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14670" windowHeight="11430" tabRatio="601"/>
  </bookViews>
  <sheets>
    <sheet name="1" sheetId="46" r:id="rId1"/>
    <sheet name="2" sheetId="26" r:id="rId2"/>
    <sheet name="3" sheetId="27" r:id="rId3"/>
    <sheet name="4" sheetId="48" r:id="rId4"/>
  </sheets>
  <definedNames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par_count">#REF!,#REF!,#REF!,#REF!,#REF!,#REF!,#REF!,#REF!,#REF!,#REF!,#REF!,#REF!,#REF!,#REF!,#REF!</definedName>
    <definedName name="par_qual">#REF!,#REF!,#REF!,#REF!,#REF!</definedName>
    <definedName name="par_time">#REF!,#REF!,#REF!,#REF!</definedName>
    <definedName name="par2.12s">#REF!</definedName>
    <definedName name="par2.4s">#REF!,#REF!,#REF!,#REF!,#REF!,#REF!,#REF!,#REF!,#REF!,#REF!,#REF!,#REF!,#REF!,#REF!,#REF!,#REF!</definedName>
    <definedName name="par2.5s">#REF!,#REF!</definedName>
    <definedName name="par2.6s">#REF!,#REF!,#REF!,#REF!</definedName>
    <definedName name="par2.7s">#REF!,#REF!</definedName>
    <definedName name="par2.9s">#REF!,#REF!,#REF!,#REF!,#REF!,#REF!,#REF!,#REF!,#REF!,#REF!,#REF!,#REF!,#REF!,#REF!,#REF!,#REF!</definedName>
    <definedName name="par4.10s">#REF!,#REF!</definedName>
    <definedName name="par4.11d">#REF!,#REF!,#REF!,#REF!,#REF!</definedName>
    <definedName name="par4.12d">#REF!</definedName>
    <definedName name="par4.13s">#REF!</definedName>
    <definedName name="par4.14">#REF!,#REF!,#REF!,#REF!,#REF!,#REF!</definedName>
    <definedName name="par4.15">#REF!,#REF!,#REF!</definedName>
    <definedName name="par4.16">#REF!,#REF!,#REF!</definedName>
    <definedName name="par4.17">#REF!,#REF!,#REF!,#REF!</definedName>
    <definedName name="par4.18d">#REF!,#REF!</definedName>
    <definedName name="par4.19s">#REF!</definedName>
    <definedName name="par4.20f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>#REF!,#REF!,#REF!,#REF!,#REF!</definedName>
    <definedName name="par4.9">#REF!,#REF!,#REF!,#REF!,#REF!,#REF!</definedName>
    <definedName name="par5.1">#REF!,#REF!</definedName>
    <definedName name="par5.3">#REF!,#REF!,#REF!,#REF!,#REF!,#REF!</definedName>
    <definedName name="par5.4">#REF!,#REF!,#REF!,#REF!,#REF!</definedName>
    <definedName name="par5.5">#REF!</definedName>
    <definedName name="par5.6">#REF!,#REF!</definedName>
    <definedName name="_xlnm.Print_Titles" localSheetId="1">'2'!$7:$8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C18" i="27" l="1"/>
  <c r="C86" i="48"/>
  <c r="D26" i="46"/>
  <c r="C66" i="48" s="1"/>
  <c r="D32" i="46"/>
  <c r="D37" i="46" l="1"/>
  <c r="C107" i="48" s="1"/>
  <c r="D20" i="46" l="1"/>
  <c r="C25" i="48" s="1"/>
  <c r="D55" i="46" l="1"/>
  <c r="G78" i="26" l="1"/>
  <c r="G80" i="26"/>
  <c r="C167" i="48"/>
  <c r="D49" i="46"/>
  <c r="C127" i="48" s="1"/>
  <c r="D52" i="46"/>
  <c r="D23" i="46"/>
  <c r="C45" i="48" s="1"/>
  <c r="D19" i="46" l="1"/>
  <c r="G84" i="26"/>
  <c r="G83" i="26"/>
  <c r="G81" i="26"/>
  <c r="G82" i="26" s="1"/>
  <c r="G71" i="26" l="1"/>
  <c r="C147" i="48"/>
  <c r="C187" i="48" s="1"/>
  <c r="G43" i="26" l="1"/>
  <c r="G64" i="26"/>
  <c r="G50" i="26"/>
  <c r="G57" i="26"/>
  <c r="G29" i="26" l="1"/>
  <c r="G53" i="26"/>
  <c r="G56" i="26" s="1"/>
  <c r="G52" i="26"/>
  <c r="G36" i="26"/>
  <c r="G66" i="26"/>
  <c r="G68" i="26" s="1"/>
  <c r="G69" i="26" s="1"/>
  <c r="G70" i="26" s="1"/>
  <c r="G34" i="26" l="1"/>
  <c r="G35" i="26" s="1"/>
  <c r="G31" i="26"/>
  <c r="G32" i="26" s="1"/>
  <c r="G33" i="26" s="1"/>
  <c r="G55" i="26"/>
  <c r="G54" i="26"/>
  <c r="G73" i="26"/>
  <c r="G74" i="26" s="1"/>
  <c r="G67" i="26"/>
  <c r="G75" i="26" l="1"/>
  <c r="G76" i="26" s="1"/>
  <c r="G77" i="26" s="1"/>
  <c r="G7" i="26"/>
  <c r="G46" i="26" l="1"/>
  <c r="G47" i="26" l="1"/>
  <c r="G45" i="26"/>
  <c r="G49" i="26" s="1"/>
  <c r="G48" i="26"/>
  <c r="G24" i="26" l="1"/>
  <c r="G59" i="26"/>
  <c r="G61" i="26" s="1"/>
  <c r="G62" i="26" l="1"/>
  <c r="G63" i="26" s="1"/>
  <c r="G60" i="26"/>
  <c r="D15" i="46"/>
  <c r="D13" i="46" s="1"/>
  <c r="D11" i="46" s="1"/>
  <c r="D9" i="46" s="1"/>
  <c r="G42" i="26" l="1"/>
  <c r="G41" i="26" l="1"/>
  <c r="G40" i="26" s="1"/>
  <c r="G39" i="26" l="1"/>
  <c r="G38" i="26"/>
  <c r="G28" i="26" l="1"/>
  <c r="G18" i="26" l="1"/>
  <c r="G16" i="26" s="1"/>
  <c r="G14" i="26" s="1"/>
  <c r="G12" i="26" s="1"/>
  <c r="G10" i="26" s="1"/>
  <c r="G9" i="26" s="1"/>
  <c r="G25" i="26" l="1"/>
  <c r="G26" i="26" s="1"/>
  <c r="G22" i="26"/>
</calcChain>
</file>

<file path=xl/sharedStrings.xml><?xml version="1.0" encoding="utf-8"?>
<sst xmlns="http://schemas.openxmlformats.org/spreadsheetml/2006/main" count="412" uniqueCount="132">
  <si>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</si>
  <si>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</si>
  <si>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</si>
  <si>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</si>
  <si>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</si>
  <si>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</si>
  <si>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</si>
  <si>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</si>
  <si>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</si>
  <si>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</si>
  <si>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</si>
  <si>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</si>
  <si>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</si>
  <si>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</si>
  <si>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</si>
  <si>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</si>
  <si>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</si>
  <si>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</si>
  <si>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01</t>
  </si>
  <si>
    <t xml:space="preserve">այդ թվում` </t>
  </si>
  <si>
    <t>ՀՀ տարածքային կառավարման և ենթակառուցվածքների նախարարություն</t>
  </si>
  <si>
    <t xml:space="preserve"> Տարածքային զարգացում</t>
  </si>
  <si>
    <t>08</t>
  </si>
  <si>
    <t xml:space="preserve"> ԸՆԴՀԱՆՈՒՐ ԲՆՈՒՅԹԻ ՀԱՆՐԱՅԻՆ ԾԱՌԱՅՈՒԹՅՈՒՆՆԵՐ</t>
  </si>
  <si>
    <t>Կառավարության տարբեր մակարդակների միջև իրականացվող ընդհանուր բնույթի տրանսֆերտներ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</si>
  <si>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</si>
  <si>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</si>
  <si>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</si>
  <si>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</si>
  <si>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</si>
  <si>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</si>
  <si>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</si>
  <si>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</si>
  <si>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 ՀՀ մարզերին սուբվենցիաների տրամադրում՛ ենթակառուցվածքների զարգացման նպատակով_x000D_</t>
  </si>
  <si>
    <t xml:space="preserve"> Ծրագրի դասիչը </t>
  </si>
  <si>
    <t xml:space="preserve"> 1212 </t>
  </si>
  <si>
    <t xml:space="preserve"> Տարածքային զարգացում </t>
  </si>
  <si>
    <t xml:space="preserve"> 12007 </t>
  </si>
  <si>
    <t xml:space="preserve"> Միջոցառման տեսակը` </t>
  </si>
  <si>
    <t xml:space="preserve"> Տրանսֆերտների տրամադրում </t>
  </si>
  <si>
    <t xml:space="preserve"> Միջոցառումն իրականացնողի անվանումը </t>
  </si>
  <si>
    <t xml:space="preserve"> ՀՀ համայնքներ </t>
  </si>
  <si>
    <t xml:space="preserve"> Միջոցառման վրա կատարվող ծախսը (հազար դրամ) </t>
  </si>
  <si>
    <t xml:space="preserve"> ՀՀ մարզերին սուբվենցիաների տրամադրում` ենթակառուցվածքների զարգացման նպատակով_x000D_</t>
  </si>
  <si>
    <t xml:space="preserve"> ՀՀ մարզերին սուբվենցիաների տրամադրում` ենթակառուցվածքների զարգացման նպատակով </t>
  </si>
  <si>
    <t>-------------- ի № ---- -Ն որոշման</t>
  </si>
  <si>
    <t xml:space="preserve">                                                                                                                               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</si>
  <si>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</si>
  <si>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</si>
  <si>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Ծրագիր</t>
  </si>
  <si>
    <t xml:space="preserve"> Միջոցառում</t>
  </si>
  <si>
    <t xml:space="preserve"> ԸՆԴԱՄԵՆԸ </t>
  </si>
  <si>
    <t>այդ թվում</t>
  </si>
  <si>
    <t>այդ թվում`</t>
  </si>
  <si>
    <t>ՀՀ մարզերին սուբվենցիաների տրամադրում՝ ենթակառուցվածքների զարգացման նպատակով</t>
  </si>
  <si>
    <t>այդ թվում` ըստ ուղղությունների</t>
  </si>
  <si>
    <t xml:space="preserve"> ՀՀ համայնքների թիվ, հատ </t>
  </si>
  <si>
    <t xml:space="preserve"> Կապիտալ սուբվենցիաներ համայնքներին</t>
  </si>
  <si>
    <t xml:space="preserve"> այդ թվում`</t>
  </si>
  <si>
    <t>ՀՀ կառավարություն</t>
  </si>
  <si>
    <t>հազար դրամ</t>
  </si>
  <si>
    <t>Հավելված  № 2</t>
  </si>
  <si>
    <t>Հավելված  № 1</t>
  </si>
  <si>
    <t>ՀՀ կառավարության 2022 թվականի</t>
  </si>
  <si>
    <t xml:space="preserve"> «ՀԱՅԱՍՏԱՆԻ  ՀԱՆՐԱՊԵՏՈՒԹՅԱՆ 2022 ԹՎԱԿԱՆԻ  ՊԵՏԱԿԱՆ ԲՅՈՒՋԵԻ ՄԱՍԻՆ» ՕՐԵՆՔԻ N 1 ՀԱՎԵԼՎԱԾԻ N 7  ԱՂՅՈՒՍԱԿՈՒՄ ԵՎ ՀԱՅԱՍՏԱՆԻ ՀԱՆՐԱՊԵՏՈՒԹՅԱՆ ԿԱՌԱՎԱՐՈՒԹՅԱՆ 2021 ԹՎԱԿԱՆԻ ԴԵԿՏԵՄԲԵՐԻ 23-Ի N 2121-Ն ՈՐՈՇՄԱՆ N 5 ՀԱՎԵԼՎԱԾԻ N 6 ԱՂՅՈՒՍԱԿՈՒՄ ԿԱՏԱՐՎՈՂ ՓՈՓՈԽՈՒԹՅՈՒՆԸ ԵՎ ԼՐԱՑՈՒՄՆԵՐԸ</t>
  </si>
  <si>
    <t>ՀԱՅԱՍՏԱՆԻ ՀԱՆՐԱՊԵՏՈՒԹՅԱՆ ԿԱՌԱՎԱՐՈՒԹՅԱՆ 2021 ԹՎԱԿԱՆԻ ԴԵԿՏԵՄԲԵՐԻ 23-Ի № 2121-Ն ՈՐՈՇՄԱՆ №№ 3 և 4 ՀԱՎԵԼՎԱԾՆԵՐՈՒՄ ԿԱՏԱՐՎՈՂ ՓՈՓՈԽՈՒԹՅՈՒՆՆԵՐԸ ԵՎ ԼՐԱՑՈՒՄՆԵՐԸ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</si>
  <si>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GHEA Grapalat"/>
        <family val="3"/>
      </rPr>
      <t xml:space="preserve">ՀԱՅԱՍՏԱՆԻ ՀԱՆՐԱՊԵՏՈՒԹՅԱՆ ԿԱՌԱՎԱՐՈՒԹՅԱՆ 2021 ԹՎԱԿԱՆԻ ԴԵԿՏԵՄԲԵՐԻ 23-Ի № 2121-Ն ՈՐՈՇՄԱՆ № 9 ՀԱՎԵԼՎԱԾԻ № 9.7 ԱՂՅՈՒՍԱԿՈՒՄ ԿԱՏԱՐՎՈՂ ԼՐԱՑՈՒՄԸ </t>
    </r>
    <r>
      <rPr>
        <sz val="12"/>
        <color indexed="8"/>
        <rFont val="GHEA Grapalat"/>
        <family val="3"/>
      </rPr>
      <t xml:space="preserve">
 </t>
    </r>
  </si>
  <si>
    <t>ՀՀ Արարատի մարզպետարան</t>
  </si>
  <si>
    <t xml:space="preserve"> ՀՀ Արարատի մարզպետարան</t>
  </si>
  <si>
    <t>Ցուցանիշների փոփոխությունը 
(ավելացումները նշված են դրական նշանով)</t>
  </si>
  <si>
    <t>ՀՀ Արմավիրի մարզպետարան</t>
  </si>
  <si>
    <t xml:space="preserve"> ՀՀ Արմավիրի մարզպետարան</t>
  </si>
  <si>
    <t>Հավելված  № 3</t>
  </si>
  <si>
    <t>Ցուցանիշների փոփոխությունը 
(ավելացումները նշված են դրական նշանով, իսկ նվազեցումները` փակագծերում)</t>
  </si>
  <si>
    <t>ՀՀ Արագածոտնի մարզպետարան</t>
  </si>
  <si>
    <t>ՀՀ Գեղարքունիքի մարզպետարան</t>
  </si>
  <si>
    <t>ՀՀ  Կոտայքի մարզպետարան</t>
  </si>
  <si>
    <t xml:space="preserve"> ՀՀ Արագածոտնի մարզպետարան</t>
  </si>
  <si>
    <t xml:space="preserve"> ՀՀ Գեղարքունիքի մարզպետարան</t>
  </si>
  <si>
    <t xml:space="preserve"> ՀՀ Կոտայքի մարզպետարան</t>
  </si>
  <si>
    <t>Հավելված  № 4</t>
  </si>
  <si>
    <t>Աղյուսակ 9.1.50</t>
  </si>
  <si>
    <t xml:space="preserve"> ՀՀ Արարատի մարզպետարան </t>
  </si>
  <si>
    <t xml:space="preserve"> ՄԱՍ 1. ՊԵՏԱԿԱՆ ՄԱՐՄՆԻ ԳԾՈՎ ԱՐԴՅՈՒՆՔԱՅԻՆ (ԿԱՏԱՐՈՂԱԿԱՆ) ՑՈՒՑԱՆԻՇՆԵՐԸ </t>
  </si>
  <si>
    <t>Աղյուսակ 9.1.51</t>
  </si>
  <si>
    <t xml:space="preserve"> ՀՀ Արմավիրի մարզպետարան </t>
  </si>
  <si>
    <t>Աղյուսակ 9.1.59</t>
  </si>
  <si>
    <t>Ցուցանիշների փոփոխությունը                   (նվազեցումները նշված են փակագծերում)</t>
  </si>
  <si>
    <t>Աղյուսակ 9.1.49</t>
  </si>
  <si>
    <t xml:space="preserve"> ՀՀ Արագածոտնի մարզպետարան </t>
  </si>
  <si>
    <t xml:space="preserve"> ՀՀ Գեղարքունիքի մարզպետարան </t>
  </si>
  <si>
    <t xml:space="preserve"> ՀՀ Կոտայքի մարզպետարան </t>
  </si>
  <si>
    <t>Աղյուսակ 9.1.52</t>
  </si>
  <si>
    <t>Աղյուսակ 9.1.54</t>
  </si>
  <si>
    <t>ՀՀ Սյունիքի մարզպետարան</t>
  </si>
  <si>
    <t>ՀՀ Շիրակի մարզպետարան</t>
  </si>
  <si>
    <t>Աշտարակ համայնքի Մուղնի թաղամասում և ԲԲՇ-ների բակերում խաղահրապարակների և հանգստի գոտիների կառուցում և վերականգնում, Կոմիտասի անվան զբոսայգու բարեկարգում</t>
  </si>
  <si>
    <t>Արարատ համայնքի Զանգակատուն, Արարատ, Պարույր Սևակ, Արմաշ և Ավշար բնակավայրերի ոռոգման ցանցի վերակառուցում և կառուցում/ Զանգակատուն, Արարատ, արույր Սևակ, Արմաշ և Ավշար բնակավայրերի/</t>
  </si>
  <si>
    <t xml:space="preserve">Բաղրամյան համայնքի Քարակերտ բնակավայրում Բյուզանդի, Իսահակյան, Պ.Սևակի, Հ Շիրազի, Հ.Թումանյան փողոցների,  Հուշակերտ բնակավայրի 5-րդ փողոցի, 5-րդ և 4-րդ փողոցները միացնող հատվածի, Շենիկ բնակավայրի Մ.Մելքոնյան փողոցի, Երվանդաշատ բնակավայրի Ազատության և Սահմանապահների փողոցների, Դալարիկ  բնակավայրի Շահումյան փողոցի և Վանանդ բնակավայրի Ա.Մարտիրոսյան փողոցի ասֆալտապատում </t>
  </si>
  <si>
    <t>Վարդենիս   համայնքի Ակունք բնակավայրի «Ակունք  համայնքի համայնքապետարանի տանիքին 40,05 կվտ արևային կայանի տեղադրում»</t>
  </si>
  <si>
    <t>Մարտունի համայնքի Ծովինար, Զոլաքար, Վաղաշեն, Գեղհովիտ, Ն. Գետաշեն, Ծակքար և  Ձորագյուղ բնակավայրերի փողոցներում լուսավորության համակարգերի կառուցում/Ծովինար, Գեղհովիտ, Ն. Գետաշեն և  Ձորագյուղ բնակավայրեր/</t>
  </si>
  <si>
    <t>Մարտունի համայնքի կենտրոնի Վարդենիկ, Աստղաձոր, Գեղհովիտ, Ն. Գետաշեն և Ձորագյուղ բնակավայրեր գազիֆիկացում/ Աստղաձոր բնակավայր/</t>
  </si>
  <si>
    <t>Գորիս համայնքի «Մաշտոցի փողոցի 230մ հատվածի և Դիտակետի ճեմուղու 450մ հատվածի ասֆալտապատում»</t>
  </si>
  <si>
    <t>Ամասիա համայնքի Ամասիա բն․ 2-րդ փողոցից մինչև 24-րդ փողոց ընկած հատվածի ասֆալտապատման աշխատանքներ</t>
  </si>
  <si>
    <t>Նաիրի համայնքի բնակավայրերում /Եղվարդ,Քասախ,Պռոշյան/ թեք տանիքների վերանորոգում</t>
  </si>
  <si>
    <t>Հրազդան համայնքի Լեռնանիստ բնակավայրի խմելու ջրի ջրամատակարարման համակարգի կառուցում</t>
  </si>
  <si>
    <t>Ջրվեժ համայնքի ներհամայնքային ճանապարհների  ասֆալտապատման աշխատանքներ</t>
  </si>
  <si>
    <t>Նաիրի համայնքի Եղվարդ, Զովունի, Քասախ բնակավայրերում կոյուղու (ջրահեռացման) ցանցի կառուցում/Քասախ բնակավայրում կոյուղու (ջրահեռացման) ցանցի կառուցում/</t>
  </si>
  <si>
    <t xml:space="preserve">Հրազդան համայնքի Ջրառատ գյուղի 1-ին փողոցի, Հրազդան համայնքի Սոլակ գյուղի 10-րդ և 12-րդ թաղամասերը միացնող և 2-րդ, 4-րդ, 6-րդ և 10-րդ թաղամասերը  միացնող միջթաղամասային  ճանապարհների, Քաղսի գյուղի 11-րդ, 10-րդ և 2-րդ փողոցների, Հրազդան քաղաքի Միկրոշրջան, Կենտրոն, Ջրառատ (դեպի հուշարձան տանող ճանապարհ), Կաքավաձոր թաղամասերի միջթաղամասային, գլխավոր և երկրորդային նշանակության ճանապարհները և Կենտրոն թաղամասի Փոքր Բուլվարային փողոցի մայթերի հիմնանորոգման աշխատանքներ, Հրազդան քաղաքի Վանատուր թաղամասի միջթաղամասային, գլխավոր և երկրորդային նշանակության ճանապարհների  հիմնանորոգման  աշխատանքներ/Ջրառատ, Քաղսի,  Սոլակ,Հրազդան քաղաքի/ </t>
  </si>
  <si>
    <t xml:space="preserve"> ՀՀ Շիրակի մարզպետարան</t>
  </si>
  <si>
    <t xml:space="preserve"> ՀՀ Սյունիքի մարզպետարան</t>
  </si>
  <si>
    <t xml:space="preserve"> ՀՀ Շիրակի մարզպետարան </t>
  </si>
  <si>
    <t xml:space="preserve"> ՀՀ Սյունիքի մարզպետարան </t>
  </si>
  <si>
    <t>Աղյուսակ 9.1.55</t>
  </si>
  <si>
    <t>Աղյուսակ 9.1.56</t>
  </si>
  <si>
    <t>Ակունք համայնքի Սևաբերդ և Զառ բնակավայրերի ջրամատակարարման համակարգերի բարելավում</t>
  </si>
  <si>
    <t>Մեծամոր համայնքի Մարգարա բնակավայրի փողոցների գազամատակարարում, Ջանֆիդա, Փշատավան բնակավայրերի գազաֆիկացում/Փշատավան բնակավայր/</t>
  </si>
  <si>
    <t>ՀՀ Վայոց ձորի մարզպետարան</t>
  </si>
  <si>
    <t>Վայք համայնքի Զռիթափ բնակավայրի «Շարաֆ սուլթան» և  «Մեշտեղ բանի» կոչվող հանդամասերում և Գոմք բնակավայրերի ոռոգման  ցանցերի կառուցման աշխատանքներիաշխատանքներ</t>
  </si>
  <si>
    <t>Վայք համայնքի Մարտիրոս, Սրս և Բարձրունի բնակավայրերի ոռոգման ջրի ջրագծերի, գլխամասային կառույցների արտաքին ցանցերի հիմնանորոգման աշխատանքներ</t>
  </si>
  <si>
    <t>Եղեգնաձոր համայնքի  Գլաձորյան փողոցի 380մ հատվածի, Կամոյի փողոցի  2-րդ նրբանցքի 210մ, Մոմիկի փողոցի I-ին նրբանցքի 270 մ, Կոմիտաս և Մյասնիկյան փողոցների ասֆալտապատում</t>
  </si>
  <si>
    <t>Բաղրամյան համայնքի Բաղրամյան բնակավայրի Իսահակյան և Ա.Խաչատրյան փողոցների և Քարակերտ  բնակավայրի Հ.Թումանյան փողոցի գազիֆիկացում</t>
  </si>
  <si>
    <t>Նոր Հաճն հանայնքի Մրգաշեն բնակավայրի 7-րդ փողոցի 4-րդ, 6-րդ, 8-րդ, 10-րդ   բազմաբնակարան շենքերի մուտքերի և տանիքների  և Արգել բնակավայրի բազմաբնակարան շենքերի մուտքերի վերանորոգում</t>
  </si>
  <si>
    <t>Նաիրի համայնքի Զովունի գյուղի 6-րդ փողոցի ասֆալտբետոնյա հիմնանորոգում</t>
  </si>
  <si>
    <t>Նաիրի համայնքի Եղվարդ, Զորավան, Արագյուղ բնակավայրերի խմելու ջրագծի ցանցի կառուցման և Բուժական, Սարալանջ բնակավայրերի խմելու ջրագծերի հիմնանորոգման աշխատանքներ</t>
  </si>
  <si>
    <t xml:space="preserve"> ՀՀ Վայոց ձորի մարզպետարան</t>
  </si>
  <si>
    <t xml:space="preserve"> ՀՀ Վայոց ձորի մարզպետարան </t>
  </si>
  <si>
    <t>Աղյուսակ 9.1.57</t>
  </si>
  <si>
    <t>Աշտարակ համայնքի Արամ Մանուկյան 9, Տիգրան Մեծի 34 շենքերի էներգաարդյունավետ արդիականացման աշխատանքների իրականացում</t>
  </si>
  <si>
    <t>Արաքս համայնքի Ապագա գյուղի այգու կառուցապատում, Արաքս գյուղի Դրոյի փող. 3 հասցեում գտնվող մանկապարտեզի բակի և մշակույթի տան հարակից այգու բարեկարգում</t>
  </si>
  <si>
    <t>Պռոշյան համայնքի կոյուղագծերի անցկացման աշխատանքներ</t>
  </si>
  <si>
    <t xml:space="preserve">ՀԱՅԱՍՏԱՆԻ ՀԱՆՐԱՊԵՏՈՒԹՅԱՆ ԿԱՌԱՎԱՐՈՒԹՅԱՆ 2021 ԹՎԱԿԱՆԻ ԴԵԿՏԵՄԲԵՐԻ 23-Ի № 2121-Ն ՈՐՈՇՄԱՆ № 9.1 ՀԱՎԵԼՎԱԾԻ № 9.1.49,9.1.50, 9.1.51, 9.1.52, 9.1.54, 9.1.55, 9.1.56,9.1.57 ԵՎ 9.1.59 ԱՂՅՈՒՍԱԿՆԵՐՈՒՄ ԿԱՏԱՐՎՈՂ ՓՈՓՈԽՈՒԹՅՈՒՆԸ ԵՎ ԼՐԱՑՈՒՄՆԵՐԸ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</si>
</sst>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_€_ ;_ * \(#,##0.00\)\ _€_ ;_ * &quot;-&quot;??_)\ _€_ ;_ @_ "/>
    <numFmt numFmtId="165" formatCode="_-* #,##0.00\ _₽_-;\-* #,##0.00\ _₽_-;_-* &quot;-&quot;??\ _₽_-;_-@_-"/>
    <numFmt numFmtId="166" formatCode="_ * #,##0.00_)_€_ ;_ * \(#,##0.00\)_€_ ;_ * &quot;-&quot;??_)_€_ ;_ @_ "/>
    <numFmt numFmtId="167" formatCode="_-* #,##0.00_р_._-;\-* #,##0.00_р_._-;_-* &quot;-&quot;??_р_._-;_-@_-"/>
    <numFmt numFmtId="168" formatCode="_-* #,##0.00_-;\-* #,##0.00_-;_-* &quot;-&quot;??_-;_-@_-"/>
    <numFmt numFmtId="169" formatCode="_-* #,##0.00\ _A_M_D_-;\-* #,##0.00\ _A_M_D_-;_-* &quot;-&quot;??\ _A_M_D_-;_-@_-"/>
    <numFmt numFmtId="170" formatCode="#,##0.0"/>
    <numFmt numFmtId="171" formatCode="#,##0.0_);\(#,##0.0\)"/>
    <numFmt numFmtId="172" formatCode="_-* #,##0.00\ _֏_-;\-* #,##0.00\ _֏_-;_-* &quot;-&quot;??\ _֏_-;_-@_-"/>
    <numFmt numFmtId="173" formatCode="_-* #,##0.00&quot;р.&quot;_-;\-* #,##0.00&quot;р.&quot;_-;_-* &quot;-&quot;??&quot;р.&quot;_-;_-@_-"/>
    <numFmt numFmtId="174" formatCode="_ * #,##0.00_)\ _ _ ;_ * \(#,##0.00\)\ _ _ ;_ * &quot;-&quot;??_)\ _ _ ;_ @_ "/>
    <numFmt numFmtId="175" formatCode="00"/>
    <numFmt numFmtId="176" formatCode="_(* #,##0.0_);_(* \(#,##0.0\);_(* &quot;-&quot;??_);_(@_)"/>
  </numFmts>
  <fonts count="1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sz val="10"/>
      <name val="Arial"/>
      <family val="2"/>
      <charset val="204"/>
    </font>
    <font>
      <sz val="8"/>
      <name val="GHEA Grapalat"/>
      <family val="2"/>
    </font>
    <font>
      <sz val="10"/>
      <name val="Times Armenian"/>
      <family val="1"/>
    </font>
    <font>
      <sz val="11"/>
      <color indexed="60"/>
      <name val="Calibri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Arial Armenian"/>
      <family val="2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color rgb="FF000000"/>
      <name val="GHEA Grapalat"/>
      <family val="3"/>
    </font>
    <font>
      <b/>
      <sz val="12"/>
      <name val="GHEA Grapalat"/>
      <family val="3"/>
    </font>
    <font>
      <b/>
      <sz val="12"/>
      <color rgb="FF000000"/>
      <name val="GHEA Grapalat"/>
      <family val="3"/>
    </font>
    <font>
      <b/>
      <sz val="12"/>
      <color indexed="8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 Armenian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sz val="9"/>
      <name val="Arial Armenian"/>
      <family val="2"/>
    </font>
    <font>
      <sz val="10"/>
      <name val="Times LatArm"/>
    </font>
    <font>
      <sz val="10"/>
      <name val="Helv"/>
      <charset val="204"/>
    </font>
    <font>
      <sz val="10"/>
      <name val="Baltica Cyrillic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2"/>
      <color rgb="FFFF0000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9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11" fillId="0" borderId="0"/>
    <xf numFmtId="0" fontId="29" fillId="0" borderId="0"/>
    <xf numFmtId="0" fontId="11" fillId="0" borderId="0"/>
    <xf numFmtId="0" fontId="31" fillId="0" borderId="0"/>
    <xf numFmtId="9" fontId="11" fillId="0" borderId="0" applyFont="0" applyFill="0" applyBorder="0" applyAlignment="0" applyProtection="0"/>
    <xf numFmtId="0" fontId="13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2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68" fontId="4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11" fillId="0" borderId="0"/>
    <xf numFmtId="0" fontId="12" fillId="0" borderId="0"/>
    <xf numFmtId="0" fontId="49" fillId="0" borderId="0"/>
    <xf numFmtId="0" fontId="12" fillId="0" borderId="0"/>
    <xf numFmtId="0" fontId="32" fillId="23" borderId="7" applyNumberFormat="0" applyFon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0" borderId="0"/>
    <xf numFmtId="43" fontId="49" fillId="0" borderId="0" applyFont="0" applyFill="0" applyBorder="0" applyAlignment="0" applyProtection="0"/>
    <xf numFmtId="43" fontId="53" fillId="0" borderId="0" applyFill="0" applyBorder="0" applyProtection="0">
      <alignment horizontal="right" vertical="top"/>
    </xf>
    <xf numFmtId="0" fontId="55" fillId="22" borderId="0" applyNumberFormat="0" applyBorder="0" applyAlignment="0" applyProtection="0"/>
    <xf numFmtId="169" fontId="8" fillId="0" borderId="0" applyFont="0" applyFill="0" applyBorder="0" applyAlignment="0" applyProtection="0"/>
    <xf numFmtId="0" fontId="56" fillId="0" borderId="0"/>
    <xf numFmtId="0" fontId="57" fillId="0" borderId="0"/>
    <xf numFmtId="9" fontId="57" fillId="0" borderId="0" applyFont="0" applyFill="0" applyBorder="0" applyAlignment="0" applyProtection="0"/>
    <xf numFmtId="0" fontId="8" fillId="0" borderId="0"/>
    <xf numFmtId="0" fontId="58" fillId="0" borderId="0">
      <alignment horizontal="left" vertical="top" wrapText="1"/>
    </xf>
    <xf numFmtId="0" fontId="56" fillId="0" borderId="0"/>
    <xf numFmtId="166" fontId="56" fillId="0" borderId="0" applyFont="0" applyFill="0" applyBorder="0" applyAlignment="0" applyProtection="0"/>
    <xf numFmtId="0" fontId="53" fillId="0" borderId="0">
      <alignment horizontal="left" vertical="top" wrapText="1"/>
    </xf>
    <xf numFmtId="0" fontId="11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9" fillId="0" borderId="0"/>
    <xf numFmtId="0" fontId="59" fillId="0" borderId="0"/>
    <xf numFmtId="166" fontId="49" fillId="0" borderId="0" applyFont="0" applyFill="0" applyBorder="0" applyAlignment="0" applyProtection="0"/>
    <xf numFmtId="0" fontId="56" fillId="0" borderId="0"/>
    <xf numFmtId="166" fontId="60" fillId="0" borderId="0" applyFont="0" applyFill="0" applyBorder="0" applyAlignment="0" applyProtection="0"/>
    <xf numFmtId="0" fontId="61" fillId="33" borderId="0" applyNumberFormat="0" applyBorder="0" applyAlignment="0" applyProtection="0"/>
    <xf numFmtId="0" fontId="61" fillId="37" borderId="0" applyNumberFormat="0" applyBorder="0" applyAlignment="0" applyProtection="0"/>
    <xf numFmtId="0" fontId="61" fillId="41" borderId="0" applyNumberFormat="0" applyBorder="0" applyAlignment="0" applyProtection="0"/>
    <xf numFmtId="0" fontId="61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53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61" fillId="54" borderId="0" applyNumberFormat="0" applyBorder="0" applyAlignment="0" applyProtection="0"/>
    <xf numFmtId="0" fontId="62" fillId="35" borderId="0" applyNumberFormat="0" applyBorder="0" applyAlignment="0" applyProtection="0"/>
    <xf numFmtId="0" fontId="62" fillId="39" borderId="0" applyNumberFormat="0" applyBorder="0" applyAlignment="0" applyProtection="0"/>
    <xf numFmtId="0" fontId="62" fillId="43" borderId="0" applyNumberFormat="0" applyBorder="0" applyAlignment="0" applyProtection="0"/>
    <xf numFmtId="0" fontId="62" fillId="47" borderId="0" applyNumberFormat="0" applyBorder="0" applyAlignment="0" applyProtection="0"/>
    <xf numFmtId="0" fontId="62" fillId="51" borderId="0" applyNumberFormat="0" applyBorder="0" applyAlignment="0" applyProtection="0"/>
    <xf numFmtId="0" fontId="62" fillId="55" borderId="0" applyNumberFormat="0" applyBorder="0" applyAlignment="0" applyProtection="0"/>
    <xf numFmtId="0" fontId="62" fillId="32" borderId="0" applyNumberFormat="0" applyBorder="0" applyAlignment="0" applyProtection="0"/>
    <xf numFmtId="0" fontId="62" fillId="36" borderId="0" applyNumberFormat="0" applyBorder="0" applyAlignment="0" applyProtection="0"/>
    <xf numFmtId="0" fontId="62" fillId="40" borderId="0" applyNumberFormat="0" applyBorder="0" applyAlignment="0" applyProtection="0"/>
    <xf numFmtId="0" fontId="62" fillId="44" borderId="0" applyNumberFormat="0" applyBorder="0" applyAlignment="0" applyProtection="0"/>
    <xf numFmtId="0" fontId="62" fillId="48" borderId="0" applyNumberFormat="0" applyBorder="0" applyAlignment="0" applyProtection="0"/>
    <xf numFmtId="0" fontId="62" fillId="52" borderId="0" applyNumberFormat="0" applyBorder="0" applyAlignment="0" applyProtection="0"/>
    <xf numFmtId="0" fontId="63" fillId="26" borderId="0" applyNumberFormat="0" applyBorder="0" applyAlignment="0" applyProtection="0"/>
    <xf numFmtId="0" fontId="64" fillId="29" borderId="21" applyNumberFormat="0" applyAlignment="0" applyProtection="0"/>
    <xf numFmtId="0" fontId="65" fillId="30" borderId="24" applyNumberFormat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21" applyNumberFormat="0" applyAlignment="0" applyProtection="0"/>
    <xf numFmtId="0" fontId="72" fillId="0" borderId="23" applyNumberFormat="0" applyFill="0" applyAlignment="0" applyProtection="0"/>
    <xf numFmtId="0" fontId="73" fillId="27" borderId="0" applyNumberFormat="0" applyBorder="0" applyAlignment="0" applyProtection="0"/>
    <xf numFmtId="0" fontId="74" fillId="0" borderId="0"/>
    <xf numFmtId="0" fontId="53" fillId="0" borderId="0">
      <alignment horizontal="left" vertical="top" wrapText="1"/>
    </xf>
    <xf numFmtId="0" fontId="8" fillId="0" borderId="0"/>
    <xf numFmtId="0" fontId="61" fillId="31" borderId="25" applyNumberFormat="0" applyFont="0" applyAlignment="0" applyProtection="0"/>
    <xf numFmtId="0" fontId="49" fillId="31" borderId="25" applyNumberFormat="0" applyFont="0" applyAlignment="0" applyProtection="0"/>
    <xf numFmtId="0" fontId="76" fillId="29" borderId="22" applyNumberFormat="0" applyAlignment="0" applyProtection="0"/>
    <xf numFmtId="9" fontId="5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166" fontId="54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2" fillId="0" borderId="0"/>
    <xf numFmtId="0" fontId="81" fillId="27" borderId="0" applyNumberFormat="0" applyBorder="0" applyAlignment="0" applyProtection="0"/>
    <xf numFmtId="0" fontId="54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9" borderId="0" applyNumberFormat="0" applyBorder="0" applyAlignment="0" applyProtection="0"/>
    <xf numFmtId="0" fontId="83" fillId="3" borderId="0" applyNumberFormat="0" applyBorder="0" applyAlignment="0" applyProtection="0"/>
    <xf numFmtId="0" fontId="84" fillId="20" borderId="27" applyNumberFormat="0" applyAlignment="0" applyProtection="0"/>
    <xf numFmtId="0" fontId="85" fillId="21" borderId="2" applyNumberFormat="0" applyAlignment="0" applyProtection="0"/>
    <xf numFmtId="166" fontId="11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7" borderId="27" applyNumberFormat="0" applyAlignment="0" applyProtection="0"/>
    <xf numFmtId="0" fontId="92" fillId="0" borderId="6" applyNumberFormat="0" applyFill="0" applyAlignment="0" applyProtection="0"/>
    <xf numFmtId="1" fontId="96" fillId="0" borderId="0"/>
    <xf numFmtId="1" fontId="96" fillId="0" borderId="0"/>
    <xf numFmtId="1" fontId="96" fillId="0" borderId="0"/>
    <xf numFmtId="0" fontId="49" fillId="0" borderId="0"/>
    <xf numFmtId="0" fontId="8" fillId="0" borderId="0"/>
    <xf numFmtId="0" fontId="8" fillId="0" borderId="0"/>
    <xf numFmtId="0" fontId="11" fillId="23" borderId="28" applyNumberFormat="0" applyFont="0" applyAlignment="0" applyProtection="0"/>
    <xf numFmtId="0" fontId="93" fillId="20" borderId="29" applyNumberFormat="0" applyAlignment="0" applyProtection="0"/>
    <xf numFmtId="0" fontId="13" fillId="0" borderId="0"/>
    <xf numFmtId="0" fontId="13" fillId="0" borderId="0"/>
    <xf numFmtId="0" fontId="46" fillId="0" borderId="0" applyNumberFormat="0" applyFill="0" applyBorder="0" applyAlignment="0" applyProtection="0"/>
    <xf numFmtId="0" fontId="94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2" fillId="0" borderId="0"/>
    <xf numFmtId="1" fontId="96" fillId="0" borderId="0"/>
    <xf numFmtId="0" fontId="97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13" fillId="0" borderId="0"/>
    <xf numFmtId="172" fontId="5" fillId="0" borderId="0" applyFont="0" applyFill="0" applyBorder="0" applyAlignment="0" applyProtection="0"/>
    <xf numFmtId="0" fontId="5" fillId="0" borderId="0"/>
    <xf numFmtId="0" fontId="117" fillId="0" borderId="0"/>
    <xf numFmtId="0" fontId="5" fillId="0" borderId="0"/>
    <xf numFmtId="0" fontId="118" fillId="0" borderId="0"/>
    <xf numFmtId="0" fontId="11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8" fillId="0" borderId="0"/>
    <xf numFmtId="165" fontId="118" fillId="0" borderId="0" applyFont="0" applyFill="0" applyBorder="0" applyAlignment="0" applyProtection="0"/>
    <xf numFmtId="0" fontId="56" fillId="0" borderId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7" fillId="0" borderId="0"/>
    <xf numFmtId="0" fontId="56" fillId="0" borderId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" fillId="0" borderId="0"/>
    <xf numFmtId="0" fontId="59" fillId="0" borderId="0"/>
    <xf numFmtId="166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74" fillId="0" borderId="0"/>
    <xf numFmtId="0" fontId="5" fillId="31" borderId="25" applyNumberFormat="0" applyFont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4" fillId="20" borderId="33" applyNumberFormat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1" fillId="7" borderId="33" applyNumberFormat="0" applyAlignment="0" applyProtection="0"/>
    <xf numFmtId="0" fontId="5" fillId="0" borderId="0"/>
    <xf numFmtId="0" fontId="11" fillId="23" borderId="34" applyNumberFormat="0" applyFont="0" applyAlignment="0" applyProtection="0"/>
    <xf numFmtId="0" fontId="93" fillId="20" borderId="35" applyNumberFormat="0" applyAlignment="0" applyProtection="0"/>
    <xf numFmtId="0" fontId="94" fillId="0" borderId="36" applyNumberFormat="0" applyFill="0" applyAlignment="0" applyProtection="0"/>
    <xf numFmtId="1" fontId="96" fillId="0" borderId="0"/>
    <xf numFmtId="0" fontId="53" fillId="0" borderId="0">
      <alignment horizontal="left" vertical="top" wrapText="1"/>
    </xf>
    <xf numFmtId="0" fontId="54" fillId="0" borderId="0"/>
    <xf numFmtId="0" fontId="120" fillId="0" borderId="0"/>
    <xf numFmtId="0" fontId="8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3" fillId="0" borderId="0" applyFont="0" applyFill="0" applyBorder="0" applyAlignment="0" applyProtection="0">
      <alignment horizontal="left" vertical="top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7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116" fillId="35" borderId="0" applyNumberFormat="0" applyBorder="0" applyAlignment="0" applyProtection="0"/>
    <xf numFmtId="0" fontId="116" fillId="39" borderId="0" applyNumberFormat="0" applyBorder="0" applyAlignment="0" applyProtection="0"/>
    <xf numFmtId="0" fontId="116" fillId="43" borderId="0" applyNumberFormat="0" applyBorder="0" applyAlignment="0" applyProtection="0"/>
    <xf numFmtId="0" fontId="116" fillId="47" borderId="0" applyNumberFormat="0" applyBorder="0" applyAlignment="0" applyProtection="0"/>
    <xf numFmtId="0" fontId="116" fillId="51" borderId="0" applyNumberFormat="0" applyBorder="0" applyAlignment="0" applyProtection="0"/>
    <xf numFmtId="0" fontId="116" fillId="55" borderId="0" applyNumberFormat="0" applyBorder="0" applyAlignment="0" applyProtection="0"/>
    <xf numFmtId="0" fontId="116" fillId="32" borderId="0" applyNumberFormat="0" applyBorder="0" applyAlignment="0" applyProtection="0"/>
    <xf numFmtId="0" fontId="116" fillId="36" borderId="0" applyNumberFormat="0" applyBorder="0" applyAlignment="0" applyProtection="0"/>
    <xf numFmtId="0" fontId="116" fillId="40" borderId="0" applyNumberFormat="0" applyBorder="0" applyAlignment="0" applyProtection="0"/>
    <xf numFmtId="0" fontId="116" fillId="44" borderId="0" applyNumberFormat="0" applyBorder="0" applyAlignment="0" applyProtection="0"/>
    <xf numFmtId="0" fontId="116" fillId="48" borderId="0" applyNumberFormat="0" applyBorder="0" applyAlignment="0" applyProtection="0"/>
    <xf numFmtId="0" fontId="116" fillId="52" borderId="0" applyNumberFormat="0" applyBorder="0" applyAlignment="0" applyProtection="0"/>
    <xf numFmtId="0" fontId="107" fillId="26" borderId="0" applyNumberFormat="0" applyBorder="0" applyAlignment="0" applyProtection="0"/>
    <xf numFmtId="0" fontId="110" fillId="29" borderId="21" applyNumberFormat="0" applyAlignment="0" applyProtection="0"/>
    <xf numFmtId="0" fontId="112" fillId="30" borderId="24" applyNumberFormat="0" applyAlignment="0" applyProtection="0"/>
    <xf numFmtId="0" fontId="114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3" fillId="0" borderId="18" applyNumberFormat="0" applyFill="0" applyAlignment="0" applyProtection="0"/>
    <xf numFmtId="0" fontId="104" fillId="0" borderId="19" applyNumberFormat="0" applyFill="0" applyAlignment="0" applyProtection="0"/>
    <xf numFmtId="0" fontId="105" fillId="0" borderId="20" applyNumberFormat="0" applyFill="0" applyAlignment="0" applyProtection="0"/>
    <xf numFmtId="0" fontId="105" fillId="0" borderId="0" applyNumberFormat="0" applyFill="0" applyBorder="0" applyAlignment="0" applyProtection="0"/>
    <xf numFmtId="0" fontId="108" fillId="28" borderId="21" applyNumberFormat="0" applyAlignment="0" applyProtection="0"/>
    <xf numFmtId="0" fontId="111" fillId="0" borderId="23" applyNumberFormat="0" applyFill="0" applyAlignment="0" applyProtection="0"/>
    <xf numFmtId="0" fontId="81" fillId="27" borderId="0" applyNumberFormat="0" applyBorder="0" applyAlignment="0" applyProtection="0"/>
    <xf numFmtId="0" fontId="109" fillId="29" borderId="22" applyNumberFormat="0" applyAlignment="0" applyProtection="0"/>
    <xf numFmtId="0" fontId="102" fillId="0" borderId="0" applyNumberFormat="0" applyFill="0" applyBorder="0" applyAlignment="0" applyProtection="0"/>
    <xf numFmtId="0" fontId="115" fillId="0" borderId="26" applyNumberFormat="0" applyFill="0" applyAlignment="0" applyProtection="0"/>
    <xf numFmtId="0" fontId="113" fillId="0" borderId="0" applyNumberForma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53" fillId="0" borderId="0">
      <alignment horizontal="left" vertical="top" wrapText="1"/>
    </xf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117" fillId="0" borderId="0"/>
    <xf numFmtId="0" fontId="118" fillId="0" borderId="0"/>
    <xf numFmtId="0" fontId="119" fillId="0" borderId="0"/>
    <xf numFmtId="0" fontId="5" fillId="0" borderId="0"/>
    <xf numFmtId="0" fontId="118" fillId="0" borderId="0"/>
    <xf numFmtId="0" fontId="5" fillId="0" borderId="0"/>
    <xf numFmtId="0" fontId="5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44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2" fillId="0" borderId="10" applyFill="0" applyBorder="0" applyAlignment="0">
      <alignment horizontal="right" vertical="center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" fillId="0" borderId="0"/>
    <xf numFmtId="0" fontId="118" fillId="0" borderId="0"/>
    <xf numFmtId="0" fontId="118" fillId="0" borderId="0"/>
    <xf numFmtId="0" fontId="12" fillId="0" borderId="0"/>
    <xf numFmtId="0" fontId="118" fillId="0" borderId="0"/>
    <xf numFmtId="0" fontId="8" fillId="0" borderId="0"/>
    <xf numFmtId="0" fontId="123" fillId="0" borderId="0"/>
    <xf numFmtId="0" fontId="5" fillId="0" borderId="0"/>
    <xf numFmtId="0" fontId="1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" fillId="0" borderId="0"/>
    <xf numFmtId="0" fontId="1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5" fillId="0" borderId="0"/>
    <xf numFmtId="0" fontId="118" fillId="0" borderId="0"/>
    <xf numFmtId="0" fontId="118" fillId="0" borderId="0"/>
    <xf numFmtId="0" fontId="1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" fillId="0" borderId="0"/>
    <xf numFmtId="0" fontId="124" fillId="0" borderId="0"/>
    <xf numFmtId="0" fontId="125" fillId="0" borderId="0"/>
    <xf numFmtId="43" fontId="56" fillId="0" borderId="0" applyFont="0" applyFill="0" applyBorder="0" applyAlignment="0" applyProtection="0"/>
    <xf numFmtId="0" fontId="5" fillId="0" borderId="0"/>
    <xf numFmtId="0" fontId="5" fillId="0" borderId="0"/>
    <xf numFmtId="164" fontId="126" fillId="0" borderId="0" applyFont="0" applyFill="0" applyBorder="0" applyAlignment="0" applyProtection="0"/>
    <xf numFmtId="0" fontId="14" fillId="7" borderId="33" applyNumberFormat="0" applyAlignment="0" applyProtection="0"/>
    <xf numFmtId="0" fontId="15" fillId="20" borderId="35" applyNumberFormat="0" applyAlignment="0" applyProtection="0"/>
    <xf numFmtId="0" fontId="16" fillId="20" borderId="33" applyNumberFormat="0" applyAlignment="0" applyProtection="0"/>
    <xf numFmtId="0" fontId="20" fillId="0" borderId="36" applyNumberFormat="0" applyFill="0" applyAlignment="0" applyProtection="0"/>
    <xf numFmtId="0" fontId="8" fillId="23" borderId="34" applyNumberFormat="0" applyFont="0" applyAlignment="0" applyProtection="0"/>
    <xf numFmtId="0" fontId="35" fillId="20" borderId="33" applyNumberFormat="0" applyAlignment="0" applyProtection="0"/>
    <xf numFmtId="168" fontId="4" fillId="0" borderId="0" applyFont="0" applyFill="0" applyBorder="0" applyAlignment="0" applyProtection="0"/>
    <xf numFmtId="0" fontId="42" fillId="7" borderId="33" applyNumberFormat="0" applyAlignment="0" applyProtection="0"/>
    <xf numFmtId="0" fontId="4" fillId="0" borderId="0"/>
    <xf numFmtId="0" fontId="32" fillId="23" borderId="34" applyNumberFormat="0" applyFont="0" applyAlignment="0" applyProtection="0"/>
    <xf numFmtId="0" fontId="45" fillId="20" borderId="35" applyNumberFormat="0" applyAlignment="0" applyProtection="0"/>
    <xf numFmtId="0" fontId="47" fillId="0" borderId="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31" borderId="25" applyNumberFormat="0" applyFon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31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18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5" fillId="0" borderId="0"/>
    <xf numFmtId="0" fontId="1" fillId="31" borderId="25" applyNumberFormat="0" applyFont="0" applyAlignment="0" applyProtection="0"/>
    <xf numFmtId="43" fontId="1" fillId="0" borderId="0" applyFont="0" applyFill="0" applyBorder="0" applyAlignment="0" applyProtection="0"/>
    <xf numFmtId="0" fontId="84" fillId="20" borderId="38" applyNumberFormat="0" applyAlignment="0" applyProtection="0"/>
    <xf numFmtId="43" fontId="1" fillId="0" borderId="0" applyFont="0" applyFill="0" applyBorder="0" applyAlignment="0" applyProtection="0"/>
    <xf numFmtId="0" fontId="91" fillId="7" borderId="38" applyNumberFormat="0" applyAlignment="0" applyProtection="0"/>
    <xf numFmtId="0" fontId="1" fillId="0" borderId="0"/>
    <xf numFmtId="0" fontId="11" fillId="23" borderId="39" applyNumberFormat="0" applyFont="0" applyAlignment="0" applyProtection="0"/>
    <xf numFmtId="0" fontId="93" fillId="20" borderId="40" applyNumberFormat="0" applyAlignment="0" applyProtection="0"/>
    <xf numFmtId="0" fontId="94" fillId="0" borderId="41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" fontId="122" fillId="0" borderId="37" applyFill="0" applyBorder="0" applyAlignment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84" fillId="20" borderId="38" applyNumberFormat="0" applyAlignment="0" applyProtection="0"/>
    <xf numFmtId="0" fontId="91" fillId="7" borderId="38" applyNumberFormat="0" applyAlignment="0" applyProtection="0"/>
    <xf numFmtId="0" fontId="11" fillId="23" borderId="39" applyNumberFormat="0" applyFont="0" applyAlignment="0" applyProtection="0"/>
    <xf numFmtId="0" fontId="93" fillId="20" borderId="40" applyNumberFormat="0" applyAlignment="0" applyProtection="0"/>
    <xf numFmtId="0" fontId="94" fillId="0" borderId="41" applyNumberFormat="0" applyFill="0" applyAlignment="0" applyProtection="0"/>
    <xf numFmtId="0" fontId="127" fillId="0" borderId="0"/>
  </cellStyleXfs>
  <cellXfs count="169">
    <xf numFmtId="0" fontId="0" fillId="0" borderId="0" xfId="0"/>
    <xf numFmtId="0" fontId="30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0" xfId="0" applyFont="1" applyFill="1" applyBorder="1" applyAlignment="1">
      <alignment horizontal="centerContinuous"/>
    </xf>
    <xf numFmtId="0" fontId="50" fillId="0" borderId="0" xfId="0" applyFont="1" applyAlignment="1">
      <alignment vertical="center" wrapText="1"/>
    </xf>
    <xf numFmtId="0" fontId="30" fillId="0" borderId="0" xfId="0" applyFont="1" applyFill="1" applyAlignment="1">
      <alignment horizontal="centerContinuous"/>
    </xf>
    <xf numFmtId="0" fontId="30" fillId="0" borderId="0" xfId="242" applyFont="1" applyFill="1"/>
    <xf numFmtId="0" fontId="30" fillId="0" borderId="0" xfId="242" applyFont="1" applyFill="1" applyAlignment="1">
      <alignment vertical="center"/>
    </xf>
    <xf numFmtId="0" fontId="30" fillId="0" borderId="0" xfId="242" applyFont="1" applyFill="1" applyAlignment="1">
      <alignment horizontal="left" vertical="center"/>
    </xf>
    <xf numFmtId="0" fontId="30" fillId="0" borderId="0" xfId="117" applyFont="1" applyFill="1">
      <alignment horizontal="left" vertical="top" wrapText="1"/>
    </xf>
    <xf numFmtId="0" fontId="30" fillId="0" borderId="0" xfId="0" applyFont="1"/>
    <xf numFmtId="0" fontId="30" fillId="0" borderId="0" xfId="242" applyFont="1" applyFill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242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30" fillId="0" borderId="10" xfId="242" applyNumberFormat="1" applyFont="1" applyFill="1" applyBorder="1" applyAlignment="1">
      <alignment horizontal="left" vertical="center" wrapText="1"/>
    </xf>
    <xf numFmtId="0" fontId="30" fillId="0" borderId="10" xfId="242" applyFont="1" applyFill="1" applyBorder="1" applyAlignment="1">
      <alignment vertical="center" wrapText="1"/>
    </xf>
    <xf numFmtId="170" fontId="30" fillId="0" borderId="10" xfId="242" applyNumberFormat="1" applyFont="1" applyFill="1" applyBorder="1"/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0" fontId="30" fillId="0" borderId="10" xfId="99" applyFont="1" applyBorder="1"/>
    <xf numFmtId="171" fontId="30" fillId="0" borderId="10" xfId="99" applyNumberFormat="1" applyFont="1" applyBorder="1" applyAlignment="1">
      <alignment horizontal="center" wrapText="1"/>
    </xf>
    <xf numFmtId="0" fontId="30" fillId="0" borderId="10" xfId="99" applyFont="1" applyBorder="1" applyAlignment="1">
      <alignment wrapText="1"/>
    </xf>
    <xf numFmtId="0" fontId="30" fillId="0" borderId="15" xfId="99" applyFont="1" applyBorder="1"/>
    <xf numFmtId="0" fontId="51" fillId="0" borderId="10" xfId="0" applyFont="1" applyFill="1" applyBorder="1" applyAlignment="1">
      <alignment horizontal="left" vertical="center" wrapText="1"/>
    </xf>
    <xf numFmtId="0" fontId="30" fillId="0" borderId="10" xfId="99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/>
    <xf numFmtId="0" fontId="30" fillId="0" borderId="0" xfId="0" applyFont="1" applyFill="1" applyBorder="1" applyAlignment="1">
      <alignment horizontal="center"/>
    </xf>
    <xf numFmtId="0" fontId="99" fillId="0" borderId="32" xfId="242" applyFont="1" applyFill="1" applyBorder="1" applyAlignment="1">
      <alignment horizontal="center" vertical="center" wrapText="1"/>
    </xf>
    <xf numFmtId="0" fontId="30" fillId="0" borderId="10" xfId="242" applyFont="1" applyFill="1" applyBorder="1"/>
    <xf numFmtId="170" fontId="99" fillId="0" borderId="32" xfId="242" applyNumberFormat="1" applyFont="1" applyFill="1" applyBorder="1" applyAlignment="1">
      <alignment horizontal="center" vertical="center" wrapText="1"/>
    </xf>
    <xf numFmtId="171" fontId="30" fillId="0" borderId="31" xfId="242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/>
    <xf numFmtId="171" fontId="99" fillId="24" borderId="10" xfId="99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49" fontId="30" fillId="0" borderId="31" xfId="242" applyNumberFormat="1" applyFont="1" applyFill="1" applyBorder="1" applyAlignment="1">
      <alignment horizontal="center" vertical="center" wrapText="1"/>
    </xf>
    <xf numFmtId="171" fontId="30" fillId="0" borderId="10" xfId="242" applyNumberFormat="1" applyFont="1" applyFill="1" applyBorder="1" applyAlignment="1">
      <alignment horizontal="center" vertical="center" wrapText="1"/>
    </xf>
    <xf numFmtId="176" fontId="30" fillId="0" borderId="10" xfId="719" applyNumberFormat="1" applyFont="1" applyBorder="1" applyAlignment="1">
      <alignment horizontal="left" vertical="center" wrapText="1"/>
    </xf>
    <xf numFmtId="0" fontId="30" fillId="0" borderId="37" xfId="242" applyFont="1" applyFill="1" applyBorder="1" applyAlignment="1">
      <alignment vertical="center" wrapText="1"/>
    </xf>
    <xf numFmtId="171" fontId="30" fillId="24" borderId="10" xfId="99" applyNumberFormat="1" applyFont="1" applyFill="1" applyBorder="1" applyAlignment="1">
      <alignment horizontal="center" vertical="center" wrapText="1"/>
    </xf>
    <xf numFmtId="170" fontId="30" fillId="0" borderId="37" xfId="242" applyNumberFormat="1" applyFont="1" applyFill="1" applyBorder="1" applyAlignment="1">
      <alignment horizontal="center" vertical="center"/>
    </xf>
    <xf numFmtId="0" fontId="99" fillId="0" borderId="14" xfId="242" applyFont="1" applyFill="1" applyBorder="1" applyAlignment="1">
      <alignment horizontal="center" vertical="center" wrapText="1"/>
    </xf>
    <xf numFmtId="171" fontId="5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24" borderId="10" xfId="0" applyFont="1" applyFill="1" applyBorder="1" applyAlignment="1">
      <alignment horizontal="center" vertical="center" wrapText="1"/>
    </xf>
    <xf numFmtId="170" fontId="98" fillId="0" borderId="32" xfId="0" applyNumberFormat="1" applyFont="1" applyFill="1" applyBorder="1" applyAlignment="1">
      <alignment horizontal="center" vertical="center" wrapText="1"/>
    </xf>
    <xf numFmtId="0" fontId="30" fillId="0" borderId="32" xfId="242" applyFont="1" applyFill="1" applyBorder="1" applyAlignment="1">
      <alignment horizontal="left" vertical="top" wrapText="1"/>
    </xf>
    <xf numFmtId="170" fontId="100" fillId="0" borderId="32" xfId="0" applyNumberFormat="1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left" vertical="center" wrapText="1"/>
    </xf>
    <xf numFmtId="171" fontId="30" fillId="24" borderId="32" xfId="99" applyNumberFormat="1" applyFont="1" applyFill="1" applyBorder="1" applyAlignment="1">
      <alignment horizontal="center" vertical="center" wrapText="1"/>
    </xf>
    <xf numFmtId="0" fontId="30" fillId="0" borderId="37" xfId="0" applyFont="1" applyFill="1" applyBorder="1"/>
    <xf numFmtId="0" fontId="101" fillId="0" borderId="37" xfId="0" applyFont="1" applyFill="1" applyBorder="1" applyAlignment="1">
      <alignment horizontal="left" vertical="center" wrapText="1"/>
    </xf>
    <xf numFmtId="171" fontId="99" fillId="24" borderId="32" xfId="99" applyNumberFormat="1" applyFont="1" applyFill="1" applyBorder="1" applyAlignment="1">
      <alignment horizontal="center" vertical="center" wrapText="1"/>
    </xf>
    <xf numFmtId="0" fontId="30" fillId="0" borderId="10" xfId="117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70" fontId="30" fillId="0" borderId="32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170" fontId="30" fillId="0" borderId="32" xfId="242" applyNumberFormat="1" applyFont="1" applyFill="1" applyBorder="1" applyAlignment="1">
      <alignment horizontal="center" vertical="center"/>
    </xf>
    <xf numFmtId="0" fontId="98" fillId="0" borderId="37" xfId="0" applyFont="1" applyFill="1" applyBorder="1" applyAlignment="1">
      <alignment horizontal="center" vertical="center" wrapText="1"/>
    </xf>
    <xf numFmtId="0" fontId="50" fillId="0" borderId="37" xfId="609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30" fillId="0" borderId="10" xfId="99" applyFont="1" applyBorder="1" applyAlignment="1">
      <alignment horizontal="center" vertical="top"/>
    </xf>
    <xf numFmtId="49" fontId="30" fillId="0" borderId="10" xfId="99" applyNumberFormat="1" applyFont="1" applyBorder="1" applyAlignment="1">
      <alignment horizontal="center" vertical="top"/>
    </xf>
    <xf numFmtId="49" fontId="30" fillId="0" borderId="37" xfId="242" applyNumberFormat="1" applyFont="1" applyFill="1" applyBorder="1" applyAlignment="1">
      <alignment horizontal="left" vertical="center" wrapText="1"/>
    </xf>
    <xf numFmtId="0" fontId="30" fillId="0" borderId="37" xfId="242" applyFont="1" applyFill="1" applyBorder="1" applyAlignment="1">
      <alignment horizontal="left" vertical="center" wrapText="1"/>
    </xf>
    <xf numFmtId="0" fontId="30" fillId="0" borderId="32" xfId="242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170" fontId="99" fillId="0" borderId="32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170" fontId="98" fillId="24" borderId="32" xfId="0" applyNumberFormat="1" applyFont="1" applyFill="1" applyBorder="1" applyAlignment="1">
      <alignment horizontal="center" vertical="center" wrapText="1"/>
    </xf>
    <xf numFmtId="0" fontId="30" fillId="0" borderId="10" xfId="242" applyFont="1" applyFill="1" applyBorder="1" applyAlignment="1">
      <alignment horizontal="center" vertical="center"/>
    </xf>
    <xf numFmtId="4" fontId="99" fillId="0" borderId="10" xfId="242" applyNumberFormat="1" applyFont="1" applyFill="1" applyBorder="1" applyAlignment="1">
      <alignment horizontal="center" vertical="center"/>
    </xf>
    <xf numFmtId="171" fontId="30" fillId="0" borderId="0" xfId="0" applyNumberFormat="1" applyFont="1" applyFill="1"/>
    <xf numFmtId="0" fontId="3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128" fillId="0" borderId="0" xfId="0" applyFont="1"/>
    <xf numFmtId="0" fontId="30" fillId="0" borderId="0" xfId="0" applyFont="1" applyBorder="1" applyAlignment="1">
      <alignment vertical="top"/>
    </xf>
    <xf numFmtId="0" fontId="30" fillId="0" borderId="0" xfId="0" applyFont="1" applyBorder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/>
    </xf>
    <xf numFmtId="171" fontId="30" fillId="0" borderId="10" xfId="0" applyNumberFormat="1" applyFont="1" applyFill="1" applyBorder="1" applyAlignment="1">
      <alignment horizontal="center" vertical="center"/>
    </xf>
    <xf numFmtId="171" fontId="30" fillId="0" borderId="0" xfId="0" applyNumberFormat="1" applyFont="1" applyBorder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/>
    </xf>
    <xf numFmtId="171" fontId="30" fillId="0" borderId="0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/>
    </xf>
    <xf numFmtId="0" fontId="30" fillId="0" borderId="0" xfId="242" applyFont="1" applyFill="1" applyBorder="1"/>
    <xf numFmtId="171" fontId="99" fillId="0" borderId="0" xfId="242" applyNumberFormat="1" applyFont="1" applyFill="1" applyBorder="1" applyAlignment="1">
      <alignment horizontal="center" vertical="center" wrapText="1"/>
    </xf>
    <xf numFmtId="0" fontId="99" fillId="0" borderId="16" xfId="242" applyFont="1" applyFill="1" applyBorder="1" applyAlignment="1">
      <alignment horizontal="center" vertical="center" wrapText="1"/>
    </xf>
    <xf numFmtId="0" fontId="30" fillId="0" borderId="16" xfId="242" applyFont="1" applyFill="1" applyBorder="1" applyAlignment="1">
      <alignment horizontal="center" vertical="center" wrapText="1"/>
    </xf>
    <xf numFmtId="0" fontId="30" fillId="0" borderId="12" xfId="242" applyFont="1" applyFill="1" applyBorder="1"/>
    <xf numFmtId="0" fontId="50" fillId="24" borderId="12" xfId="609" applyFont="1" applyFill="1" applyBorder="1" applyAlignment="1">
      <alignment horizontal="center" vertical="center" wrapText="1"/>
    </xf>
    <xf numFmtId="171" fontId="99" fillId="0" borderId="10" xfId="242" applyNumberFormat="1" applyFont="1" applyFill="1" applyBorder="1" applyAlignment="1">
      <alignment horizontal="center" vertical="center" wrapText="1"/>
    </xf>
    <xf numFmtId="170" fontId="99" fillId="0" borderId="10" xfId="242" applyNumberFormat="1" applyFont="1" applyFill="1" applyBorder="1" applyAlignment="1">
      <alignment horizontal="center" vertical="center" wrapText="1"/>
    </xf>
    <xf numFmtId="170" fontId="30" fillId="0" borderId="10" xfId="242" applyNumberFormat="1" applyFont="1" applyFill="1" applyBorder="1" applyAlignment="1">
      <alignment horizontal="center" vertical="center"/>
    </xf>
    <xf numFmtId="0" fontId="30" fillId="0" borderId="37" xfId="242" applyFont="1" applyFill="1" applyBorder="1" applyAlignment="1">
      <alignment horizontal="center" wrapText="1"/>
    </xf>
    <xf numFmtId="170" fontId="30" fillId="24" borderId="32" xfId="0" applyNumberFormat="1" applyFont="1" applyFill="1" applyBorder="1" applyAlignment="1">
      <alignment horizontal="center" vertical="center" wrapText="1"/>
    </xf>
    <xf numFmtId="170" fontId="30" fillId="24" borderId="32" xfId="242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99" fillId="0" borderId="10" xfId="242" applyFont="1" applyFill="1" applyBorder="1" applyAlignment="1">
      <alignment horizontal="center" vertical="center" wrapText="1"/>
    </xf>
    <xf numFmtId="0" fontId="30" fillId="0" borderId="10" xfId="242" applyFont="1" applyFill="1" applyBorder="1" applyAlignment="1">
      <alignment horizontal="center" vertical="center" wrapText="1"/>
    </xf>
    <xf numFmtId="0" fontId="98" fillId="0" borderId="32" xfId="0" applyFont="1" applyFill="1" applyBorder="1" applyAlignment="1">
      <alignment horizontal="center" vertical="center" wrapText="1"/>
    </xf>
    <xf numFmtId="0" fontId="30" fillId="0" borderId="37" xfId="99" applyFont="1" applyBorder="1" applyAlignment="1">
      <alignment horizontal="left" vertical="center" wrapText="1"/>
    </xf>
    <xf numFmtId="0" fontId="30" fillId="0" borderId="0" xfId="165" applyFont="1" applyAlignment="1">
      <alignment horizontal="center" vertical="center" wrapText="1"/>
    </xf>
    <xf numFmtId="0" fontId="30" fillId="0" borderId="12" xfId="117" applyFont="1" applyFill="1" applyBorder="1" applyAlignment="1">
      <alignment horizontal="center" vertical="center" wrapText="1"/>
    </xf>
    <xf numFmtId="0" fontId="30" fillId="0" borderId="31" xfId="117" applyFont="1" applyFill="1" applyBorder="1" applyAlignment="1">
      <alignment horizontal="center" vertical="center" wrapText="1"/>
    </xf>
    <xf numFmtId="0" fontId="30" fillId="0" borderId="17" xfId="117" applyFont="1" applyFill="1" applyBorder="1" applyAlignment="1">
      <alignment horizontal="center" vertical="center" wrapText="1"/>
    </xf>
    <xf numFmtId="0" fontId="30" fillId="0" borderId="11" xfId="117" applyFont="1" applyFill="1" applyBorder="1" applyAlignment="1">
      <alignment horizontal="center" vertical="center" wrapText="1"/>
    </xf>
    <xf numFmtId="0" fontId="30" fillId="0" borderId="10" xfId="99" applyFont="1" applyBorder="1" applyAlignment="1">
      <alignment horizontal="center"/>
    </xf>
    <xf numFmtId="0" fontId="30" fillId="0" borderId="10" xfId="99" applyFont="1" applyBorder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0" xfId="99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/>
    </xf>
    <xf numFmtId="0" fontId="30" fillId="0" borderId="10" xfId="242" applyFont="1" applyFill="1" applyBorder="1" applyAlignment="1">
      <alignment horizontal="center" wrapText="1"/>
    </xf>
  </cellXfs>
  <cellStyles count="1279">
    <cellStyle name=" 1" xfId="246"/>
    <cellStyle name="_artabyuje" xfId="1"/>
    <cellStyle name="_artabyuje 2" xfId="57"/>
    <cellStyle name="_artabyuje_3.Havelvacner_N1_12 23.01.2018" xfId="291"/>
    <cellStyle name="20% - Accent1 2" xfId="58"/>
    <cellStyle name="20% - Accent1 2 2" xfId="188"/>
    <cellStyle name="20% - Accent1 2 2 2" xfId="292"/>
    <cellStyle name="20% - Accent1 2 2 2 2" xfId="293"/>
    <cellStyle name="20% - Accent1 2 2 2 2 2" xfId="758"/>
    <cellStyle name="20% - Accent1 2 2 2 2 3" xfId="1032"/>
    <cellStyle name="20% - Accent1 2 2 2 3" xfId="294"/>
    <cellStyle name="20% - Accent1 2 2 2 3 2" xfId="759"/>
    <cellStyle name="20% - Accent1 2 2 2 3 3" xfId="1033"/>
    <cellStyle name="20% - Accent1 2 2 2 4" xfId="757"/>
    <cellStyle name="20% - Accent1 2 2 2 5" xfId="1031"/>
    <cellStyle name="20% - Accent1 2 2 3" xfId="295"/>
    <cellStyle name="20% - Accent1 2 2 3 2" xfId="760"/>
    <cellStyle name="20% - Accent1 2 2 3 3" xfId="1034"/>
    <cellStyle name="20% - Accent1 2 2 4" xfId="296"/>
    <cellStyle name="20% - Accent1 2 2 4 2" xfId="761"/>
    <cellStyle name="20% - Accent1 2 2 4 3" xfId="1035"/>
    <cellStyle name="20% - Accent1 2 3" xfId="127"/>
    <cellStyle name="20% - Accent1 2 3 2" xfId="298"/>
    <cellStyle name="20% - Accent1 2 3 2 2" xfId="763"/>
    <cellStyle name="20% - Accent1 2 3 2 3" xfId="1037"/>
    <cellStyle name="20% - Accent1 2 3 3" xfId="299"/>
    <cellStyle name="20% - Accent1 2 3 3 2" xfId="764"/>
    <cellStyle name="20% - Accent1 2 3 3 3" xfId="1038"/>
    <cellStyle name="20% - Accent1 2 3 4" xfId="297"/>
    <cellStyle name="20% - Accent1 2 3 4 2" xfId="762"/>
    <cellStyle name="20% - Accent1 2 3 5" xfId="1036"/>
    <cellStyle name="20% - Accent1 2 4" xfId="300"/>
    <cellStyle name="20% - Accent1 2 4 2" xfId="301"/>
    <cellStyle name="20% - Accent1 2 4 2 2" xfId="766"/>
    <cellStyle name="20% - Accent1 2 4 2 3" xfId="1040"/>
    <cellStyle name="20% - Accent1 2 4 3" xfId="302"/>
    <cellStyle name="20% - Accent1 2 4 3 2" xfId="767"/>
    <cellStyle name="20% - Accent1 2 4 3 3" xfId="1041"/>
    <cellStyle name="20% - Accent1 2 4 4" xfId="765"/>
    <cellStyle name="20% - Accent1 2 4 5" xfId="1039"/>
    <cellStyle name="20% - Accent1 2 5" xfId="303"/>
    <cellStyle name="20% - Accent1 2 5 2" xfId="768"/>
    <cellStyle name="20% - Accent1 2 5 3" xfId="1042"/>
    <cellStyle name="20% - Accent1 2 6" xfId="304"/>
    <cellStyle name="20% - Accent1 2 6 2" xfId="769"/>
    <cellStyle name="20% - Accent1 2 6 3" xfId="1043"/>
    <cellStyle name="20% - Accent1 3" xfId="530"/>
    <cellStyle name="20% - Accent1 3 2" xfId="968"/>
    <cellStyle name="20% - Accent1 3 3" xfId="1242"/>
    <cellStyle name="20% - Accent2 2" xfId="59"/>
    <cellStyle name="20% - Accent2 2 2" xfId="189"/>
    <cellStyle name="20% - Accent2 2 2 2" xfId="305"/>
    <cellStyle name="20% - Accent2 2 2 2 2" xfId="306"/>
    <cellStyle name="20% - Accent2 2 2 2 2 2" xfId="771"/>
    <cellStyle name="20% - Accent2 2 2 2 2 3" xfId="1045"/>
    <cellStyle name="20% - Accent2 2 2 2 3" xfId="307"/>
    <cellStyle name="20% - Accent2 2 2 2 3 2" xfId="772"/>
    <cellStyle name="20% - Accent2 2 2 2 3 3" xfId="1046"/>
    <cellStyle name="20% - Accent2 2 2 2 4" xfId="770"/>
    <cellStyle name="20% - Accent2 2 2 2 5" xfId="1044"/>
    <cellStyle name="20% - Accent2 2 2 3" xfId="308"/>
    <cellStyle name="20% - Accent2 2 2 3 2" xfId="773"/>
    <cellStyle name="20% - Accent2 2 2 3 3" xfId="1047"/>
    <cellStyle name="20% - Accent2 2 2 4" xfId="309"/>
    <cellStyle name="20% - Accent2 2 2 4 2" xfId="774"/>
    <cellStyle name="20% - Accent2 2 2 4 3" xfId="1048"/>
    <cellStyle name="20% - Accent2 2 3" xfId="128"/>
    <cellStyle name="20% - Accent2 2 3 2" xfId="311"/>
    <cellStyle name="20% - Accent2 2 3 2 2" xfId="776"/>
    <cellStyle name="20% - Accent2 2 3 2 3" xfId="1050"/>
    <cellStyle name="20% - Accent2 2 3 3" xfId="312"/>
    <cellStyle name="20% - Accent2 2 3 3 2" xfId="777"/>
    <cellStyle name="20% - Accent2 2 3 3 3" xfId="1051"/>
    <cellStyle name="20% - Accent2 2 3 4" xfId="310"/>
    <cellStyle name="20% - Accent2 2 3 4 2" xfId="775"/>
    <cellStyle name="20% - Accent2 2 3 5" xfId="1049"/>
    <cellStyle name="20% - Accent2 2 4" xfId="313"/>
    <cellStyle name="20% - Accent2 2 4 2" xfId="314"/>
    <cellStyle name="20% - Accent2 2 4 2 2" xfId="779"/>
    <cellStyle name="20% - Accent2 2 4 2 3" xfId="1053"/>
    <cellStyle name="20% - Accent2 2 4 3" xfId="315"/>
    <cellStyle name="20% - Accent2 2 4 3 2" xfId="780"/>
    <cellStyle name="20% - Accent2 2 4 3 3" xfId="1054"/>
    <cellStyle name="20% - Accent2 2 4 4" xfId="778"/>
    <cellStyle name="20% - Accent2 2 4 5" xfId="1052"/>
    <cellStyle name="20% - Accent2 2 5" xfId="316"/>
    <cellStyle name="20% - Accent2 2 5 2" xfId="781"/>
    <cellStyle name="20% - Accent2 2 5 3" xfId="1055"/>
    <cellStyle name="20% - Accent2 2 6" xfId="317"/>
    <cellStyle name="20% - Accent2 2 6 2" xfId="782"/>
    <cellStyle name="20% - Accent2 2 6 3" xfId="1056"/>
    <cellStyle name="20% - Accent2 3" xfId="531"/>
    <cellStyle name="20% - Accent2 3 2" xfId="969"/>
    <cellStyle name="20% - Accent2 3 3" xfId="1243"/>
    <cellStyle name="20% - Accent3 2" xfId="60"/>
    <cellStyle name="20% - Accent3 2 2" xfId="190"/>
    <cellStyle name="20% - Accent3 2 2 2" xfId="318"/>
    <cellStyle name="20% - Accent3 2 2 2 2" xfId="319"/>
    <cellStyle name="20% - Accent3 2 2 2 2 2" xfId="784"/>
    <cellStyle name="20% - Accent3 2 2 2 2 3" xfId="1058"/>
    <cellStyle name="20% - Accent3 2 2 2 3" xfId="320"/>
    <cellStyle name="20% - Accent3 2 2 2 3 2" xfId="785"/>
    <cellStyle name="20% - Accent3 2 2 2 3 3" xfId="1059"/>
    <cellStyle name="20% - Accent3 2 2 2 4" xfId="783"/>
    <cellStyle name="20% - Accent3 2 2 2 5" xfId="1057"/>
    <cellStyle name="20% - Accent3 2 2 3" xfId="321"/>
    <cellStyle name="20% - Accent3 2 2 3 2" xfId="786"/>
    <cellStyle name="20% - Accent3 2 2 3 3" xfId="1060"/>
    <cellStyle name="20% - Accent3 2 2 4" xfId="322"/>
    <cellStyle name="20% - Accent3 2 2 4 2" xfId="787"/>
    <cellStyle name="20% - Accent3 2 2 4 3" xfId="1061"/>
    <cellStyle name="20% - Accent3 2 3" xfId="129"/>
    <cellStyle name="20% - Accent3 2 3 2" xfId="324"/>
    <cellStyle name="20% - Accent3 2 3 2 2" xfId="789"/>
    <cellStyle name="20% - Accent3 2 3 2 3" xfId="1063"/>
    <cellStyle name="20% - Accent3 2 3 3" xfId="325"/>
    <cellStyle name="20% - Accent3 2 3 3 2" xfId="790"/>
    <cellStyle name="20% - Accent3 2 3 3 3" xfId="1064"/>
    <cellStyle name="20% - Accent3 2 3 4" xfId="323"/>
    <cellStyle name="20% - Accent3 2 3 4 2" xfId="788"/>
    <cellStyle name="20% - Accent3 2 3 5" xfId="1062"/>
    <cellStyle name="20% - Accent3 2 4" xfId="326"/>
    <cellStyle name="20% - Accent3 2 4 2" xfId="327"/>
    <cellStyle name="20% - Accent3 2 4 2 2" xfId="792"/>
    <cellStyle name="20% - Accent3 2 4 2 3" xfId="1066"/>
    <cellStyle name="20% - Accent3 2 4 3" xfId="328"/>
    <cellStyle name="20% - Accent3 2 4 3 2" xfId="793"/>
    <cellStyle name="20% - Accent3 2 4 3 3" xfId="1067"/>
    <cellStyle name="20% - Accent3 2 4 4" xfId="791"/>
    <cellStyle name="20% - Accent3 2 4 5" xfId="1065"/>
    <cellStyle name="20% - Accent3 2 5" xfId="329"/>
    <cellStyle name="20% - Accent3 2 5 2" xfId="794"/>
    <cellStyle name="20% - Accent3 2 5 3" xfId="1068"/>
    <cellStyle name="20% - Accent3 2 6" xfId="330"/>
    <cellStyle name="20% - Accent3 2 6 2" xfId="795"/>
    <cellStyle name="20% - Accent3 2 6 3" xfId="1069"/>
    <cellStyle name="20% - Accent3 3" xfId="532"/>
    <cellStyle name="20% - Accent3 3 2" xfId="970"/>
    <cellStyle name="20% - Accent3 3 3" xfId="1244"/>
    <cellStyle name="20% - Accent4 2" xfId="61"/>
    <cellStyle name="20% - Accent4 2 2" xfId="191"/>
    <cellStyle name="20% - Accent4 2 2 2" xfId="331"/>
    <cellStyle name="20% - Accent4 2 2 2 2" xfId="332"/>
    <cellStyle name="20% - Accent4 2 2 2 2 2" xfId="797"/>
    <cellStyle name="20% - Accent4 2 2 2 2 3" xfId="1071"/>
    <cellStyle name="20% - Accent4 2 2 2 3" xfId="333"/>
    <cellStyle name="20% - Accent4 2 2 2 3 2" xfId="798"/>
    <cellStyle name="20% - Accent4 2 2 2 3 3" xfId="1072"/>
    <cellStyle name="20% - Accent4 2 2 2 4" xfId="796"/>
    <cellStyle name="20% - Accent4 2 2 2 5" xfId="1070"/>
    <cellStyle name="20% - Accent4 2 2 3" xfId="334"/>
    <cellStyle name="20% - Accent4 2 2 3 2" xfId="799"/>
    <cellStyle name="20% - Accent4 2 2 3 3" xfId="1073"/>
    <cellStyle name="20% - Accent4 2 2 4" xfId="335"/>
    <cellStyle name="20% - Accent4 2 2 4 2" xfId="800"/>
    <cellStyle name="20% - Accent4 2 2 4 3" xfId="1074"/>
    <cellStyle name="20% - Accent4 2 3" xfId="130"/>
    <cellStyle name="20% - Accent4 2 3 2" xfId="337"/>
    <cellStyle name="20% - Accent4 2 3 2 2" xfId="802"/>
    <cellStyle name="20% - Accent4 2 3 2 3" xfId="1076"/>
    <cellStyle name="20% - Accent4 2 3 3" xfId="338"/>
    <cellStyle name="20% - Accent4 2 3 3 2" xfId="803"/>
    <cellStyle name="20% - Accent4 2 3 3 3" xfId="1077"/>
    <cellStyle name="20% - Accent4 2 3 4" xfId="336"/>
    <cellStyle name="20% - Accent4 2 3 4 2" xfId="801"/>
    <cellStyle name="20% - Accent4 2 3 5" xfId="1075"/>
    <cellStyle name="20% - Accent4 2 4" xfId="339"/>
    <cellStyle name="20% - Accent4 2 4 2" xfId="340"/>
    <cellStyle name="20% - Accent4 2 4 2 2" xfId="805"/>
    <cellStyle name="20% - Accent4 2 4 2 3" xfId="1079"/>
    <cellStyle name="20% - Accent4 2 4 3" xfId="341"/>
    <cellStyle name="20% - Accent4 2 4 3 2" xfId="806"/>
    <cellStyle name="20% - Accent4 2 4 3 3" xfId="1080"/>
    <cellStyle name="20% - Accent4 2 4 4" xfId="804"/>
    <cellStyle name="20% - Accent4 2 4 5" xfId="1078"/>
    <cellStyle name="20% - Accent4 2 5" xfId="342"/>
    <cellStyle name="20% - Accent4 2 5 2" xfId="807"/>
    <cellStyle name="20% - Accent4 2 5 3" xfId="1081"/>
    <cellStyle name="20% - Accent4 2 6" xfId="343"/>
    <cellStyle name="20% - Accent4 2 6 2" xfId="808"/>
    <cellStyle name="20% - Accent4 2 6 3" xfId="1082"/>
    <cellStyle name="20% - Accent4 3" xfId="533"/>
    <cellStyle name="20% - Accent4 3 2" xfId="971"/>
    <cellStyle name="20% - Accent4 3 3" xfId="1245"/>
    <cellStyle name="20% - Accent5 2" xfId="62"/>
    <cellStyle name="20% - Accent5 2 2" xfId="192"/>
    <cellStyle name="20% - Accent5 2 2 2" xfId="344"/>
    <cellStyle name="20% - Accent5 2 2 2 2" xfId="345"/>
    <cellStyle name="20% - Accent5 2 2 2 2 2" xfId="810"/>
    <cellStyle name="20% - Accent5 2 2 2 2 3" xfId="1084"/>
    <cellStyle name="20% - Accent5 2 2 2 3" xfId="346"/>
    <cellStyle name="20% - Accent5 2 2 2 3 2" xfId="811"/>
    <cellStyle name="20% - Accent5 2 2 2 3 3" xfId="1085"/>
    <cellStyle name="20% - Accent5 2 2 2 4" xfId="809"/>
    <cellStyle name="20% - Accent5 2 2 2 5" xfId="1083"/>
    <cellStyle name="20% - Accent5 2 2 3" xfId="347"/>
    <cellStyle name="20% - Accent5 2 2 3 2" xfId="812"/>
    <cellStyle name="20% - Accent5 2 2 3 3" xfId="1086"/>
    <cellStyle name="20% - Accent5 2 2 4" xfId="348"/>
    <cellStyle name="20% - Accent5 2 2 4 2" xfId="813"/>
    <cellStyle name="20% - Accent5 2 2 4 3" xfId="1087"/>
    <cellStyle name="20% - Accent5 2 3" xfId="131"/>
    <cellStyle name="20% - Accent5 2 3 2" xfId="350"/>
    <cellStyle name="20% - Accent5 2 3 2 2" xfId="815"/>
    <cellStyle name="20% - Accent5 2 3 2 3" xfId="1089"/>
    <cellStyle name="20% - Accent5 2 3 3" xfId="351"/>
    <cellStyle name="20% - Accent5 2 3 3 2" xfId="816"/>
    <cellStyle name="20% - Accent5 2 3 3 3" xfId="1090"/>
    <cellStyle name="20% - Accent5 2 3 4" xfId="349"/>
    <cellStyle name="20% - Accent5 2 3 4 2" xfId="814"/>
    <cellStyle name="20% - Accent5 2 3 5" xfId="1088"/>
    <cellStyle name="20% - Accent5 2 4" xfId="352"/>
    <cellStyle name="20% - Accent5 2 4 2" xfId="353"/>
    <cellStyle name="20% - Accent5 2 4 2 2" xfId="818"/>
    <cellStyle name="20% - Accent5 2 4 2 3" xfId="1092"/>
    <cellStyle name="20% - Accent5 2 4 3" xfId="354"/>
    <cellStyle name="20% - Accent5 2 4 3 2" xfId="819"/>
    <cellStyle name="20% - Accent5 2 4 3 3" xfId="1093"/>
    <cellStyle name="20% - Accent5 2 4 4" xfId="817"/>
    <cellStyle name="20% - Accent5 2 4 5" xfId="1091"/>
    <cellStyle name="20% - Accent5 2 5" xfId="355"/>
    <cellStyle name="20% - Accent5 2 5 2" xfId="820"/>
    <cellStyle name="20% - Accent5 2 5 3" xfId="1094"/>
    <cellStyle name="20% - Accent5 2 6" xfId="356"/>
    <cellStyle name="20% - Accent5 2 6 2" xfId="821"/>
    <cellStyle name="20% - Accent5 2 6 3" xfId="1095"/>
    <cellStyle name="20% - Accent5 3" xfId="534"/>
    <cellStyle name="20% - Accent5 3 2" xfId="972"/>
    <cellStyle name="20% - Accent5 3 3" xfId="1246"/>
    <cellStyle name="20% - Accent6 2" xfId="63"/>
    <cellStyle name="20% - Accent6 2 2" xfId="193"/>
    <cellStyle name="20% - Accent6 2 2 2" xfId="357"/>
    <cellStyle name="20% - Accent6 2 2 2 2" xfId="358"/>
    <cellStyle name="20% - Accent6 2 2 2 2 2" xfId="823"/>
    <cellStyle name="20% - Accent6 2 2 2 2 3" xfId="1097"/>
    <cellStyle name="20% - Accent6 2 2 2 3" xfId="359"/>
    <cellStyle name="20% - Accent6 2 2 2 3 2" xfId="824"/>
    <cellStyle name="20% - Accent6 2 2 2 3 3" xfId="1098"/>
    <cellStyle name="20% - Accent6 2 2 2 4" xfId="822"/>
    <cellStyle name="20% - Accent6 2 2 2 5" xfId="1096"/>
    <cellStyle name="20% - Accent6 2 2 3" xfId="360"/>
    <cellStyle name="20% - Accent6 2 2 3 2" xfId="825"/>
    <cellStyle name="20% - Accent6 2 2 3 3" xfId="1099"/>
    <cellStyle name="20% - Accent6 2 2 4" xfId="361"/>
    <cellStyle name="20% - Accent6 2 2 4 2" xfId="826"/>
    <cellStyle name="20% - Accent6 2 2 4 3" xfId="1100"/>
    <cellStyle name="20% - Accent6 2 3" xfId="132"/>
    <cellStyle name="20% - Accent6 2 3 2" xfId="363"/>
    <cellStyle name="20% - Accent6 2 3 2 2" xfId="828"/>
    <cellStyle name="20% - Accent6 2 3 2 3" xfId="1102"/>
    <cellStyle name="20% - Accent6 2 3 3" xfId="364"/>
    <cellStyle name="20% - Accent6 2 3 3 2" xfId="829"/>
    <cellStyle name="20% - Accent6 2 3 3 3" xfId="1103"/>
    <cellStyle name="20% - Accent6 2 3 4" xfId="362"/>
    <cellStyle name="20% - Accent6 2 3 4 2" xfId="827"/>
    <cellStyle name="20% - Accent6 2 3 5" xfId="1101"/>
    <cellStyle name="20% - Accent6 2 4" xfId="365"/>
    <cellStyle name="20% - Accent6 2 4 2" xfId="366"/>
    <cellStyle name="20% - Accent6 2 4 2 2" xfId="831"/>
    <cellStyle name="20% - Accent6 2 4 2 3" xfId="1105"/>
    <cellStyle name="20% - Accent6 2 4 3" xfId="367"/>
    <cellStyle name="20% - Accent6 2 4 3 2" xfId="832"/>
    <cellStyle name="20% - Accent6 2 4 3 3" xfId="1106"/>
    <cellStyle name="20% - Accent6 2 4 4" xfId="830"/>
    <cellStyle name="20% - Accent6 2 4 5" xfId="1104"/>
    <cellStyle name="20% - Accent6 2 5" xfId="368"/>
    <cellStyle name="20% - Accent6 2 5 2" xfId="833"/>
    <cellStyle name="20% - Accent6 2 5 3" xfId="1107"/>
    <cellStyle name="20% - Accent6 2 6" xfId="369"/>
    <cellStyle name="20% - Accent6 2 6 2" xfId="834"/>
    <cellStyle name="20% - Accent6 2 6 3" xfId="1108"/>
    <cellStyle name="20% - Accent6 3" xfId="535"/>
    <cellStyle name="20% - Accent6 3 2" xfId="973"/>
    <cellStyle name="20% - Accent6 3 3" xfId="1247"/>
    <cellStyle name="20% - Акцент1" xfId="2"/>
    <cellStyle name="20% — акцент1 2" xfId="585"/>
    <cellStyle name="20% - Акцент2" xfId="3"/>
    <cellStyle name="20% — акцент2 2" xfId="586"/>
    <cellStyle name="20% - Акцент3" xfId="4"/>
    <cellStyle name="20% — акцент3 2" xfId="587"/>
    <cellStyle name="20% - Акцент4" xfId="5"/>
    <cellStyle name="20% — акцент4 2" xfId="588"/>
    <cellStyle name="20% - Акцент5" xfId="6"/>
    <cellStyle name="20% — акцент5 2" xfId="589"/>
    <cellStyle name="20% - Акцент6" xfId="7"/>
    <cellStyle name="20% — акцент6 2" xfId="590"/>
    <cellStyle name="40% - Accent1 2" xfId="64"/>
    <cellStyle name="40% - Accent1 2 2" xfId="194"/>
    <cellStyle name="40% - Accent1 2 2 2" xfId="370"/>
    <cellStyle name="40% - Accent1 2 2 2 2" xfId="371"/>
    <cellStyle name="40% - Accent1 2 2 2 2 2" xfId="836"/>
    <cellStyle name="40% - Accent1 2 2 2 2 3" xfId="1110"/>
    <cellStyle name="40% - Accent1 2 2 2 3" xfId="372"/>
    <cellStyle name="40% - Accent1 2 2 2 3 2" xfId="837"/>
    <cellStyle name="40% - Accent1 2 2 2 3 3" xfId="1111"/>
    <cellStyle name="40% - Accent1 2 2 2 4" xfId="835"/>
    <cellStyle name="40% - Accent1 2 2 2 5" xfId="1109"/>
    <cellStyle name="40% - Accent1 2 2 3" xfId="373"/>
    <cellStyle name="40% - Accent1 2 2 3 2" xfId="838"/>
    <cellStyle name="40% - Accent1 2 2 3 3" xfId="1112"/>
    <cellStyle name="40% - Accent1 2 2 4" xfId="374"/>
    <cellStyle name="40% - Accent1 2 2 4 2" xfId="839"/>
    <cellStyle name="40% - Accent1 2 2 4 3" xfId="1113"/>
    <cellStyle name="40% - Accent1 2 3" xfId="133"/>
    <cellStyle name="40% - Accent1 2 3 2" xfId="376"/>
    <cellStyle name="40% - Accent1 2 3 2 2" xfId="841"/>
    <cellStyle name="40% - Accent1 2 3 2 3" xfId="1115"/>
    <cellStyle name="40% - Accent1 2 3 3" xfId="377"/>
    <cellStyle name="40% - Accent1 2 3 3 2" xfId="842"/>
    <cellStyle name="40% - Accent1 2 3 3 3" xfId="1116"/>
    <cellStyle name="40% - Accent1 2 3 4" xfId="375"/>
    <cellStyle name="40% - Accent1 2 3 4 2" xfId="840"/>
    <cellStyle name="40% - Accent1 2 3 5" xfId="1114"/>
    <cellStyle name="40% - Accent1 2 4" xfId="378"/>
    <cellStyle name="40% - Accent1 2 4 2" xfId="379"/>
    <cellStyle name="40% - Accent1 2 4 2 2" xfId="844"/>
    <cellStyle name="40% - Accent1 2 4 2 3" xfId="1118"/>
    <cellStyle name="40% - Accent1 2 4 3" xfId="380"/>
    <cellStyle name="40% - Accent1 2 4 3 2" xfId="845"/>
    <cellStyle name="40% - Accent1 2 4 3 3" xfId="1119"/>
    <cellStyle name="40% - Accent1 2 4 4" xfId="843"/>
    <cellStyle name="40% - Accent1 2 4 5" xfId="1117"/>
    <cellStyle name="40% - Accent1 2 5" xfId="381"/>
    <cellStyle name="40% - Accent1 2 5 2" xfId="846"/>
    <cellStyle name="40% - Accent1 2 5 3" xfId="1120"/>
    <cellStyle name="40% - Accent1 2 6" xfId="382"/>
    <cellStyle name="40% - Accent1 2 6 2" xfId="847"/>
    <cellStyle name="40% - Accent1 2 6 3" xfId="1121"/>
    <cellStyle name="40% - Accent1 3" xfId="536"/>
    <cellStyle name="40% - Accent1 3 2" xfId="974"/>
    <cellStyle name="40% - Accent1 3 3" xfId="1248"/>
    <cellStyle name="40% - Accent2 2" xfId="65"/>
    <cellStyle name="40% - Accent2 2 2" xfId="195"/>
    <cellStyle name="40% - Accent2 2 2 2" xfId="383"/>
    <cellStyle name="40% - Accent2 2 2 2 2" xfId="384"/>
    <cellStyle name="40% - Accent2 2 2 2 2 2" xfId="849"/>
    <cellStyle name="40% - Accent2 2 2 2 2 3" xfId="1123"/>
    <cellStyle name="40% - Accent2 2 2 2 3" xfId="385"/>
    <cellStyle name="40% - Accent2 2 2 2 3 2" xfId="850"/>
    <cellStyle name="40% - Accent2 2 2 2 3 3" xfId="1124"/>
    <cellStyle name="40% - Accent2 2 2 2 4" xfId="848"/>
    <cellStyle name="40% - Accent2 2 2 2 5" xfId="1122"/>
    <cellStyle name="40% - Accent2 2 2 3" xfId="386"/>
    <cellStyle name="40% - Accent2 2 2 3 2" xfId="851"/>
    <cellStyle name="40% - Accent2 2 2 3 3" xfId="1125"/>
    <cellStyle name="40% - Accent2 2 2 4" xfId="387"/>
    <cellStyle name="40% - Accent2 2 2 4 2" xfId="852"/>
    <cellStyle name="40% - Accent2 2 2 4 3" xfId="1126"/>
    <cellStyle name="40% - Accent2 2 3" xfId="134"/>
    <cellStyle name="40% - Accent2 2 3 2" xfId="389"/>
    <cellStyle name="40% - Accent2 2 3 2 2" xfId="854"/>
    <cellStyle name="40% - Accent2 2 3 2 3" xfId="1128"/>
    <cellStyle name="40% - Accent2 2 3 3" xfId="390"/>
    <cellStyle name="40% - Accent2 2 3 3 2" xfId="855"/>
    <cellStyle name="40% - Accent2 2 3 3 3" xfId="1129"/>
    <cellStyle name="40% - Accent2 2 3 4" xfId="388"/>
    <cellStyle name="40% - Accent2 2 3 4 2" xfId="853"/>
    <cellStyle name="40% - Accent2 2 3 5" xfId="1127"/>
    <cellStyle name="40% - Accent2 2 4" xfId="391"/>
    <cellStyle name="40% - Accent2 2 4 2" xfId="392"/>
    <cellStyle name="40% - Accent2 2 4 2 2" xfId="857"/>
    <cellStyle name="40% - Accent2 2 4 2 3" xfId="1131"/>
    <cellStyle name="40% - Accent2 2 4 3" xfId="393"/>
    <cellStyle name="40% - Accent2 2 4 3 2" xfId="858"/>
    <cellStyle name="40% - Accent2 2 4 3 3" xfId="1132"/>
    <cellStyle name="40% - Accent2 2 4 4" xfId="856"/>
    <cellStyle name="40% - Accent2 2 4 5" xfId="1130"/>
    <cellStyle name="40% - Accent2 2 5" xfId="394"/>
    <cellStyle name="40% - Accent2 2 5 2" xfId="859"/>
    <cellStyle name="40% - Accent2 2 5 3" xfId="1133"/>
    <cellStyle name="40% - Accent2 2 6" xfId="395"/>
    <cellStyle name="40% - Accent2 2 6 2" xfId="860"/>
    <cellStyle name="40% - Accent2 2 6 3" xfId="1134"/>
    <cellStyle name="40% - Accent2 3" xfId="537"/>
    <cellStyle name="40% - Accent2 3 2" xfId="975"/>
    <cellStyle name="40% - Accent2 3 3" xfId="1249"/>
    <cellStyle name="40% - Accent3 2" xfId="66"/>
    <cellStyle name="40% - Accent3 2 2" xfId="196"/>
    <cellStyle name="40% - Accent3 2 2 2" xfId="396"/>
    <cellStyle name="40% - Accent3 2 2 2 2" xfId="397"/>
    <cellStyle name="40% - Accent3 2 2 2 2 2" xfId="862"/>
    <cellStyle name="40% - Accent3 2 2 2 2 3" xfId="1136"/>
    <cellStyle name="40% - Accent3 2 2 2 3" xfId="398"/>
    <cellStyle name="40% - Accent3 2 2 2 3 2" xfId="863"/>
    <cellStyle name="40% - Accent3 2 2 2 3 3" xfId="1137"/>
    <cellStyle name="40% - Accent3 2 2 2 4" xfId="861"/>
    <cellStyle name="40% - Accent3 2 2 2 5" xfId="1135"/>
    <cellStyle name="40% - Accent3 2 2 3" xfId="399"/>
    <cellStyle name="40% - Accent3 2 2 3 2" xfId="864"/>
    <cellStyle name="40% - Accent3 2 2 3 3" xfId="1138"/>
    <cellStyle name="40% - Accent3 2 2 4" xfId="400"/>
    <cellStyle name="40% - Accent3 2 2 4 2" xfId="865"/>
    <cellStyle name="40% - Accent3 2 2 4 3" xfId="1139"/>
    <cellStyle name="40% - Accent3 2 3" xfId="135"/>
    <cellStyle name="40% - Accent3 2 3 2" xfId="402"/>
    <cellStyle name="40% - Accent3 2 3 2 2" xfId="867"/>
    <cellStyle name="40% - Accent3 2 3 2 3" xfId="1141"/>
    <cellStyle name="40% - Accent3 2 3 3" xfId="403"/>
    <cellStyle name="40% - Accent3 2 3 3 2" xfId="868"/>
    <cellStyle name="40% - Accent3 2 3 3 3" xfId="1142"/>
    <cellStyle name="40% - Accent3 2 3 4" xfId="401"/>
    <cellStyle name="40% - Accent3 2 3 4 2" xfId="866"/>
    <cellStyle name="40% - Accent3 2 3 5" xfId="1140"/>
    <cellStyle name="40% - Accent3 2 4" xfId="404"/>
    <cellStyle name="40% - Accent3 2 4 2" xfId="405"/>
    <cellStyle name="40% - Accent3 2 4 2 2" xfId="870"/>
    <cellStyle name="40% - Accent3 2 4 2 3" xfId="1144"/>
    <cellStyle name="40% - Accent3 2 4 3" xfId="406"/>
    <cellStyle name="40% - Accent3 2 4 3 2" xfId="871"/>
    <cellStyle name="40% - Accent3 2 4 3 3" xfId="1145"/>
    <cellStyle name="40% - Accent3 2 4 4" xfId="869"/>
    <cellStyle name="40% - Accent3 2 4 5" xfId="1143"/>
    <cellStyle name="40% - Accent3 2 5" xfId="407"/>
    <cellStyle name="40% - Accent3 2 5 2" xfId="872"/>
    <cellStyle name="40% - Accent3 2 5 3" xfId="1146"/>
    <cellStyle name="40% - Accent3 2 6" xfId="408"/>
    <cellStyle name="40% - Accent3 2 6 2" xfId="873"/>
    <cellStyle name="40% - Accent3 2 6 3" xfId="1147"/>
    <cellStyle name="40% - Accent3 3" xfId="538"/>
    <cellStyle name="40% - Accent3 3 2" xfId="976"/>
    <cellStyle name="40% - Accent3 3 3" xfId="1250"/>
    <cellStyle name="40% - Accent4 2" xfId="67"/>
    <cellStyle name="40% - Accent4 2 2" xfId="197"/>
    <cellStyle name="40% - Accent4 2 2 2" xfId="409"/>
    <cellStyle name="40% - Accent4 2 2 2 2" xfId="410"/>
    <cellStyle name="40% - Accent4 2 2 2 2 2" xfId="875"/>
    <cellStyle name="40% - Accent4 2 2 2 2 3" xfId="1149"/>
    <cellStyle name="40% - Accent4 2 2 2 3" xfId="411"/>
    <cellStyle name="40% - Accent4 2 2 2 3 2" xfId="876"/>
    <cellStyle name="40% - Accent4 2 2 2 3 3" xfId="1150"/>
    <cellStyle name="40% - Accent4 2 2 2 4" xfId="874"/>
    <cellStyle name="40% - Accent4 2 2 2 5" xfId="1148"/>
    <cellStyle name="40% - Accent4 2 2 3" xfId="412"/>
    <cellStyle name="40% - Accent4 2 2 3 2" xfId="877"/>
    <cellStyle name="40% - Accent4 2 2 3 3" xfId="1151"/>
    <cellStyle name="40% - Accent4 2 2 4" xfId="413"/>
    <cellStyle name="40% - Accent4 2 2 4 2" xfId="878"/>
    <cellStyle name="40% - Accent4 2 2 4 3" xfId="1152"/>
    <cellStyle name="40% - Accent4 2 3" xfId="136"/>
    <cellStyle name="40% - Accent4 2 3 2" xfId="415"/>
    <cellStyle name="40% - Accent4 2 3 2 2" xfId="880"/>
    <cellStyle name="40% - Accent4 2 3 2 3" xfId="1154"/>
    <cellStyle name="40% - Accent4 2 3 3" xfId="416"/>
    <cellStyle name="40% - Accent4 2 3 3 2" xfId="881"/>
    <cellStyle name="40% - Accent4 2 3 3 3" xfId="1155"/>
    <cellStyle name="40% - Accent4 2 3 4" xfId="414"/>
    <cellStyle name="40% - Accent4 2 3 4 2" xfId="879"/>
    <cellStyle name="40% - Accent4 2 3 5" xfId="1153"/>
    <cellStyle name="40% - Accent4 2 4" xfId="417"/>
    <cellStyle name="40% - Accent4 2 4 2" xfId="418"/>
    <cellStyle name="40% - Accent4 2 4 2 2" xfId="883"/>
    <cellStyle name="40% - Accent4 2 4 2 3" xfId="1157"/>
    <cellStyle name="40% - Accent4 2 4 3" xfId="419"/>
    <cellStyle name="40% - Accent4 2 4 3 2" xfId="884"/>
    <cellStyle name="40% - Accent4 2 4 3 3" xfId="1158"/>
    <cellStyle name="40% - Accent4 2 4 4" xfId="882"/>
    <cellStyle name="40% - Accent4 2 4 5" xfId="1156"/>
    <cellStyle name="40% - Accent4 2 5" xfId="420"/>
    <cellStyle name="40% - Accent4 2 5 2" xfId="885"/>
    <cellStyle name="40% - Accent4 2 5 3" xfId="1159"/>
    <cellStyle name="40% - Accent4 2 6" xfId="421"/>
    <cellStyle name="40% - Accent4 2 6 2" xfId="886"/>
    <cellStyle name="40% - Accent4 2 6 3" xfId="1160"/>
    <cellStyle name="40% - Accent4 3" xfId="539"/>
    <cellStyle name="40% - Accent4 3 2" xfId="977"/>
    <cellStyle name="40% - Accent4 3 3" xfId="1251"/>
    <cellStyle name="40% - Accent5 2" xfId="68"/>
    <cellStyle name="40% - Accent5 2 2" xfId="198"/>
    <cellStyle name="40% - Accent5 2 2 2" xfId="422"/>
    <cellStyle name="40% - Accent5 2 2 2 2" xfId="423"/>
    <cellStyle name="40% - Accent5 2 2 2 2 2" xfId="888"/>
    <cellStyle name="40% - Accent5 2 2 2 2 3" xfId="1162"/>
    <cellStyle name="40% - Accent5 2 2 2 3" xfId="424"/>
    <cellStyle name="40% - Accent5 2 2 2 3 2" xfId="889"/>
    <cellStyle name="40% - Accent5 2 2 2 3 3" xfId="1163"/>
    <cellStyle name="40% - Accent5 2 2 2 4" xfId="887"/>
    <cellStyle name="40% - Accent5 2 2 2 5" xfId="1161"/>
    <cellStyle name="40% - Accent5 2 2 3" xfId="425"/>
    <cellStyle name="40% - Accent5 2 2 3 2" xfId="890"/>
    <cellStyle name="40% - Accent5 2 2 3 3" xfId="1164"/>
    <cellStyle name="40% - Accent5 2 2 4" xfId="426"/>
    <cellStyle name="40% - Accent5 2 2 4 2" xfId="891"/>
    <cellStyle name="40% - Accent5 2 2 4 3" xfId="1165"/>
    <cellStyle name="40% - Accent5 2 3" xfId="137"/>
    <cellStyle name="40% - Accent5 2 3 2" xfId="428"/>
    <cellStyle name="40% - Accent5 2 3 2 2" xfId="893"/>
    <cellStyle name="40% - Accent5 2 3 2 3" xfId="1167"/>
    <cellStyle name="40% - Accent5 2 3 3" xfId="429"/>
    <cellStyle name="40% - Accent5 2 3 3 2" xfId="894"/>
    <cellStyle name="40% - Accent5 2 3 3 3" xfId="1168"/>
    <cellStyle name="40% - Accent5 2 3 4" xfId="427"/>
    <cellStyle name="40% - Accent5 2 3 4 2" xfId="892"/>
    <cellStyle name="40% - Accent5 2 3 5" xfId="1166"/>
    <cellStyle name="40% - Accent5 2 4" xfId="430"/>
    <cellStyle name="40% - Accent5 2 4 2" xfId="431"/>
    <cellStyle name="40% - Accent5 2 4 2 2" xfId="896"/>
    <cellStyle name="40% - Accent5 2 4 2 3" xfId="1170"/>
    <cellStyle name="40% - Accent5 2 4 3" xfId="432"/>
    <cellStyle name="40% - Accent5 2 4 3 2" xfId="897"/>
    <cellStyle name="40% - Accent5 2 4 3 3" xfId="1171"/>
    <cellStyle name="40% - Accent5 2 4 4" xfId="895"/>
    <cellStyle name="40% - Accent5 2 4 5" xfId="1169"/>
    <cellStyle name="40% - Accent5 2 5" xfId="433"/>
    <cellStyle name="40% - Accent5 2 5 2" xfId="898"/>
    <cellStyle name="40% - Accent5 2 5 3" xfId="1172"/>
    <cellStyle name="40% - Accent5 2 6" xfId="434"/>
    <cellStyle name="40% - Accent5 2 6 2" xfId="899"/>
    <cellStyle name="40% - Accent5 2 6 3" xfId="1173"/>
    <cellStyle name="40% - Accent5 3" xfId="540"/>
    <cellStyle name="40% - Accent5 3 2" xfId="978"/>
    <cellStyle name="40% - Accent5 3 3" xfId="1252"/>
    <cellStyle name="40% - Accent6 2" xfId="69"/>
    <cellStyle name="40% - Accent6 2 2" xfId="199"/>
    <cellStyle name="40% - Accent6 2 2 2" xfId="435"/>
    <cellStyle name="40% - Accent6 2 2 2 2" xfId="436"/>
    <cellStyle name="40% - Accent6 2 2 2 2 2" xfId="901"/>
    <cellStyle name="40% - Accent6 2 2 2 2 3" xfId="1175"/>
    <cellStyle name="40% - Accent6 2 2 2 3" xfId="437"/>
    <cellStyle name="40% - Accent6 2 2 2 3 2" xfId="902"/>
    <cellStyle name="40% - Accent6 2 2 2 3 3" xfId="1176"/>
    <cellStyle name="40% - Accent6 2 2 2 4" xfId="900"/>
    <cellStyle name="40% - Accent6 2 2 2 5" xfId="1174"/>
    <cellStyle name="40% - Accent6 2 2 3" xfId="438"/>
    <cellStyle name="40% - Accent6 2 2 3 2" xfId="903"/>
    <cellStyle name="40% - Accent6 2 2 3 3" xfId="1177"/>
    <cellStyle name="40% - Accent6 2 2 4" xfId="439"/>
    <cellStyle name="40% - Accent6 2 2 4 2" xfId="904"/>
    <cellStyle name="40% - Accent6 2 2 4 3" xfId="1178"/>
    <cellStyle name="40% - Accent6 2 3" xfId="138"/>
    <cellStyle name="40% - Accent6 2 3 2" xfId="441"/>
    <cellStyle name="40% - Accent6 2 3 2 2" xfId="906"/>
    <cellStyle name="40% - Accent6 2 3 2 3" xfId="1180"/>
    <cellStyle name="40% - Accent6 2 3 3" xfId="442"/>
    <cellStyle name="40% - Accent6 2 3 3 2" xfId="907"/>
    <cellStyle name="40% - Accent6 2 3 3 3" xfId="1181"/>
    <cellStyle name="40% - Accent6 2 3 4" xfId="440"/>
    <cellStyle name="40% - Accent6 2 3 4 2" xfId="905"/>
    <cellStyle name="40% - Accent6 2 3 5" xfId="1179"/>
    <cellStyle name="40% - Accent6 2 4" xfId="443"/>
    <cellStyle name="40% - Accent6 2 4 2" xfId="444"/>
    <cellStyle name="40% - Accent6 2 4 2 2" xfId="909"/>
    <cellStyle name="40% - Accent6 2 4 2 3" xfId="1183"/>
    <cellStyle name="40% - Accent6 2 4 3" xfId="445"/>
    <cellStyle name="40% - Accent6 2 4 3 2" xfId="910"/>
    <cellStyle name="40% - Accent6 2 4 3 3" xfId="1184"/>
    <cellStyle name="40% - Accent6 2 4 4" xfId="908"/>
    <cellStyle name="40% - Accent6 2 4 5" xfId="1182"/>
    <cellStyle name="40% - Accent6 2 5" xfId="446"/>
    <cellStyle name="40% - Accent6 2 5 2" xfId="911"/>
    <cellStyle name="40% - Accent6 2 5 3" xfId="1185"/>
    <cellStyle name="40% - Accent6 2 6" xfId="447"/>
    <cellStyle name="40% - Accent6 2 6 2" xfId="912"/>
    <cellStyle name="40% - Accent6 2 6 3" xfId="1186"/>
    <cellStyle name="40% - Accent6 3" xfId="541"/>
    <cellStyle name="40% - Accent6 3 2" xfId="979"/>
    <cellStyle name="40% - Accent6 3 3" xfId="1253"/>
    <cellStyle name="40% - Акцент1" xfId="8"/>
    <cellStyle name="40% — акцент1 2" xfId="591"/>
    <cellStyle name="40% - Акцент2" xfId="9"/>
    <cellStyle name="40% — акцент2 2" xfId="592"/>
    <cellStyle name="40% - Акцент3" xfId="10"/>
    <cellStyle name="40% — акцент3 2" xfId="593"/>
    <cellStyle name="40% - Акцент4" xfId="11"/>
    <cellStyle name="40% — акцент4 2" xfId="594"/>
    <cellStyle name="40% - Акцент5" xfId="12"/>
    <cellStyle name="40% — акцент5 2" xfId="595"/>
    <cellStyle name="40% - Акцент6" xfId="13"/>
    <cellStyle name="40% — акцент6 2" xfId="596"/>
    <cellStyle name="60% - Accent1 2" xfId="70"/>
    <cellStyle name="60% - Accent1 2 2" xfId="200"/>
    <cellStyle name="60% - Accent1 2 3" xfId="139"/>
    <cellStyle name="60% - Accent1 3" xfId="542"/>
    <cellStyle name="60% - Accent2 2" xfId="71"/>
    <cellStyle name="60% - Accent2 2 2" xfId="201"/>
    <cellStyle name="60% - Accent2 2 3" xfId="140"/>
    <cellStyle name="60% - Accent2 3" xfId="543"/>
    <cellStyle name="60% - Accent3 2" xfId="72"/>
    <cellStyle name="60% - Accent3 2 2" xfId="202"/>
    <cellStyle name="60% - Accent3 2 3" xfId="141"/>
    <cellStyle name="60% - Accent3 3" xfId="544"/>
    <cellStyle name="60% - Accent4 2" xfId="73"/>
    <cellStyle name="60% - Accent4 2 2" xfId="203"/>
    <cellStyle name="60% - Accent4 2 3" xfId="142"/>
    <cellStyle name="60% - Accent4 3" xfId="545"/>
    <cellStyle name="60% - Accent5 2" xfId="74"/>
    <cellStyle name="60% - Accent5 2 2" xfId="204"/>
    <cellStyle name="60% - Accent5 2 3" xfId="143"/>
    <cellStyle name="60% - Accent5 3" xfId="546"/>
    <cellStyle name="60% - Accent6 2" xfId="75"/>
    <cellStyle name="60% - Accent6 2 2" xfId="205"/>
    <cellStyle name="60% - Accent6 2 3" xfId="144"/>
    <cellStyle name="60% - Accent6 3" xfId="547"/>
    <cellStyle name="60% - Акцент1" xfId="14"/>
    <cellStyle name="60% — акцент1 2" xfId="597"/>
    <cellStyle name="60% - Акцент2" xfId="15"/>
    <cellStyle name="60% — акцент2 2" xfId="598"/>
    <cellStyle name="60% - Акцент3" xfId="16"/>
    <cellStyle name="60% — акцент3 2" xfId="599"/>
    <cellStyle name="60% - Акцент4" xfId="17"/>
    <cellStyle name="60% — акцент4 2" xfId="600"/>
    <cellStyle name="60% - Акцент5" xfId="18"/>
    <cellStyle name="60% — акцент5 2" xfId="601"/>
    <cellStyle name="60% - Акцент6" xfId="19"/>
    <cellStyle name="60% — акцент6 2" xfId="602"/>
    <cellStyle name="Accent1 2" xfId="76"/>
    <cellStyle name="Accent1 2 2" xfId="206"/>
    <cellStyle name="Accent1 2 3" xfId="145"/>
    <cellStyle name="Accent1 3" xfId="548"/>
    <cellStyle name="Accent2 2" xfId="77"/>
    <cellStyle name="Accent2 2 2" xfId="207"/>
    <cellStyle name="Accent2 2 3" xfId="146"/>
    <cellStyle name="Accent2 3" xfId="549"/>
    <cellStyle name="Accent3 2" xfId="78"/>
    <cellStyle name="Accent3 2 2" xfId="208"/>
    <cellStyle name="Accent3 2 3" xfId="147"/>
    <cellStyle name="Accent3 3" xfId="550"/>
    <cellStyle name="Accent4 2" xfId="79"/>
    <cellStyle name="Accent4 2 2" xfId="209"/>
    <cellStyle name="Accent4 2 3" xfId="148"/>
    <cellStyle name="Accent4 3" xfId="551"/>
    <cellStyle name="Accent5 2" xfId="80"/>
    <cellStyle name="Accent5 2 2" xfId="210"/>
    <cellStyle name="Accent5 2 3" xfId="149"/>
    <cellStyle name="Accent5 3" xfId="552"/>
    <cellStyle name="Accent6 2" xfId="81"/>
    <cellStyle name="Accent6 2 2" xfId="211"/>
    <cellStyle name="Accent6 2 3" xfId="150"/>
    <cellStyle name="Accent6 3" xfId="553"/>
    <cellStyle name="Bad 2" xfId="82"/>
    <cellStyle name="Bad 2 2" xfId="212"/>
    <cellStyle name="Bad 2 3" xfId="151"/>
    <cellStyle name="Bad 3" xfId="554"/>
    <cellStyle name="Calculation 2" xfId="83"/>
    <cellStyle name="Calculation 2 2" xfId="213"/>
    <cellStyle name="Calculation 2 2 2" xfId="279"/>
    <cellStyle name="Calculation 2 2 2 2" xfId="1273"/>
    <cellStyle name="Calculation 2 2 3" xfId="1024"/>
    <cellStyle name="Calculation 2 3" xfId="152"/>
    <cellStyle name="Calculation 2 4" xfId="725"/>
    <cellStyle name="Calculation 3" xfId="555"/>
    <cellStyle name="Check Cell 2" xfId="84"/>
    <cellStyle name="Check Cell 2 2" xfId="214"/>
    <cellStyle name="Check Cell 2 3" xfId="153"/>
    <cellStyle name="Check Cell 3" xfId="556"/>
    <cellStyle name="Comma" xfId="719" builtinId="3"/>
    <cellStyle name="Comma 10" xfId="116"/>
    <cellStyle name="Comma 11" xfId="994"/>
    <cellStyle name="Comma 2" xfId="20"/>
    <cellStyle name="Comma 2 2" xfId="21"/>
    <cellStyle name="Comma 2 2 2" xfId="215"/>
    <cellStyle name="Comma 2 2 2 2" xfId="448"/>
    <cellStyle name="Comma 2 2 2 3" xfId="280"/>
    <cellStyle name="Comma 2 2 3" xfId="181"/>
    <cellStyle name="Comma 2 2 4" xfId="276"/>
    <cellStyle name="Comma 2 3" xfId="184"/>
    <cellStyle name="Comma 2 3 2" xfId="449"/>
    <cellStyle name="Comma 2 3 3" xfId="278"/>
    <cellStyle name="Comma 2 4" xfId="177"/>
    <cellStyle name="Comma 2 4 2" xfId="274"/>
    <cellStyle name="Comma 2 5" xfId="126"/>
    <cellStyle name="Comma 2 5 2" xfId="269"/>
    <cellStyle name="Comma 2 6" xfId="119"/>
    <cellStyle name="Comma 2 7" xfId="264"/>
    <cellStyle name="Comma 2 8" xfId="258"/>
    <cellStyle name="Comma 3" xfId="22"/>
    <cellStyle name="Comma 3 2" xfId="216"/>
    <cellStyle name="Comma 3 2 2" xfId="450"/>
    <cellStyle name="Comma 3 2 2 2" xfId="451"/>
    <cellStyle name="Comma 3 2 3" xfId="281"/>
    <cellStyle name="Comma 3 2 3 2" xfId="755"/>
    <cellStyle name="Comma 3 2 4" xfId="737"/>
    <cellStyle name="Comma 3 2 5" xfId="1025"/>
    <cellStyle name="Comma 3 3" xfId="180"/>
    <cellStyle name="Comma 3 3 2" xfId="275"/>
    <cellStyle name="Comma 3 4" xfId="121"/>
    <cellStyle name="Comma 3 5" xfId="265"/>
    <cellStyle name="Comma 3 6" xfId="260"/>
    <cellStyle name="Comma 3 6 2" xfId="749"/>
    <cellStyle name="Comma 3 6 3" xfId="1272"/>
    <cellStyle name="Comma 3 7" xfId="1009"/>
    <cellStyle name="Comma 4" xfId="23"/>
    <cellStyle name="Comma 4 2" xfId="183"/>
    <cellStyle name="Comma 4 2 2" xfId="453"/>
    <cellStyle name="Comma 4 2 3" xfId="452"/>
    <cellStyle name="Comma 4 3" xfId="454"/>
    <cellStyle name="Comma 4 3 2" xfId="455"/>
    <cellStyle name="Comma 4 4" xfId="277"/>
    <cellStyle name="Comma 5" xfId="24"/>
    <cellStyle name="Comma 5 2" xfId="175"/>
    <cellStyle name="Comma 5 2 2" xfId="457"/>
    <cellStyle name="Comma 5 2 3" xfId="456"/>
    <cellStyle name="Comma 5 2 4" xfId="736"/>
    <cellStyle name="Comma 5 3" xfId="273"/>
    <cellStyle name="Comma 5 3 2" xfId="754"/>
    <cellStyle name="Comma 5 4" xfId="1023"/>
    <cellStyle name="Comma 6" xfId="85"/>
    <cellStyle name="Comma 6 10" xfId="726"/>
    <cellStyle name="Comma 6 11" xfId="1020"/>
    <cellStyle name="Comma 6 2" xfId="124"/>
    <cellStyle name="Comma 6 2 2" xfId="458"/>
    <cellStyle name="Comma 6 2 3" xfId="734"/>
    <cellStyle name="Comma 6 3" xfId="459"/>
    <cellStyle name="Comma 6 3 2" xfId="460"/>
    <cellStyle name="Comma 6 3 2 2" xfId="461"/>
    <cellStyle name="Comma 6 3 2 2 2" xfId="915"/>
    <cellStyle name="Comma 6 3 2 2 3" xfId="1189"/>
    <cellStyle name="Comma 6 3 2 3" xfId="462"/>
    <cellStyle name="Comma 6 3 2 3 2" xfId="916"/>
    <cellStyle name="Comma 6 3 2 3 3" xfId="1190"/>
    <cellStyle name="Comma 6 3 2 4" xfId="914"/>
    <cellStyle name="Comma 6 3 2 5" xfId="1188"/>
    <cellStyle name="Comma 6 3 3" xfId="463"/>
    <cellStyle name="Comma 6 3 3 2" xfId="917"/>
    <cellStyle name="Comma 6 3 3 3" xfId="1191"/>
    <cellStyle name="Comma 6 3 4" xfId="464"/>
    <cellStyle name="Comma 6 3 4 2" xfId="918"/>
    <cellStyle name="Comma 6 3 4 3" xfId="1192"/>
    <cellStyle name="Comma 6 3 5" xfId="913"/>
    <cellStyle name="Comma 6 3 6" xfId="1187"/>
    <cellStyle name="Comma 6 4" xfId="465"/>
    <cellStyle name="Comma 6 4 2" xfId="466"/>
    <cellStyle name="Comma 6 4 2 2" xfId="467"/>
    <cellStyle name="Comma 6 4 2 2 2" xfId="921"/>
    <cellStyle name="Comma 6 4 2 2 3" xfId="1195"/>
    <cellStyle name="Comma 6 4 2 3" xfId="468"/>
    <cellStyle name="Comma 6 4 2 3 2" xfId="922"/>
    <cellStyle name="Comma 6 4 2 3 3" xfId="1196"/>
    <cellStyle name="Comma 6 4 2 4" xfId="920"/>
    <cellStyle name="Comma 6 4 2 5" xfId="1194"/>
    <cellStyle name="Comma 6 4 3" xfId="469"/>
    <cellStyle name="Comma 6 4 3 2" xfId="923"/>
    <cellStyle name="Comma 6 4 3 3" xfId="1197"/>
    <cellStyle name="Comma 6 4 4" xfId="470"/>
    <cellStyle name="Comma 6 4 4 2" xfId="924"/>
    <cellStyle name="Comma 6 4 4 3" xfId="1198"/>
    <cellStyle name="Comma 6 4 5" xfId="919"/>
    <cellStyle name="Comma 6 4 6" xfId="1193"/>
    <cellStyle name="Comma 6 5" xfId="471"/>
    <cellStyle name="Comma 6 5 2" xfId="472"/>
    <cellStyle name="Comma 6 5 2 2" xfId="926"/>
    <cellStyle name="Comma 6 5 2 3" xfId="1200"/>
    <cellStyle name="Comma 6 5 3" xfId="473"/>
    <cellStyle name="Comma 6 5 3 2" xfId="927"/>
    <cellStyle name="Comma 6 5 3 3" xfId="1201"/>
    <cellStyle name="Comma 6 5 4" xfId="925"/>
    <cellStyle name="Comma 6 5 5" xfId="1199"/>
    <cellStyle name="Comma 6 6" xfId="474"/>
    <cellStyle name="Comma 6 6 2" xfId="475"/>
    <cellStyle name="Comma 6 6 2 2" xfId="929"/>
    <cellStyle name="Comma 6 6 2 3" xfId="1203"/>
    <cellStyle name="Comma 6 6 3" xfId="476"/>
    <cellStyle name="Comma 6 6 3 2" xfId="930"/>
    <cellStyle name="Comma 6 6 3 3" xfId="1204"/>
    <cellStyle name="Comma 6 6 4" xfId="928"/>
    <cellStyle name="Comma 6 6 5" xfId="1202"/>
    <cellStyle name="Comma 6 7" xfId="477"/>
    <cellStyle name="Comma 6 7 2" xfId="931"/>
    <cellStyle name="Comma 6 7 3" xfId="1205"/>
    <cellStyle name="Comma 6 8" xfId="478"/>
    <cellStyle name="Comma 6 8 2" xfId="932"/>
    <cellStyle name="Comma 6 8 3" xfId="1206"/>
    <cellStyle name="Comma 6 9" xfId="268"/>
    <cellStyle name="Comma 6 9 2" xfId="752"/>
    <cellStyle name="Comma 7" xfId="86"/>
    <cellStyle name="Comma 7 2" xfId="479"/>
    <cellStyle name="Comma 8" xfId="106"/>
    <cellStyle name="Comma 8 2" xfId="481"/>
    <cellStyle name="Comma 8 3" xfId="480"/>
    <cellStyle name="Comma 8 4" xfId="732"/>
    <cellStyle name="Comma 9" xfId="109"/>
    <cellStyle name="Comma 9 2" xfId="483"/>
    <cellStyle name="Comma 9 3" xfId="482"/>
    <cellStyle name="Currency 2" xfId="603"/>
    <cellStyle name="Currency 3" xfId="604"/>
    <cellStyle name="Currency 3 2" xfId="605"/>
    <cellStyle name="Currency 3 3" xfId="606"/>
    <cellStyle name="Currency 4" xfId="607"/>
    <cellStyle name="Currency 5" xfId="261"/>
    <cellStyle name="Currency 5 2" xfId="750"/>
    <cellStyle name="Currency 5 3" xfId="1018"/>
    <cellStyle name="edRascen" xfId="608"/>
    <cellStyle name="edRascen 2" xfId="1261"/>
    <cellStyle name="Explanatory Text 2" xfId="87"/>
    <cellStyle name="Explanatory Text 2 2" xfId="217"/>
    <cellStyle name="Explanatory Text 2 3" xfId="154"/>
    <cellStyle name="Explanatory Text 3" xfId="557"/>
    <cellStyle name="Good 2" xfId="88"/>
    <cellStyle name="Good 2 2" xfId="218"/>
    <cellStyle name="Good 2 3" xfId="155"/>
    <cellStyle name="Good 3" xfId="558"/>
    <cellStyle name="Heading 1 2" xfId="89"/>
    <cellStyle name="Heading 1 2 2" xfId="219"/>
    <cellStyle name="Heading 1 2 3" xfId="156"/>
    <cellStyle name="Heading 1 3" xfId="559"/>
    <cellStyle name="Heading 2 2" xfId="90"/>
    <cellStyle name="Heading 2 2 2" xfId="220"/>
    <cellStyle name="Heading 2 2 3" xfId="157"/>
    <cellStyle name="Heading 2 3" xfId="560"/>
    <cellStyle name="Heading 3 2" xfId="91"/>
    <cellStyle name="Heading 3 2 2" xfId="221"/>
    <cellStyle name="Heading 3 2 3" xfId="158"/>
    <cellStyle name="Heading 3 3" xfId="561"/>
    <cellStyle name="Heading 4 2" xfId="92"/>
    <cellStyle name="Heading 4 2 2" xfId="222"/>
    <cellStyle name="Heading 4 2 3" xfId="159"/>
    <cellStyle name="Heading 4 3" xfId="562"/>
    <cellStyle name="Input 2" xfId="93"/>
    <cellStyle name="Input 2 2" xfId="223"/>
    <cellStyle name="Input 2 2 2" xfId="282"/>
    <cellStyle name="Input 2 2 2 2" xfId="1274"/>
    <cellStyle name="Input 2 2 3" xfId="1026"/>
    <cellStyle name="Input 2 3" xfId="160"/>
    <cellStyle name="Input 2 4" xfId="727"/>
    <cellStyle name="Input 3" xfId="563"/>
    <cellStyle name="Linked Cell 2" xfId="94"/>
    <cellStyle name="Linked Cell 2 2" xfId="224"/>
    <cellStyle name="Linked Cell 2 3" xfId="161"/>
    <cellStyle name="Linked Cell 3" xfId="564"/>
    <cellStyle name="Neutral 2" xfId="95"/>
    <cellStyle name="Neutral 2 2" xfId="186"/>
    <cellStyle name="Neutral 2 3" xfId="162"/>
    <cellStyle name="Neutral 2 3 2" xfId="484"/>
    <cellStyle name="Neutral 3" xfId="108"/>
    <cellStyle name="Neutral 4" xfId="485"/>
    <cellStyle name="Neutral 4 2" xfId="565"/>
    <cellStyle name="Normal" xfId="0" builtinId="0"/>
    <cellStyle name="Normal 10" xfId="114"/>
    <cellStyle name="Normal 10 10" xfId="609"/>
    <cellStyle name="Normal 10 11" xfId="610"/>
    <cellStyle name="Normal 10 12" xfId="611"/>
    <cellStyle name="Normal 10 13" xfId="612"/>
    <cellStyle name="Normal 10 14" xfId="613"/>
    <cellStyle name="Normal 10 2" xfId="486"/>
    <cellStyle name="Normal 10 2 2" xfId="487"/>
    <cellStyle name="Normal 10 2 2 2" xfId="488"/>
    <cellStyle name="Normal 10 2 2 2 2" xfId="935"/>
    <cellStyle name="Normal 10 2 2 2 3" xfId="1209"/>
    <cellStyle name="Normal 10 2 2 3" xfId="489"/>
    <cellStyle name="Normal 10 2 2 3 2" xfId="936"/>
    <cellStyle name="Normal 10 2 2 3 3" xfId="1210"/>
    <cellStyle name="Normal 10 2 2 4" xfId="614"/>
    <cellStyle name="Normal 10 2 2 5" xfId="934"/>
    <cellStyle name="Normal 10 2 2 6" xfId="1208"/>
    <cellStyle name="Normal 10 2 3" xfId="490"/>
    <cellStyle name="Normal 10 2 3 2" xfId="937"/>
    <cellStyle name="Normal 10 2 3 3" xfId="1211"/>
    <cellStyle name="Normal 10 2 4" xfId="491"/>
    <cellStyle name="Normal 10 2 4 2" xfId="938"/>
    <cellStyle name="Normal 10 2 4 3" xfId="1212"/>
    <cellStyle name="Normal 10 2 5" xfId="615"/>
    <cellStyle name="Normal 10 2 6" xfId="933"/>
    <cellStyle name="Normal 10 2 7" xfId="1207"/>
    <cellStyle name="Normal 10 3" xfId="492"/>
    <cellStyle name="Normal 10 3 2" xfId="493"/>
    <cellStyle name="Normal 10 3 2 2" xfId="940"/>
    <cellStyle name="Normal 10 3 2 3" xfId="1214"/>
    <cellStyle name="Normal 10 3 3" xfId="494"/>
    <cellStyle name="Normal 10 3 3 2" xfId="941"/>
    <cellStyle name="Normal 10 3 3 3" xfId="1215"/>
    <cellStyle name="Normal 10 3 4" xfId="616"/>
    <cellStyle name="Normal 10 3 5" xfId="939"/>
    <cellStyle name="Normal 10 3 6" xfId="1213"/>
    <cellStyle name="Normal 10 4" xfId="495"/>
    <cellStyle name="Normal 10 4 2" xfId="496"/>
    <cellStyle name="Normal 10 4 2 2" xfId="943"/>
    <cellStyle name="Normal 10 4 2 3" xfId="1217"/>
    <cellStyle name="Normal 10 4 3" xfId="497"/>
    <cellStyle name="Normal 10 4 3 2" xfId="944"/>
    <cellStyle name="Normal 10 4 3 3" xfId="1218"/>
    <cellStyle name="Normal 10 4 4" xfId="617"/>
    <cellStyle name="Normal 10 4 5" xfId="942"/>
    <cellStyle name="Normal 10 4 6" xfId="1216"/>
    <cellStyle name="Normal 10 5" xfId="498"/>
    <cellStyle name="Normal 10 5 2" xfId="618"/>
    <cellStyle name="Normal 10 5 3" xfId="945"/>
    <cellStyle name="Normal 10 5 4" xfId="1219"/>
    <cellStyle name="Normal 10 6" xfId="499"/>
    <cellStyle name="Normal 10 6 2" xfId="619"/>
    <cellStyle name="Normal 10 6 3" xfId="946"/>
    <cellStyle name="Normal 10 6 4" xfId="1220"/>
    <cellStyle name="Normal 10 7" xfId="620"/>
    <cellStyle name="Normal 10 8" xfId="621"/>
    <cellStyle name="Normal 10 9" xfId="622"/>
    <cellStyle name="Normal 11" xfId="110"/>
    <cellStyle name="Normal 11 10" xfId="500"/>
    <cellStyle name="Normal 11 2" xfId="501"/>
    <cellStyle name="Normal 11 2 2" xfId="623"/>
    <cellStyle name="Normal 11 3" xfId="624"/>
    <cellStyle name="Normal 11 4" xfId="625"/>
    <cellStyle name="Normal 11 5" xfId="626"/>
    <cellStyle name="Normal 11 6" xfId="627"/>
    <cellStyle name="Normal 11 7" xfId="628"/>
    <cellStyle name="Normal 11 8" xfId="629"/>
    <cellStyle name="Normal 11 9" xfId="630"/>
    <cellStyle name="Normal 12" xfId="502"/>
    <cellStyle name="Normal 12 10" xfId="631"/>
    <cellStyle name="Normal 12 10 2" xfId="632"/>
    <cellStyle name="Normal 12 10 2 2" xfId="633"/>
    <cellStyle name="Normal 12 10 3" xfId="634"/>
    <cellStyle name="Normal 12 10 3 2" xfId="635"/>
    <cellStyle name="Normal 12 10 3 2 2" xfId="636"/>
    <cellStyle name="Normal 12 10 4" xfId="637"/>
    <cellStyle name="Normal 12 10 5" xfId="638"/>
    <cellStyle name="Normal 12 10 5 2" xfId="639"/>
    <cellStyle name="Normal 12 11" xfId="640"/>
    <cellStyle name="Normal 12 12" xfId="641"/>
    <cellStyle name="Normal 12 13" xfId="642"/>
    <cellStyle name="Normal 12 14" xfId="643"/>
    <cellStyle name="Normal 12 15" xfId="644"/>
    <cellStyle name="Normal 12 2" xfId="503"/>
    <cellStyle name="Normal 12 2 2" xfId="645"/>
    <cellStyle name="Normal 12 2 3" xfId="646"/>
    <cellStyle name="Normal 12 3" xfId="647"/>
    <cellStyle name="Normal 12 4" xfId="648"/>
    <cellStyle name="Normal 12 5" xfId="649"/>
    <cellStyle name="Normal 12 6" xfId="650"/>
    <cellStyle name="Normal 12 7" xfId="651"/>
    <cellStyle name="Normal 12 8" xfId="652"/>
    <cellStyle name="Normal 12 9" xfId="653"/>
    <cellStyle name="Normal 13" xfId="654"/>
    <cellStyle name="Normal 13 2" xfId="655"/>
    <cellStyle name="Normal 14" xfId="656"/>
    <cellStyle name="Normal 14 2" xfId="657"/>
    <cellStyle name="Normal 15" xfId="658"/>
    <cellStyle name="Normal 16" xfId="659"/>
    <cellStyle name="Normal 17" xfId="660"/>
    <cellStyle name="Normal 18" xfId="661"/>
    <cellStyle name="Normal 19" xfId="662"/>
    <cellStyle name="Normal 19 2" xfId="987"/>
    <cellStyle name="Normal 19 3" xfId="1262"/>
    <cellStyle name="Normal 2" xfId="25"/>
    <cellStyle name="Normal 2 2" xfId="97"/>
    <cellStyle name="Normal 2 2 10" xfId="1016"/>
    <cellStyle name="Normal 2 2 2" xfId="241"/>
    <cellStyle name="Normal 2 2 3" xfId="225"/>
    <cellStyle name="Normal 2 2 4" xfId="163"/>
    <cellStyle name="Normal 2 2 5" xfId="584"/>
    <cellStyle name="Normal 2 2 5 2" xfId="986"/>
    <cellStyle name="Normal 2 2 5 3" xfId="1260"/>
    <cellStyle name="Normal 2 2 6" xfId="270"/>
    <cellStyle name="Normal 2 2 7" xfId="254"/>
    <cellStyle name="Normal 2 2 7 2" xfId="747"/>
    <cellStyle name="Normal 2 2 8" xfId="1001"/>
    <cellStyle name="Normal 2 2 9" xfId="1008"/>
    <cellStyle name="Normal 2 3" xfId="96"/>
    <cellStyle name="Normal 2 3 2" xfId="226"/>
    <cellStyle name="Normal 2 3 3" xfId="663"/>
    <cellStyle name="Normal 2 3 4" xfId="664"/>
    <cellStyle name="Normal 2 3 4 2" xfId="988"/>
    <cellStyle name="Normal 2 3 4 3" xfId="1263"/>
    <cellStyle name="Normal 2 3 5" xfId="1278"/>
    <cellStyle name="Normal 2 4" xfId="176"/>
    <cellStyle name="Normal 2 4 2" xfId="665"/>
    <cellStyle name="Normal 2 5" xfId="125"/>
    <cellStyle name="Normal 2 6" xfId="111"/>
    <cellStyle name="Normal 2 7" xfId="579"/>
    <cellStyle name="Normal 2 8" xfId="262"/>
    <cellStyle name="Normal 2 9" xfId="251"/>
    <cellStyle name="Normal 2 9 2" xfId="1269"/>
    <cellStyle name="Normal 2_2" xfId="666"/>
    <cellStyle name="Normal 20" xfId="245"/>
    <cellStyle name="Normal 20 2" xfId="742"/>
    <cellStyle name="Normal 21" xfId="995"/>
    <cellStyle name="Normal 22" xfId="1002"/>
    <cellStyle name="Normal 3" xfId="26"/>
    <cellStyle name="Normal 3 2" xfId="164"/>
    <cellStyle name="Normal 3 2 2" xfId="227"/>
    <cellStyle name="Normal 3 2 3" xfId="185"/>
    <cellStyle name="Normal 3 3" xfId="179"/>
    <cellStyle name="Normal 3 3 2" xfId="667"/>
    <cellStyle name="Normal 3 4" xfId="113"/>
    <cellStyle name="Normal 3 5" xfId="1270"/>
    <cellStyle name="Normal 3_HavelvacN2axjusakN3" xfId="187"/>
    <cellStyle name="Normal 4" xfId="27"/>
    <cellStyle name="Normal 4 2" xfId="28"/>
    <cellStyle name="Normal 4 2 2" xfId="504"/>
    <cellStyle name="Normal 4 2 3" xfId="668"/>
    <cellStyle name="Normal 4 3" xfId="98"/>
    <cellStyle name="Normal 4 3 2" xfId="182"/>
    <cellStyle name="Normal 4 3 3" xfId="728"/>
    <cellStyle name="Normal 4 4" xfId="115"/>
    <cellStyle name="Normal 4 5" xfId="580"/>
    <cellStyle name="Normal 4 6" xfId="263"/>
    <cellStyle name="Normal 4 7" xfId="252"/>
    <cellStyle name="Normal 4_2" xfId="669"/>
    <cellStyle name="Normal 5" xfId="29"/>
    <cellStyle name="Normal 5 2" xfId="99"/>
    <cellStyle name="Normal 5 2 2" xfId="228"/>
    <cellStyle name="Normal 5 2 2 2" xfId="283"/>
    <cellStyle name="Normal 5 2 2 2 2" xfId="756"/>
    <cellStyle name="Normal 5 2 2 3" xfId="738"/>
    <cellStyle name="Normal 5 2 2 4" xfId="1027"/>
    <cellStyle name="Normal 5 2 3" xfId="165"/>
    <cellStyle name="Normal 5 2 4" xfId="572"/>
    <cellStyle name="Normal 5 3" xfId="118"/>
    <cellStyle name="Normal 5 3 2" xfId="506"/>
    <cellStyle name="Normal 5 3 2 2" xfId="507"/>
    <cellStyle name="Normal 5 3 2 2 2" xfId="949"/>
    <cellStyle name="Normal 5 3 2 2 3" xfId="1223"/>
    <cellStyle name="Normal 5 3 2 3" xfId="508"/>
    <cellStyle name="Normal 5 3 2 3 2" xfId="950"/>
    <cellStyle name="Normal 5 3 2 3 3" xfId="1224"/>
    <cellStyle name="Normal 5 3 2 4" xfId="948"/>
    <cellStyle name="Normal 5 3 2 5" xfId="1222"/>
    <cellStyle name="Normal 5 3 3" xfId="509"/>
    <cellStyle name="Normal 5 3 3 2" xfId="951"/>
    <cellStyle name="Normal 5 3 3 3" xfId="1225"/>
    <cellStyle name="Normal 5 3 4" xfId="510"/>
    <cellStyle name="Normal 5 3 4 2" xfId="952"/>
    <cellStyle name="Normal 5 3 4 3" xfId="1226"/>
    <cellStyle name="Normal 5 3 5" xfId="505"/>
    <cellStyle name="Normal 5 3 5 2" xfId="947"/>
    <cellStyle name="Normal 5 3 6" xfId="1221"/>
    <cellStyle name="Normal 5 4" xfId="511"/>
    <cellStyle name="Normal 5 4 2" xfId="512"/>
    <cellStyle name="Normal 5 4 2 2" xfId="513"/>
    <cellStyle name="Normal 5 4 2 2 2" xfId="955"/>
    <cellStyle name="Normal 5 4 2 2 3" xfId="1229"/>
    <cellStyle name="Normal 5 4 2 3" xfId="514"/>
    <cellStyle name="Normal 5 4 2 3 2" xfId="956"/>
    <cellStyle name="Normal 5 4 2 3 3" xfId="1230"/>
    <cellStyle name="Normal 5 4 2 4" xfId="954"/>
    <cellStyle name="Normal 5 4 2 5" xfId="1228"/>
    <cellStyle name="Normal 5 4 3" xfId="515"/>
    <cellStyle name="Normal 5 4 3 2" xfId="957"/>
    <cellStyle name="Normal 5 4 3 3" xfId="1231"/>
    <cellStyle name="Normal 5 4 4" xfId="516"/>
    <cellStyle name="Normal 5 4 4 2" xfId="958"/>
    <cellStyle name="Normal 5 4 4 3" xfId="1232"/>
    <cellStyle name="Normal 5 4 5" xfId="953"/>
    <cellStyle name="Normal 5 4 6" xfId="1227"/>
    <cellStyle name="Normal 5 5" xfId="517"/>
    <cellStyle name="Normal 5 5 2" xfId="518"/>
    <cellStyle name="Normal 5 5 2 2" xfId="960"/>
    <cellStyle name="Normal 5 5 2 3" xfId="1234"/>
    <cellStyle name="Normal 5 5 3" xfId="519"/>
    <cellStyle name="Normal 5 5 3 2" xfId="961"/>
    <cellStyle name="Normal 5 5 3 3" xfId="1235"/>
    <cellStyle name="Normal 5 5 4" xfId="959"/>
    <cellStyle name="Normal 5 5 5" xfId="1233"/>
    <cellStyle name="Normal 5 6" xfId="520"/>
    <cellStyle name="Normal 5 6 2" xfId="521"/>
    <cellStyle name="Normal 5 6 2 2" xfId="963"/>
    <cellStyle name="Normal 5 6 2 3" xfId="1237"/>
    <cellStyle name="Normal 5 6 3" xfId="522"/>
    <cellStyle name="Normal 5 6 3 2" xfId="964"/>
    <cellStyle name="Normal 5 6 3 3" xfId="1238"/>
    <cellStyle name="Normal 5 6 4" xfId="962"/>
    <cellStyle name="Normal 5 6 5" xfId="1236"/>
    <cellStyle name="Normal 5 7" xfId="523"/>
    <cellStyle name="Normal 5 7 2" xfId="965"/>
    <cellStyle name="Normal 5 7 3" xfId="1239"/>
    <cellStyle name="Normal 5 8" xfId="524"/>
    <cellStyle name="Normal 5 8 2" xfId="966"/>
    <cellStyle name="Normal 5 8 3" xfId="1240"/>
    <cellStyle name="Normal 5 9" xfId="525"/>
    <cellStyle name="Normal 5 9 2" xfId="967"/>
    <cellStyle name="Normal 5 9 3" xfId="1241"/>
    <cellStyle name="Normal 6" xfId="30"/>
    <cellStyle name="Normal 6 2" xfId="229"/>
    <cellStyle name="Normal 6 3" xfId="670"/>
    <cellStyle name="Normal 6 4" xfId="1271"/>
    <cellStyle name="Normal 7" xfId="31"/>
    <cellStyle name="Normal 7 10" xfId="671"/>
    <cellStyle name="Normal 7 11" xfId="672"/>
    <cellStyle name="Normal 7 12" xfId="673"/>
    <cellStyle name="Normal 7 13" xfId="674"/>
    <cellStyle name="Normal 7 14" xfId="675"/>
    <cellStyle name="Normal 7 15" xfId="676"/>
    <cellStyle name="Normal 7 2" xfId="230"/>
    <cellStyle name="Normal 7 3" xfId="677"/>
    <cellStyle name="Normal 7 3 2" xfId="678"/>
    <cellStyle name="Normal 7 3 2 2" xfId="990"/>
    <cellStyle name="Normal 7 3 2 3" xfId="1265"/>
    <cellStyle name="Normal 7 3 3" xfId="989"/>
    <cellStyle name="Normal 7 3 4" xfId="1264"/>
    <cellStyle name="Normal 7 4" xfId="679"/>
    <cellStyle name="Normal 7 4 2" xfId="680"/>
    <cellStyle name="Normal 7 5" xfId="681"/>
    <cellStyle name="Normal 7 6" xfId="682"/>
    <cellStyle name="Normal 7 7" xfId="683"/>
    <cellStyle name="Normal 7 8" xfId="684"/>
    <cellStyle name="Normal 7 9" xfId="685"/>
    <cellStyle name="Normal 8" xfId="105"/>
    <cellStyle name="Normal 8 10" xfId="686"/>
    <cellStyle name="Normal 8 11" xfId="687"/>
    <cellStyle name="Normal 8 12" xfId="688"/>
    <cellStyle name="Normal 8 13" xfId="689"/>
    <cellStyle name="Normal 8 14" xfId="690"/>
    <cellStyle name="Normal 8 15" xfId="691"/>
    <cellStyle name="Normal 8 2" xfId="240"/>
    <cellStyle name="Normal 8 2 10" xfId="692"/>
    <cellStyle name="Normal 8 2 11" xfId="693"/>
    <cellStyle name="Normal 8 2 12" xfId="694"/>
    <cellStyle name="Normal 8 2 13" xfId="695"/>
    <cellStyle name="Normal 8 2 14" xfId="696"/>
    <cellStyle name="Normal 8 2 2" xfId="697"/>
    <cellStyle name="Normal 8 2 3" xfId="698"/>
    <cellStyle name="Normal 8 2 4" xfId="699"/>
    <cellStyle name="Normal 8 2 5" xfId="700"/>
    <cellStyle name="Normal 8 2 6" xfId="701"/>
    <cellStyle name="Normal 8 2 7" xfId="702"/>
    <cellStyle name="Normal 8 2 8" xfId="703"/>
    <cellStyle name="Normal 8 2 9" xfId="704"/>
    <cellStyle name="Normal 8 3" xfId="117"/>
    <cellStyle name="Normal 8 3 2" xfId="705"/>
    <cellStyle name="Normal 8 3 2 2" xfId="991"/>
    <cellStyle name="Normal 8 3 2 3" xfId="1266"/>
    <cellStyle name="Normal 8 4" xfId="706"/>
    <cellStyle name="Normal 8 4 2" xfId="707"/>
    <cellStyle name="Normal 8 5" xfId="708"/>
    <cellStyle name="Normal 8 6" xfId="709"/>
    <cellStyle name="Normal 8 7" xfId="710"/>
    <cellStyle name="Normal 8 8" xfId="711"/>
    <cellStyle name="Normal 8 9" xfId="712"/>
    <cellStyle name="Normal 9" xfId="122"/>
    <cellStyle name="Normal 9 2" xfId="713"/>
    <cellStyle name="Normal 9 3" xfId="266"/>
    <cellStyle name="Normal 9 3 2" xfId="751"/>
    <cellStyle name="Normal 9 3_հավ1-3" xfId="1021"/>
    <cellStyle name="Normal 9 4" xfId="733"/>
    <cellStyle name="Normal 9 5" xfId="1019"/>
    <cellStyle name="Note 2" xfId="100"/>
    <cellStyle name="Note 2 2" xfId="231"/>
    <cellStyle name="Note 2 2 2" xfId="284"/>
    <cellStyle name="Note 2 2 2 2" xfId="1275"/>
    <cellStyle name="Note 2 2 3" xfId="1028"/>
    <cellStyle name="Note 2 3" xfId="166"/>
    <cellStyle name="Note 2 4" xfId="729"/>
    <cellStyle name="Note 3" xfId="167"/>
    <cellStyle name="Note 3 2" xfId="271"/>
    <cellStyle name="Note 3 2 2" xfId="753"/>
    <cellStyle name="Note 3 3" xfId="735"/>
    <cellStyle name="Note 3 4" xfId="1022"/>
    <cellStyle name="Output 2" xfId="101"/>
    <cellStyle name="Output 2 2" xfId="232"/>
    <cellStyle name="Output 2 2 2" xfId="285"/>
    <cellStyle name="Output 2 2 2 2" xfId="1276"/>
    <cellStyle name="Output 2 2 3" xfId="1029"/>
    <cellStyle name="Output 2 3" xfId="168"/>
    <cellStyle name="Output 2 4" xfId="730"/>
    <cellStyle name="Output 3" xfId="566"/>
    <cellStyle name="Percent 2" xfId="32"/>
    <cellStyle name="Percent 2 2" xfId="178"/>
    <cellStyle name="Percent 2 2 2" xfId="526"/>
    <cellStyle name="Percent 2 3" xfId="169"/>
    <cellStyle name="Percent 2 4" xfId="112"/>
    <cellStyle name="Percent 3" xfId="120"/>
    <cellStyle name="Percent 3 2" xfId="527"/>
    <cellStyle name="RowLevel_1_N6+artabyuje" xfId="528"/>
    <cellStyle name="SN_241" xfId="107"/>
    <cellStyle name="Style 1" xfId="33"/>
    <cellStyle name="Style 1 2" xfId="233"/>
    <cellStyle name="Style 1 3" xfId="714"/>
    <cellStyle name="Style 1_verchnakan_ax21-25_2018" xfId="234"/>
    <cellStyle name="Title 2" xfId="102"/>
    <cellStyle name="Title 2 2" xfId="235"/>
    <cellStyle name="Title 2 3" xfId="170"/>
    <cellStyle name="Title 3" xfId="567"/>
    <cellStyle name="Total 2" xfId="103"/>
    <cellStyle name="Total 2 2" xfId="236"/>
    <cellStyle name="Total 2 2 2" xfId="286"/>
    <cellStyle name="Total 2 2 2 2" xfId="1277"/>
    <cellStyle name="Total 2 2 3" xfId="1030"/>
    <cellStyle name="Total 2 3" xfId="171"/>
    <cellStyle name="Total 2 4" xfId="731"/>
    <cellStyle name="Total 3" xfId="568"/>
    <cellStyle name="Warning Text 2" xfId="104"/>
    <cellStyle name="Warning Text 2 2" xfId="237"/>
    <cellStyle name="Warning Text 2 3" xfId="172"/>
    <cellStyle name="Warning Text 3" xfId="569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720"/>
    <cellStyle name="Вывод" xfId="41"/>
    <cellStyle name="Вывод 2" xfId="721"/>
    <cellStyle name="Вычисление" xfId="42"/>
    <cellStyle name="Вычисление 2" xfId="72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Итог 2" xfId="723"/>
    <cellStyle name="Контрольная ячейка" xfId="48"/>
    <cellStyle name="Название" xfId="49"/>
    <cellStyle name="Название 2" xfId="529"/>
    <cellStyle name="Нейтральный" xfId="50"/>
    <cellStyle name="Обычный 10" xfId="1011"/>
    <cellStyle name="Обычный 2" xfId="123"/>
    <cellStyle name="Обычный 2 10" xfId="1007"/>
    <cellStyle name="Обычный 2 11" xfId="1017"/>
    <cellStyle name="Обычный 2 2" xfId="239"/>
    <cellStyle name="Обычный 2 2 2" xfId="715"/>
    <cellStyle name="Обычный 2 2 3" xfId="287"/>
    <cellStyle name="Обычный 2 2 4" xfId="256"/>
    <cellStyle name="Обычный 2 3" xfId="238"/>
    <cellStyle name="Обычный 2 4" xfId="574"/>
    <cellStyle name="Обычный 2 5" xfId="583"/>
    <cellStyle name="Обычный 2 5 2" xfId="985"/>
    <cellStyle name="Обычный 2 5 3" xfId="1259"/>
    <cellStyle name="Обычный 2 6" xfId="718"/>
    <cellStyle name="Обычный 2 6 2" xfId="993"/>
    <cellStyle name="Обычный 2 6 3" xfId="1268"/>
    <cellStyle name="Обычный 2 7" xfId="267"/>
    <cellStyle name="Обычный 2 8" xfId="255"/>
    <cellStyle name="Обычный 2 8 2" xfId="748"/>
    <cellStyle name="Обычный 2 9" xfId="1000"/>
    <cellStyle name="Обычный 3" xfId="242"/>
    <cellStyle name="Обычный 3 2" xfId="577"/>
    <cellStyle name="Обычный 3 2 2" xfId="983"/>
    <cellStyle name="Обычный 3 2 3" xfId="1257"/>
    <cellStyle name="Обычный 3 3" xfId="248"/>
    <cellStyle name="Обычный 3 3 2" xfId="744"/>
    <cellStyle name="Обычный 3 3 3" xfId="1010"/>
    <cellStyle name="Обычный 3 4" xfId="739"/>
    <cellStyle name="Обычный 3 5" xfId="997"/>
    <cellStyle name="Обычный 3 6" xfId="1004"/>
    <cellStyle name="Обычный 3 7" xfId="1013"/>
    <cellStyle name="Обычный 4" xfId="257"/>
    <cellStyle name="Обычный 4 2" xfId="250"/>
    <cellStyle name="Обычный 4 2 2" xfId="745"/>
    <cellStyle name="Обычный 4 2 3" xfId="998"/>
    <cellStyle name="Обычный 4 2 4" xfId="1005"/>
    <cellStyle name="Обычный 4 2 5" xfId="1014"/>
    <cellStyle name="Обычный 4 3" xfId="582"/>
    <cellStyle name="Обычный 4 4" xfId="288"/>
    <cellStyle name="Обычный 5" xfId="244"/>
    <cellStyle name="Обычный 5 2" xfId="581"/>
    <cellStyle name="Обычный 5 2 2" xfId="984"/>
    <cellStyle name="Обычный 5 2 3" xfId="1258"/>
    <cellStyle name="Обычный 5 3" xfId="289"/>
    <cellStyle name="Обычный 5 4" xfId="253"/>
    <cellStyle name="Обычный 5 4 2" xfId="746"/>
    <cellStyle name="Обычный 5 5" xfId="741"/>
    <cellStyle name="Обычный 5 6" xfId="999"/>
    <cellStyle name="Обычный 5 7" xfId="1006"/>
    <cellStyle name="Обычный 5 8" xfId="1015"/>
    <cellStyle name="Обычный 6" xfId="249"/>
    <cellStyle name="Обычный 6 2" xfId="578"/>
    <cellStyle name="Обычный 6 3" xfId="290"/>
    <cellStyle name="Обычный 7" xfId="259"/>
    <cellStyle name="Обычный 7 2" xfId="570"/>
    <cellStyle name="Обычный 8" xfId="575"/>
    <cellStyle name="Обычный 8 2" xfId="981"/>
    <cellStyle name="Обычный 8 3" xfId="1255"/>
    <cellStyle name="Обычный 9" xfId="717"/>
    <cellStyle name="Обычный 9 2" xfId="992"/>
    <cellStyle name="Обычный 9 3" xfId="1267"/>
    <cellStyle name="Плохой" xfId="51"/>
    <cellStyle name="Пояснение" xfId="52"/>
    <cellStyle name="Примечание" xfId="53"/>
    <cellStyle name="Примечание 2" xfId="724"/>
    <cellStyle name="Связанная ячейка" xfId="54"/>
    <cellStyle name="Стиль 1" xfId="173"/>
    <cellStyle name="Текст предупреждения" xfId="55"/>
    <cellStyle name="Финансовый 2" xfId="174"/>
    <cellStyle name="Финансовый 2 2" xfId="576"/>
    <cellStyle name="Финансовый 2 2 2" xfId="982"/>
    <cellStyle name="Финансовый 2 2 3" xfId="1256"/>
    <cellStyle name="Финансовый 2 3" xfId="272"/>
    <cellStyle name="Финансовый 2 4" xfId="247"/>
    <cellStyle name="Финансовый 2 4 2" xfId="743"/>
    <cellStyle name="Финансовый 2 5" xfId="996"/>
    <cellStyle name="Финансовый 2 6" xfId="1003"/>
    <cellStyle name="Финансовый 2 7" xfId="1012"/>
    <cellStyle name="Финансовый 3" xfId="243"/>
    <cellStyle name="Финансовый 3 2" xfId="571"/>
    <cellStyle name="Финансовый 3 2 2" xfId="980"/>
    <cellStyle name="Финансовый 3 3" xfId="740"/>
    <cellStyle name="Финансовый 3 4" xfId="1254"/>
    <cellStyle name="Финансовый 4" xfId="573"/>
    <cellStyle name="Финансовый 5" xfId="716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7" zoomScale="98" zoomScaleNormal="98" workbookViewId="0">
      <selection activeCell="C62" sqref="C62"/>
    </sheetView>
  </sheetViews>
  <sheetFormatPr defaultRowHeight="17.25"/>
  <cols>
    <col min="1" max="1" width="11.42578125" style="6" customWidth="1"/>
    <col min="2" max="2" width="16.5703125" style="6" customWidth="1"/>
    <col min="3" max="3" width="65.28515625" style="6" customWidth="1"/>
    <col min="4" max="4" width="27.85546875" style="6" customWidth="1"/>
    <col min="5" max="5" width="20.140625" style="6" customWidth="1"/>
    <col min="6" max="182" width="9.140625" style="6"/>
    <col min="183" max="183" width="5" style="6" customWidth="1"/>
    <col min="184" max="184" width="4.7109375" style="6" customWidth="1"/>
    <col min="185" max="185" width="5" style="6" customWidth="1"/>
    <col min="186" max="186" width="19.7109375" style="6" customWidth="1"/>
    <col min="187" max="187" width="49.85546875" style="6" customWidth="1"/>
    <col min="188" max="188" width="14.5703125" style="6" customWidth="1"/>
    <col min="189" max="189" width="13.7109375" style="6" customWidth="1"/>
    <col min="190" max="190" width="13.42578125" style="6" customWidth="1"/>
    <col min="191" max="191" width="15.42578125" style="6" customWidth="1"/>
    <col min="192" max="193" width="10.28515625" style="6" bestFit="1" customWidth="1"/>
    <col min="194" max="438" width="9.140625" style="6"/>
    <col min="439" max="439" width="5" style="6" customWidth="1"/>
    <col min="440" max="440" width="4.7109375" style="6" customWidth="1"/>
    <col min="441" max="441" width="5" style="6" customWidth="1"/>
    <col min="442" max="442" width="19.7109375" style="6" customWidth="1"/>
    <col min="443" max="443" width="49.85546875" style="6" customWidth="1"/>
    <col min="444" max="444" width="14.5703125" style="6" customWidth="1"/>
    <col min="445" max="445" width="13.7109375" style="6" customWidth="1"/>
    <col min="446" max="446" width="13.42578125" style="6" customWidth="1"/>
    <col min="447" max="447" width="15.42578125" style="6" customWidth="1"/>
    <col min="448" max="449" width="10.28515625" style="6" bestFit="1" customWidth="1"/>
    <col min="450" max="694" width="9.140625" style="6"/>
    <col min="695" max="695" width="5" style="6" customWidth="1"/>
    <col min="696" max="696" width="4.7109375" style="6" customWidth="1"/>
    <col min="697" max="697" width="5" style="6" customWidth="1"/>
    <col min="698" max="698" width="19.7109375" style="6" customWidth="1"/>
    <col min="699" max="699" width="49.85546875" style="6" customWidth="1"/>
    <col min="700" max="700" width="14.5703125" style="6" customWidth="1"/>
    <col min="701" max="701" width="13.7109375" style="6" customWidth="1"/>
    <col min="702" max="702" width="13.42578125" style="6" customWidth="1"/>
    <col min="703" max="703" width="15.42578125" style="6" customWidth="1"/>
    <col min="704" max="705" width="10.28515625" style="6" bestFit="1" customWidth="1"/>
    <col min="706" max="950" width="9.140625" style="6"/>
    <col min="951" max="951" width="5" style="6" customWidth="1"/>
    <col min="952" max="952" width="4.7109375" style="6" customWidth="1"/>
    <col min="953" max="953" width="5" style="6" customWidth="1"/>
    <col min="954" max="954" width="19.7109375" style="6" customWidth="1"/>
    <col min="955" max="955" width="49.85546875" style="6" customWidth="1"/>
    <col min="956" max="956" width="14.5703125" style="6" customWidth="1"/>
    <col min="957" max="957" width="13.7109375" style="6" customWidth="1"/>
    <col min="958" max="958" width="13.42578125" style="6" customWidth="1"/>
    <col min="959" max="959" width="15.42578125" style="6" customWidth="1"/>
    <col min="960" max="961" width="10.28515625" style="6" bestFit="1" customWidth="1"/>
    <col min="962" max="1206" width="9.140625" style="6"/>
    <col min="1207" max="1207" width="5" style="6" customWidth="1"/>
    <col min="1208" max="1208" width="4.7109375" style="6" customWidth="1"/>
    <col min="1209" max="1209" width="5" style="6" customWidth="1"/>
    <col min="1210" max="1210" width="19.7109375" style="6" customWidth="1"/>
    <col min="1211" max="1211" width="49.85546875" style="6" customWidth="1"/>
    <col min="1212" max="1212" width="14.5703125" style="6" customWidth="1"/>
    <col min="1213" max="1213" width="13.7109375" style="6" customWidth="1"/>
    <col min="1214" max="1214" width="13.42578125" style="6" customWidth="1"/>
    <col min="1215" max="1215" width="15.42578125" style="6" customWidth="1"/>
    <col min="1216" max="1217" width="10.28515625" style="6" bestFit="1" customWidth="1"/>
    <col min="1218" max="1462" width="9.140625" style="6"/>
    <col min="1463" max="1463" width="5" style="6" customWidth="1"/>
    <col min="1464" max="1464" width="4.7109375" style="6" customWidth="1"/>
    <col min="1465" max="1465" width="5" style="6" customWidth="1"/>
    <col min="1466" max="1466" width="19.7109375" style="6" customWidth="1"/>
    <col min="1467" max="1467" width="49.85546875" style="6" customWidth="1"/>
    <col min="1468" max="1468" width="14.5703125" style="6" customWidth="1"/>
    <col min="1469" max="1469" width="13.7109375" style="6" customWidth="1"/>
    <col min="1470" max="1470" width="13.42578125" style="6" customWidth="1"/>
    <col min="1471" max="1471" width="15.42578125" style="6" customWidth="1"/>
    <col min="1472" max="1473" width="10.28515625" style="6" bestFit="1" customWidth="1"/>
    <col min="1474" max="1718" width="9.140625" style="6"/>
    <col min="1719" max="1719" width="5" style="6" customWidth="1"/>
    <col min="1720" max="1720" width="4.7109375" style="6" customWidth="1"/>
    <col min="1721" max="1721" width="5" style="6" customWidth="1"/>
    <col min="1722" max="1722" width="19.7109375" style="6" customWidth="1"/>
    <col min="1723" max="1723" width="49.85546875" style="6" customWidth="1"/>
    <col min="1724" max="1724" width="14.5703125" style="6" customWidth="1"/>
    <col min="1725" max="1725" width="13.7109375" style="6" customWidth="1"/>
    <col min="1726" max="1726" width="13.42578125" style="6" customWidth="1"/>
    <col min="1727" max="1727" width="15.42578125" style="6" customWidth="1"/>
    <col min="1728" max="1729" width="10.28515625" style="6" bestFit="1" customWidth="1"/>
    <col min="1730" max="1974" width="9.140625" style="6"/>
    <col min="1975" max="1975" width="5" style="6" customWidth="1"/>
    <col min="1976" max="1976" width="4.7109375" style="6" customWidth="1"/>
    <col min="1977" max="1977" width="5" style="6" customWidth="1"/>
    <col min="1978" max="1978" width="19.7109375" style="6" customWidth="1"/>
    <col min="1979" max="1979" width="49.85546875" style="6" customWidth="1"/>
    <col min="1980" max="1980" width="14.5703125" style="6" customWidth="1"/>
    <col min="1981" max="1981" width="13.7109375" style="6" customWidth="1"/>
    <col min="1982" max="1982" width="13.42578125" style="6" customWidth="1"/>
    <col min="1983" max="1983" width="15.42578125" style="6" customWidth="1"/>
    <col min="1984" max="1985" width="10.28515625" style="6" bestFit="1" customWidth="1"/>
    <col min="1986" max="2230" width="9.140625" style="6"/>
    <col min="2231" max="2231" width="5" style="6" customWidth="1"/>
    <col min="2232" max="2232" width="4.7109375" style="6" customWidth="1"/>
    <col min="2233" max="2233" width="5" style="6" customWidth="1"/>
    <col min="2234" max="2234" width="19.7109375" style="6" customWidth="1"/>
    <col min="2235" max="2235" width="49.85546875" style="6" customWidth="1"/>
    <col min="2236" max="2236" width="14.5703125" style="6" customWidth="1"/>
    <col min="2237" max="2237" width="13.7109375" style="6" customWidth="1"/>
    <col min="2238" max="2238" width="13.42578125" style="6" customWidth="1"/>
    <col min="2239" max="2239" width="15.42578125" style="6" customWidth="1"/>
    <col min="2240" max="2241" width="10.28515625" style="6" bestFit="1" customWidth="1"/>
    <col min="2242" max="2486" width="9.140625" style="6"/>
    <col min="2487" max="2487" width="5" style="6" customWidth="1"/>
    <col min="2488" max="2488" width="4.7109375" style="6" customWidth="1"/>
    <col min="2489" max="2489" width="5" style="6" customWidth="1"/>
    <col min="2490" max="2490" width="19.7109375" style="6" customWidth="1"/>
    <col min="2491" max="2491" width="49.85546875" style="6" customWidth="1"/>
    <col min="2492" max="2492" width="14.5703125" style="6" customWidth="1"/>
    <col min="2493" max="2493" width="13.7109375" style="6" customWidth="1"/>
    <col min="2494" max="2494" width="13.42578125" style="6" customWidth="1"/>
    <col min="2495" max="2495" width="15.42578125" style="6" customWidth="1"/>
    <col min="2496" max="2497" width="10.28515625" style="6" bestFit="1" customWidth="1"/>
    <col min="2498" max="2742" width="9.140625" style="6"/>
    <col min="2743" max="2743" width="5" style="6" customWidth="1"/>
    <col min="2744" max="2744" width="4.7109375" style="6" customWidth="1"/>
    <col min="2745" max="2745" width="5" style="6" customWidth="1"/>
    <col min="2746" max="2746" width="19.7109375" style="6" customWidth="1"/>
    <col min="2747" max="2747" width="49.85546875" style="6" customWidth="1"/>
    <col min="2748" max="2748" width="14.5703125" style="6" customWidth="1"/>
    <col min="2749" max="2749" width="13.7109375" style="6" customWidth="1"/>
    <col min="2750" max="2750" width="13.42578125" style="6" customWidth="1"/>
    <col min="2751" max="2751" width="15.42578125" style="6" customWidth="1"/>
    <col min="2752" max="2753" width="10.28515625" style="6" bestFit="1" customWidth="1"/>
    <col min="2754" max="2998" width="9.140625" style="6"/>
    <col min="2999" max="2999" width="5" style="6" customWidth="1"/>
    <col min="3000" max="3000" width="4.7109375" style="6" customWidth="1"/>
    <col min="3001" max="3001" width="5" style="6" customWidth="1"/>
    <col min="3002" max="3002" width="19.7109375" style="6" customWidth="1"/>
    <col min="3003" max="3003" width="49.85546875" style="6" customWidth="1"/>
    <col min="3004" max="3004" width="14.5703125" style="6" customWidth="1"/>
    <col min="3005" max="3005" width="13.7109375" style="6" customWidth="1"/>
    <col min="3006" max="3006" width="13.42578125" style="6" customWidth="1"/>
    <col min="3007" max="3007" width="15.42578125" style="6" customWidth="1"/>
    <col min="3008" max="3009" width="10.28515625" style="6" bestFit="1" customWidth="1"/>
    <col min="3010" max="3254" width="9.140625" style="6"/>
    <col min="3255" max="3255" width="5" style="6" customWidth="1"/>
    <col min="3256" max="3256" width="4.7109375" style="6" customWidth="1"/>
    <col min="3257" max="3257" width="5" style="6" customWidth="1"/>
    <col min="3258" max="3258" width="19.7109375" style="6" customWidth="1"/>
    <col min="3259" max="3259" width="49.85546875" style="6" customWidth="1"/>
    <col min="3260" max="3260" width="14.5703125" style="6" customWidth="1"/>
    <col min="3261" max="3261" width="13.7109375" style="6" customWidth="1"/>
    <col min="3262" max="3262" width="13.42578125" style="6" customWidth="1"/>
    <col min="3263" max="3263" width="15.42578125" style="6" customWidth="1"/>
    <col min="3264" max="3265" width="10.28515625" style="6" bestFit="1" customWidth="1"/>
    <col min="3266" max="3510" width="9.140625" style="6"/>
    <col min="3511" max="3511" width="5" style="6" customWidth="1"/>
    <col min="3512" max="3512" width="4.7109375" style="6" customWidth="1"/>
    <col min="3513" max="3513" width="5" style="6" customWidth="1"/>
    <col min="3514" max="3514" width="19.7109375" style="6" customWidth="1"/>
    <col min="3515" max="3515" width="49.85546875" style="6" customWidth="1"/>
    <col min="3516" max="3516" width="14.5703125" style="6" customWidth="1"/>
    <col min="3517" max="3517" width="13.7109375" style="6" customWidth="1"/>
    <col min="3518" max="3518" width="13.42578125" style="6" customWidth="1"/>
    <col min="3519" max="3519" width="15.42578125" style="6" customWidth="1"/>
    <col min="3520" max="3521" width="10.28515625" style="6" bestFit="1" customWidth="1"/>
    <col min="3522" max="3766" width="9.140625" style="6"/>
    <col min="3767" max="3767" width="5" style="6" customWidth="1"/>
    <col min="3768" max="3768" width="4.7109375" style="6" customWidth="1"/>
    <col min="3769" max="3769" width="5" style="6" customWidth="1"/>
    <col min="3770" max="3770" width="19.7109375" style="6" customWidth="1"/>
    <col min="3771" max="3771" width="49.85546875" style="6" customWidth="1"/>
    <col min="3772" max="3772" width="14.5703125" style="6" customWidth="1"/>
    <col min="3773" max="3773" width="13.7109375" style="6" customWidth="1"/>
    <col min="3774" max="3774" width="13.42578125" style="6" customWidth="1"/>
    <col min="3775" max="3775" width="15.42578125" style="6" customWidth="1"/>
    <col min="3776" max="3777" width="10.28515625" style="6" bestFit="1" customWidth="1"/>
    <col min="3778" max="4022" width="9.140625" style="6"/>
    <col min="4023" max="4023" width="5" style="6" customWidth="1"/>
    <col min="4024" max="4024" width="4.7109375" style="6" customWidth="1"/>
    <col min="4025" max="4025" width="5" style="6" customWidth="1"/>
    <col min="4026" max="4026" width="19.7109375" style="6" customWidth="1"/>
    <col min="4027" max="4027" width="49.85546875" style="6" customWidth="1"/>
    <col min="4028" max="4028" width="14.5703125" style="6" customWidth="1"/>
    <col min="4029" max="4029" width="13.7109375" style="6" customWidth="1"/>
    <col min="4030" max="4030" width="13.42578125" style="6" customWidth="1"/>
    <col min="4031" max="4031" width="15.42578125" style="6" customWidth="1"/>
    <col min="4032" max="4033" width="10.28515625" style="6" bestFit="1" customWidth="1"/>
    <col min="4034" max="4278" width="9.140625" style="6"/>
    <col min="4279" max="4279" width="5" style="6" customWidth="1"/>
    <col min="4280" max="4280" width="4.7109375" style="6" customWidth="1"/>
    <col min="4281" max="4281" width="5" style="6" customWidth="1"/>
    <col min="4282" max="4282" width="19.7109375" style="6" customWidth="1"/>
    <col min="4283" max="4283" width="49.85546875" style="6" customWidth="1"/>
    <col min="4284" max="4284" width="14.5703125" style="6" customWidth="1"/>
    <col min="4285" max="4285" width="13.7109375" style="6" customWidth="1"/>
    <col min="4286" max="4286" width="13.42578125" style="6" customWidth="1"/>
    <col min="4287" max="4287" width="15.42578125" style="6" customWidth="1"/>
    <col min="4288" max="4289" width="10.28515625" style="6" bestFit="1" customWidth="1"/>
    <col min="4290" max="4534" width="9.140625" style="6"/>
    <col min="4535" max="4535" width="5" style="6" customWidth="1"/>
    <col min="4536" max="4536" width="4.7109375" style="6" customWidth="1"/>
    <col min="4537" max="4537" width="5" style="6" customWidth="1"/>
    <col min="4538" max="4538" width="19.7109375" style="6" customWidth="1"/>
    <col min="4539" max="4539" width="49.85546875" style="6" customWidth="1"/>
    <col min="4540" max="4540" width="14.5703125" style="6" customWidth="1"/>
    <col min="4541" max="4541" width="13.7109375" style="6" customWidth="1"/>
    <col min="4542" max="4542" width="13.42578125" style="6" customWidth="1"/>
    <col min="4543" max="4543" width="15.42578125" style="6" customWidth="1"/>
    <col min="4544" max="4545" width="10.28515625" style="6" bestFit="1" customWidth="1"/>
    <col min="4546" max="4790" width="9.140625" style="6"/>
    <col min="4791" max="4791" width="5" style="6" customWidth="1"/>
    <col min="4792" max="4792" width="4.7109375" style="6" customWidth="1"/>
    <col min="4793" max="4793" width="5" style="6" customWidth="1"/>
    <col min="4794" max="4794" width="19.7109375" style="6" customWidth="1"/>
    <col min="4795" max="4795" width="49.85546875" style="6" customWidth="1"/>
    <col min="4796" max="4796" width="14.5703125" style="6" customWidth="1"/>
    <col min="4797" max="4797" width="13.7109375" style="6" customWidth="1"/>
    <col min="4798" max="4798" width="13.42578125" style="6" customWidth="1"/>
    <col min="4799" max="4799" width="15.42578125" style="6" customWidth="1"/>
    <col min="4800" max="4801" width="10.28515625" style="6" bestFit="1" customWidth="1"/>
    <col min="4802" max="5046" width="9.140625" style="6"/>
    <col min="5047" max="5047" width="5" style="6" customWidth="1"/>
    <col min="5048" max="5048" width="4.7109375" style="6" customWidth="1"/>
    <col min="5049" max="5049" width="5" style="6" customWidth="1"/>
    <col min="5050" max="5050" width="19.7109375" style="6" customWidth="1"/>
    <col min="5051" max="5051" width="49.85546875" style="6" customWidth="1"/>
    <col min="5052" max="5052" width="14.5703125" style="6" customWidth="1"/>
    <col min="5053" max="5053" width="13.7109375" style="6" customWidth="1"/>
    <col min="5054" max="5054" width="13.42578125" style="6" customWidth="1"/>
    <col min="5055" max="5055" width="15.42578125" style="6" customWidth="1"/>
    <col min="5056" max="5057" width="10.28515625" style="6" bestFit="1" customWidth="1"/>
    <col min="5058" max="5302" width="9.140625" style="6"/>
    <col min="5303" max="5303" width="5" style="6" customWidth="1"/>
    <col min="5304" max="5304" width="4.7109375" style="6" customWidth="1"/>
    <col min="5305" max="5305" width="5" style="6" customWidth="1"/>
    <col min="5306" max="5306" width="19.7109375" style="6" customWidth="1"/>
    <col min="5307" max="5307" width="49.85546875" style="6" customWidth="1"/>
    <col min="5308" max="5308" width="14.5703125" style="6" customWidth="1"/>
    <col min="5309" max="5309" width="13.7109375" style="6" customWidth="1"/>
    <col min="5310" max="5310" width="13.42578125" style="6" customWidth="1"/>
    <col min="5311" max="5311" width="15.42578125" style="6" customWidth="1"/>
    <col min="5312" max="5313" width="10.28515625" style="6" bestFit="1" customWidth="1"/>
    <col min="5314" max="5558" width="9.140625" style="6"/>
    <col min="5559" max="5559" width="5" style="6" customWidth="1"/>
    <col min="5560" max="5560" width="4.7109375" style="6" customWidth="1"/>
    <col min="5561" max="5561" width="5" style="6" customWidth="1"/>
    <col min="5562" max="5562" width="19.7109375" style="6" customWidth="1"/>
    <col min="5563" max="5563" width="49.85546875" style="6" customWidth="1"/>
    <col min="5564" max="5564" width="14.5703125" style="6" customWidth="1"/>
    <col min="5565" max="5565" width="13.7109375" style="6" customWidth="1"/>
    <col min="5566" max="5566" width="13.42578125" style="6" customWidth="1"/>
    <col min="5567" max="5567" width="15.42578125" style="6" customWidth="1"/>
    <col min="5568" max="5569" width="10.28515625" style="6" bestFit="1" customWidth="1"/>
    <col min="5570" max="5814" width="9.140625" style="6"/>
    <col min="5815" max="5815" width="5" style="6" customWidth="1"/>
    <col min="5816" max="5816" width="4.7109375" style="6" customWidth="1"/>
    <col min="5817" max="5817" width="5" style="6" customWidth="1"/>
    <col min="5818" max="5818" width="19.7109375" style="6" customWidth="1"/>
    <col min="5819" max="5819" width="49.85546875" style="6" customWidth="1"/>
    <col min="5820" max="5820" width="14.5703125" style="6" customWidth="1"/>
    <col min="5821" max="5821" width="13.7109375" style="6" customWidth="1"/>
    <col min="5822" max="5822" width="13.42578125" style="6" customWidth="1"/>
    <col min="5823" max="5823" width="15.42578125" style="6" customWidth="1"/>
    <col min="5824" max="5825" width="10.28515625" style="6" bestFit="1" customWidth="1"/>
    <col min="5826" max="6070" width="9.140625" style="6"/>
    <col min="6071" max="6071" width="5" style="6" customWidth="1"/>
    <col min="6072" max="6072" width="4.7109375" style="6" customWidth="1"/>
    <col min="6073" max="6073" width="5" style="6" customWidth="1"/>
    <col min="6074" max="6074" width="19.7109375" style="6" customWidth="1"/>
    <col min="6075" max="6075" width="49.85546875" style="6" customWidth="1"/>
    <col min="6076" max="6076" width="14.5703125" style="6" customWidth="1"/>
    <col min="6077" max="6077" width="13.7109375" style="6" customWidth="1"/>
    <col min="6078" max="6078" width="13.42578125" style="6" customWidth="1"/>
    <col min="6079" max="6079" width="15.42578125" style="6" customWidth="1"/>
    <col min="6080" max="6081" width="10.28515625" style="6" bestFit="1" customWidth="1"/>
    <col min="6082" max="6326" width="9.140625" style="6"/>
    <col min="6327" max="6327" width="5" style="6" customWidth="1"/>
    <col min="6328" max="6328" width="4.7109375" style="6" customWidth="1"/>
    <col min="6329" max="6329" width="5" style="6" customWidth="1"/>
    <col min="6330" max="6330" width="19.7109375" style="6" customWidth="1"/>
    <col min="6331" max="6331" width="49.85546875" style="6" customWidth="1"/>
    <col min="6332" max="6332" width="14.5703125" style="6" customWidth="1"/>
    <col min="6333" max="6333" width="13.7109375" style="6" customWidth="1"/>
    <col min="6334" max="6334" width="13.42578125" style="6" customWidth="1"/>
    <col min="6335" max="6335" width="15.42578125" style="6" customWidth="1"/>
    <col min="6336" max="6337" width="10.28515625" style="6" bestFit="1" customWidth="1"/>
    <col min="6338" max="6582" width="9.140625" style="6"/>
    <col min="6583" max="6583" width="5" style="6" customWidth="1"/>
    <col min="6584" max="6584" width="4.7109375" style="6" customWidth="1"/>
    <col min="6585" max="6585" width="5" style="6" customWidth="1"/>
    <col min="6586" max="6586" width="19.7109375" style="6" customWidth="1"/>
    <col min="6587" max="6587" width="49.85546875" style="6" customWidth="1"/>
    <col min="6588" max="6588" width="14.5703125" style="6" customWidth="1"/>
    <col min="6589" max="6589" width="13.7109375" style="6" customWidth="1"/>
    <col min="6590" max="6590" width="13.42578125" style="6" customWidth="1"/>
    <col min="6591" max="6591" width="15.42578125" style="6" customWidth="1"/>
    <col min="6592" max="6593" width="10.28515625" style="6" bestFit="1" customWidth="1"/>
    <col min="6594" max="6838" width="9.140625" style="6"/>
    <col min="6839" max="6839" width="5" style="6" customWidth="1"/>
    <col min="6840" max="6840" width="4.7109375" style="6" customWidth="1"/>
    <col min="6841" max="6841" width="5" style="6" customWidth="1"/>
    <col min="6842" max="6842" width="19.7109375" style="6" customWidth="1"/>
    <col min="6843" max="6843" width="49.85546875" style="6" customWidth="1"/>
    <col min="6844" max="6844" width="14.5703125" style="6" customWidth="1"/>
    <col min="6845" max="6845" width="13.7109375" style="6" customWidth="1"/>
    <col min="6846" max="6846" width="13.42578125" style="6" customWidth="1"/>
    <col min="6847" max="6847" width="15.42578125" style="6" customWidth="1"/>
    <col min="6848" max="6849" width="10.28515625" style="6" bestFit="1" customWidth="1"/>
    <col min="6850" max="7094" width="9.140625" style="6"/>
    <col min="7095" max="7095" width="5" style="6" customWidth="1"/>
    <col min="7096" max="7096" width="4.7109375" style="6" customWidth="1"/>
    <col min="7097" max="7097" width="5" style="6" customWidth="1"/>
    <col min="7098" max="7098" width="19.7109375" style="6" customWidth="1"/>
    <col min="7099" max="7099" width="49.85546875" style="6" customWidth="1"/>
    <col min="7100" max="7100" width="14.5703125" style="6" customWidth="1"/>
    <col min="7101" max="7101" width="13.7109375" style="6" customWidth="1"/>
    <col min="7102" max="7102" width="13.42578125" style="6" customWidth="1"/>
    <col min="7103" max="7103" width="15.42578125" style="6" customWidth="1"/>
    <col min="7104" max="7105" width="10.28515625" style="6" bestFit="1" customWidth="1"/>
    <col min="7106" max="7350" width="9.140625" style="6"/>
    <col min="7351" max="7351" width="5" style="6" customWidth="1"/>
    <col min="7352" max="7352" width="4.7109375" style="6" customWidth="1"/>
    <col min="7353" max="7353" width="5" style="6" customWidth="1"/>
    <col min="7354" max="7354" width="19.7109375" style="6" customWidth="1"/>
    <col min="7355" max="7355" width="49.85546875" style="6" customWidth="1"/>
    <col min="7356" max="7356" width="14.5703125" style="6" customWidth="1"/>
    <col min="7357" max="7357" width="13.7109375" style="6" customWidth="1"/>
    <col min="7358" max="7358" width="13.42578125" style="6" customWidth="1"/>
    <col min="7359" max="7359" width="15.42578125" style="6" customWidth="1"/>
    <col min="7360" max="7361" width="10.28515625" style="6" bestFit="1" customWidth="1"/>
    <col min="7362" max="7606" width="9.140625" style="6"/>
    <col min="7607" max="7607" width="5" style="6" customWidth="1"/>
    <col min="7608" max="7608" width="4.7109375" style="6" customWidth="1"/>
    <col min="7609" max="7609" width="5" style="6" customWidth="1"/>
    <col min="7610" max="7610" width="19.7109375" style="6" customWidth="1"/>
    <col min="7611" max="7611" width="49.85546875" style="6" customWidth="1"/>
    <col min="7612" max="7612" width="14.5703125" style="6" customWidth="1"/>
    <col min="7613" max="7613" width="13.7109375" style="6" customWidth="1"/>
    <col min="7614" max="7614" width="13.42578125" style="6" customWidth="1"/>
    <col min="7615" max="7615" width="15.42578125" style="6" customWidth="1"/>
    <col min="7616" max="7617" width="10.28515625" style="6" bestFit="1" customWidth="1"/>
    <col min="7618" max="7862" width="9.140625" style="6"/>
    <col min="7863" max="7863" width="5" style="6" customWidth="1"/>
    <col min="7864" max="7864" width="4.7109375" style="6" customWidth="1"/>
    <col min="7865" max="7865" width="5" style="6" customWidth="1"/>
    <col min="7866" max="7866" width="19.7109375" style="6" customWidth="1"/>
    <col min="7867" max="7867" width="49.85546875" style="6" customWidth="1"/>
    <col min="7868" max="7868" width="14.5703125" style="6" customWidth="1"/>
    <col min="7869" max="7869" width="13.7109375" style="6" customWidth="1"/>
    <col min="7870" max="7870" width="13.42578125" style="6" customWidth="1"/>
    <col min="7871" max="7871" width="15.42578125" style="6" customWidth="1"/>
    <col min="7872" max="7873" width="10.28515625" style="6" bestFit="1" customWidth="1"/>
    <col min="7874" max="8118" width="9.140625" style="6"/>
    <col min="8119" max="8119" width="5" style="6" customWidth="1"/>
    <col min="8120" max="8120" width="4.7109375" style="6" customWidth="1"/>
    <col min="8121" max="8121" width="5" style="6" customWidth="1"/>
    <col min="8122" max="8122" width="19.7109375" style="6" customWidth="1"/>
    <col min="8123" max="8123" width="49.85546875" style="6" customWidth="1"/>
    <col min="8124" max="8124" width="14.5703125" style="6" customWidth="1"/>
    <col min="8125" max="8125" width="13.7109375" style="6" customWidth="1"/>
    <col min="8126" max="8126" width="13.42578125" style="6" customWidth="1"/>
    <col min="8127" max="8127" width="15.42578125" style="6" customWidth="1"/>
    <col min="8128" max="8129" width="10.28515625" style="6" bestFit="1" customWidth="1"/>
    <col min="8130" max="8374" width="9.140625" style="6"/>
    <col min="8375" max="8375" width="5" style="6" customWidth="1"/>
    <col min="8376" max="8376" width="4.7109375" style="6" customWidth="1"/>
    <col min="8377" max="8377" width="5" style="6" customWidth="1"/>
    <col min="8378" max="8378" width="19.7109375" style="6" customWidth="1"/>
    <col min="8379" max="8379" width="49.85546875" style="6" customWidth="1"/>
    <col min="8380" max="8380" width="14.5703125" style="6" customWidth="1"/>
    <col min="8381" max="8381" width="13.7109375" style="6" customWidth="1"/>
    <col min="8382" max="8382" width="13.42578125" style="6" customWidth="1"/>
    <col min="8383" max="8383" width="15.42578125" style="6" customWidth="1"/>
    <col min="8384" max="8385" width="10.28515625" style="6" bestFit="1" customWidth="1"/>
    <col min="8386" max="8630" width="9.140625" style="6"/>
    <col min="8631" max="8631" width="5" style="6" customWidth="1"/>
    <col min="8632" max="8632" width="4.7109375" style="6" customWidth="1"/>
    <col min="8633" max="8633" width="5" style="6" customWidth="1"/>
    <col min="8634" max="8634" width="19.7109375" style="6" customWidth="1"/>
    <col min="8635" max="8635" width="49.85546875" style="6" customWidth="1"/>
    <col min="8636" max="8636" width="14.5703125" style="6" customWidth="1"/>
    <col min="8637" max="8637" width="13.7109375" style="6" customWidth="1"/>
    <col min="8638" max="8638" width="13.42578125" style="6" customWidth="1"/>
    <col min="8639" max="8639" width="15.42578125" style="6" customWidth="1"/>
    <col min="8640" max="8641" width="10.28515625" style="6" bestFit="1" customWidth="1"/>
    <col min="8642" max="8886" width="9.140625" style="6"/>
    <col min="8887" max="8887" width="5" style="6" customWidth="1"/>
    <col min="8888" max="8888" width="4.7109375" style="6" customWidth="1"/>
    <col min="8889" max="8889" width="5" style="6" customWidth="1"/>
    <col min="8890" max="8890" width="19.7109375" style="6" customWidth="1"/>
    <col min="8891" max="8891" width="49.85546875" style="6" customWidth="1"/>
    <col min="8892" max="8892" width="14.5703125" style="6" customWidth="1"/>
    <col min="8893" max="8893" width="13.7109375" style="6" customWidth="1"/>
    <col min="8894" max="8894" width="13.42578125" style="6" customWidth="1"/>
    <col min="8895" max="8895" width="15.42578125" style="6" customWidth="1"/>
    <col min="8896" max="8897" width="10.28515625" style="6" bestFit="1" customWidth="1"/>
    <col min="8898" max="9142" width="9.140625" style="6"/>
    <col min="9143" max="9143" width="5" style="6" customWidth="1"/>
    <col min="9144" max="9144" width="4.7109375" style="6" customWidth="1"/>
    <col min="9145" max="9145" width="5" style="6" customWidth="1"/>
    <col min="9146" max="9146" width="19.7109375" style="6" customWidth="1"/>
    <col min="9147" max="9147" width="49.85546875" style="6" customWidth="1"/>
    <col min="9148" max="9148" width="14.5703125" style="6" customWidth="1"/>
    <col min="9149" max="9149" width="13.7109375" style="6" customWidth="1"/>
    <col min="9150" max="9150" width="13.42578125" style="6" customWidth="1"/>
    <col min="9151" max="9151" width="15.42578125" style="6" customWidth="1"/>
    <col min="9152" max="9153" width="10.28515625" style="6" bestFit="1" customWidth="1"/>
    <col min="9154" max="9398" width="9.140625" style="6"/>
    <col min="9399" max="9399" width="5" style="6" customWidth="1"/>
    <col min="9400" max="9400" width="4.7109375" style="6" customWidth="1"/>
    <col min="9401" max="9401" width="5" style="6" customWidth="1"/>
    <col min="9402" max="9402" width="19.7109375" style="6" customWidth="1"/>
    <col min="9403" max="9403" width="49.85546875" style="6" customWidth="1"/>
    <col min="9404" max="9404" width="14.5703125" style="6" customWidth="1"/>
    <col min="9405" max="9405" width="13.7109375" style="6" customWidth="1"/>
    <col min="9406" max="9406" width="13.42578125" style="6" customWidth="1"/>
    <col min="9407" max="9407" width="15.42578125" style="6" customWidth="1"/>
    <col min="9408" max="9409" width="10.28515625" style="6" bestFit="1" customWidth="1"/>
    <col min="9410" max="9654" width="9.140625" style="6"/>
    <col min="9655" max="9655" width="5" style="6" customWidth="1"/>
    <col min="9656" max="9656" width="4.7109375" style="6" customWidth="1"/>
    <col min="9657" max="9657" width="5" style="6" customWidth="1"/>
    <col min="9658" max="9658" width="19.7109375" style="6" customWidth="1"/>
    <col min="9659" max="9659" width="49.85546875" style="6" customWidth="1"/>
    <col min="9660" max="9660" width="14.5703125" style="6" customWidth="1"/>
    <col min="9661" max="9661" width="13.7109375" style="6" customWidth="1"/>
    <col min="9662" max="9662" width="13.42578125" style="6" customWidth="1"/>
    <col min="9663" max="9663" width="15.42578125" style="6" customWidth="1"/>
    <col min="9664" max="9665" width="10.28515625" style="6" bestFit="1" customWidth="1"/>
    <col min="9666" max="9910" width="9.140625" style="6"/>
    <col min="9911" max="9911" width="5" style="6" customWidth="1"/>
    <col min="9912" max="9912" width="4.7109375" style="6" customWidth="1"/>
    <col min="9913" max="9913" width="5" style="6" customWidth="1"/>
    <col min="9914" max="9914" width="19.7109375" style="6" customWidth="1"/>
    <col min="9915" max="9915" width="49.85546875" style="6" customWidth="1"/>
    <col min="9916" max="9916" width="14.5703125" style="6" customWidth="1"/>
    <col min="9917" max="9917" width="13.7109375" style="6" customWidth="1"/>
    <col min="9918" max="9918" width="13.42578125" style="6" customWidth="1"/>
    <col min="9919" max="9919" width="15.42578125" style="6" customWidth="1"/>
    <col min="9920" max="9921" width="10.28515625" style="6" bestFit="1" customWidth="1"/>
    <col min="9922" max="10166" width="9.140625" style="6"/>
    <col min="10167" max="10167" width="5" style="6" customWidth="1"/>
    <col min="10168" max="10168" width="4.7109375" style="6" customWidth="1"/>
    <col min="10169" max="10169" width="5" style="6" customWidth="1"/>
    <col min="10170" max="10170" width="19.7109375" style="6" customWidth="1"/>
    <col min="10171" max="10171" width="49.85546875" style="6" customWidth="1"/>
    <col min="10172" max="10172" width="14.5703125" style="6" customWidth="1"/>
    <col min="10173" max="10173" width="13.7109375" style="6" customWidth="1"/>
    <col min="10174" max="10174" width="13.42578125" style="6" customWidth="1"/>
    <col min="10175" max="10175" width="15.42578125" style="6" customWidth="1"/>
    <col min="10176" max="10177" width="10.28515625" style="6" bestFit="1" customWidth="1"/>
    <col min="10178" max="10422" width="9.140625" style="6"/>
    <col min="10423" max="10423" width="5" style="6" customWidth="1"/>
    <col min="10424" max="10424" width="4.7109375" style="6" customWidth="1"/>
    <col min="10425" max="10425" width="5" style="6" customWidth="1"/>
    <col min="10426" max="10426" width="19.7109375" style="6" customWidth="1"/>
    <col min="10427" max="10427" width="49.85546875" style="6" customWidth="1"/>
    <col min="10428" max="10428" width="14.5703125" style="6" customWidth="1"/>
    <col min="10429" max="10429" width="13.7109375" style="6" customWidth="1"/>
    <col min="10430" max="10430" width="13.42578125" style="6" customWidth="1"/>
    <col min="10431" max="10431" width="15.42578125" style="6" customWidth="1"/>
    <col min="10432" max="10433" width="10.28515625" style="6" bestFit="1" customWidth="1"/>
    <col min="10434" max="10678" width="9.140625" style="6"/>
    <col min="10679" max="10679" width="5" style="6" customWidth="1"/>
    <col min="10680" max="10680" width="4.7109375" style="6" customWidth="1"/>
    <col min="10681" max="10681" width="5" style="6" customWidth="1"/>
    <col min="10682" max="10682" width="19.7109375" style="6" customWidth="1"/>
    <col min="10683" max="10683" width="49.85546875" style="6" customWidth="1"/>
    <col min="10684" max="10684" width="14.5703125" style="6" customWidth="1"/>
    <col min="10685" max="10685" width="13.7109375" style="6" customWidth="1"/>
    <col min="10686" max="10686" width="13.42578125" style="6" customWidth="1"/>
    <col min="10687" max="10687" width="15.42578125" style="6" customWidth="1"/>
    <col min="10688" max="10689" width="10.28515625" style="6" bestFit="1" customWidth="1"/>
    <col min="10690" max="10934" width="9.140625" style="6"/>
    <col min="10935" max="10935" width="5" style="6" customWidth="1"/>
    <col min="10936" max="10936" width="4.7109375" style="6" customWidth="1"/>
    <col min="10937" max="10937" width="5" style="6" customWidth="1"/>
    <col min="10938" max="10938" width="19.7109375" style="6" customWidth="1"/>
    <col min="10939" max="10939" width="49.85546875" style="6" customWidth="1"/>
    <col min="10940" max="10940" width="14.5703125" style="6" customWidth="1"/>
    <col min="10941" max="10941" width="13.7109375" style="6" customWidth="1"/>
    <col min="10942" max="10942" width="13.42578125" style="6" customWidth="1"/>
    <col min="10943" max="10943" width="15.42578125" style="6" customWidth="1"/>
    <col min="10944" max="10945" width="10.28515625" style="6" bestFit="1" customWidth="1"/>
    <col min="10946" max="11190" width="9.140625" style="6"/>
    <col min="11191" max="11191" width="5" style="6" customWidth="1"/>
    <col min="11192" max="11192" width="4.7109375" style="6" customWidth="1"/>
    <col min="11193" max="11193" width="5" style="6" customWidth="1"/>
    <col min="11194" max="11194" width="19.7109375" style="6" customWidth="1"/>
    <col min="11195" max="11195" width="49.85546875" style="6" customWidth="1"/>
    <col min="11196" max="11196" width="14.5703125" style="6" customWidth="1"/>
    <col min="11197" max="11197" width="13.7109375" style="6" customWidth="1"/>
    <col min="11198" max="11198" width="13.42578125" style="6" customWidth="1"/>
    <col min="11199" max="11199" width="15.42578125" style="6" customWidth="1"/>
    <col min="11200" max="11201" width="10.28515625" style="6" bestFit="1" customWidth="1"/>
    <col min="11202" max="11446" width="9.140625" style="6"/>
    <col min="11447" max="11447" width="5" style="6" customWidth="1"/>
    <col min="11448" max="11448" width="4.7109375" style="6" customWidth="1"/>
    <col min="11449" max="11449" width="5" style="6" customWidth="1"/>
    <col min="11450" max="11450" width="19.7109375" style="6" customWidth="1"/>
    <col min="11451" max="11451" width="49.85546875" style="6" customWidth="1"/>
    <col min="11452" max="11452" width="14.5703125" style="6" customWidth="1"/>
    <col min="11453" max="11453" width="13.7109375" style="6" customWidth="1"/>
    <col min="11454" max="11454" width="13.42578125" style="6" customWidth="1"/>
    <col min="11455" max="11455" width="15.42578125" style="6" customWidth="1"/>
    <col min="11456" max="11457" width="10.28515625" style="6" bestFit="1" customWidth="1"/>
    <col min="11458" max="11702" width="9.140625" style="6"/>
    <col min="11703" max="11703" width="5" style="6" customWidth="1"/>
    <col min="11704" max="11704" width="4.7109375" style="6" customWidth="1"/>
    <col min="11705" max="11705" width="5" style="6" customWidth="1"/>
    <col min="11706" max="11706" width="19.7109375" style="6" customWidth="1"/>
    <col min="11707" max="11707" width="49.85546875" style="6" customWidth="1"/>
    <col min="11708" max="11708" width="14.5703125" style="6" customWidth="1"/>
    <col min="11709" max="11709" width="13.7109375" style="6" customWidth="1"/>
    <col min="11710" max="11710" width="13.42578125" style="6" customWidth="1"/>
    <col min="11711" max="11711" width="15.42578125" style="6" customWidth="1"/>
    <col min="11712" max="11713" width="10.28515625" style="6" bestFit="1" customWidth="1"/>
    <col min="11714" max="11958" width="9.140625" style="6"/>
    <col min="11959" max="11959" width="5" style="6" customWidth="1"/>
    <col min="11960" max="11960" width="4.7109375" style="6" customWidth="1"/>
    <col min="11961" max="11961" width="5" style="6" customWidth="1"/>
    <col min="11962" max="11962" width="19.7109375" style="6" customWidth="1"/>
    <col min="11963" max="11963" width="49.85546875" style="6" customWidth="1"/>
    <col min="11964" max="11964" width="14.5703125" style="6" customWidth="1"/>
    <col min="11965" max="11965" width="13.7109375" style="6" customWidth="1"/>
    <col min="11966" max="11966" width="13.42578125" style="6" customWidth="1"/>
    <col min="11967" max="11967" width="15.42578125" style="6" customWidth="1"/>
    <col min="11968" max="11969" width="10.28515625" style="6" bestFit="1" customWidth="1"/>
    <col min="11970" max="12214" width="9.140625" style="6"/>
    <col min="12215" max="12215" width="5" style="6" customWidth="1"/>
    <col min="12216" max="12216" width="4.7109375" style="6" customWidth="1"/>
    <col min="12217" max="12217" width="5" style="6" customWidth="1"/>
    <col min="12218" max="12218" width="19.7109375" style="6" customWidth="1"/>
    <col min="12219" max="12219" width="49.85546875" style="6" customWidth="1"/>
    <col min="12220" max="12220" width="14.5703125" style="6" customWidth="1"/>
    <col min="12221" max="12221" width="13.7109375" style="6" customWidth="1"/>
    <col min="12222" max="12222" width="13.42578125" style="6" customWidth="1"/>
    <col min="12223" max="12223" width="15.42578125" style="6" customWidth="1"/>
    <col min="12224" max="12225" width="10.28515625" style="6" bestFit="1" customWidth="1"/>
    <col min="12226" max="12470" width="9.140625" style="6"/>
    <col min="12471" max="12471" width="5" style="6" customWidth="1"/>
    <col min="12472" max="12472" width="4.7109375" style="6" customWidth="1"/>
    <col min="12473" max="12473" width="5" style="6" customWidth="1"/>
    <col min="12474" max="12474" width="19.7109375" style="6" customWidth="1"/>
    <col min="12475" max="12475" width="49.85546875" style="6" customWidth="1"/>
    <col min="12476" max="12476" width="14.5703125" style="6" customWidth="1"/>
    <col min="12477" max="12477" width="13.7109375" style="6" customWidth="1"/>
    <col min="12478" max="12478" width="13.42578125" style="6" customWidth="1"/>
    <col min="12479" max="12479" width="15.42578125" style="6" customWidth="1"/>
    <col min="12480" max="12481" width="10.28515625" style="6" bestFit="1" customWidth="1"/>
    <col min="12482" max="12726" width="9.140625" style="6"/>
    <col min="12727" max="12727" width="5" style="6" customWidth="1"/>
    <col min="12728" max="12728" width="4.7109375" style="6" customWidth="1"/>
    <col min="12729" max="12729" width="5" style="6" customWidth="1"/>
    <col min="12730" max="12730" width="19.7109375" style="6" customWidth="1"/>
    <col min="12731" max="12731" width="49.85546875" style="6" customWidth="1"/>
    <col min="12732" max="12732" width="14.5703125" style="6" customWidth="1"/>
    <col min="12733" max="12733" width="13.7109375" style="6" customWidth="1"/>
    <col min="12734" max="12734" width="13.42578125" style="6" customWidth="1"/>
    <col min="12735" max="12735" width="15.42578125" style="6" customWidth="1"/>
    <col min="12736" max="12737" width="10.28515625" style="6" bestFit="1" customWidth="1"/>
    <col min="12738" max="12982" width="9.140625" style="6"/>
    <col min="12983" max="12983" width="5" style="6" customWidth="1"/>
    <col min="12984" max="12984" width="4.7109375" style="6" customWidth="1"/>
    <col min="12985" max="12985" width="5" style="6" customWidth="1"/>
    <col min="12986" max="12986" width="19.7109375" style="6" customWidth="1"/>
    <col min="12987" max="12987" width="49.85546875" style="6" customWidth="1"/>
    <col min="12988" max="12988" width="14.5703125" style="6" customWidth="1"/>
    <col min="12989" max="12989" width="13.7109375" style="6" customWidth="1"/>
    <col min="12990" max="12990" width="13.42578125" style="6" customWidth="1"/>
    <col min="12991" max="12991" width="15.42578125" style="6" customWidth="1"/>
    <col min="12992" max="12993" width="10.28515625" style="6" bestFit="1" customWidth="1"/>
    <col min="12994" max="13238" width="9.140625" style="6"/>
    <col min="13239" max="13239" width="5" style="6" customWidth="1"/>
    <col min="13240" max="13240" width="4.7109375" style="6" customWidth="1"/>
    <col min="13241" max="13241" width="5" style="6" customWidth="1"/>
    <col min="13242" max="13242" width="19.7109375" style="6" customWidth="1"/>
    <col min="13243" max="13243" width="49.85546875" style="6" customWidth="1"/>
    <col min="13244" max="13244" width="14.5703125" style="6" customWidth="1"/>
    <col min="13245" max="13245" width="13.7109375" style="6" customWidth="1"/>
    <col min="13246" max="13246" width="13.42578125" style="6" customWidth="1"/>
    <col min="13247" max="13247" width="15.42578125" style="6" customWidth="1"/>
    <col min="13248" max="13249" width="10.28515625" style="6" bestFit="1" customWidth="1"/>
    <col min="13250" max="13494" width="9.140625" style="6"/>
    <col min="13495" max="13495" width="5" style="6" customWidth="1"/>
    <col min="13496" max="13496" width="4.7109375" style="6" customWidth="1"/>
    <col min="13497" max="13497" width="5" style="6" customWidth="1"/>
    <col min="13498" max="13498" width="19.7109375" style="6" customWidth="1"/>
    <col min="13499" max="13499" width="49.85546875" style="6" customWidth="1"/>
    <col min="13500" max="13500" width="14.5703125" style="6" customWidth="1"/>
    <col min="13501" max="13501" width="13.7109375" style="6" customWidth="1"/>
    <col min="13502" max="13502" width="13.42578125" style="6" customWidth="1"/>
    <col min="13503" max="13503" width="15.42578125" style="6" customWidth="1"/>
    <col min="13504" max="13505" width="10.28515625" style="6" bestFit="1" customWidth="1"/>
    <col min="13506" max="13750" width="9.140625" style="6"/>
    <col min="13751" max="13751" width="5" style="6" customWidth="1"/>
    <col min="13752" max="13752" width="4.7109375" style="6" customWidth="1"/>
    <col min="13753" max="13753" width="5" style="6" customWidth="1"/>
    <col min="13754" max="13754" width="19.7109375" style="6" customWidth="1"/>
    <col min="13755" max="13755" width="49.85546875" style="6" customWidth="1"/>
    <col min="13756" max="13756" width="14.5703125" style="6" customWidth="1"/>
    <col min="13757" max="13757" width="13.7109375" style="6" customWidth="1"/>
    <col min="13758" max="13758" width="13.42578125" style="6" customWidth="1"/>
    <col min="13759" max="13759" width="15.42578125" style="6" customWidth="1"/>
    <col min="13760" max="13761" width="10.28515625" style="6" bestFit="1" customWidth="1"/>
    <col min="13762" max="14006" width="9.140625" style="6"/>
    <col min="14007" max="14007" width="5" style="6" customWidth="1"/>
    <col min="14008" max="14008" width="4.7109375" style="6" customWidth="1"/>
    <col min="14009" max="14009" width="5" style="6" customWidth="1"/>
    <col min="14010" max="14010" width="19.7109375" style="6" customWidth="1"/>
    <col min="14011" max="14011" width="49.85546875" style="6" customWidth="1"/>
    <col min="14012" max="14012" width="14.5703125" style="6" customWidth="1"/>
    <col min="14013" max="14013" width="13.7109375" style="6" customWidth="1"/>
    <col min="14014" max="14014" width="13.42578125" style="6" customWidth="1"/>
    <col min="14015" max="14015" width="15.42578125" style="6" customWidth="1"/>
    <col min="14016" max="14017" width="10.28515625" style="6" bestFit="1" customWidth="1"/>
    <col min="14018" max="14262" width="9.140625" style="6"/>
    <col min="14263" max="14263" width="5" style="6" customWidth="1"/>
    <col min="14264" max="14264" width="4.7109375" style="6" customWidth="1"/>
    <col min="14265" max="14265" width="5" style="6" customWidth="1"/>
    <col min="14266" max="14266" width="19.7109375" style="6" customWidth="1"/>
    <col min="14267" max="14267" width="49.85546875" style="6" customWidth="1"/>
    <col min="14268" max="14268" width="14.5703125" style="6" customWidth="1"/>
    <col min="14269" max="14269" width="13.7109375" style="6" customWidth="1"/>
    <col min="14270" max="14270" width="13.42578125" style="6" customWidth="1"/>
    <col min="14271" max="14271" width="15.42578125" style="6" customWidth="1"/>
    <col min="14272" max="14273" width="10.28515625" style="6" bestFit="1" customWidth="1"/>
    <col min="14274" max="14518" width="9.140625" style="6"/>
    <col min="14519" max="14519" width="5" style="6" customWidth="1"/>
    <col min="14520" max="14520" width="4.7109375" style="6" customWidth="1"/>
    <col min="14521" max="14521" width="5" style="6" customWidth="1"/>
    <col min="14522" max="14522" width="19.7109375" style="6" customWidth="1"/>
    <col min="14523" max="14523" width="49.85546875" style="6" customWidth="1"/>
    <col min="14524" max="14524" width="14.5703125" style="6" customWidth="1"/>
    <col min="14525" max="14525" width="13.7109375" style="6" customWidth="1"/>
    <col min="14526" max="14526" width="13.42578125" style="6" customWidth="1"/>
    <col min="14527" max="14527" width="15.42578125" style="6" customWidth="1"/>
    <col min="14528" max="14529" width="10.28515625" style="6" bestFit="1" customWidth="1"/>
    <col min="14530" max="14774" width="9.140625" style="6"/>
    <col min="14775" max="14775" width="5" style="6" customWidth="1"/>
    <col min="14776" max="14776" width="4.7109375" style="6" customWidth="1"/>
    <col min="14777" max="14777" width="5" style="6" customWidth="1"/>
    <col min="14778" max="14778" width="19.7109375" style="6" customWidth="1"/>
    <col min="14779" max="14779" width="49.85546875" style="6" customWidth="1"/>
    <col min="14780" max="14780" width="14.5703125" style="6" customWidth="1"/>
    <col min="14781" max="14781" width="13.7109375" style="6" customWidth="1"/>
    <col min="14782" max="14782" width="13.42578125" style="6" customWidth="1"/>
    <col min="14783" max="14783" width="15.42578125" style="6" customWidth="1"/>
    <col min="14784" max="14785" width="10.28515625" style="6" bestFit="1" customWidth="1"/>
    <col min="14786" max="15030" width="9.140625" style="6"/>
    <col min="15031" max="15031" width="5" style="6" customWidth="1"/>
    <col min="15032" max="15032" width="4.7109375" style="6" customWidth="1"/>
    <col min="15033" max="15033" width="5" style="6" customWidth="1"/>
    <col min="15034" max="15034" width="19.7109375" style="6" customWidth="1"/>
    <col min="15035" max="15035" width="49.85546875" style="6" customWidth="1"/>
    <col min="15036" max="15036" width="14.5703125" style="6" customWidth="1"/>
    <col min="15037" max="15037" width="13.7109375" style="6" customWidth="1"/>
    <col min="15038" max="15038" width="13.42578125" style="6" customWidth="1"/>
    <col min="15039" max="15039" width="15.42578125" style="6" customWidth="1"/>
    <col min="15040" max="15041" width="10.28515625" style="6" bestFit="1" customWidth="1"/>
    <col min="15042" max="15286" width="9.140625" style="6"/>
    <col min="15287" max="15287" width="5" style="6" customWidth="1"/>
    <col min="15288" max="15288" width="4.7109375" style="6" customWidth="1"/>
    <col min="15289" max="15289" width="5" style="6" customWidth="1"/>
    <col min="15290" max="15290" width="19.7109375" style="6" customWidth="1"/>
    <col min="15291" max="15291" width="49.85546875" style="6" customWidth="1"/>
    <col min="15292" max="15292" width="14.5703125" style="6" customWidth="1"/>
    <col min="15293" max="15293" width="13.7109375" style="6" customWidth="1"/>
    <col min="15294" max="15294" width="13.42578125" style="6" customWidth="1"/>
    <col min="15295" max="15295" width="15.42578125" style="6" customWidth="1"/>
    <col min="15296" max="15297" width="10.28515625" style="6" bestFit="1" customWidth="1"/>
    <col min="15298" max="15542" width="9.140625" style="6"/>
    <col min="15543" max="15543" width="5" style="6" customWidth="1"/>
    <col min="15544" max="15544" width="4.7109375" style="6" customWidth="1"/>
    <col min="15545" max="15545" width="5" style="6" customWidth="1"/>
    <col min="15546" max="15546" width="19.7109375" style="6" customWidth="1"/>
    <col min="15547" max="15547" width="49.85546875" style="6" customWidth="1"/>
    <col min="15548" max="15548" width="14.5703125" style="6" customWidth="1"/>
    <col min="15549" max="15549" width="13.7109375" style="6" customWidth="1"/>
    <col min="15550" max="15550" width="13.42578125" style="6" customWidth="1"/>
    <col min="15551" max="15551" width="15.42578125" style="6" customWidth="1"/>
    <col min="15552" max="15553" width="10.28515625" style="6" bestFit="1" customWidth="1"/>
    <col min="15554" max="15798" width="9.140625" style="6"/>
    <col min="15799" max="15799" width="5" style="6" customWidth="1"/>
    <col min="15800" max="15800" width="4.7109375" style="6" customWidth="1"/>
    <col min="15801" max="15801" width="5" style="6" customWidth="1"/>
    <col min="15802" max="15802" width="19.7109375" style="6" customWidth="1"/>
    <col min="15803" max="15803" width="49.85546875" style="6" customWidth="1"/>
    <col min="15804" max="15804" width="14.5703125" style="6" customWidth="1"/>
    <col min="15805" max="15805" width="13.7109375" style="6" customWidth="1"/>
    <col min="15806" max="15806" width="13.42578125" style="6" customWidth="1"/>
    <col min="15807" max="15807" width="15.42578125" style="6" customWidth="1"/>
    <col min="15808" max="15809" width="10.28515625" style="6" bestFit="1" customWidth="1"/>
    <col min="15810" max="16054" width="9.140625" style="6"/>
    <col min="16055" max="16055" width="5" style="6" customWidth="1"/>
    <col min="16056" max="16056" width="4.7109375" style="6" customWidth="1"/>
    <col min="16057" max="16057" width="5" style="6" customWidth="1"/>
    <col min="16058" max="16058" width="19.7109375" style="6" customWidth="1"/>
    <col min="16059" max="16059" width="49.85546875" style="6" customWidth="1"/>
    <col min="16060" max="16060" width="14.5703125" style="6" customWidth="1"/>
    <col min="16061" max="16061" width="13.7109375" style="6" customWidth="1"/>
    <col min="16062" max="16062" width="13.42578125" style="6" customWidth="1"/>
    <col min="16063" max="16063" width="15.42578125" style="6" customWidth="1"/>
    <col min="16064" max="16065" width="10.28515625" style="6" bestFit="1" customWidth="1"/>
    <col min="16066" max="16384" width="9.140625" style="6"/>
  </cols>
  <sheetData>
    <row r="1" spans="1:4">
      <c r="B1" s="6" t="s">
        <v>46</v>
      </c>
      <c r="D1" s="31" t="s">
        <v>62</v>
      </c>
    </row>
    <row r="2" spans="1:4">
      <c r="C2" s="7"/>
      <c r="D2" s="31" t="s">
        <v>63</v>
      </c>
    </row>
    <row r="3" spans="1:4">
      <c r="C3" s="7"/>
      <c r="D3" s="32" t="s">
        <v>45</v>
      </c>
    </row>
    <row r="4" spans="1:4">
      <c r="B4" s="8"/>
      <c r="C4" s="8"/>
      <c r="D4" s="8"/>
    </row>
    <row r="5" spans="1:4" ht="73.150000000000006" customHeight="1">
      <c r="A5" s="139" t="s">
        <v>64</v>
      </c>
      <c r="B5" s="139"/>
      <c r="C5" s="139"/>
      <c r="D5" s="139"/>
    </row>
    <row r="6" spans="1:4">
      <c r="B6" s="11"/>
      <c r="C6" s="11"/>
      <c r="D6" s="11" t="s">
        <v>60</v>
      </c>
    </row>
    <row r="7" spans="1:4" s="9" customFormat="1" ht="105" customHeight="1">
      <c r="A7" s="140" t="s">
        <v>47</v>
      </c>
      <c r="B7" s="141"/>
      <c r="C7" s="142" t="s">
        <v>48</v>
      </c>
      <c r="D7" s="67" t="s">
        <v>73</v>
      </c>
    </row>
    <row r="8" spans="1:4" s="9" customFormat="1">
      <c r="A8" s="67" t="s">
        <v>49</v>
      </c>
      <c r="B8" s="67" t="s">
        <v>50</v>
      </c>
      <c r="C8" s="143"/>
      <c r="D8" s="67" t="s">
        <v>0</v>
      </c>
    </row>
    <row r="9" spans="1:4" s="9" customFormat="1">
      <c r="A9" s="38"/>
      <c r="B9" s="38"/>
      <c r="C9" s="38" t="s">
        <v>51</v>
      </c>
      <c r="D9" s="49">
        <f t="shared" ref="D9" si="0">+D11</f>
        <v>0</v>
      </c>
    </row>
    <row r="10" spans="1:4" s="9" customFormat="1">
      <c r="A10" s="38"/>
      <c r="B10" s="38"/>
      <c r="C10" s="38" t="s">
        <v>52</v>
      </c>
      <c r="D10" s="49"/>
    </row>
    <row r="11" spans="1:4" s="10" customFormat="1">
      <c r="A11" s="41"/>
      <c r="B11" s="48"/>
      <c r="C11" s="38" t="s">
        <v>57</v>
      </c>
      <c r="D11" s="49">
        <f t="shared" ref="D11" si="1">+D13</f>
        <v>0</v>
      </c>
    </row>
    <row r="12" spans="1:4" s="10" customFormat="1">
      <c r="A12" s="41"/>
      <c r="B12" s="38"/>
      <c r="C12" s="38" t="s">
        <v>58</v>
      </c>
      <c r="D12" s="49"/>
    </row>
    <row r="13" spans="1:4" ht="34.5">
      <c r="A13" s="36"/>
      <c r="B13" s="38"/>
      <c r="C13" s="38" t="s">
        <v>20</v>
      </c>
      <c r="D13" s="49">
        <f t="shared" ref="D13" si="2">+D15</f>
        <v>0</v>
      </c>
    </row>
    <row r="14" spans="1:4">
      <c r="A14" s="36"/>
      <c r="B14" s="38"/>
      <c r="C14" s="38" t="s">
        <v>53</v>
      </c>
      <c r="D14" s="49"/>
    </row>
    <row r="15" spans="1:4">
      <c r="A15" s="47">
        <v>1212</v>
      </c>
      <c r="B15" s="36"/>
      <c r="C15" s="38" t="s">
        <v>21</v>
      </c>
      <c r="D15" s="49">
        <f t="shared" ref="D15" si="3">+D17</f>
        <v>0</v>
      </c>
    </row>
    <row r="16" spans="1:4" s="10" customFormat="1">
      <c r="A16" s="38"/>
      <c r="B16" s="38"/>
      <c r="C16" s="38" t="s">
        <v>58</v>
      </c>
      <c r="D16" s="49"/>
    </row>
    <row r="17" spans="1:7" ht="34.5">
      <c r="A17" s="38"/>
      <c r="B17" s="47">
        <v>12007</v>
      </c>
      <c r="C17" s="38" t="s">
        <v>54</v>
      </c>
      <c r="D17" s="49">
        <v>0</v>
      </c>
    </row>
    <row r="18" spans="1:7" s="10" customFormat="1">
      <c r="A18" s="17"/>
      <c r="B18" s="17"/>
      <c r="C18" s="17" t="s">
        <v>25</v>
      </c>
      <c r="D18" s="17"/>
    </row>
    <row r="19" spans="1:7">
      <c r="A19" s="18"/>
      <c r="B19" s="16"/>
      <c r="C19" s="53" t="s">
        <v>59</v>
      </c>
      <c r="D19" s="122">
        <f>-(D20+D23+D26+D32+D37+D49+D52+D55)</f>
        <v>-1272701.4000000001</v>
      </c>
      <c r="E19" s="116"/>
      <c r="F19" s="116"/>
      <c r="G19" s="116"/>
    </row>
    <row r="20" spans="1:7">
      <c r="A20" s="77"/>
      <c r="B20" s="78"/>
      <c r="C20" s="118" t="s">
        <v>74</v>
      </c>
      <c r="D20" s="122">
        <f>D21+D22</f>
        <v>72493.399999999994</v>
      </c>
      <c r="E20" s="116"/>
      <c r="F20" s="116"/>
      <c r="G20" s="116"/>
    </row>
    <row r="21" spans="1:7" ht="53.25" customHeight="1">
      <c r="A21" s="18"/>
      <c r="B21" s="16"/>
      <c r="C21" s="119" t="s">
        <v>128</v>
      </c>
      <c r="D21" s="48">
        <v>47073.599999999999</v>
      </c>
      <c r="E21" s="116"/>
      <c r="F21" s="116"/>
      <c r="G21" s="116"/>
    </row>
    <row r="22" spans="1:7" ht="69">
      <c r="A22" s="77"/>
      <c r="B22" s="78"/>
      <c r="C22" s="119" t="s">
        <v>96</v>
      </c>
      <c r="D22" s="48">
        <v>25419.8</v>
      </c>
      <c r="E22" s="117"/>
      <c r="F22" s="116"/>
      <c r="G22" s="116"/>
    </row>
    <row r="23" spans="1:7">
      <c r="A23" s="18"/>
      <c r="B23" s="16"/>
      <c r="C23" s="118" t="s">
        <v>67</v>
      </c>
      <c r="D23" s="123">
        <f>D25</f>
        <v>125968.5</v>
      </c>
      <c r="E23" s="116"/>
      <c r="F23" s="116"/>
      <c r="G23" s="116"/>
    </row>
    <row r="24" spans="1:7">
      <c r="A24" s="19"/>
      <c r="B24" s="19"/>
      <c r="C24" s="120" t="s">
        <v>55</v>
      </c>
      <c r="D24" s="20"/>
      <c r="E24" s="116"/>
      <c r="F24" s="116"/>
      <c r="G24" s="116"/>
    </row>
    <row r="25" spans="1:7" ht="76.5" customHeight="1">
      <c r="A25" s="50"/>
      <c r="B25" s="50"/>
      <c r="C25" s="121" t="s">
        <v>97</v>
      </c>
      <c r="D25" s="48">
        <v>125968.5</v>
      </c>
      <c r="E25" s="116"/>
      <c r="F25" s="116"/>
      <c r="G25" s="116"/>
    </row>
    <row r="26" spans="1:7" ht="24" customHeight="1">
      <c r="A26" s="50"/>
      <c r="B26" s="50"/>
      <c r="C26" s="35" t="s">
        <v>70</v>
      </c>
      <c r="D26" s="61">
        <f>D28+D29+D30+D31</f>
        <v>66782.8</v>
      </c>
    </row>
    <row r="27" spans="1:7">
      <c r="A27" s="50"/>
      <c r="B27" s="50"/>
      <c r="C27" s="60" t="s">
        <v>55</v>
      </c>
      <c r="D27" s="59"/>
    </row>
    <row r="28" spans="1:7" ht="155.25">
      <c r="A28" s="50"/>
      <c r="B28" s="50"/>
      <c r="C28" s="72" t="s">
        <v>98</v>
      </c>
      <c r="D28" s="83">
        <v>25279.7</v>
      </c>
    </row>
    <row r="29" spans="1:7" ht="54" customHeight="1">
      <c r="A29" s="19"/>
      <c r="B29" s="19"/>
      <c r="C29" s="82" t="s">
        <v>121</v>
      </c>
      <c r="D29" s="83">
        <v>12068.8</v>
      </c>
    </row>
    <row r="30" spans="1:7" ht="75.75" customHeight="1">
      <c r="A30" s="19"/>
      <c r="B30" s="19"/>
      <c r="C30" s="82" t="s">
        <v>129</v>
      </c>
      <c r="D30" s="83">
        <v>6101.3</v>
      </c>
    </row>
    <row r="31" spans="1:7" ht="63" customHeight="1">
      <c r="A31" s="50"/>
      <c r="B31" s="50"/>
      <c r="C31" s="72" t="s">
        <v>116</v>
      </c>
      <c r="D31" s="126">
        <v>23333</v>
      </c>
    </row>
    <row r="32" spans="1:7" ht="24.75" customHeight="1">
      <c r="A32" s="50"/>
      <c r="B32" s="50"/>
      <c r="C32" s="80" t="s">
        <v>75</v>
      </c>
      <c r="D32" s="81">
        <f>D34+D35+D36</f>
        <v>95625.200000000012</v>
      </c>
    </row>
    <row r="33" spans="1:4" ht="19.5" customHeight="1">
      <c r="A33" s="50"/>
      <c r="B33" s="50"/>
      <c r="C33" s="72" t="s">
        <v>55</v>
      </c>
      <c r="D33" s="69"/>
    </row>
    <row r="34" spans="1:4" ht="62.25" customHeight="1">
      <c r="A34" s="19"/>
      <c r="B34" s="19"/>
      <c r="C34" s="82" t="s">
        <v>99</v>
      </c>
      <c r="D34" s="69">
        <v>9930.6</v>
      </c>
    </row>
    <row r="35" spans="1:4" ht="86.25">
      <c r="A35" s="19"/>
      <c r="B35" s="19"/>
      <c r="C35" s="82" t="s">
        <v>100</v>
      </c>
      <c r="D35" s="69">
        <v>74325.600000000006</v>
      </c>
    </row>
    <row r="36" spans="1:4" ht="51.75">
      <c r="A36" s="50"/>
      <c r="B36" s="50"/>
      <c r="C36" s="72" t="s">
        <v>101</v>
      </c>
      <c r="D36" s="69">
        <v>11369</v>
      </c>
    </row>
    <row r="37" spans="1:4">
      <c r="A37" s="18"/>
      <c r="B37" s="16"/>
      <c r="C37" s="35" t="s">
        <v>76</v>
      </c>
      <c r="D37" s="37">
        <f>D39+D40+D41+D42+D43+D44+D45+D46+D47++D48</f>
        <v>737702.2</v>
      </c>
    </row>
    <row r="38" spans="1:4">
      <c r="A38" s="50"/>
      <c r="B38" s="50"/>
      <c r="C38" s="72" t="s">
        <v>55</v>
      </c>
      <c r="D38" s="52"/>
    </row>
    <row r="39" spans="1:4" ht="34.5">
      <c r="A39" s="50"/>
      <c r="B39" s="50"/>
      <c r="C39" s="72" t="s">
        <v>130</v>
      </c>
      <c r="D39" s="71">
        <v>11759.5</v>
      </c>
    </row>
    <row r="40" spans="1:4" ht="51.75">
      <c r="A40" s="50"/>
      <c r="B40" s="50"/>
      <c r="C40" s="72" t="s">
        <v>104</v>
      </c>
      <c r="D40" s="127">
        <v>61857.4</v>
      </c>
    </row>
    <row r="41" spans="1:4" ht="34.5">
      <c r="A41" s="50"/>
      <c r="B41" s="50"/>
      <c r="C41" s="137" t="s">
        <v>123</v>
      </c>
      <c r="D41" s="127">
        <v>27476.799999999999</v>
      </c>
    </row>
    <row r="42" spans="1:4" ht="69">
      <c r="A42" s="50"/>
      <c r="B42" s="50"/>
      <c r="C42" s="137" t="s">
        <v>124</v>
      </c>
      <c r="D42" s="127">
        <v>85436.5</v>
      </c>
    </row>
    <row r="43" spans="1:4" ht="69">
      <c r="A43" s="18"/>
      <c r="B43" s="16"/>
      <c r="C43" s="79" t="s">
        <v>107</v>
      </c>
      <c r="D43" s="127">
        <v>7692.4</v>
      </c>
    </row>
    <row r="44" spans="1:4" ht="34.5">
      <c r="A44" s="50"/>
      <c r="B44" s="50"/>
      <c r="C44" s="73" t="s">
        <v>105</v>
      </c>
      <c r="D44" s="71">
        <v>171159.8</v>
      </c>
    </row>
    <row r="45" spans="1:4" ht="276.75" customHeight="1">
      <c r="A45" s="18"/>
      <c r="B45" s="16"/>
      <c r="C45" s="79" t="s">
        <v>108</v>
      </c>
      <c r="D45" s="71">
        <v>257568.8</v>
      </c>
    </row>
    <row r="46" spans="1:4" ht="73.5" customHeight="1">
      <c r="A46" s="77"/>
      <c r="B46" s="78"/>
      <c r="C46" s="79" t="s">
        <v>122</v>
      </c>
      <c r="D46" s="71">
        <v>9135</v>
      </c>
    </row>
    <row r="47" spans="1:4" ht="34.5">
      <c r="A47" s="19"/>
      <c r="B47" s="50"/>
      <c r="C47" s="125" t="s">
        <v>106</v>
      </c>
      <c r="D47" s="71">
        <v>56514.5</v>
      </c>
    </row>
    <row r="48" spans="1:4" ht="34.5">
      <c r="A48" s="50"/>
      <c r="B48" s="50"/>
      <c r="C48" s="73" t="s">
        <v>115</v>
      </c>
      <c r="D48" s="71">
        <v>49101.5</v>
      </c>
    </row>
    <row r="49" spans="1:4">
      <c r="A49" s="36"/>
      <c r="B49" s="36"/>
      <c r="C49" s="35" t="s">
        <v>95</v>
      </c>
      <c r="D49" s="85">
        <f>D51</f>
        <v>32286.3</v>
      </c>
    </row>
    <row r="50" spans="1:4">
      <c r="A50" s="36"/>
      <c r="B50" s="36"/>
      <c r="C50" s="36" t="s">
        <v>55</v>
      </c>
      <c r="D50" s="84"/>
    </row>
    <row r="51" spans="1:4" ht="51.75">
      <c r="A51" s="36"/>
      <c r="B51" s="36"/>
      <c r="C51" s="74" t="s">
        <v>103</v>
      </c>
      <c r="D51" s="124">
        <v>32286.3</v>
      </c>
    </row>
    <row r="52" spans="1:4" ht="25.5" customHeight="1">
      <c r="A52" s="36"/>
      <c r="B52" s="36"/>
      <c r="C52" s="35" t="s">
        <v>94</v>
      </c>
      <c r="D52" s="85">
        <f>D54</f>
        <v>38453</v>
      </c>
    </row>
    <row r="53" spans="1:4">
      <c r="A53" s="36"/>
      <c r="B53" s="36"/>
      <c r="C53" s="36" t="s">
        <v>55</v>
      </c>
      <c r="D53" s="36"/>
    </row>
    <row r="54" spans="1:4" ht="34.5">
      <c r="A54" s="36"/>
      <c r="B54" s="36"/>
      <c r="C54" s="91" t="s">
        <v>102</v>
      </c>
      <c r="D54" s="124">
        <v>38453</v>
      </c>
    </row>
    <row r="55" spans="1:4" s="116" customFormat="1">
      <c r="A55" s="36"/>
      <c r="B55" s="36"/>
      <c r="C55" s="135" t="s">
        <v>117</v>
      </c>
      <c r="D55" s="85">
        <f>D57+D58+D59</f>
        <v>103390</v>
      </c>
    </row>
    <row r="56" spans="1:4" s="116" customFormat="1">
      <c r="A56" s="36"/>
      <c r="B56" s="36"/>
      <c r="C56" s="36" t="s">
        <v>55</v>
      </c>
      <c r="D56" s="36"/>
    </row>
    <row r="57" spans="1:4" s="116" customFormat="1" ht="69">
      <c r="A57" s="36"/>
      <c r="B57" s="36"/>
      <c r="C57" s="91" t="s">
        <v>118</v>
      </c>
      <c r="D57" s="124">
        <v>45575.1</v>
      </c>
    </row>
    <row r="58" spans="1:4" s="116" customFormat="1" ht="69">
      <c r="A58" s="36"/>
      <c r="B58" s="36"/>
      <c r="C58" s="136" t="s">
        <v>119</v>
      </c>
      <c r="D58" s="124">
        <v>24291.599999999999</v>
      </c>
    </row>
    <row r="59" spans="1:4" s="116" customFormat="1" ht="69">
      <c r="A59" s="36"/>
      <c r="B59" s="36"/>
      <c r="C59" s="168" t="s">
        <v>120</v>
      </c>
      <c r="D59" s="124">
        <v>33523.300000000003</v>
      </c>
    </row>
    <row r="60" spans="1:4" s="116" customFormat="1"/>
    <row r="61" spans="1:4" s="116" customFormat="1"/>
  </sheetData>
  <mergeCells count="3">
    <mergeCell ref="A5:D5"/>
    <mergeCell ref="A7:B7"/>
    <mergeCell ref="C7:C8"/>
  </mergeCells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4"/>
  <sheetViews>
    <sheetView topLeftCell="A79" zoomScaleNormal="100" workbookViewId="0">
      <selection activeCell="F57" sqref="F57:F63"/>
    </sheetView>
  </sheetViews>
  <sheetFormatPr defaultColWidth="9.140625" defaultRowHeight="17.25"/>
  <cols>
    <col min="1" max="1" width="8" style="2" customWidth="1"/>
    <col min="2" max="2" width="7.7109375" style="2" bestFit="1" customWidth="1"/>
    <col min="3" max="3" width="6" style="2" bestFit="1" customWidth="1"/>
    <col min="4" max="4" width="10.28515625" style="2" customWidth="1"/>
    <col min="5" max="5" width="15.140625" style="2" customWidth="1"/>
    <col min="6" max="6" width="67.28515625" style="2" customWidth="1"/>
    <col min="7" max="7" width="22.5703125" style="2" customWidth="1"/>
    <col min="8" max="8" width="9.140625" style="2"/>
    <col min="9" max="9" width="14.28515625" style="2" bestFit="1" customWidth="1"/>
    <col min="10" max="16384" width="9.140625" style="2"/>
  </cols>
  <sheetData>
    <row r="1" spans="1:252">
      <c r="G1" s="31" t="s">
        <v>61</v>
      </c>
    </row>
    <row r="2" spans="1:252">
      <c r="D2" s="33"/>
      <c r="E2" s="33"/>
      <c r="F2" s="33"/>
      <c r="G2" s="31" t="s">
        <v>63</v>
      </c>
    </row>
    <row r="3" spans="1:252">
      <c r="C3" s="3"/>
      <c r="D3" s="34"/>
      <c r="E3" s="34"/>
      <c r="F3" s="34"/>
      <c r="G3" s="32" t="s">
        <v>45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252">
      <c r="E4" s="3"/>
      <c r="F4" s="3"/>
      <c r="G4" s="15"/>
      <c r="H4" s="15"/>
      <c r="I4" s="15"/>
      <c r="J4" s="15"/>
      <c r="K4" s="15"/>
      <c r="L4" s="1"/>
      <c r="M4" s="15"/>
      <c r="N4" s="15"/>
      <c r="O4" s="15"/>
      <c r="P4" s="15"/>
      <c r="Q4" s="15"/>
      <c r="R4" s="15"/>
      <c r="S4" s="15"/>
      <c r="T4" s="1"/>
      <c r="U4" s="15"/>
      <c r="V4" s="15"/>
      <c r="W4" s="15"/>
      <c r="X4" s="15"/>
      <c r="Y4" s="15"/>
      <c r="Z4" s="15"/>
      <c r="AA4" s="15"/>
      <c r="AB4" s="1"/>
      <c r="AC4" s="15"/>
      <c r="AD4" s="15"/>
      <c r="AE4" s="15"/>
      <c r="AF4" s="15"/>
      <c r="AG4" s="15"/>
      <c r="AH4" s="15"/>
      <c r="AI4" s="15"/>
      <c r="AJ4" s="1"/>
      <c r="AK4" s="15"/>
      <c r="AL4" s="15"/>
      <c r="AM4" s="15"/>
      <c r="AN4" s="15"/>
      <c r="AO4" s="15"/>
      <c r="AP4" s="15"/>
      <c r="AQ4" s="15"/>
      <c r="AR4" s="1"/>
      <c r="AS4" s="15"/>
      <c r="AT4" s="15"/>
      <c r="AU4" s="15"/>
      <c r="AV4" s="15"/>
      <c r="AW4" s="15"/>
      <c r="AX4" s="15"/>
      <c r="AY4" s="15"/>
      <c r="AZ4" s="1"/>
      <c r="BA4" s="15"/>
      <c r="BB4" s="15"/>
      <c r="BC4" s="15"/>
      <c r="BD4" s="15"/>
      <c r="BE4" s="15"/>
      <c r="BF4" s="15"/>
      <c r="BG4" s="15"/>
      <c r="BH4" s="1"/>
      <c r="BI4" s="15"/>
      <c r="BJ4" s="15"/>
      <c r="BK4" s="15"/>
      <c r="BL4" s="15"/>
      <c r="BM4" s="15"/>
      <c r="BN4" s="15"/>
      <c r="BO4" s="15"/>
      <c r="BP4" s="1"/>
      <c r="BQ4" s="15"/>
      <c r="BR4" s="15"/>
      <c r="BS4" s="15"/>
      <c r="BT4" s="15"/>
      <c r="BU4" s="15"/>
      <c r="BV4" s="15"/>
      <c r="BW4" s="15"/>
      <c r="BX4" s="1"/>
      <c r="BY4" s="15"/>
      <c r="BZ4" s="15"/>
      <c r="CA4" s="15"/>
      <c r="CB4" s="15"/>
      <c r="CC4" s="15"/>
      <c r="CD4" s="15"/>
      <c r="CE4" s="15"/>
      <c r="CF4" s="1"/>
      <c r="CG4" s="15"/>
      <c r="CH4" s="15"/>
      <c r="CI4" s="15"/>
      <c r="CJ4" s="15"/>
      <c r="CK4" s="15"/>
      <c r="CL4" s="15"/>
      <c r="CM4" s="15"/>
      <c r="CN4" s="1"/>
      <c r="CO4" s="15"/>
      <c r="CP4" s="15"/>
      <c r="CQ4" s="15"/>
      <c r="CR4" s="15"/>
      <c r="CS4" s="15"/>
      <c r="CT4" s="15"/>
      <c r="CU4" s="15"/>
      <c r="CV4" s="1"/>
      <c r="CW4" s="15"/>
      <c r="CX4" s="15"/>
      <c r="CY4" s="15"/>
      <c r="CZ4" s="15"/>
      <c r="DA4" s="15"/>
      <c r="DB4" s="15"/>
      <c r="DC4" s="15"/>
      <c r="DD4" s="1"/>
      <c r="DE4" s="15"/>
      <c r="DF4" s="15"/>
      <c r="DG4" s="15"/>
      <c r="DH4" s="15"/>
      <c r="DI4" s="15"/>
      <c r="DJ4" s="15"/>
      <c r="DK4" s="15"/>
      <c r="DL4" s="1"/>
      <c r="DM4" s="15"/>
      <c r="DN4" s="15"/>
      <c r="DO4" s="15"/>
      <c r="DP4" s="15"/>
      <c r="DQ4" s="15"/>
      <c r="DR4" s="15"/>
      <c r="DS4" s="15"/>
      <c r="DT4" s="1"/>
      <c r="DU4" s="15"/>
      <c r="DV4" s="15"/>
      <c r="DW4" s="15"/>
      <c r="DX4" s="15"/>
      <c r="DY4" s="15"/>
      <c r="DZ4" s="15"/>
      <c r="EA4" s="15"/>
      <c r="EB4" s="1"/>
      <c r="EC4" s="15"/>
      <c r="ED4" s="15"/>
      <c r="EE4" s="15"/>
      <c r="EF4" s="15"/>
      <c r="EG4" s="15"/>
      <c r="EH4" s="15"/>
      <c r="EI4" s="15"/>
      <c r="EJ4" s="1"/>
      <c r="EK4" s="15"/>
      <c r="EL4" s="15"/>
      <c r="EM4" s="15"/>
      <c r="EN4" s="15"/>
      <c r="EO4" s="15"/>
      <c r="EP4" s="15"/>
      <c r="EQ4" s="15"/>
      <c r="ER4" s="1"/>
      <c r="ES4" s="15"/>
      <c r="ET4" s="15"/>
      <c r="EU4" s="15"/>
      <c r="EV4" s="15"/>
      <c r="EW4" s="15"/>
      <c r="EX4" s="15"/>
      <c r="EY4" s="15"/>
      <c r="EZ4" s="1"/>
      <c r="FA4" s="15"/>
      <c r="FB4" s="15"/>
      <c r="FC4" s="15"/>
      <c r="FD4" s="15"/>
      <c r="FE4" s="15"/>
      <c r="FF4" s="15"/>
      <c r="FG4" s="15"/>
      <c r="FH4" s="1"/>
      <c r="FI4" s="15"/>
      <c r="FJ4" s="15"/>
      <c r="FK4" s="15"/>
      <c r="FL4" s="15"/>
      <c r="FM4" s="15"/>
      <c r="FN4" s="15"/>
      <c r="FO4" s="15"/>
      <c r="FP4" s="1"/>
      <c r="FQ4" s="15"/>
      <c r="FR4" s="15"/>
      <c r="FS4" s="15"/>
      <c r="FT4" s="15"/>
      <c r="FU4" s="15"/>
      <c r="FV4" s="15"/>
      <c r="FW4" s="15"/>
      <c r="FX4" s="1"/>
      <c r="FY4" s="15"/>
      <c r="FZ4" s="15"/>
      <c r="GA4" s="15"/>
      <c r="GB4" s="15"/>
      <c r="GC4" s="15"/>
      <c r="GD4" s="15"/>
      <c r="GE4" s="15"/>
      <c r="GF4" s="1"/>
      <c r="GG4" s="15"/>
      <c r="GH4" s="15"/>
      <c r="GI4" s="15"/>
      <c r="GJ4" s="15"/>
      <c r="GK4" s="15"/>
      <c r="GL4" s="15"/>
      <c r="GM4" s="15"/>
      <c r="GN4" s="1"/>
      <c r="GO4" s="15"/>
      <c r="GP4" s="15"/>
      <c r="GQ4" s="15"/>
      <c r="GR4" s="15"/>
      <c r="GS4" s="15"/>
      <c r="GT4" s="15"/>
      <c r="GU4" s="15"/>
      <c r="GV4" s="1"/>
      <c r="GW4" s="15"/>
      <c r="GX4" s="15"/>
      <c r="GY4" s="15"/>
      <c r="GZ4" s="15"/>
      <c r="HA4" s="15"/>
      <c r="HB4" s="15"/>
      <c r="HC4" s="15"/>
      <c r="HD4" s="1"/>
      <c r="HE4" s="15"/>
      <c r="HF4" s="15"/>
      <c r="HG4" s="15"/>
      <c r="HH4" s="15"/>
      <c r="HI4" s="15"/>
      <c r="HJ4" s="15"/>
      <c r="HK4" s="15"/>
      <c r="HL4" s="1"/>
      <c r="HM4" s="15"/>
      <c r="HN4" s="15"/>
      <c r="HO4" s="15"/>
      <c r="HP4" s="15"/>
      <c r="HQ4" s="15"/>
      <c r="HR4" s="15"/>
      <c r="HS4" s="15"/>
      <c r="HT4" s="1"/>
      <c r="HU4" s="15"/>
      <c r="HV4" s="15"/>
      <c r="HW4" s="15"/>
      <c r="HX4" s="15"/>
      <c r="HY4" s="15"/>
      <c r="HZ4" s="15"/>
      <c r="IA4" s="15"/>
      <c r="IB4" s="1"/>
      <c r="IC4" s="15"/>
      <c r="ID4" s="15"/>
      <c r="IE4" s="15"/>
      <c r="IF4" s="15"/>
      <c r="IG4" s="15"/>
      <c r="IH4" s="15"/>
      <c r="II4" s="15"/>
      <c r="IJ4" s="1"/>
      <c r="IK4" s="15"/>
      <c r="IL4" s="15"/>
      <c r="IM4" s="15"/>
      <c r="IN4" s="15"/>
      <c r="IO4" s="15"/>
      <c r="IP4" s="15"/>
      <c r="IQ4" s="15"/>
      <c r="IR4" s="1"/>
    </row>
    <row r="5" spans="1:252" ht="73.150000000000006" customHeight="1">
      <c r="A5" s="146" t="s">
        <v>65</v>
      </c>
      <c r="B5" s="146"/>
      <c r="C5" s="146"/>
      <c r="D5" s="146"/>
      <c r="E5" s="146"/>
      <c r="F5" s="146"/>
      <c r="G5" s="146"/>
      <c r="H5" s="15"/>
      <c r="I5" s="15"/>
      <c r="J5" s="15"/>
      <c r="K5" s="15"/>
      <c r="L5" s="1"/>
      <c r="M5" s="15"/>
      <c r="N5" s="15"/>
      <c r="O5" s="15"/>
      <c r="P5" s="15"/>
      <c r="Q5" s="15"/>
      <c r="R5" s="15"/>
      <c r="S5" s="15"/>
      <c r="T5" s="1"/>
      <c r="U5" s="15"/>
      <c r="V5" s="15"/>
      <c r="W5" s="15"/>
      <c r="X5" s="15"/>
      <c r="Y5" s="15"/>
      <c r="Z5" s="15"/>
      <c r="AA5" s="15"/>
      <c r="AB5" s="1"/>
      <c r="AC5" s="15"/>
      <c r="AD5" s="15"/>
      <c r="AE5" s="15"/>
      <c r="AF5" s="15"/>
      <c r="AG5" s="15"/>
      <c r="AH5" s="15"/>
      <c r="AI5" s="15"/>
      <c r="AJ5" s="1"/>
      <c r="AK5" s="15"/>
      <c r="AL5" s="15"/>
      <c r="AM5" s="15"/>
      <c r="AN5" s="15"/>
      <c r="AO5" s="15"/>
      <c r="AP5" s="15"/>
      <c r="AQ5" s="15"/>
      <c r="AR5" s="1"/>
      <c r="AS5" s="15"/>
      <c r="AT5" s="15"/>
      <c r="AU5" s="15"/>
      <c r="AV5" s="15"/>
      <c r="AW5" s="15"/>
      <c r="AX5" s="15"/>
      <c r="AY5" s="15"/>
      <c r="AZ5" s="1"/>
      <c r="BA5" s="15"/>
      <c r="BB5" s="15"/>
      <c r="BC5" s="15"/>
      <c r="BD5" s="15"/>
      <c r="BE5" s="15"/>
      <c r="BF5" s="15"/>
      <c r="BG5" s="15"/>
      <c r="BH5" s="1"/>
      <c r="BI5" s="15"/>
      <c r="BJ5" s="15"/>
      <c r="BK5" s="15"/>
      <c r="BL5" s="15"/>
      <c r="BM5" s="15"/>
      <c r="BN5" s="15"/>
      <c r="BO5" s="15"/>
      <c r="BP5" s="1"/>
      <c r="BQ5" s="15"/>
      <c r="BR5" s="15"/>
      <c r="BS5" s="15"/>
      <c r="BT5" s="15"/>
      <c r="BU5" s="15"/>
      <c r="BV5" s="15"/>
      <c r="BW5" s="15"/>
      <c r="BX5" s="1"/>
      <c r="BY5" s="15"/>
      <c r="BZ5" s="15"/>
      <c r="CA5" s="15"/>
      <c r="CB5" s="15"/>
      <c r="CC5" s="15"/>
      <c r="CD5" s="15"/>
      <c r="CE5" s="15"/>
      <c r="CF5" s="1"/>
      <c r="CG5" s="15"/>
      <c r="CH5" s="15"/>
      <c r="CI5" s="15"/>
      <c r="CJ5" s="15"/>
      <c r="CK5" s="15"/>
      <c r="CL5" s="15"/>
      <c r="CM5" s="15"/>
      <c r="CN5" s="1"/>
      <c r="CO5" s="15"/>
      <c r="CP5" s="15"/>
      <c r="CQ5" s="15"/>
      <c r="CR5" s="15"/>
      <c r="CS5" s="15"/>
      <c r="CT5" s="15"/>
      <c r="CU5" s="15"/>
      <c r="CV5" s="1"/>
      <c r="CW5" s="15"/>
      <c r="CX5" s="15"/>
      <c r="CY5" s="15"/>
      <c r="CZ5" s="15"/>
      <c r="DA5" s="15"/>
      <c r="DB5" s="15"/>
      <c r="DC5" s="15"/>
      <c r="DD5" s="1"/>
      <c r="DE5" s="15"/>
      <c r="DF5" s="15"/>
      <c r="DG5" s="15"/>
      <c r="DH5" s="15"/>
      <c r="DI5" s="15"/>
      <c r="DJ5" s="15"/>
      <c r="DK5" s="15"/>
      <c r="DL5" s="1"/>
      <c r="DM5" s="15"/>
      <c r="DN5" s="15"/>
      <c r="DO5" s="15"/>
      <c r="DP5" s="15"/>
      <c r="DQ5" s="15"/>
      <c r="DR5" s="15"/>
      <c r="DS5" s="15"/>
      <c r="DT5" s="1"/>
      <c r="DU5" s="15"/>
      <c r="DV5" s="15"/>
      <c r="DW5" s="15"/>
      <c r="DX5" s="15"/>
      <c r="DY5" s="15"/>
      <c r="DZ5" s="15"/>
      <c r="EA5" s="15"/>
      <c r="EB5" s="1"/>
      <c r="EC5" s="15"/>
      <c r="ED5" s="15"/>
      <c r="EE5" s="15"/>
      <c r="EF5" s="15"/>
      <c r="EG5" s="15"/>
      <c r="EH5" s="15"/>
      <c r="EI5" s="15"/>
      <c r="EJ5" s="1"/>
      <c r="EK5" s="15"/>
      <c r="EL5" s="15"/>
      <c r="EM5" s="15"/>
      <c r="EN5" s="15"/>
      <c r="EO5" s="15"/>
      <c r="EP5" s="15"/>
      <c r="EQ5" s="15"/>
      <c r="ER5" s="1"/>
      <c r="ES5" s="15"/>
      <c r="ET5" s="15"/>
      <c r="EU5" s="15"/>
      <c r="EV5" s="15"/>
      <c r="EW5" s="15"/>
      <c r="EX5" s="15"/>
      <c r="EY5" s="15"/>
      <c r="EZ5" s="1"/>
      <c r="FA5" s="15"/>
      <c r="FB5" s="15"/>
      <c r="FC5" s="15"/>
      <c r="FD5" s="15"/>
      <c r="FE5" s="15"/>
      <c r="FF5" s="15"/>
      <c r="FG5" s="15"/>
      <c r="FH5" s="1"/>
      <c r="FI5" s="15"/>
      <c r="FJ5" s="15"/>
      <c r="FK5" s="15"/>
      <c r="FL5" s="15"/>
      <c r="FM5" s="15"/>
      <c r="FN5" s="15"/>
      <c r="FO5" s="15"/>
      <c r="FP5" s="1"/>
      <c r="FQ5" s="15"/>
      <c r="FR5" s="15"/>
      <c r="FS5" s="15"/>
      <c r="FT5" s="15"/>
      <c r="FU5" s="15"/>
      <c r="FV5" s="15"/>
      <c r="FW5" s="15"/>
      <c r="FX5" s="1"/>
      <c r="FY5" s="15"/>
      <c r="FZ5" s="15"/>
      <c r="GA5" s="15"/>
      <c r="GB5" s="15"/>
      <c r="GC5" s="15"/>
      <c r="GD5" s="15"/>
      <c r="GE5" s="15"/>
      <c r="GF5" s="1"/>
      <c r="GG5" s="15"/>
      <c r="GH5" s="15"/>
      <c r="GI5" s="15"/>
      <c r="GJ5" s="15"/>
      <c r="GK5" s="15"/>
      <c r="GL5" s="15"/>
      <c r="GM5" s="15"/>
      <c r="GN5" s="1"/>
      <c r="GO5" s="15"/>
      <c r="GP5" s="15"/>
      <c r="GQ5" s="15"/>
      <c r="GR5" s="15"/>
      <c r="GS5" s="15"/>
      <c r="GT5" s="15"/>
      <c r="GU5" s="15"/>
      <c r="GV5" s="1"/>
      <c r="GW5" s="15"/>
      <c r="GX5" s="15"/>
      <c r="GY5" s="15"/>
      <c r="GZ5" s="15"/>
      <c r="HA5" s="15"/>
      <c r="HB5" s="15"/>
      <c r="HC5" s="15"/>
      <c r="HD5" s="1"/>
      <c r="HE5" s="15"/>
      <c r="HF5" s="15"/>
      <c r="HG5" s="15"/>
      <c r="HH5" s="15"/>
      <c r="HI5" s="15"/>
      <c r="HJ5" s="15"/>
      <c r="HK5" s="15"/>
      <c r="HL5" s="1"/>
      <c r="HM5" s="15"/>
      <c r="HN5" s="15"/>
      <c r="HO5" s="15"/>
      <c r="HP5" s="15"/>
      <c r="HQ5" s="15"/>
      <c r="HR5" s="15"/>
      <c r="HS5" s="15"/>
      <c r="HT5" s="1"/>
      <c r="HU5" s="15"/>
      <c r="HV5" s="15"/>
      <c r="HW5" s="15"/>
      <c r="HX5" s="15"/>
      <c r="HY5" s="15"/>
      <c r="HZ5" s="15"/>
      <c r="IA5" s="15"/>
      <c r="IB5" s="1"/>
      <c r="IC5" s="15"/>
      <c r="ID5" s="15"/>
      <c r="IE5" s="15"/>
      <c r="IF5" s="15"/>
      <c r="IG5" s="15"/>
      <c r="IH5" s="15"/>
      <c r="II5" s="15"/>
      <c r="IJ5" s="1"/>
      <c r="IK5" s="15"/>
      <c r="IL5" s="15"/>
      <c r="IM5" s="15"/>
      <c r="IN5" s="15"/>
      <c r="IO5" s="15"/>
      <c r="IP5" s="15"/>
      <c r="IQ5" s="15"/>
      <c r="IR5" s="1"/>
    </row>
    <row r="6" spans="1:252">
      <c r="A6" s="15"/>
      <c r="B6" s="15"/>
      <c r="C6" s="15"/>
      <c r="D6" s="15"/>
      <c r="E6" s="15"/>
      <c r="F6" s="15"/>
      <c r="G6" s="14" t="s">
        <v>60</v>
      </c>
      <c r="H6" s="15"/>
      <c r="I6" s="15"/>
      <c r="J6" s="15"/>
      <c r="K6" s="15"/>
      <c r="L6" s="1"/>
      <c r="M6" s="15"/>
      <c r="N6" s="15"/>
      <c r="O6" s="15"/>
      <c r="P6" s="15"/>
      <c r="Q6" s="15"/>
      <c r="R6" s="15"/>
      <c r="S6" s="15"/>
      <c r="T6" s="1"/>
      <c r="U6" s="15"/>
      <c r="V6" s="15"/>
      <c r="W6" s="15"/>
      <c r="X6" s="15"/>
      <c r="Y6" s="15"/>
      <c r="Z6" s="15"/>
      <c r="AA6" s="15"/>
      <c r="AB6" s="1"/>
      <c r="AC6" s="15"/>
      <c r="AD6" s="15"/>
      <c r="AE6" s="15"/>
      <c r="AF6" s="15"/>
      <c r="AG6" s="15"/>
      <c r="AH6" s="15"/>
      <c r="AI6" s="15"/>
      <c r="AJ6" s="1"/>
      <c r="AK6" s="15"/>
      <c r="AL6" s="15"/>
      <c r="AM6" s="15"/>
      <c r="AN6" s="15"/>
      <c r="AO6" s="15"/>
      <c r="AP6" s="15"/>
      <c r="AQ6" s="15"/>
      <c r="AR6" s="1"/>
      <c r="AS6" s="15"/>
      <c r="AT6" s="15"/>
      <c r="AU6" s="15"/>
      <c r="AV6" s="15"/>
      <c r="AW6" s="15"/>
      <c r="AX6" s="15"/>
      <c r="AY6" s="15"/>
      <c r="AZ6" s="1"/>
      <c r="BA6" s="15"/>
      <c r="BB6" s="15"/>
      <c r="BC6" s="15"/>
      <c r="BD6" s="15"/>
      <c r="BE6" s="15"/>
      <c r="BF6" s="15"/>
      <c r="BG6" s="15"/>
      <c r="BH6" s="1"/>
      <c r="BI6" s="15"/>
      <c r="BJ6" s="15"/>
      <c r="BK6" s="15"/>
      <c r="BL6" s="15"/>
      <c r="BM6" s="15"/>
      <c r="BN6" s="15"/>
      <c r="BO6" s="15"/>
      <c r="BP6" s="1"/>
      <c r="BQ6" s="15"/>
      <c r="BR6" s="15"/>
      <c r="BS6" s="15"/>
      <c r="BT6" s="15"/>
      <c r="BU6" s="15"/>
      <c r="BV6" s="15"/>
      <c r="BW6" s="15"/>
      <c r="BX6" s="1"/>
      <c r="BY6" s="15"/>
      <c r="BZ6" s="15"/>
      <c r="CA6" s="15"/>
      <c r="CB6" s="15"/>
      <c r="CC6" s="15"/>
      <c r="CD6" s="15"/>
      <c r="CE6" s="15"/>
      <c r="CF6" s="1"/>
      <c r="CG6" s="15"/>
      <c r="CH6" s="15"/>
      <c r="CI6" s="15"/>
      <c r="CJ6" s="15"/>
      <c r="CK6" s="15"/>
      <c r="CL6" s="15"/>
      <c r="CM6" s="15"/>
      <c r="CN6" s="1"/>
      <c r="CO6" s="15"/>
      <c r="CP6" s="15"/>
      <c r="CQ6" s="15"/>
      <c r="CR6" s="15"/>
      <c r="CS6" s="15"/>
      <c r="CT6" s="15"/>
      <c r="CU6" s="15"/>
      <c r="CV6" s="1"/>
      <c r="CW6" s="15"/>
      <c r="CX6" s="15"/>
      <c r="CY6" s="15"/>
      <c r="CZ6" s="15"/>
      <c r="DA6" s="15"/>
      <c r="DB6" s="15"/>
      <c r="DC6" s="15"/>
      <c r="DD6" s="1"/>
      <c r="DE6" s="15"/>
      <c r="DF6" s="15"/>
      <c r="DG6" s="15"/>
      <c r="DH6" s="15"/>
      <c r="DI6" s="15"/>
      <c r="DJ6" s="15"/>
      <c r="DK6" s="15"/>
      <c r="DL6" s="1"/>
      <c r="DM6" s="15"/>
      <c r="DN6" s="15"/>
      <c r="DO6" s="15"/>
      <c r="DP6" s="15"/>
      <c r="DQ6" s="15"/>
      <c r="DR6" s="15"/>
      <c r="DS6" s="15"/>
      <c r="DT6" s="1"/>
      <c r="DU6" s="15"/>
      <c r="DV6" s="15"/>
      <c r="DW6" s="15"/>
      <c r="DX6" s="15"/>
      <c r="DY6" s="15"/>
      <c r="DZ6" s="15"/>
      <c r="EA6" s="15"/>
      <c r="EB6" s="1"/>
      <c r="EC6" s="15"/>
      <c r="ED6" s="15"/>
      <c r="EE6" s="15"/>
      <c r="EF6" s="15"/>
      <c r="EG6" s="15"/>
      <c r="EH6" s="15"/>
      <c r="EI6" s="15"/>
      <c r="EJ6" s="1"/>
      <c r="EK6" s="15"/>
      <c r="EL6" s="15"/>
      <c r="EM6" s="15"/>
      <c r="EN6" s="15"/>
      <c r="EO6" s="15"/>
      <c r="EP6" s="15"/>
      <c r="EQ6" s="15"/>
      <c r="ER6" s="1"/>
      <c r="ES6" s="15"/>
      <c r="ET6" s="15"/>
      <c r="EU6" s="15"/>
      <c r="EV6" s="15"/>
      <c r="EW6" s="15"/>
      <c r="EX6" s="15"/>
      <c r="EY6" s="15"/>
      <c r="EZ6" s="1"/>
      <c r="FA6" s="15"/>
      <c r="FB6" s="15"/>
      <c r="FC6" s="15"/>
      <c r="FD6" s="15"/>
      <c r="FE6" s="15"/>
      <c r="FF6" s="15"/>
      <c r="FG6" s="15"/>
      <c r="FH6" s="1"/>
      <c r="FI6" s="15"/>
      <c r="FJ6" s="15"/>
      <c r="FK6" s="15"/>
      <c r="FL6" s="15"/>
      <c r="FM6" s="15"/>
      <c r="FN6" s="15"/>
      <c r="FO6" s="15"/>
      <c r="FP6" s="1"/>
      <c r="FQ6" s="15"/>
      <c r="FR6" s="15"/>
      <c r="FS6" s="15"/>
      <c r="FT6" s="15"/>
      <c r="FU6" s="15"/>
      <c r="FV6" s="15"/>
      <c r="FW6" s="15"/>
      <c r="FX6" s="1"/>
      <c r="FY6" s="15"/>
      <c r="FZ6" s="15"/>
      <c r="GA6" s="15"/>
      <c r="GB6" s="15"/>
      <c r="GC6" s="15"/>
      <c r="GD6" s="15"/>
      <c r="GE6" s="15"/>
      <c r="GF6" s="1"/>
      <c r="GG6" s="15"/>
      <c r="GH6" s="15"/>
      <c r="GI6" s="15"/>
      <c r="GJ6" s="15"/>
      <c r="GK6" s="15"/>
      <c r="GL6" s="15"/>
      <c r="GM6" s="15"/>
      <c r="GN6" s="1"/>
      <c r="GO6" s="15"/>
      <c r="GP6" s="15"/>
      <c r="GQ6" s="15"/>
      <c r="GR6" s="15"/>
      <c r="GS6" s="15"/>
      <c r="GT6" s="15"/>
      <c r="GU6" s="15"/>
      <c r="GV6" s="1"/>
      <c r="GW6" s="15"/>
      <c r="GX6" s="15"/>
      <c r="GY6" s="15"/>
      <c r="GZ6" s="15"/>
      <c r="HA6" s="15"/>
      <c r="HB6" s="15"/>
      <c r="HC6" s="15"/>
      <c r="HD6" s="1"/>
      <c r="HE6" s="15"/>
      <c r="HF6" s="15"/>
      <c r="HG6" s="15"/>
      <c r="HH6" s="15"/>
      <c r="HI6" s="15"/>
      <c r="HJ6" s="15"/>
      <c r="HK6" s="15"/>
      <c r="HL6" s="1"/>
      <c r="HM6" s="15"/>
      <c r="HN6" s="15"/>
      <c r="HO6" s="15"/>
      <c r="HP6" s="15"/>
      <c r="HQ6" s="15"/>
      <c r="HR6" s="15"/>
      <c r="HS6" s="15"/>
      <c r="HT6" s="1"/>
      <c r="HU6" s="15"/>
      <c r="HV6" s="15"/>
      <c r="HW6" s="15"/>
      <c r="HX6" s="15"/>
      <c r="HY6" s="15"/>
      <c r="HZ6" s="15"/>
      <c r="IA6" s="15"/>
      <c r="IB6" s="1"/>
      <c r="IC6" s="15"/>
      <c r="ID6" s="15"/>
      <c r="IE6" s="15"/>
      <c r="IF6" s="15"/>
      <c r="IG6" s="15"/>
      <c r="IH6" s="15"/>
      <c r="II6" s="15"/>
      <c r="IJ6" s="1"/>
      <c r="IK6" s="15"/>
      <c r="IL6" s="15"/>
      <c r="IM6" s="15"/>
      <c r="IN6" s="15"/>
      <c r="IO6" s="15"/>
      <c r="IP6" s="15"/>
      <c r="IQ6" s="15"/>
      <c r="IR6" s="1"/>
    </row>
    <row r="7" spans="1:252" ht="129" customHeight="1">
      <c r="A7" s="150" t="s">
        <v>12</v>
      </c>
      <c r="B7" s="151"/>
      <c r="C7" s="152"/>
      <c r="D7" s="150" t="s">
        <v>1</v>
      </c>
      <c r="E7" s="151"/>
      <c r="F7" s="153" t="s">
        <v>3</v>
      </c>
      <c r="G7" s="68" t="str">
        <f>+'1'!D7</f>
        <v>Ցուցանիշների փոփոխությունը 
(ավելացումները նշված են դրական նշանով, իսկ նվազեցումները` փակագծերում)</v>
      </c>
    </row>
    <row r="8" spans="1:252" ht="33.75" customHeight="1">
      <c r="A8" s="21" t="s">
        <v>13</v>
      </c>
      <c r="B8" s="21" t="s">
        <v>14</v>
      </c>
      <c r="C8" s="21" t="s">
        <v>15</v>
      </c>
      <c r="D8" s="21" t="s">
        <v>16</v>
      </c>
      <c r="E8" s="21" t="s">
        <v>17</v>
      </c>
      <c r="F8" s="154"/>
      <c r="G8" s="40" t="s">
        <v>0</v>
      </c>
    </row>
    <row r="9" spans="1:252">
      <c r="A9" s="147" t="s">
        <v>4</v>
      </c>
      <c r="B9" s="148"/>
      <c r="C9" s="148"/>
      <c r="D9" s="148"/>
      <c r="E9" s="148"/>
      <c r="F9" s="149"/>
      <c r="G9" s="49">
        <f t="shared" ref="G9" si="0">+G10</f>
        <v>0</v>
      </c>
    </row>
    <row r="10" spans="1:252">
      <c r="A10" s="155" t="s">
        <v>18</v>
      </c>
      <c r="B10" s="144"/>
      <c r="C10" s="144"/>
      <c r="D10" s="144"/>
      <c r="E10" s="144"/>
      <c r="F10" s="23" t="s">
        <v>23</v>
      </c>
      <c r="G10" s="49">
        <f t="shared" ref="G10" si="1">+G12</f>
        <v>0</v>
      </c>
    </row>
    <row r="11" spans="1:252">
      <c r="A11" s="155"/>
      <c r="B11" s="144"/>
      <c r="C11" s="144"/>
      <c r="D11" s="144"/>
      <c r="E11" s="144"/>
      <c r="F11" s="23" t="s">
        <v>2</v>
      </c>
      <c r="G11" s="49"/>
    </row>
    <row r="12" spans="1:252" ht="34.5">
      <c r="A12" s="155"/>
      <c r="B12" s="155" t="s">
        <v>22</v>
      </c>
      <c r="C12" s="144"/>
      <c r="D12" s="144"/>
      <c r="E12" s="144"/>
      <c r="F12" s="25" t="s">
        <v>24</v>
      </c>
      <c r="G12" s="49">
        <f t="shared" ref="G12" si="2">+G14</f>
        <v>0</v>
      </c>
    </row>
    <row r="13" spans="1:252">
      <c r="A13" s="155"/>
      <c r="B13" s="155"/>
      <c r="C13" s="144"/>
      <c r="D13" s="144"/>
      <c r="E13" s="144"/>
      <c r="F13" s="23" t="s">
        <v>2</v>
      </c>
      <c r="G13" s="49"/>
    </row>
    <row r="14" spans="1:252" ht="34.5">
      <c r="A14" s="155"/>
      <c r="B14" s="155"/>
      <c r="C14" s="155" t="s">
        <v>18</v>
      </c>
      <c r="D14" s="144"/>
      <c r="E14" s="144"/>
      <c r="F14" s="25" t="s">
        <v>24</v>
      </c>
      <c r="G14" s="49">
        <f t="shared" ref="G14" si="3">+G16</f>
        <v>0</v>
      </c>
    </row>
    <row r="15" spans="1:252">
      <c r="A15" s="155"/>
      <c r="B15" s="155"/>
      <c r="C15" s="155"/>
      <c r="D15" s="144"/>
      <c r="E15" s="144"/>
      <c r="F15" s="26" t="s">
        <v>2</v>
      </c>
      <c r="G15" s="49"/>
    </row>
    <row r="16" spans="1:252" ht="34.5">
      <c r="A16" s="155"/>
      <c r="B16" s="155"/>
      <c r="C16" s="155"/>
      <c r="D16" s="144"/>
      <c r="E16" s="144"/>
      <c r="F16" s="25" t="s">
        <v>20</v>
      </c>
      <c r="G16" s="49">
        <f t="shared" ref="G16" si="4">+G18</f>
        <v>0</v>
      </c>
    </row>
    <row r="17" spans="1:7">
      <c r="A17" s="155"/>
      <c r="B17" s="155"/>
      <c r="C17" s="155"/>
      <c r="D17" s="144"/>
      <c r="E17" s="144"/>
      <c r="F17" s="23" t="s">
        <v>2</v>
      </c>
      <c r="G17" s="49"/>
    </row>
    <row r="18" spans="1:7">
      <c r="A18" s="155"/>
      <c r="B18" s="155"/>
      <c r="C18" s="155"/>
      <c r="D18" s="145">
        <v>1212</v>
      </c>
      <c r="E18" s="144"/>
      <c r="F18" s="27" t="s">
        <v>21</v>
      </c>
      <c r="G18" s="49">
        <f t="shared" ref="G18" si="5">+G20</f>
        <v>0</v>
      </c>
    </row>
    <row r="19" spans="1:7">
      <c r="A19" s="155"/>
      <c r="B19" s="155"/>
      <c r="C19" s="155"/>
      <c r="D19" s="145"/>
      <c r="E19" s="144"/>
      <c r="F19" s="27" t="s">
        <v>19</v>
      </c>
      <c r="G19" s="49"/>
    </row>
    <row r="20" spans="1:7" ht="34.5">
      <c r="A20" s="155"/>
      <c r="B20" s="155"/>
      <c r="C20" s="155"/>
      <c r="D20" s="145"/>
      <c r="E20" s="145">
        <v>12007</v>
      </c>
      <c r="F20" s="25" t="s">
        <v>33</v>
      </c>
      <c r="G20" s="49">
        <v>0</v>
      </c>
    </row>
    <row r="21" spans="1:7">
      <c r="A21" s="155"/>
      <c r="B21" s="155"/>
      <c r="C21" s="155"/>
      <c r="D21" s="145"/>
      <c r="E21" s="145"/>
      <c r="F21" s="27" t="s">
        <v>25</v>
      </c>
      <c r="G21" s="24"/>
    </row>
    <row r="22" spans="1:7">
      <c r="A22" s="155"/>
      <c r="B22" s="155"/>
      <c r="C22" s="155"/>
      <c r="D22" s="145"/>
      <c r="E22" s="145"/>
      <c r="F22" s="39" t="s">
        <v>26</v>
      </c>
      <c r="G22" s="42">
        <f>G24</f>
        <v>-1272701.4000000001</v>
      </c>
    </row>
    <row r="23" spans="1:7" ht="34.5">
      <c r="A23" s="155"/>
      <c r="B23" s="155"/>
      <c r="C23" s="155"/>
      <c r="D23" s="145"/>
      <c r="E23" s="145"/>
      <c r="F23" s="27" t="s">
        <v>27</v>
      </c>
      <c r="G23" s="51"/>
    </row>
    <row r="24" spans="1:7">
      <c r="A24" s="155"/>
      <c r="B24" s="155"/>
      <c r="C24" s="155"/>
      <c r="D24" s="145"/>
      <c r="E24" s="145"/>
      <c r="F24" s="27" t="s">
        <v>28</v>
      </c>
      <c r="G24" s="54">
        <f>'1'!D19</f>
        <v>-1272701.4000000001</v>
      </c>
    </row>
    <row r="25" spans="1:7">
      <c r="A25" s="155"/>
      <c r="B25" s="155"/>
      <c r="C25" s="155"/>
      <c r="D25" s="145"/>
      <c r="E25" s="145"/>
      <c r="F25" s="27" t="s">
        <v>29</v>
      </c>
      <c r="G25" s="54">
        <f t="shared" ref="G25:G26" si="6">G24</f>
        <v>-1272701.4000000001</v>
      </c>
    </row>
    <row r="26" spans="1:7">
      <c r="A26" s="155"/>
      <c r="B26" s="155"/>
      <c r="C26" s="155"/>
      <c r="D26" s="145"/>
      <c r="E26" s="145"/>
      <c r="F26" s="27" t="s">
        <v>30</v>
      </c>
      <c r="G26" s="54">
        <f t="shared" si="6"/>
        <v>-1272701.4000000001</v>
      </c>
    </row>
    <row r="27" spans="1:7" ht="34.5">
      <c r="A27" s="155"/>
      <c r="B27" s="155"/>
      <c r="C27" s="155"/>
      <c r="D27" s="145"/>
      <c r="E27" s="145"/>
      <c r="F27" s="28" t="s">
        <v>31</v>
      </c>
      <c r="G27" s="51"/>
    </row>
    <row r="28" spans="1:7">
      <c r="A28" s="155"/>
      <c r="B28" s="155"/>
      <c r="C28" s="155"/>
      <c r="D28" s="145"/>
      <c r="E28" s="145"/>
      <c r="F28" s="27" t="s">
        <v>32</v>
      </c>
      <c r="G28" s="51">
        <f>'1'!D19</f>
        <v>-1272701.4000000001</v>
      </c>
    </row>
    <row r="29" spans="1:7">
      <c r="A29" s="76"/>
      <c r="B29" s="76"/>
      <c r="C29" s="76"/>
      <c r="D29" s="75"/>
      <c r="E29" s="75"/>
      <c r="F29" s="39" t="s">
        <v>77</v>
      </c>
      <c r="G29" s="66">
        <f>'1'!D20</f>
        <v>72493.399999999994</v>
      </c>
    </row>
    <row r="30" spans="1:7" ht="34.5">
      <c r="A30" s="76"/>
      <c r="B30" s="76"/>
      <c r="C30" s="76"/>
      <c r="D30" s="75"/>
      <c r="E30" s="75"/>
      <c r="F30" s="27" t="s">
        <v>27</v>
      </c>
      <c r="G30" s="63"/>
    </row>
    <row r="31" spans="1:7">
      <c r="A31" s="76"/>
      <c r="B31" s="76"/>
      <c r="C31" s="76"/>
      <c r="D31" s="75"/>
      <c r="E31" s="75"/>
      <c r="F31" s="27" t="s">
        <v>28</v>
      </c>
      <c r="G31" s="63">
        <f>G29</f>
        <v>72493.399999999994</v>
      </c>
    </row>
    <row r="32" spans="1:7">
      <c r="A32" s="76"/>
      <c r="B32" s="76"/>
      <c r="C32" s="76"/>
      <c r="D32" s="75"/>
      <c r="E32" s="75"/>
      <c r="F32" s="27" t="s">
        <v>29</v>
      </c>
      <c r="G32" s="63">
        <f>G31</f>
        <v>72493.399999999994</v>
      </c>
    </row>
    <row r="33" spans="1:9">
      <c r="A33" s="76"/>
      <c r="B33" s="76"/>
      <c r="C33" s="76"/>
      <c r="D33" s="75"/>
      <c r="E33" s="75"/>
      <c r="F33" s="27" t="s">
        <v>30</v>
      </c>
      <c r="G33" s="63">
        <f>G32</f>
        <v>72493.399999999994</v>
      </c>
      <c r="I33" s="86"/>
    </row>
    <row r="34" spans="1:9" ht="34.5">
      <c r="A34" s="76"/>
      <c r="B34" s="76"/>
      <c r="C34" s="76"/>
      <c r="D34" s="75"/>
      <c r="E34" s="75"/>
      <c r="F34" s="27" t="s">
        <v>31</v>
      </c>
      <c r="G34" s="63">
        <f>G29</f>
        <v>72493.399999999994</v>
      </c>
    </row>
    <row r="35" spans="1:9">
      <c r="A35" s="76"/>
      <c r="B35" s="76"/>
      <c r="C35" s="76"/>
      <c r="D35" s="75"/>
      <c r="E35" s="75"/>
      <c r="F35" s="27" t="s">
        <v>32</v>
      </c>
      <c r="G35" s="63">
        <f>G34</f>
        <v>72493.399999999994</v>
      </c>
    </row>
    <row r="36" spans="1:9">
      <c r="A36" s="22"/>
      <c r="B36" s="22"/>
      <c r="C36" s="22"/>
      <c r="D36" s="22"/>
      <c r="E36" s="22"/>
      <c r="F36" s="39" t="s">
        <v>68</v>
      </c>
      <c r="G36" s="37">
        <f>'1'!D23</f>
        <v>125968.5</v>
      </c>
    </row>
    <row r="37" spans="1:9" ht="34.5">
      <c r="A37" s="22"/>
      <c r="B37" s="22"/>
      <c r="C37" s="22"/>
      <c r="D37" s="22"/>
      <c r="E37" s="22"/>
      <c r="F37" s="27" t="s">
        <v>27</v>
      </c>
      <c r="G37" s="51"/>
    </row>
    <row r="38" spans="1:9">
      <c r="A38" s="22"/>
      <c r="B38" s="22"/>
      <c r="C38" s="22"/>
      <c r="D38" s="22"/>
      <c r="E38" s="22"/>
      <c r="F38" s="27" t="s">
        <v>28</v>
      </c>
      <c r="G38" s="51">
        <f>G40</f>
        <v>125968.5</v>
      </c>
    </row>
    <row r="39" spans="1:9">
      <c r="A39" s="22"/>
      <c r="B39" s="22"/>
      <c r="C39" s="22"/>
      <c r="D39" s="22"/>
      <c r="E39" s="22"/>
      <c r="F39" s="27" t="s">
        <v>29</v>
      </c>
      <c r="G39" s="51">
        <f t="shared" ref="G39:G40" si="7">G40</f>
        <v>125968.5</v>
      </c>
    </row>
    <row r="40" spans="1:9">
      <c r="A40" s="22"/>
      <c r="B40" s="22"/>
      <c r="C40" s="22"/>
      <c r="D40" s="22"/>
      <c r="E40" s="22"/>
      <c r="F40" s="27" t="s">
        <v>30</v>
      </c>
      <c r="G40" s="51">
        <f t="shared" si="7"/>
        <v>125968.5</v>
      </c>
    </row>
    <row r="41" spans="1:9" ht="34.5">
      <c r="A41" s="22"/>
      <c r="B41" s="22"/>
      <c r="C41" s="22"/>
      <c r="D41" s="22"/>
      <c r="E41" s="22"/>
      <c r="F41" s="28" t="s">
        <v>31</v>
      </c>
      <c r="G41" s="51">
        <f>+G42</f>
        <v>125968.5</v>
      </c>
    </row>
    <row r="42" spans="1:9">
      <c r="A42" s="22"/>
      <c r="B42" s="22"/>
      <c r="C42" s="22"/>
      <c r="D42" s="22"/>
      <c r="E42" s="22"/>
      <c r="F42" s="27" t="s">
        <v>32</v>
      </c>
      <c r="G42" s="51">
        <f>'1'!D23</f>
        <v>125968.5</v>
      </c>
    </row>
    <row r="43" spans="1:9">
      <c r="A43" s="64"/>
      <c r="B43" s="64"/>
      <c r="C43" s="64"/>
      <c r="D43" s="64"/>
      <c r="E43" s="64"/>
      <c r="F43" s="65" t="s">
        <v>71</v>
      </c>
      <c r="G43" s="66">
        <f>'1'!D26</f>
        <v>66782.8</v>
      </c>
    </row>
    <row r="44" spans="1:9" ht="34.5">
      <c r="A44" s="64"/>
      <c r="B44" s="64"/>
      <c r="C44" s="64"/>
      <c r="D44" s="64"/>
      <c r="E44" s="64"/>
      <c r="F44" s="62" t="s">
        <v>27</v>
      </c>
      <c r="G44" s="63"/>
    </row>
    <row r="45" spans="1:9">
      <c r="A45" s="64"/>
      <c r="B45" s="64"/>
      <c r="C45" s="64"/>
      <c r="D45" s="64"/>
      <c r="E45" s="64"/>
      <c r="F45" s="62" t="s">
        <v>28</v>
      </c>
      <c r="G45" s="63">
        <f>G43</f>
        <v>66782.8</v>
      </c>
    </row>
    <row r="46" spans="1:9">
      <c r="A46" s="64"/>
      <c r="B46" s="64"/>
      <c r="C46" s="64"/>
      <c r="D46" s="64"/>
      <c r="E46" s="64"/>
      <c r="F46" s="62" t="s">
        <v>29</v>
      </c>
      <c r="G46" s="63">
        <f>G43</f>
        <v>66782.8</v>
      </c>
    </row>
    <row r="47" spans="1:9">
      <c r="A47" s="64"/>
      <c r="B47" s="64"/>
      <c r="C47" s="64"/>
      <c r="D47" s="64"/>
      <c r="E47" s="64"/>
      <c r="F47" s="62" t="s">
        <v>30</v>
      </c>
      <c r="G47" s="63">
        <f>G43</f>
        <v>66782.8</v>
      </c>
    </row>
    <row r="48" spans="1:9" ht="34.5">
      <c r="A48" s="64"/>
      <c r="B48" s="64"/>
      <c r="C48" s="64"/>
      <c r="D48" s="64"/>
      <c r="E48" s="64"/>
      <c r="F48" s="62" t="s">
        <v>31</v>
      </c>
      <c r="G48" s="63">
        <f>G43</f>
        <v>66782.8</v>
      </c>
    </row>
    <row r="49" spans="1:7">
      <c r="A49" s="64"/>
      <c r="B49" s="64"/>
      <c r="C49" s="64"/>
      <c r="D49" s="64"/>
      <c r="E49" s="64"/>
      <c r="F49" s="62" t="s">
        <v>32</v>
      </c>
      <c r="G49" s="63">
        <f>G45</f>
        <v>66782.8</v>
      </c>
    </row>
    <row r="50" spans="1:7">
      <c r="A50" s="22"/>
      <c r="B50" s="22"/>
      <c r="C50" s="22"/>
      <c r="D50" s="22"/>
      <c r="E50" s="22"/>
      <c r="F50" s="39" t="s">
        <v>78</v>
      </c>
      <c r="G50" s="66">
        <f>'1'!D32</f>
        <v>95625.200000000012</v>
      </c>
    </row>
    <row r="51" spans="1:7" ht="34.5">
      <c r="A51" s="22"/>
      <c r="B51" s="22"/>
      <c r="C51" s="22"/>
      <c r="D51" s="22"/>
      <c r="E51" s="22"/>
      <c r="F51" s="27" t="s">
        <v>27</v>
      </c>
      <c r="G51" s="63"/>
    </row>
    <row r="52" spans="1:7">
      <c r="A52" s="22"/>
      <c r="B52" s="22"/>
      <c r="C52" s="22"/>
      <c r="D52" s="22"/>
      <c r="E52" s="22"/>
      <c r="F52" s="27" t="s">
        <v>28</v>
      </c>
      <c r="G52" s="63">
        <f>G50</f>
        <v>95625.200000000012</v>
      </c>
    </row>
    <row r="53" spans="1:7">
      <c r="A53" s="22"/>
      <c r="B53" s="22"/>
      <c r="C53" s="22"/>
      <c r="D53" s="22"/>
      <c r="E53" s="22"/>
      <c r="F53" s="27" t="s">
        <v>29</v>
      </c>
      <c r="G53" s="63">
        <f>G50</f>
        <v>95625.200000000012</v>
      </c>
    </row>
    <row r="54" spans="1:7">
      <c r="A54" s="22"/>
      <c r="B54" s="22"/>
      <c r="C54" s="22"/>
      <c r="D54" s="22"/>
      <c r="E54" s="22"/>
      <c r="F54" s="27" t="s">
        <v>30</v>
      </c>
      <c r="G54" s="63">
        <f>G52</f>
        <v>95625.200000000012</v>
      </c>
    </row>
    <row r="55" spans="1:7" ht="34.5">
      <c r="A55" s="22"/>
      <c r="B55" s="22"/>
      <c r="C55" s="22"/>
      <c r="D55" s="22"/>
      <c r="E55" s="22"/>
      <c r="F55" s="27" t="s">
        <v>31</v>
      </c>
      <c r="G55" s="63">
        <f t="shared" ref="G55:G56" si="8">G52</f>
        <v>95625.200000000012</v>
      </c>
    </row>
    <row r="56" spans="1:7">
      <c r="A56" s="22"/>
      <c r="B56" s="22"/>
      <c r="C56" s="22"/>
      <c r="D56" s="22"/>
      <c r="E56" s="22"/>
      <c r="F56" s="27" t="s">
        <v>32</v>
      </c>
      <c r="G56" s="63">
        <f t="shared" si="8"/>
        <v>95625.200000000012</v>
      </c>
    </row>
    <row r="57" spans="1:7">
      <c r="A57" s="22"/>
      <c r="B57" s="22"/>
      <c r="C57" s="22"/>
      <c r="D57" s="22"/>
      <c r="E57" s="22"/>
      <c r="F57" s="39" t="s">
        <v>79</v>
      </c>
      <c r="G57" s="42">
        <f>'1'!D37</f>
        <v>737702.2</v>
      </c>
    </row>
    <row r="58" spans="1:7" ht="34.5">
      <c r="A58" s="22"/>
      <c r="B58" s="22"/>
      <c r="C58" s="22"/>
      <c r="D58" s="22"/>
      <c r="E58" s="22"/>
      <c r="F58" s="27" t="s">
        <v>27</v>
      </c>
      <c r="G58" s="51"/>
    </row>
    <row r="59" spans="1:7">
      <c r="A59" s="22"/>
      <c r="B59" s="22"/>
      <c r="C59" s="22"/>
      <c r="D59" s="22"/>
      <c r="E59" s="22"/>
      <c r="F59" s="27" t="s">
        <v>28</v>
      </c>
      <c r="G59" s="51">
        <f t="shared" ref="G59" si="9">G57</f>
        <v>737702.2</v>
      </c>
    </row>
    <row r="60" spans="1:7">
      <c r="A60" s="22"/>
      <c r="B60" s="22"/>
      <c r="C60" s="22"/>
      <c r="D60" s="22"/>
      <c r="E60" s="22"/>
      <c r="F60" s="27" t="s">
        <v>29</v>
      </c>
      <c r="G60" s="51">
        <f t="shared" ref="G60" si="10">G59</f>
        <v>737702.2</v>
      </c>
    </row>
    <row r="61" spans="1:7">
      <c r="A61" s="22"/>
      <c r="B61" s="22"/>
      <c r="C61" s="22"/>
      <c r="D61" s="22"/>
      <c r="E61" s="22"/>
      <c r="F61" s="27" t="s">
        <v>30</v>
      </c>
      <c r="G61" s="51">
        <f t="shared" ref="G61" si="11">G59</f>
        <v>737702.2</v>
      </c>
    </row>
    <row r="62" spans="1:7" ht="34.5">
      <c r="A62" s="22"/>
      <c r="B62" s="22"/>
      <c r="C62" s="22"/>
      <c r="D62" s="22"/>
      <c r="E62" s="22"/>
      <c r="F62" s="28" t="s">
        <v>31</v>
      </c>
      <c r="G62" s="51">
        <f t="shared" ref="G62" si="12">G61</f>
        <v>737702.2</v>
      </c>
    </row>
    <row r="63" spans="1:7">
      <c r="A63" s="22"/>
      <c r="B63" s="22"/>
      <c r="C63" s="22"/>
      <c r="D63" s="22"/>
      <c r="E63" s="22"/>
      <c r="F63" s="27" t="s">
        <v>32</v>
      </c>
      <c r="G63" s="51">
        <f t="shared" ref="G63" si="13">G62</f>
        <v>737702.2</v>
      </c>
    </row>
    <row r="64" spans="1:7">
      <c r="A64" s="22"/>
      <c r="B64" s="22"/>
      <c r="C64" s="22"/>
      <c r="D64" s="22"/>
      <c r="E64" s="22"/>
      <c r="F64" s="39" t="s">
        <v>109</v>
      </c>
      <c r="G64" s="42">
        <f>'1'!D49</f>
        <v>32286.3</v>
      </c>
    </row>
    <row r="65" spans="1:7" ht="34.5">
      <c r="A65" s="22"/>
      <c r="B65" s="22"/>
      <c r="C65" s="22"/>
      <c r="D65" s="22"/>
      <c r="E65" s="22"/>
      <c r="F65" s="27" t="s">
        <v>27</v>
      </c>
      <c r="G65" s="51"/>
    </row>
    <row r="66" spans="1:7">
      <c r="A66" s="22"/>
      <c r="B66" s="22"/>
      <c r="C66" s="22"/>
      <c r="D66" s="22"/>
      <c r="E66" s="22"/>
      <c r="F66" s="27" t="s">
        <v>28</v>
      </c>
      <c r="G66" s="51">
        <f t="shared" ref="G66" si="14">G64</f>
        <v>32286.3</v>
      </c>
    </row>
    <row r="67" spans="1:7">
      <c r="A67" s="22"/>
      <c r="B67" s="22"/>
      <c r="C67" s="22"/>
      <c r="D67" s="22"/>
      <c r="E67" s="22"/>
      <c r="F67" s="27" t="s">
        <v>29</v>
      </c>
      <c r="G67" s="51">
        <f t="shared" ref="G67" si="15">G66</f>
        <v>32286.3</v>
      </c>
    </row>
    <row r="68" spans="1:7">
      <c r="A68" s="22"/>
      <c r="B68" s="22"/>
      <c r="C68" s="22"/>
      <c r="D68" s="22"/>
      <c r="E68" s="22"/>
      <c r="F68" s="27" t="s">
        <v>30</v>
      </c>
      <c r="G68" s="51">
        <f t="shared" ref="G68" si="16">G66</f>
        <v>32286.3</v>
      </c>
    </row>
    <row r="69" spans="1:7" ht="34.5">
      <c r="A69" s="22"/>
      <c r="B69" s="22"/>
      <c r="C69" s="22"/>
      <c r="D69" s="22"/>
      <c r="E69" s="22"/>
      <c r="F69" s="28" t="s">
        <v>31</v>
      </c>
      <c r="G69" s="51">
        <f t="shared" ref="G69:G70" si="17">G68</f>
        <v>32286.3</v>
      </c>
    </row>
    <row r="70" spans="1:7">
      <c r="A70" s="22"/>
      <c r="B70" s="22"/>
      <c r="C70" s="22"/>
      <c r="D70" s="22"/>
      <c r="E70" s="22"/>
      <c r="F70" s="27" t="s">
        <v>32</v>
      </c>
      <c r="G70" s="51">
        <f t="shared" si="17"/>
        <v>32286.3</v>
      </c>
    </row>
    <row r="71" spans="1:7">
      <c r="A71" s="22"/>
      <c r="B71" s="22"/>
      <c r="C71" s="22"/>
      <c r="D71" s="22"/>
      <c r="E71" s="22"/>
      <c r="F71" s="39" t="s">
        <v>110</v>
      </c>
      <c r="G71" s="42">
        <f>'1'!D52</f>
        <v>38453</v>
      </c>
    </row>
    <row r="72" spans="1:7" ht="34.5">
      <c r="A72" s="22"/>
      <c r="B72" s="22"/>
      <c r="C72" s="22"/>
      <c r="D72" s="22"/>
      <c r="E72" s="22"/>
      <c r="F72" s="27" t="s">
        <v>27</v>
      </c>
      <c r="G72" s="51"/>
    </row>
    <row r="73" spans="1:7">
      <c r="A73" s="22"/>
      <c r="B73" s="22"/>
      <c r="C73" s="22"/>
      <c r="D73" s="22"/>
      <c r="E73" s="22"/>
      <c r="F73" s="27" t="s">
        <v>28</v>
      </c>
      <c r="G73" s="51">
        <f t="shared" ref="G73" si="18">G71</f>
        <v>38453</v>
      </c>
    </row>
    <row r="74" spans="1:7">
      <c r="A74" s="22"/>
      <c r="B74" s="22"/>
      <c r="C74" s="22"/>
      <c r="D74" s="22"/>
      <c r="E74" s="22"/>
      <c r="F74" s="27" t="s">
        <v>29</v>
      </c>
      <c r="G74" s="51">
        <f t="shared" ref="G74" si="19">G73</f>
        <v>38453</v>
      </c>
    </row>
    <row r="75" spans="1:7">
      <c r="A75" s="22"/>
      <c r="B75" s="22"/>
      <c r="C75" s="22"/>
      <c r="D75" s="22"/>
      <c r="E75" s="22"/>
      <c r="F75" s="27" t="s">
        <v>30</v>
      </c>
      <c r="G75" s="51">
        <f t="shared" ref="G75" si="20">G73</f>
        <v>38453</v>
      </c>
    </row>
    <row r="76" spans="1:7" ht="34.5">
      <c r="A76" s="22"/>
      <c r="B76" s="22"/>
      <c r="C76" s="22"/>
      <c r="D76" s="22"/>
      <c r="E76" s="22"/>
      <c r="F76" s="28" t="s">
        <v>31</v>
      </c>
      <c r="G76" s="51">
        <f t="shared" ref="G76:G77" si="21">G75</f>
        <v>38453</v>
      </c>
    </row>
    <row r="77" spans="1:7">
      <c r="A77" s="22"/>
      <c r="B77" s="22"/>
      <c r="C77" s="22"/>
      <c r="D77" s="22"/>
      <c r="E77" s="22"/>
      <c r="F77" s="27" t="s">
        <v>32</v>
      </c>
      <c r="G77" s="51">
        <f t="shared" si="21"/>
        <v>38453</v>
      </c>
    </row>
    <row r="78" spans="1:7">
      <c r="A78" s="64"/>
      <c r="B78" s="64"/>
      <c r="C78" s="64"/>
      <c r="D78" s="64"/>
      <c r="E78" s="64"/>
      <c r="F78" s="65" t="s">
        <v>125</v>
      </c>
      <c r="G78" s="42">
        <f>'1'!D55</f>
        <v>103390</v>
      </c>
    </row>
    <row r="79" spans="1:7" ht="34.5">
      <c r="A79" s="64"/>
      <c r="B79" s="64"/>
      <c r="C79" s="64"/>
      <c r="D79" s="64"/>
      <c r="E79" s="64"/>
      <c r="F79" s="62" t="s">
        <v>27</v>
      </c>
      <c r="G79" s="51"/>
    </row>
    <row r="80" spans="1:7">
      <c r="A80" s="64"/>
      <c r="B80" s="64"/>
      <c r="C80" s="64"/>
      <c r="D80" s="64"/>
      <c r="E80" s="64"/>
      <c r="F80" s="62" t="s">
        <v>28</v>
      </c>
      <c r="G80" s="51">
        <f>'1'!D55</f>
        <v>103390</v>
      </c>
    </row>
    <row r="81" spans="1:7">
      <c r="A81" s="64"/>
      <c r="B81" s="64"/>
      <c r="C81" s="64"/>
      <c r="D81" s="64"/>
      <c r="E81" s="64"/>
      <c r="F81" s="62" t="s">
        <v>29</v>
      </c>
      <c r="G81" s="51">
        <f>G80</f>
        <v>103390</v>
      </c>
    </row>
    <row r="82" spans="1:7">
      <c r="A82" s="64"/>
      <c r="B82" s="64"/>
      <c r="C82" s="64"/>
      <c r="D82" s="64"/>
      <c r="E82" s="64"/>
      <c r="F82" s="62" t="s">
        <v>30</v>
      </c>
      <c r="G82" s="51">
        <f>G81</f>
        <v>103390</v>
      </c>
    </row>
    <row r="83" spans="1:7" ht="34.5">
      <c r="A83" s="64"/>
      <c r="B83" s="64"/>
      <c r="C83" s="64"/>
      <c r="D83" s="64"/>
      <c r="E83" s="64"/>
      <c r="F83" s="138" t="s">
        <v>31</v>
      </c>
      <c r="G83" s="51">
        <f>G80</f>
        <v>103390</v>
      </c>
    </row>
    <row r="84" spans="1:7">
      <c r="A84" s="64"/>
      <c r="B84" s="64"/>
      <c r="C84" s="64"/>
      <c r="D84" s="64"/>
      <c r="E84" s="64"/>
      <c r="F84" s="62" t="s">
        <v>32</v>
      </c>
      <c r="G84" s="51">
        <f>G80</f>
        <v>103390</v>
      </c>
    </row>
  </sheetData>
  <mergeCells count="14">
    <mergeCell ref="D10:D17"/>
    <mergeCell ref="E10:E19"/>
    <mergeCell ref="D18:D28"/>
    <mergeCell ref="E20:E28"/>
    <mergeCell ref="A5:G5"/>
    <mergeCell ref="A9:F9"/>
    <mergeCell ref="A7:C7"/>
    <mergeCell ref="F7:F8"/>
    <mergeCell ref="D7:E7"/>
    <mergeCell ref="A10:A28"/>
    <mergeCell ref="B10:B11"/>
    <mergeCell ref="C10:C13"/>
    <mergeCell ref="B12:B28"/>
    <mergeCell ref="C14:C28"/>
  </mergeCells>
  <pageMargins left="0.25" right="0.25" top="0.75" bottom="0.75" header="0.3" footer="0.3"/>
  <pageSetup paperSize="9" scale="90" orientation="landscape" r:id="rId1"/>
  <ignoredErrors>
    <ignoredError sqref="G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9"/>
  <sheetViews>
    <sheetView topLeftCell="A10" workbookViewId="0">
      <selection activeCell="C18" sqref="C18"/>
    </sheetView>
  </sheetViews>
  <sheetFormatPr defaultRowHeight="17.25"/>
  <cols>
    <col min="1" max="1" width="41.140625" style="10" customWidth="1"/>
    <col min="2" max="2" width="59.7109375" style="10" customWidth="1"/>
    <col min="3" max="3" width="23.140625" style="10" customWidth="1"/>
    <col min="4" max="4" width="10.42578125" style="10" bestFit="1" customWidth="1"/>
    <col min="5" max="5" width="21.5703125" style="10" bestFit="1" customWidth="1"/>
    <col min="6" max="16384" width="9.140625" style="10"/>
  </cols>
  <sheetData>
    <row r="1" spans="1:89" s="2" customFormat="1">
      <c r="C1" s="31" t="s">
        <v>72</v>
      </c>
    </row>
    <row r="2" spans="1:89" s="2" customFormat="1">
      <c r="C2" s="31" t="s">
        <v>63</v>
      </c>
    </row>
    <row r="3" spans="1:89" s="2" customFormat="1">
      <c r="C3" s="31" t="s">
        <v>45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s="12" customFormat="1" ht="66.75" customHeight="1">
      <c r="A4" s="156" t="s">
        <v>66</v>
      </c>
      <c r="B4" s="156"/>
      <c r="C4" s="4"/>
    </row>
    <row r="5" spans="1:89" s="12" customFormat="1" ht="20.25" customHeight="1">
      <c r="A5" s="157" t="s">
        <v>20</v>
      </c>
      <c r="B5" s="157"/>
    </row>
    <row r="6" spans="1:89" ht="17.25" customHeight="1">
      <c r="A6" s="13"/>
      <c r="B6" s="13"/>
    </row>
    <row r="7" spans="1:89">
      <c r="A7" s="43" t="s">
        <v>34</v>
      </c>
      <c r="B7" s="44" t="s">
        <v>5</v>
      </c>
    </row>
    <row r="8" spans="1:89">
      <c r="A8" s="43" t="s">
        <v>35</v>
      </c>
      <c r="B8" s="44" t="s">
        <v>36</v>
      </c>
    </row>
    <row r="9" spans="1:89">
      <c r="A9" s="160" t="s">
        <v>6</v>
      </c>
      <c r="B9" s="160"/>
    </row>
    <row r="10" spans="1:89">
      <c r="A10" s="57"/>
      <c r="B10" s="57"/>
    </row>
    <row r="11" spans="1:89" ht="93.75" customHeight="1">
      <c r="A11" s="45" t="s">
        <v>7</v>
      </c>
      <c r="B11" s="45" t="s">
        <v>35</v>
      </c>
      <c r="C11" s="70" t="s">
        <v>69</v>
      </c>
    </row>
    <row r="12" spans="1:89" ht="36" customHeight="1">
      <c r="A12" s="45" t="s">
        <v>8</v>
      </c>
      <c r="B12" s="45" t="s">
        <v>37</v>
      </c>
      <c r="C12" s="58" t="s">
        <v>0</v>
      </c>
    </row>
    <row r="13" spans="1:89" ht="34.5">
      <c r="A13" s="46" t="s">
        <v>9</v>
      </c>
      <c r="B13" s="29" t="s">
        <v>43</v>
      </c>
      <c r="C13" s="41"/>
    </row>
    <row r="14" spans="1:89" ht="34.5">
      <c r="A14" s="46" t="s">
        <v>10</v>
      </c>
      <c r="B14" s="43" t="s">
        <v>44</v>
      </c>
      <c r="C14" s="41"/>
    </row>
    <row r="15" spans="1:89">
      <c r="A15" s="56" t="s">
        <v>38</v>
      </c>
      <c r="B15" s="56" t="s">
        <v>39</v>
      </c>
      <c r="C15" s="41"/>
    </row>
    <row r="16" spans="1:89" ht="34.5">
      <c r="A16" s="56" t="s">
        <v>40</v>
      </c>
      <c r="B16" s="43" t="s">
        <v>41</v>
      </c>
      <c r="C16" s="41"/>
    </row>
    <row r="17" spans="1:3">
      <c r="A17" s="158" t="s">
        <v>11</v>
      </c>
      <c r="B17" s="158"/>
      <c r="C17" s="41"/>
    </row>
    <row r="18" spans="1:3">
      <c r="A18" s="55" t="s">
        <v>56</v>
      </c>
      <c r="B18" s="55"/>
      <c r="C18" s="30">
        <f>'4'!C24+'4'!C44+'4'!C65+'4'!C85+'4'!C106+'4'!C126+'4'!C146+'4'!C166</f>
        <v>16</v>
      </c>
    </row>
    <row r="19" spans="1:3">
      <c r="A19" s="159" t="s">
        <v>42</v>
      </c>
      <c r="B19" s="159"/>
      <c r="C19" s="49">
        <v>0</v>
      </c>
    </row>
  </sheetData>
  <mergeCells count="5">
    <mergeCell ref="A4:B4"/>
    <mergeCell ref="A5:B5"/>
    <mergeCell ref="A17:B17"/>
    <mergeCell ref="A19:B19"/>
    <mergeCell ref="A9:B9"/>
  </mergeCells>
  <pageMargins left="0.70866141732283472" right="0.27559055118110237" top="0.74803149606299213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87"/>
  <sheetViews>
    <sheetView topLeftCell="A184" workbookViewId="0">
      <selection activeCell="C106" sqref="C106"/>
    </sheetView>
  </sheetViews>
  <sheetFormatPr defaultRowHeight="17.25"/>
  <cols>
    <col min="1" max="1" width="28.7109375" style="10" customWidth="1"/>
    <col min="2" max="2" width="59.7109375" style="10" customWidth="1"/>
    <col min="3" max="3" width="32.85546875" style="10" customWidth="1"/>
    <col min="4" max="16384" width="9.140625" style="10"/>
  </cols>
  <sheetData>
    <row r="1" spans="1:83" s="2" customFormat="1">
      <c r="C1" s="31" t="s">
        <v>80</v>
      </c>
    </row>
    <row r="2" spans="1:83" s="2" customFormat="1">
      <c r="C2" s="31" t="s">
        <v>63</v>
      </c>
    </row>
    <row r="3" spans="1:83" s="2" customFormat="1">
      <c r="C3" s="32" t="s">
        <v>45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>
      <c r="C4" s="92"/>
      <c r="D4" s="92"/>
    </row>
    <row r="6" spans="1:83" s="12" customFormat="1" ht="57.75" customHeight="1">
      <c r="A6" s="146" t="s">
        <v>131</v>
      </c>
      <c r="B6" s="146"/>
      <c r="C6" s="146"/>
    </row>
    <row r="7" spans="1:83" s="12" customFormat="1">
      <c r="A7" s="87"/>
      <c r="B7" s="88"/>
      <c r="C7" s="163" t="s">
        <v>88</v>
      </c>
      <c r="D7" s="163"/>
      <c r="G7" s="107"/>
      <c r="H7" s="108"/>
      <c r="I7" s="166"/>
      <c r="J7" s="166"/>
      <c r="K7" s="109"/>
      <c r="L7" s="109"/>
      <c r="M7" s="109"/>
      <c r="N7" s="109"/>
      <c r="O7" s="109"/>
      <c r="P7" s="109"/>
      <c r="Q7" s="109"/>
    </row>
    <row r="8" spans="1:83">
      <c r="A8" s="161" t="s">
        <v>89</v>
      </c>
      <c r="B8" s="161"/>
      <c r="C8" s="161"/>
      <c r="D8" s="161"/>
      <c r="E8" s="161"/>
      <c r="F8" s="161"/>
      <c r="G8" s="167"/>
      <c r="H8" s="167"/>
      <c r="I8" s="167"/>
      <c r="J8" s="167"/>
      <c r="K8" s="167"/>
      <c r="L8" s="167"/>
      <c r="M8" s="94"/>
      <c r="N8" s="94"/>
      <c r="O8" s="94"/>
      <c r="P8" s="94"/>
      <c r="Q8" s="94"/>
    </row>
    <row r="9" spans="1:83" ht="15" customHeight="1">
      <c r="A9" s="162"/>
      <c r="B9" s="162"/>
      <c r="C9" s="162"/>
      <c r="D9" s="162"/>
      <c r="E9" s="162"/>
      <c r="F9" s="4"/>
      <c r="G9" s="160"/>
      <c r="H9" s="160"/>
      <c r="I9" s="160"/>
      <c r="J9" s="160"/>
      <c r="K9" s="160"/>
      <c r="L9" s="110"/>
      <c r="M9" s="94"/>
      <c r="N9" s="94"/>
      <c r="O9" s="94"/>
      <c r="P9" s="94"/>
      <c r="Q9" s="94"/>
    </row>
    <row r="10" spans="1:83" ht="26.25" customHeight="1">
      <c r="A10" s="93" t="s">
        <v>83</v>
      </c>
      <c r="B10" s="93"/>
      <c r="C10" s="90"/>
      <c r="D10" s="90"/>
      <c r="E10" s="90"/>
      <c r="F10" s="94"/>
      <c r="G10" s="93"/>
      <c r="H10" s="93"/>
      <c r="I10" s="90"/>
      <c r="J10" s="90"/>
      <c r="K10" s="90"/>
      <c r="L10" s="94"/>
      <c r="M10" s="94"/>
      <c r="N10" s="94"/>
      <c r="O10" s="94"/>
      <c r="P10" s="94"/>
      <c r="Q10" s="94"/>
    </row>
    <row r="11" spans="1:83">
      <c r="A11" s="160"/>
      <c r="B11" s="160"/>
      <c r="C11" s="160"/>
      <c r="D11" s="160"/>
      <c r="E11" s="160"/>
      <c r="F11" s="94"/>
      <c r="G11" s="160"/>
      <c r="H11" s="160"/>
      <c r="I11" s="160"/>
      <c r="J11" s="160"/>
      <c r="K11" s="160"/>
      <c r="L11" s="94"/>
      <c r="M11" s="94"/>
      <c r="N11" s="94"/>
      <c r="O11" s="94"/>
      <c r="P11" s="94"/>
      <c r="Q11" s="94"/>
    </row>
    <row r="12" spans="1:83" ht="15.75" customHeight="1">
      <c r="A12" s="43" t="s">
        <v>34</v>
      </c>
      <c r="B12" s="44" t="s">
        <v>5</v>
      </c>
      <c r="C12" s="95"/>
      <c r="D12" s="95"/>
      <c r="E12" s="95"/>
      <c r="F12" s="94"/>
      <c r="G12" s="90"/>
      <c r="H12" s="95"/>
      <c r="I12" s="95"/>
      <c r="J12" s="95"/>
      <c r="K12" s="95"/>
      <c r="L12" s="94"/>
      <c r="M12" s="94"/>
      <c r="N12" s="94"/>
      <c r="O12" s="94"/>
      <c r="P12" s="94"/>
      <c r="Q12" s="94"/>
    </row>
    <row r="13" spans="1:83" ht="18" customHeight="1">
      <c r="A13" s="43" t="s">
        <v>35</v>
      </c>
      <c r="B13" s="43" t="s">
        <v>36</v>
      </c>
      <c r="C13" s="90"/>
      <c r="D13" s="90"/>
      <c r="E13" s="90"/>
      <c r="F13" s="94"/>
      <c r="G13" s="90"/>
      <c r="H13" s="90"/>
      <c r="I13" s="90"/>
      <c r="J13" s="90"/>
      <c r="K13" s="90"/>
      <c r="L13" s="94"/>
      <c r="M13" s="94"/>
      <c r="N13" s="94"/>
      <c r="O13" s="94"/>
      <c r="P13" s="94"/>
      <c r="Q13" s="94"/>
    </row>
    <row r="14" spans="1:83">
      <c r="A14" s="160"/>
      <c r="B14" s="160"/>
      <c r="C14" s="160"/>
      <c r="D14" s="160"/>
      <c r="E14" s="160"/>
      <c r="F14" s="94"/>
      <c r="G14" s="160"/>
      <c r="H14" s="160"/>
      <c r="I14" s="160"/>
      <c r="J14" s="160"/>
      <c r="K14" s="160"/>
      <c r="L14" s="94"/>
      <c r="M14" s="94"/>
      <c r="N14" s="94"/>
      <c r="O14" s="94"/>
      <c r="P14" s="94"/>
      <c r="Q14" s="94"/>
    </row>
    <row r="15" spans="1:83">
      <c r="A15" s="96" t="s">
        <v>6</v>
      </c>
      <c r="B15" s="90"/>
      <c r="C15" s="90"/>
      <c r="D15" s="94"/>
      <c r="E15" s="94"/>
      <c r="F15" s="94"/>
      <c r="G15" s="96"/>
      <c r="H15" s="90"/>
      <c r="I15" s="90"/>
      <c r="J15" s="94"/>
      <c r="K15" s="94"/>
      <c r="L15" s="94"/>
      <c r="M15" s="94"/>
      <c r="N15" s="94"/>
      <c r="O15" s="94"/>
      <c r="P15" s="94"/>
      <c r="Q15" s="94"/>
    </row>
    <row r="16" spans="1:83">
      <c r="A16" s="160"/>
      <c r="B16" s="160"/>
      <c r="C16" s="160"/>
      <c r="D16" s="160"/>
      <c r="E16" s="160"/>
      <c r="F16" s="94"/>
      <c r="G16" s="160"/>
      <c r="H16" s="160"/>
      <c r="I16" s="160"/>
      <c r="J16" s="160"/>
      <c r="K16" s="160"/>
      <c r="L16" s="94"/>
      <c r="M16" s="94"/>
      <c r="N16" s="94"/>
      <c r="O16" s="94"/>
      <c r="P16" s="94"/>
      <c r="Q16" s="94"/>
    </row>
    <row r="17" spans="1:17" ht="51.75" customHeight="1">
      <c r="A17" s="45" t="s">
        <v>7</v>
      </c>
      <c r="B17" s="45" t="s">
        <v>35</v>
      </c>
      <c r="C17" s="68" t="s">
        <v>69</v>
      </c>
      <c r="D17" s="15"/>
      <c r="E17" s="15"/>
      <c r="F17" s="94"/>
      <c r="G17" s="109"/>
      <c r="H17" s="109"/>
      <c r="I17" s="15"/>
      <c r="J17" s="15"/>
      <c r="K17" s="15"/>
      <c r="L17" s="94"/>
      <c r="M17" s="94"/>
      <c r="N17" s="94"/>
      <c r="O17" s="94"/>
      <c r="P17" s="94"/>
      <c r="Q17" s="94"/>
    </row>
    <row r="18" spans="1:17" ht="39.75" customHeight="1">
      <c r="A18" s="46" t="s">
        <v>8</v>
      </c>
      <c r="B18" s="29" t="s">
        <v>37</v>
      </c>
      <c r="C18" s="40" t="s">
        <v>0</v>
      </c>
      <c r="D18" s="97"/>
      <c r="E18" s="97"/>
      <c r="F18" s="94"/>
      <c r="G18" s="111"/>
      <c r="H18" s="112"/>
      <c r="I18" s="113"/>
      <c r="J18" s="97"/>
      <c r="K18" s="97"/>
      <c r="L18" s="94"/>
      <c r="M18" s="94"/>
      <c r="N18" s="94"/>
      <c r="O18" s="94"/>
      <c r="P18" s="94"/>
      <c r="Q18" s="94"/>
    </row>
    <row r="19" spans="1:17" ht="39.75" customHeight="1">
      <c r="A19" s="46" t="s">
        <v>9</v>
      </c>
      <c r="B19" s="43" t="s">
        <v>43</v>
      </c>
      <c r="C19" s="41"/>
      <c r="D19" s="97"/>
      <c r="E19" s="97"/>
      <c r="F19" s="94"/>
      <c r="G19" s="111"/>
      <c r="H19" s="90"/>
      <c r="I19" s="94"/>
      <c r="J19" s="97"/>
      <c r="K19" s="97"/>
      <c r="L19" s="94"/>
      <c r="M19" s="94"/>
      <c r="N19" s="94"/>
      <c r="O19" s="94"/>
      <c r="P19" s="94"/>
      <c r="Q19" s="94"/>
    </row>
    <row r="20" spans="1:17" ht="59.25" customHeight="1">
      <c r="A20" s="89" t="s">
        <v>10</v>
      </c>
      <c r="B20" s="89" t="s">
        <v>44</v>
      </c>
      <c r="C20" s="41"/>
      <c r="D20" s="97"/>
      <c r="E20" s="97"/>
      <c r="F20" s="94"/>
      <c r="G20" s="13"/>
      <c r="H20" s="13"/>
      <c r="I20" s="94"/>
      <c r="J20" s="97"/>
      <c r="K20" s="97"/>
      <c r="L20" s="94"/>
      <c r="M20" s="94"/>
      <c r="N20" s="94"/>
      <c r="O20" s="94"/>
      <c r="P20" s="94"/>
      <c r="Q20" s="94"/>
    </row>
    <row r="21" spans="1:17" ht="37.5" customHeight="1">
      <c r="A21" s="89" t="s">
        <v>38</v>
      </c>
      <c r="B21" s="43" t="s">
        <v>39</v>
      </c>
      <c r="C21" s="41"/>
      <c r="D21" s="97"/>
      <c r="E21" s="97"/>
      <c r="F21" s="94"/>
      <c r="G21" s="13"/>
      <c r="H21" s="90"/>
      <c r="I21" s="94"/>
      <c r="J21" s="97"/>
      <c r="K21" s="97"/>
      <c r="L21" s="94"/>
      <c r="M21" s="94"/>
      <c r="N21" s="94"/>
      <c r="O21" s="94"/>
      <c r="P21" s="94"/>
      <c r="Q21" s="94"/>
    </row>
    <row r="22" spans="1:17" ht="58.5" customHeight="1">
      <c r="A22" s="98" t="s">
        <v>40</v>
      </c>
      <c r="B22" s="98" t="s">
        <v>41</v>
      </c>
      <c r="C22" s="41"/>
      <c r="D22" s="15"/>
      <c r="E22" s="15"/>
      <c r="F22" s="94"/>
      <c r="G22" s="114"/>
      <c r="H22" s="114"/>
      <c r="I22" s="94"/>
      <c r="J22" s="15"/>
      <c r="K22" s="15"/>
      <c r="L22" s="94"/>
      <c r="M22" s="94"/>
      <c r="N22" s="94"/>
      <c r="O22" s="94"/>
      <c r="P22" s="94"/>
      <c r="Q22" s="94"/>
    </row>
    <row r="23" spans="1:17">
      <c r="A23" s="158" t="s">
        <v>11</v>
      </c>
      <c r="B23" s="158"/>
      <c r="C23" s="41"/>
      <c r="G23" s="164"/>
      <c r="H23" s="16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8" customHeight="1">
      <c r="A24" s="99" t="s">
        <v>56</v>
      </c>
      <c r="B24" s="99"/>
      <c r="C24" s="30">
        <v>1</v>
      </c>
      <c r="G24" s="115"/>
      <c r="H24" s="115"/>
      <c r="I24" s="15"/>
      <c r="J24" s="94"/>
      <c r="K24" s="94"/>
      <c r="L24" s="94"/>
      <c r="M24" s="94"/>
      <c r="N24" s="94"/>
      <c r="O24" s="94"/>
      <c r="P24" s="94"/>
      <c r="Q24" s="94"/>
    </row>
    <row r="25" spans="1:17" ht="21" customHeight="1">
      <c r="A25" s="159" t="s">
        <v>42</v>
      </c>
      <c r="B25" s="159"/>
      <c r="C25" s="100">
        <f>'1'!D20</f>
        <v>72493.399999999994</v>
      </c>
      <c r="D25" s="95"/>
      <c r="E25" s="95"/>
      <c r="F25" s="94"/>
      <c r="G25" s="165"/>
      <c r="H25" s="165"/>
      <c r="I25" s="104"/>
      <c r="J25" s="95"/>
      <c r="K25" s="95"/>
      <c r="L25" s="94"/>
      <c r="M25" s="94"/>
      <c r="N25" s="94"/>
      <c r="O25" s="94"/>
      <c r="P25" s="94"/>
      <c r="Q25" s="94"/>
    </row>
    <row r="26" spans="1:17" ht="21" customHeight="1">
      <c r="A26" s="13"/>
      <c r="B26" s="13"/>
      <c r="C26" s="104"/>
      <c r="D26" s="95"/>
      <c r="E26" s="95"/>
      <c r="F26" s="94"/>
      <c r="G26" s="13"/>
      <c r="H26" s="13"/>
      <c r="I26" s="104"/>
      <c r="J26" s="95"/>
      <c r="K26" s="95"/>
      <c r="L26" s="94"/>
      <c r="M26" s="94"/>
      <c r="N26" s="94"/>
      <c r="O26" s="94"/>
      <c r="P26" s="94"/>
      <c r="Q26" s="94"/>
    </row>
    <row r="27" spans="1:17" s="12" customFormat="1">
      <c r="A27" s="87"/>
      <c r="B27" s="88"/>
      <c r="C27" s="163" t="s">
        <v>81</v>
      </c>
      <c r="D27" s="163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>
      <c r="A28" s="161" t="s">
        <v>82</v>
      </c>
      <c r="B28" s="161"/>
      <c r="C28" s="161"/>
      <c r="D28" s="161"/>
      <c r="E28" s="161"/>
      <c r="F28" s="161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5" customHeight="1">
      <c r="A29" s="162"/>
      <c r="B29" s="162"/>
      <c r="C29" s="162"/>
      <c r="D29" s="162"/>
      <c r="E29" s="162"/>
      <c r="F29" s="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26.25" customHeight="1">
      <c r="A30" s="93" t="s">
        <v>83</v>
      </c>
      <c r="B30" s="93"/>
      <c r="C30" s="90"/>
      <c r="D30" s="90"/>
      <c r="E30" s="9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>
      <c r="A31" s="160"/>
      <c r="B31" s="160"/>
      <c r="C31" s="160"/>
      <c r="D31" s="160"/>
      <c r="E31" s="16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5.75" customHeight="1">
      <c r="A32" s="43" t="s">
        <v>34</v>
      </c>
      <c r="B32" s="44" t="s">
        <v>5</v>
      </c>
      <c r="C32" s="95"/>
      <c r="D32" s="95"/>
      <c r="E32" s="9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8" customHeight="1">
      <c r="A33" s="43" t="s">
        <v>35</v>
      </c>
      <c r="B33" s="43" t="s">
        <v>36</v>
      </c>
      <c r="C33" s="90"/>
      <c r="D33" s="90"/>
      <c r="E33" s="90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>
      <c r="A34" s="160"/>
      <c r="B34" s="160"/>
      <c r="C34" s="160"/>
      <c r="D34" s="160"/>
      <c r="E34" s="16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>
      <c r="A35" s="96" t="s">
        <v>6</v>
      </c>
      <c r="B35" s="90"/>
      <c r="C35" s="90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>
      <c r="A36" s="160"/>
      <c r="B36" s="160"/>
      <c r="C36" s="160"/>
      <c r="D36" s="160"/>
      <c r="E36" s="160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63.75" customHeight="1">
      <c r="A37" s="45" t="s">
        <v>7</v>
      </c>
      <c r="B37" s="45" t="s">
        <v>35</v>
      </c>
      <c r="C37" s="68" t="s">
        <v>69</v>
      </c>
      <c r="D37" s="15"/>
      <c r="E37" s="15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>
      <c r="A38" s="46" t="s">
        <v>8</v>
      </c>
      <c r="B38" s="29" t="s">
        <v>37</v>
      </c>
      <c r="C38" s="40" t="s">
        <v>0</v>
      </c>
      <c r="D38" s="97"/>
      <c r="E38" s="97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34.5">
      <c r="A39" s="46" t="s">
        <v>9</v>
      </c>
      <c r="B39" s="43" t="s">
        <v>43</v>
      </c>
      <c r="C39" s="41"/>
      <c r="D39" s="97"/>
      <c r="E39" s="97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34.5">
      <c r="A40" s="89" t="s">
        <v>10</v>
      </c>
      <c r="B40" s="89" t="s">
        <v>44</v>
      </c>
      <c r="C40" s="41"/>
      <c r="D40" s="97"/>
      <c r="E40" s="97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>
      <c r="A41" s="89" t="s">
        <v>38</v>
      </c>
      <c r="B41" s="43" t="s">
        <v>39</v>
      </c>
      <c r="C41" s="41"/>
      <c r="D41" s="97"/>
      <c r="E41" s="97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51.75">
      <c r="A42" s="98" t="s">
        <v>40</v>
      </c>
      <c r="B42" s="98" t="s">
        <v>41</v>
      </c>
      <c r="C42" s="41"/>
      <c r="D42" s="15"/>
      <c r="E42" s="15"/>
      <c r="F42" s="94"/>
    </row>
    <row r="43" spans="1:17">
      <c r="A43" s="158" t="s">
        <v>11</v>
      </c>
      <c r="B43" s="158"/>
      <c r="C43" s="41"/>
    </row>
    <row r="44" spans="1:17" ht="18" customHeight="1">
      <c r="A44" s="99" t="s">
        <v>56</v>
      </c>
      <c r="B44" s="99"/>
      <c r="C44" s="30">
        <v>1</v>
      </c>
    </row>
    <row r="45" spans="1:17" ht="21" customHeight="1">
      <c r="A45" s="159" t="s">
        <v>42</v>
      </c>
      <c r="B45" s="159"/>
      <c r="C45" s="100">
        <f>'1'!D23</f>
        <v>125968.5</v>
      </c>
      <c r="D45" s="95"/>
      <c r="E45" s="95"/>
      <c r="F45" s="94"/>
    </row>
    <row r="46" spans="1:17">
      <c r="A46" s="13"/>
      <c r="B46" s="13"/>
      <c r="C46" s="101"/>
    </row>
    <row r="47" spans="1:17">
      <c r="A47" s="146"/>
      <c r="B47" s="156"/>
      <c r="C47" s="156"/>
      <c r="D47" s="156"/>
      <c r="E47" s="156"/>
      <c r="F47" s="4"/>
    </row>
    <row r="48" spans="1:17" s="12" customFormat="1">
      <c r="A48" s="87"/>
      <c r="B48" s="88"/>
      <c r="C48" s="163" t="s">
        <v>84</v>
      </c>
      <c r="D48" s="163"/>
    </row>
    <row r="49" spans="1:6">
      <c r="A49" s="161" t="s">
        <v>85</v>
      </c>
      <c r="B49" s="161"/>
      <c r="C49" s="161"/>
      <c r="D49" s="161"/>
      <c r="E49" s="161"/>
      <c r="F49" s="161"/>
    </row>
    <row r="50" spans="1:6" ht="15" customHeight="1">
      <c r="A50" s="162"/>
      <c r="B50" s="162"/>
      <c r="C50" s="162"/>
      <c r="D50" s="162"/>
      <c r="E50" s="162"/>
      <c r="F50" s="4"/>
    </row>
    <row r="51" spans="1:6" ht="26.25" customHeight="1">
      <c r="A51" s="93" t="s">
        <v>83</v>
      </c>
      <c r="B51" s="93"/>
      <c r="C51" s="90"/>
      <c r="D51" s="90"/>
      <c r="E51" s="90"/>
      <c r="F51" s="94"/>
    </row>
    <row r="52" spans="1:6">
      <c r="A52" s="160"/>
      <c r="B52" s="160"/>
      <c r="C52" s="160"/>
      <c r="D52" s="160"/>
      <c r="E52" s="160"/>
      <c r="F52" s="94"/>
    </row>
    <row r="53" spans="1:6" ht="15.75" customHeight="1">
      <c r="A53" s="43" t="s">
        <v>34</v>
      </c>
      <c r="B53" s="44" t="s">
        <v>5</v>
      </c>
      <c r="C53" s="95"/>
      <c r="D53" s="95"/>
      <c r="E53" s="95"/>
      <c r="F53" s="94"/>
    </row>
    <row r="54" spans="1:6" ht="18" customHeight="1">
      <c r="A54" s="43" t="s">
        <v>35</v>
      </c>
      <c r="B54" s="43" t="s">
        <v>36</v>
      </c>
      <c r="C54" s="90"/>
      <c r="D54" s="90"/>
      <c r="E54" s="90"/>
      <c r="F54" s="94"/>
    </row>
    <row r="55" spans="1:6">
      <c r="A55" s="160"/>
      <c r="B55" s="160"/>
      <c r="C55" s="160"/>
      <c r="D55" s="160"/>
      <c r="E55" s="160"/>
      <c r="F55" s="94"/>
    </row>
    <row r="56" spans="1:6">
      <c r="A56" s="96" t="s">
        <v>6</v>
      </c>
      <c r="B56" s="90"/>
      <c r="C56" s="90"/>
      <c r="D56" s="94"/>
      <c r="E56" s="94"/>
      <c r="F56" s="94"/>
    </row>
    <row r="57" spans="1:6">
      <c r="A57" s="160"/>
      <c r="B57" s="160"/>
      <c r="C57" s="160"/>
      <c r="D57" s="160"/>
      <c r="E57" s="160"/>
      <c r="F57" s="94"/>
    </row>
    <row r="58" spans="1:6" ht="63.75" customHeight="1">
      <c r="A58" s="45" t="s">
        <v>7</v>
      </c>
      <c r="B58" s="45" t="s">
        <v>35</v>
      </c>
      <c r="C58" s="68" t="s">
        <v>69</v>
      </c>
      <c r="D58" s="15"/>
      <c r="E58" s="15"/>
      <c r="F58" s="94"/>
    </row>
    <row r="59" spans="1:6">
      <c r="A59" s="46" t="s">
        <v>8</v>
      </c>
      <c r="B59" s="29" t="s">
        <v>37</v>
      </c>
      <c r="C59" s="40" t="s">
        <v>0</v>
      </c>
      <c r="D59" s="97"/>
      <c r="E59" s="97"/>
      <c r="F59" s="94"/>
    </row>
    <row r="60" spans="1:6" ht="34.5">
      <c r="A60" s="46" t="s">
        <v>9</v>
      </c>
      <c r="B60" s="43" t="s">
        <v>43</v>
      </c>
      <c r="C60" s="41"/>
      <c r="D60" s="97"/>
      <c r="E60" s="97"/>
      <c r="F60" s="94"/>
    </row>
    <row r="61" spans="1:6" ht="34.5">
      <c r="A61" s="89" t="s">
        <v>10</v>
      </c>
      <c r="B61" s="89" t="s">
        <v>44</v>
      </c>
      <c r="C61" s="41"/>
      <c r="D61" s="97"/>
      <c r="E61" s="97"/>
      <c r="F61" s="94"/>
    </row>
    <row r="62" spans="1:6">
      <c r="A62" s="89" t="s">
        <v>38</v>
      </c>
      <c r="B62" s="43" t="s">
        <v>39</v>
      </c>
      <c r="C62" s="41"/>
      <c r="D62" s="97"/>
      <c r="E62" s="97"/>
      <c r="F62" s="94"/>
    </row>
    <row r="63" spans="1:6" ht="51.75">
      <c r="A63" s="98" t="s">
        <v>40</v>
      </c>
      <c r="B63" s="98" t="s">
        <v>41</v>
      </c>
      <c r="C63" s="41"/>
      <c r="D63" s="15"/>
      <c r="E63" s="15"/>
      <c r="F63" s="94"/>
    </row>
    <row r="64" spans="1:6">
      <c r="A64" s="158" t="s">
        <v>11</v>
      </c>
      <c r="B64" s="158"/>
      <c r="C64" s="41"/>
    </row>
    <row r="65" spans="1:6" ht="18" customHeight="1">
      <c r="A65" s="99" t="s">
        <v>56</v>
      </c>
      <c r="B65" s="99"/>
      <c r="C65" s="30">
        <v>3</v>
      </c>
    </row>
    <row r="66" spans="1:6" ht="21" customHeight="1">
      <c r="A66" s="159" t="s">
        <v>42</v>
      </c>
      <c r="B66" s="159"/>
      <c r="C66" s="100">
        <f>'1'!D26</f>
        <v>66782.8</v>
      </c>
      <c r="D66" s="95"/>
      <c r="E66" s="95"/>
      <c r="F66" s="94"/>
    </row>
    <row r="67" spans="1:6" ht="21" customHeight="1">
      <c r="A67" s="13"/>
      <c r="B67" s="13"/>
      <c r="C67" s="104"/>
      <c r="D67" s="95"/>
      <c r="E67" s="95"/>
      <c r="F67" s="94"/>
    </row>
    <row r="68" spans="1:6">
      <c r="A68" s="102"/>
      <c r="B68" s="102"/>
      <c r="C68" s="90" t="s">
        <v>92</v>
      </c>
      <c r="D68" s="90"/>
      <c r="E68" s="90"/>
      <c r="F68" s="94"/>
    </row>
    <row r="69" spans="1:6" s="12" customFormat="1">
      <c r="A69" s="161" t="s">
        <v>90</v>
      </c>
      <c r="B69" s="161"/>
      <c r="C69" s="10"/>
    </row>
    <row r="70" spans="1:6" s="12" customFormat="1">
      <c r="A70" s="103"/>
      <c r="B70" s="103"/>
      <c r="C70" s="10"/>
      <c r="D70" s="106"/>
    </row>
    <row r="71" spans="1:6">
      <c r="A71" s="162" t="s">
        <v>83</v>
      </c>
      <c r="B71" s="162"/>
      <c r="C71" s="102"/>
    </row>
    <row r="72" spans="1:6">
      <c r="A72" s="102"/>
      <c r="B72" s="102"/>
      <c r="C72" s="102"/>
    </row>
    <row r="73" spans="1:6" s="102" customFormat="1" ht="15.75" customHeight="1">
      <c r="A73" s="43" t="s">
        <v>34</v>
      </c>
      <c r="B73" s="44" t="s">
        <v>5</v>
      </c>
      <c r="C73" s="10"/>
    </row>
    <row r="74" spans="1:6" s="102" customFormat="1">
      <c r="A74" s="43" t="s">
        <v>35</v>
      </c>
      <c r="B74" s="44" t="s">
        <v>36</v>
      </c>
      <c r="C74" s="10"/>
    </row>
    <row r="75" spans="1:6" ht="18" customHeight="1">
      <c r="A75" s="90"/>
      <c r="B75" s="90"/>
    </row>
    <row r="76" spans="1:6" ht="19.5" customHeight="1">
      <c r="A76" s="160" t="s">
        <v>6</v>
      </c>
      <c r="B76" s="160"/>
    </row>
    <row r="77" spans="1:6" ht="18" customHeight="1">
      <c r="A77" s="90"/>
      <c r="B77" s="90"/>
    </row>
    <row r="78" spans="1:6" ht="69">
      <c r="A78" s="45" t="s">
        <v>7</v>
      </c>
      <c r="B78" s="45" t="s">
        <v>35</v>
      </c>
      <c r="C78" s="68" t="s">
        <v>69</v>
      </c>
    </row>
    <row r="79" spans="1:6" ht="30" customHeight="1">
      <c r="A79" s="45" t="s">
        <v>8</v>
      </c>
      <c r="B79" s="45" t="s">
        <v>37</v>
      </c>
      <c r="C79" s="40" t="s">
        <v>0</v>
      </c>
    </row>
    <row r="80" spans="1:6" ht="54.75" customHeight="1">
      <c r="A80" s="46" t="s">
        <v>9</v>
      </c>
      <c r="B80" s="29" t="s">
        <v>43</v>
      </c>
      <c r="C80" s="41"/>
    </row>
    <row r="81" spans="1:4" ht="30" customHeight="1">
      <c r="A81" s="46" t="s">
        <v>10</v>
      </c>
      <c r="B81" s="43" t="s">
        <v>44</v>
      </c>
      <c r="C81" s="41"/>
    </row>
    <row r="82" spans="1:4">
      <c r="A82" s="89" t="s">
        <v>38</v>
      </c>
      <c r="B82" s="89" t="s">
        <v>39</v>
      </c>
      <c r="C82" s="41"/>
    </row>
    <row r="83" spans="1:4" ht="51.75">
      <c r="A83" s="89" t="s">
        <v>40</v>
      </c>
      <c r="B83" s="43" t="s">
        <v>41</v>
      </c>
      <c r="C83" s="41"/>
    </row>
    <row r="84" spans="1:4">
      <c r="A84" s="158" t="s">
        <v>11</v>
      </c>
      <c r="B84" s="158"/>
      <c r="C84" s="41"/>
    </row>
    <row r="85" spans="1:4">
      <c r="A85" s="99" t="s">
        <v>56</v>
      </c>
      <c r="B85" s="99"/>
      <c r="C85" s="30">
        <v>2</v>
      </c>
    </row>
    <row r="86" spans="1:4">
      <c r="A86" s="159" t="s">
        <v>42</v>
      </c>
      <c r="B86" s="159"/>
      <c r="C86" s="100">
        <f>'1'!D32</f>
        <v>95625.200000000012</v>
      </c>
    </row>
    <row r="87" spans="1:4" ht="18" customHeight="1">
      <c r="A87" s="146"/>
      <c r="B87" s="156"/>
      <c r="C87" s="12"/>
    </row>
    <row r="88" spans="1:4" ht="22.5" customHeight="1">
      <c r="A88" s="13"/>
      <c r="B88" s="13"/>
      <c r="C88" s="104"/>
    </row>
    <row r="89" spans="1:4">
      <c r="A89" s="87"/>
      <c r="B89" s="88"/>
      <c r="C89" s="106" t="s">
        <v>93</v>
      </c>
    </row>
    <row r="90" spans="1:4" ht="18" customHeight="1">
      <c r="A90" s="161" t="s">
        <v>91</v>
      </c>
      <c r="B90" s="161"/>
    </row>
    <row r="91" spans="1:4">
      <c r="A91" s="103"/>
      <c r="B91" s="103"/>
    </row>
    <row r="92" spans="1:4">
      <c r="A92" s="162" t="s">
        <v>83</v>
      </c>
      <c r="B92" s="162"/>
      <c r="C92" s="102"/>
    </row>
    <row r="93" spans="1:4" ht="22.5" customHeight="1">
      <c r="A93" s="102"/>
      <c r="B93" s="102"/>
      <c r="C93" s="102"/>
    </row>
    <row r="94" spans="1:4">
      <c r="A94" s="43" t="s">
        <v>34</v>
      </c>
      <c r="B94" s="44" t="s">
        <v>5</v>
      </c>
      <c r="D94" s="106"/>
    </row>
    <row r="95" spans="1:4">
      <c r="A95" s="43" t="s">
        <v>35</v>
      </c>
      <c r="B95" s="44" t="s">
        <v>36</v>
      </c>
    </row>
    <row r="96" spans="1:4">
      <c r="A96" s="90"/>
      <c r="B96" s="90"/>
    </row>
    <row r="97" spans="1:3">
      <c r="A97" s="160" t="s">
        <v>6</v>
      </c>
      <c r="B97" s="160"/>
    </row>
    <row r="98" spans="1:3">
      <c r="A98" s="90"/>
      <c r="B98" s="90"/>
    </row>
    <row r="99" spans="1:3" ht="69">
      <c r="A99" s="45" t="s">
        <v>7</v>
      </c>
      <c r="B99" s="45" t="s">
        <v>35</v>
      </c>
      <c r="C99" s="68" t="s">
        <v>69</v>
      </c>
    </row>
    <row r="100" spans="1:3">
      <c r="A100" s="45" t="s">
        <v>8</v>
      </c>
      <c r="B100" s="45" t="s">
        <v>37</v>
      </c>
      <c r="C100" s="40" t="s">
        <v>0</v>
      </c>
    </row>
    <row r="101" spans="1:3" ht="34.5">
      <c r="A101" s="46" t="s">
        <v>9</v>
      </c>
      <c r="B101" s="29" t="s">
        <v>43</v>
      </c>
      <c r="C101" s="41"/>
    </row>
    <row r="102" spans="1:3" ht="34.5">
      <c r="A102" s="46" t="s">
        <v>10</v>
      </c>
      <c r="B102" s="43" t="s">
        <v>44</v>
      </c>
      <c r="C102" s="41"/>
    </row>
    <row r="103" spans="1:3">
      <c r="A103" s="89" t="s">
        <v>38</v>
      </c>
      <c r="B103" s="89" t="s">
        <v>39</v>
      </c>
      <c r="C103" s="41"/>
    </row>
    <row r="104" spans="1:3" ht="51.75">
      <c r="A104" s="89" t="s">
        <v>40</v>
      </c>
      <c r="B104" s="43" t="s">
        <v>41</v>
      </c>
      <c r="C104" s="41"/>
    </row>
    <row r="105" spans="1:3">
      <c r="A105" s="158" t="s">
        <v>11</v>
      </c>
      <c r="B105" s="158"/>
      <c r="C105" s="41"/>
    </row>
    <row r="106" spans="1:3">
      <c r="A106" s="99" t="s">
        <v>56</v>
      </c>
      <c r="B106" s="99"/>
      <c r="C106" s="30">
        <v>5</v>
      </c>
    </row>
    <row r="107" spans="1:3">
      <c r="A107" s="159" t="s">
        <v>42</v>
      </c>
      <c r="B107" s="159"/>
      <c r="C107" s="100">
        <f>'1'!D37</f>
        <v>737702.2</v>
      </c>
    </row>
    <row r="108" spans="1:3">
      <c r="A108" s="13"/>
      <c r="B108" s="13"/>
      <c r="C108" s="104"/>
    </row>
    <row r="109" spans="1:3">
      <c r="A109" s="87"/>
      <c r="B109" s="88"/>
      <c r="C109" s="106" t="s">
        <v>113</v>
      </c>
    </row>
    <row r="110" spans="1:3">
      <c r="A110" s="161" t="s">
        <v>111</v>
      </c>
      <c r="B110" s="161"/>
    </row>
    <row r="111" spans="1:3">
      <c r="A111" s="103"/>
      <c r="B111" s="103"/>
    </row>
    <row r="112" spans="1:3">
      <c r="A112" s="162" t="s">
        <v>83</v>
      </c>
      <c r="B112" s="162"/>
      <c r="C112" s="102"/>
    </row>
    <row r="113" spans="1:3">
      <c r="A113" s="102"/>
      <c r="B113" s="102"/>
      <c r="C113" s="102"/>
    </row>
    <row r="114" spans="1:3">
      <c r="A114" s="43" t="s">
        <v>34</v>
      </c>
      <c r="B114" s="44" t="s">
        <v>5</v>
      </c>
    </row>
    <row r="115" spans="1:3">
      <c r="A115" s="43" t="s">
        <v>35</v>
      </c>
      <c r="B115" s="44" t="s">
        <v>36</v>
      </c>
    </row>
    <row r="116" spans="1:3">
      <c r="A116" s="90"/>
      <c r="B116" s="90"/>
    </row>
    <row r="117" spans="1:3">
      <c r="A117" s="160" t="s">
        <v>6</v>
      </c>
      <c r="B117" s="160"/>
    </row>
    <row r="118" spans="1:3">
      <c r="A118" s="90"/>
      <c r="B118" s="90"/>
    </row>
    <row r="119" spans="1:3" ht="69">
      <c r="A119" s="45" t="s">
        <v>7</v>
      </c>
      <c r="B119" s="45" t="s">
        <v>35</v>
      </c>
      <c r="C119" s="68" t="s">
        <v>69</v>
      </c>
    </row>
    <row r="120" spans="1:3">
      <c r="A120" s="45" t="s">
        <v>8</v>
      </c>
      <c r="B120" s="45" t="s">
        <v>37</v>
      </c>
      <c r="C120" s="40" t="s">
        <v>0</v>
      </c>
    </row>
    <row r="121" spans="1:3" ht="34.5">
      <c r="A121" s="46" t="s">
        <v>9</v>
      </c>
      <c r="B121" s="29" t="s">
        <v>43</v>
      </c>
      <c r="C121" s="41"/>
    </row>
    <row r="122" spans="1:3" ht="34.5">
      <c r="A122" s="46" t="s">
        <v>10</v>
      </c>
      <c r="B122" s="43" t="s">
        <v>44</v>
      </c>
      <c r="C122" s="41"/>
    </row>
    <row r="123" spans="1:3">
      <c r="A123" s="89" t="s">
        <v>38</v>
      </c>
      <c r="B123" s="89" t="s">
        <v>39</v>
      </c>
      <c r="C123" s="41"/>
    </row>
    <row r="124" spans="1:3" ht="51.75">
      <c r="A124" s="89" t="s">
        <v>40</v>
      </c>
      <c r="B124" s="43" t="s">
        <v>41</v>
      </c>
      <c r="C124" s="41"/>
    </row>
    <row r="125" spans="1:3">
      <c r="A125" s="158" t="s">
        <v>11</v>
      </c>
      <c r="B125" s="158"/>
      <c r="C125" s="41"/>
    </row>
    <row r="126" spans="1:3">
      <c r="A126" s="99" t="s">
        <v>56</v>
      </c>
      <c r="B126" s="99"/>
      <c r="C126" s="30">
        <v>1</v>
      </c>
    </row>
    <row r="127" spans="1:3">
      <c r="A127" s="159" t="s">
        <v>42</v>
      </c>
      <c r="B127" s="159"/>
      <c r="C127" s="100">
        <f>'1'!D49</f>
        <v>32286.3</v>
      </c>
    </row>
    <row r="128" spans="1:3">
      <c r="A128" s="13"/>
      <c r="B128" s="13"/>
      <c r="C128" s="104"/>
    </row>
    <row r="129" spans="1:3">
      <c r="A129" s="87"/>
      <c r="B129" s="88"/>
      <c r="C129" s="106" t="s">
        <v>114</v>
      </c>
    </row>
    <row r="130" spans="1:3">
      <c r="A130" s="161" t="s">
        <v>112</v>
      </c>
      <c r="B130" s="161"/>
    </row>
    <row r="131" spans="1:3">
      <c r="A131" s="103"/>
      <c r="B131" s="103"/>
    </row>
    <row r="132" spans="1:3">
      <c r="A132" s="162" t="s">
        <v>83</v>
      </c>
      <c r="B132" s="162"/>
      <c r="C132" s="102"/>
    </row>
    <row r="133" spans="1:3">
      <c r="A133" s="102"/>
      <c r="B133" s="102"/>
      <c r="C133" s="102"/>
    </row>
    <row r="134" spans="1:3">
      <c r="A134" s="43" t="s">
        <v>34</v>
      </c>
      <c r="B134" s="44" t="s">
        <v>5</v>
      </c>
    </row>
    <row r="135" spans="1:3">
      <c r="A135" s="43" t="s">
        <v>35</v>
      </c>
      <c r="B135" s="44" t="s">
        <v>36</v>
      </c>
    </row>
    <row r="136" spans="1:3">
      <c r="A136" s="90"/>
      <c r="B136" s="90"/>
    </row>
    <row r="137" spans="1:3">
      <c r="A137" s="160" t="s">
        <v>6</v>
      </c>
      <c r="B137" s="160"/>
    </row>
    <row r="138" spans="1:3">
      <c r="A138" s="90"/>
      <c r="B138" s="90"/>
    </row>
    <row r="139" spans="1:3" ht="69">
      <c r="A139" s="45" t="s">
        <v>7</v>
      </c>
      <c r="B139" s="45" t="s">
        <v>35</v>
      </c>
      <c r="C139" s="68" t="s">
        <v>69</v>
      </c>
    </row>
    <row r="140" spans="1:3">
      <c r="A140" s="45" t="s">
        <v>8</v>
      </c>
      <c r="B140" s="45" t="s">
        <v>37</v>
      </c>
      <c r="C140" s="40" t="s">
        <v>0</v>
      </c>
    </row>
    <row r="141" spans="1:3" ht="34.5">
      <c r="A141" s="46" t="s">
        <v>9</v>
      </c>
      <c r="B141" s="29" t="s">
        <v>43</v>
      </c>
      <c r="C141" s="41"/>
    </row>
    <row r="142" spans="1:3" ht="34.5">
      <c r="A142" s="46" t="s">
        <v>10</v>
      </c>
      <c r="B142" s="43" t="s">
        <v>44</v>
      </c>
      <c r="C142" s="41"/>
    </row>
    <row r="143" spans="1:3">
      <c r="A143" s="89" t="s">
        <v>38</v>
      </c>
      <c r="B143" s="89" t="s">
        <v>39</v>
      </c>
      <c r="C143" s="41"/>
    </row>
    <row r="144" spans="1:3" ht="51.75">
      <c r="A144" s="89" t="s">
        <v>40</v>
      </c>
      <c r="B144" s="43" t="s">
        <v>41</v>
      </c>
      <c r="C144" s="41"/>
    </row>
    <row r="145" spans="1:3">
      <c r="A145" s="158" t="s">
        <v>11</v>
      </c>
      <c r="B145" s="158"/>
      <c r="C145" s="41"/>
    </row>
    <row r="146" spans="1:3">
      <c r="A146" s="99" t="s">
        <v>56</v>
      </c>
      <c r="B146" s="99"/>
      <c r="C146" s="30">
        <v>1</v>
      </c>
    </row>
    <row r="147" spans="1:3">
      <c r="A147" s="159" t="s">
        <v>42</v>
      </c>
      <c r="B147" s="159"/>
      <c r="C147" s="100">
        <f>'1'!D52</f>
        <v>38453</v>
      </c>
    </row>
    <row r="148" spans="1:3">
      <c r="A148" s="134"/>
      <c r="B148" s="134"/>
      <c r="C148" s="104"/>
    </row>
    <row r="149" spans="1:3" ht="24" customHeight="1">
      <c r="A149" s="128"/>
      <c r="B149" s="129"/>
      <c r="C149" s="129" t="s">
        <v>127</v>
      </c>
    </row>
    <row r="150" spans="1:3">
      <c r="A150" s="161" t="s">
        <v>126</v>
      </c>
      <c r="B150" s="161"/>
    </row>
    <row r="151" spans="1:3">
      <c r="A151" s="132"/>
      <c r="B151" s="132"/>
    </row>
    <row r="152" spans="1:3">
      <c r="A152" s="162" t="s">
        <v>83</v>
      </c>
      <c r="B152" s="162"/>
      <c r="C152" s="133"/>
    </row>
    <row r="153" spans="1:3">
      <c r="A153" s="133"/>
      <c r="B153" s="133"/>
      <c r="C153" s="133"/>
    </row>
    <row r="154" spans="1:3">
      <c r="A154" s="43" t="s">
        <v>34</v>
      </c>
      <c r="B154" s="44" t="s">
        <v>5</v>
      </c>
    </row>
    <row r="155" spans="1:3">
      <c r="A155" s="43" t="s">
        <v>35</v>
      </c>
      <c r="B155" s="44" t="s">
        <v>36</v>
      </c>
    </row>
    <row r="156" spans="1:3">
      <c r="A156" s="131"/>
      <c r="B156" s="131"/>
    </row>
    <row r="157" spans="1:3">
      <c r="A157" s="160" t="s">
        <v>6</v>
      </c>
      <c r="B157" s="160"/>
    </row>
    <row r="158" spans="1:3">
      <c r="A158" s="131"/>
      <c r="B158" s="131"/>
    </row>
    <row r="159" spans="1:3" ht="69">
      <c r="A159" s="45" t="s">
        <v>7</v>
      </c>
      <c r="B159" s="45" t="s">
        <v>35</v>
      </c>
      <c r="C159" s="68" t="s">
        <v>69</v>
      </c>
    </row>
    <row r="160" spans="1:3">
      <c r="A160" s="45" t="s">
        <v>8</v>
      </c>
      <c r="B160" s="45" t="s">
        <v>37</v>
      </c>
      <c r="C160" s="40" t="s">
        <v>0</v>
      </c>
    </row>
    <row r="161" spans="1:3" ht="34.5">
      <c r="A161" s="46" t="s">
        <v>9</v>
      </c>
      <c r="B161" s="29" t="s">
        <v>43</v>
      </c>
      <c r="C161" s="41"/>
    </row>
    <row r="162" spans="1:3" ht="34.5">
      <c r="A162" s="46" t="s">
        <v>10</v>
      </c>
      <c r="B162" s="43" t="s">
        <v>44</v>
      </c>
      <c r="C162" s="41"/>
    </row>
    <row r="163" spans="1:3">
      <c r="A163" s="130" t="s">
        <v>38</v>
      </c>
      <c r="B163" s="130" t="s">
        <v>39</v>
      </c>
      <c r="C163" s="41"/>
    </row>
    <row r="164" spans="1:3" ht="51.75">
      <c r="A164" s="130" t="s">
        <v>40</v>
      </c>
      <c r="B164" s="43" t="s">
        <v>41</v>
      </c>
      <c r="C164" s="41"/>
    </row>
    <row r="165" spans="1:3">
      <c r="A165" s="158" t="s">
        <v>11</v>
      </c>
      <c r="B165" s="158"/>
      <c r="C165" s="41"/>
    </row>
    <row r="166" spans="1:3">
      <c r="A166" s="99" t="s">
        <v>56</v>
      </c>
      <c r="B166" s="99"/>
      <c r="C166" s="30">
        <v>2</v>
      </c>
    </row>
    <row r="167" spans="1:3">
      <c r="A167" s="159" t="s">
        <v>42</v>
      </c>
      <c r="B167" s="159"/>
      <c r="C167" s="100">
        <f>'1'!D55</f>
        <v>103390</v>
      </c>
    </row>
    <row r="168" spans="1:3">
      <c r="A168" s="134"/>
      <c r="B168" s="134"/>
      <c r="C168" s="104"/>
    </row>
    <row r="169" spans="1:3">
      <c r="A169" s="87"/>
      <c r="B169" s="88"/>
      <c r="C169" s="106" t="s">
        <v>86</v>
      </c>
    </row>
    <row r="170" spans="1:3">
      <c r="A170" s="161" t="s">
        <v>26</v>
      </c>
      <c r="B170" s="161"/>
    </row>
    <row r="171" spans="1:3">
      <c r="A171" s="103"/>
      <c r="B171" s="103"/>
    </row>
    <row r="172" spans="1:3">
      <c r="A172" s="162" t="s">
        <v>83</v>
      </c>
      <c r="B172" s="162"/>
      <c r="C172" s="102"/>
    </row>
    <row r="173" spans="1:3">
      <c r="A173" s="102"/>
      <c r="B173" s="102"/>
      <c r="C173" s="102"/>
    </row>
    <row r="174" spans="1:3">
      <c r="A174" s="43" t="s">
        <v>34</v>
      </c>
      <c r="B174" s="44" t="s">
        <v>5</v>
      </c>
    </row>
    <row r="175" spans="1:3">
      <c r="A175" s="43" t="s">
        <v>35</v>
      </c>
      <c r="B175" s="44" t="s">
        <v>36</v>
      </c>
    </row>
    <row r="176" spans="1:3">
      <c r="A176" s="90"/>
      <c r="B176" s="90"/>
    </row>
    <row r="177" spans="1:3">
      <c r="A177" s="160" t="s">
        <v>6</v>
      </c>
      <c r="B177" s="160"/>
    </row>
    <row r="178" spans="1:3">
      <c r="A178" s="90"/>
      <c r="B178" s="90"/>
    </row>
    <row r="179" spans="1:3" ht="69">
      <c r="A179" s="45" t="s">
        <v>7</v>
      </c>
      <c r="B179" s="45" t="s">
        <v>35</v>
      </c>
      <c r="C179" s="68" t="s">
        <v>87</v>
      </c>
    </row>
    <row r="180" spans="1:3">
      <c r="A180" s="45" t="s">
        <v>8</v>
      </c>
      <c r="B180" s="45" t="s">
        <v>37</v>
      </c>
      <c r="C180" s="40" t="s">
        <v>0</v>
      </c>
    </row>
    <row r="181" spans="1:3" ht="34.5">
      <c r="A181" s="46" t="s">
        <v>9</v>
      </c>
      <c r="B181" s="29" t="s">
        <v>43</v>
      </c>
      <c r="C181" s="41"/>
    </row>
    <row r="182" spans="1:3" ht="34.5">
      <c r="A182" s="46" t="s">
        <v>10</v>
      </c>
      <c r="B182" s="43" t="s">
        <v>44</v>
      </c>
      <c r="C182" s="41"/>
    </row>
    <row r="183" spans="1:3">
      <c r="A183" s="89" t="s">
        <v>38</v>
      </c>
      <c r="B183" s="89" t="s">
        <v>39</v>
      </c>
      <c r="C183" s="41"/>
    </row>
    <row r="184" spans="1:3" ht="51.75">
      <c r="A184" s="89" t="s">
        <v>40</v>
      </c>
      <c r="B184" s="105" t="s">
        <v>41</v>
      </c>
      <c r="C184" s="41"/>
    </row>
    <row r="185" spans="1:3">
      <c r="A185" s="158" t="s">
        <v>11</v>
      </c>
      <c r="B185" s="158"/>
      <c r="C185" s="41"/>
    </row>
    <row r="186" spans="1:3">
      <c r="A186" s="99" t="s">
        <v>56</v>
      </c>
      <c r="B186" s="99"/>
      <c r="C186" s="30"/>
    </row>
    <row r="187" spans="1:3">
      <c r="A187" s="159" t="s">
        <v>42</v>
      </c>
      <c r="B187" s="159"/>
      <c r="C187" s="100">
        <f>-(C25+C45+C66+C86+C107+C127+C147+C167)</f>
        <v>-1272701.4000000001</v>
      </c>
    </row>
  </sheetData>
  <mergeCells count="86">
    <mergeCell ref="A152:B152"/>
    <mergeCell ref="A157:B157"/>
    <mergeCell ref="A165:B165"/>
    <mergeCell ref="A167:B167"/>
    <mergeCell ref="A150:B150"/>
    <mergeCell ref="A6:C6"/>
    <mergeCell ref="I7:J7"/>
    <mergeCell ref="G8:H8"/>
    <mergeCell ref="I8:L8"/>
    <mergeCell ref="G9:H9"/>
    <mergeCell ref="I9:K9"/>
    <mergeCell ref="C7:D7"/>
    <mergeCell ref="A8:B8"/>
    <mergeCell ref="C8:F8"/>
    <mergeCell ref="A9:B9"/>
    <mergeCell ref="C9:E9"/>
    <mergeCell ref="I11:K11"/>
    <mergeCell ref="G14:H14"/>
    <mergeCell ref="I14:K14"/>
    <mergeCell ref="G16:H16"/>
    <mergeCell ref="I16:K16"/>
    <mergeCell ref="A29:B29"/>
    <mergeCell ref="C29:E29"/>
    <mergeCell ref="A23:B23"/>
    <mergeCell ref="A25:B25"/>
    <mergeCell ref="G11:H11"/>
    <mergeCell ref="G23:H23"/>
    <mergeCell ref="G25:H25"/>
    <mergeCell ref="C27:D27"/>
    <mergeCell ref="A28:B28"/>
    <mergeCell ref="C28:F28"/>
    <mergeCell ref="A11:B11"/>
    <mergeCell ref="C11:E11"/>
    <mergeCell ref="A14:B14"/>
    <mergeCell ref="C14:E14"/>
    <mergeCell ref="A16:B16"/>
    <mergeCell ref="C16:E16"/>
    <mergeCell ref="A49:B49"/>
    <mergeCell ref="C49:F49"/>
    <mergeCell ref="A31:B31"/>
    <mergeCell ref="C31:E31"/>
    <mergeCell ref="A34:B34"/>
    <mergeCell ref="C34:E34"/>
    <mergeCell ref="A36:B36"/>
    <mergeCell ref="C36:E36"/>
    <mergeCell ref="A43:B43"/>
    <mergeCell ref="A45:B45"/>
    <mergeCell ref="A47:B47"/>
    <mergeCell ref="C47:E47"/>
    <mergeCell ref="C48:D48"/>
    <mergeCell ref="A50:B50"/>
    <mergeCell ref="C50:E50"/>
    <mergeCell ref="A52:B52"/>
    <mergeCell ref="C52:E52"/>
    <mergeCell ref="A55:B55"/>
    <mergeCell ref="C55:E55"/>
    <mergeCell ref="A130:B130"/>
    <mergeCell ref="A132:B132"/>
    <mergeCell ref="A137:B137"/>
    <mergeCell ref="A145:B145"/>
    <mergeCell ref="A147:B147"/>
    <mergeCell ref="A170:B170"/>
    <mergeCell ref="A172:B172"/>
    <mergeCell ref="A177:B177"/>
    <mergeCell ref="A185:B185"/>
    <mergeCell ref="A187:B187"/>
    <mergeCell ref="A57:B57"/>
    <mergeCell ref="C57:E57"/>
    <mergeCell ref="A64:B64"/>
    <mergeCell ref="A66:B66"/>
    <mergeCell ref="A86:B86"/>
    <mergeCell ref="A69:B69"/>
    <mergeCell ref="A71:B71"/>
    <mergeCell ref="A76:B76"/>
    <mergeCell ref="A84:B84"/>
    <mergeCell ref="A127:B127"/>
    <mergeCell ref="A87:B87"/>
    <mergeCell ref="A110:B110"/>
    <mergeCell ref="A112:B112"/>
    <mergeCell ref="A117:B117"/>
    <mergeCell ref="A125:B125"/>
    <mergeCell ref="A107:B107"/>
    <mergeCell ref="A90:B90"/>
    <mergeCell ref="A92:B92"/>
    <mergeCell ref="A97:B97"/>
    <mergeCell ref="A105:B10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https://mul2.gov.am/tasks/714068/oneclick/4havelvacner.xlsx?token=2f8c82216ee48a6ee68a3272d5b728ff</cp:keywords>
  <cp:lastModifiedBy>Arpine Martirosyan</cp:lastModifiedBy>
  <cp:lastPrinted>2022-11-25T05:51:33Z</cp:lastPrinted>
  <dcterms:created xsi:type="dcterms:W3CDTF">1996-10-14T23:33:28Z</dcterms:created>
  <dcterms:modified xsi:type="dcterms:W3CDTF">2022-12-07T13:31:34Z</dcterms:modified>
</cp:coreProperties>
</file>