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160" windowHeight="8310" activeTab="5"/>
  </bookViews>
  <sheets>
    <sheet name="Հավելված 1" sheetId="1" r:id="rId1"/>
    <sheet name="Հավելված 2" sheetId="2" r:id="rId2"/>
    <sheet name="Հավելված 3" sheetId="6" r:id="rId3"/>
    <sheet name="Հավելված 4" sheetId="3" r:id="rId4"/>
    <sheet name="Հավելված 5" sheetId="4" r:id="rId5"/>
    <sheet name="Հավելված 6" sheetId="5" r:id="rId6"/>
  </sheets>
  <externalReferences>
    <externalReference r:id="rId7"/>
  </externalReferences>
  <definedNames>
    <definedName name="_xlnm.Print_Area" localSheetId="0">'Հավելված 1'!$C$1:$F$71</definedName>
    <definedName name="_xlnm.Print_Area" localSheetId="3">'Հավելված 4'!$B$1:$H$12</definedName>
    <definedName name="_xlnm.Print_Area" localSheetId="5">'Հավելված 6'!#REF!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2" i="5" l="1"/>
  <c r="C62" i="5"/>
  <c r="C54" i="5"/>
  <c r="C98" i="4"/>
  <c r="C58" i="4"/>
  <c r="C50" i="4"/>
  <c r="F26" i="6"/>
  <c r="F14" i="6" s="1"/>
  <c r="G22" i="2"/>
  <c r="C37" i="4" l="1"/>
  <c r="D36" i="6" l="1"/>
  <c r="D35" i="6"/>
  <c r="D34" i="6"/>
  <c r="D33" i="6"/>
  <c r="D32" i="6"/>
  <c r="D30" i="6"/>
  <c r="D28" i="6"/>
  <c r="D26" i="6"/>
  <c r="D25" i="6" l="1"/>
  <c r="D24" i="6"/>
  <c r="D23" i="6"/>
  <c r="D22" i="6"/>
  <c r="D21" i="6"/>
  <c r="D19" i="6"/>
  <c r="D17" i="6"/>
  <c r="D15" i="6"/>
  <c r="D14" i="6"/>
  <c r="G86" i="2"/>
  <c r="G88" i="2"/>
  <c r="G90" i="2"/>
  <c r="G92" i="2"/>
  <c r="G94" i="2"/>
  <c r="G50" i="2"/>
  <c r="F45" i="1" l="1"/>
  <c r="F26" i="1"/>
  <c r="F13" i="1"/>
  <c r="F60" i="1"/>
  <c r="F11" i="1" l="1"/>
  <c r="G24" i="2"/>
  <c r="G18" i="2" l="1"/>
  <c r="G16" i="2" l="1"/>
  <c r="G14" i="2" s="1"/>
  <c r="G12" i="2" s="1"/>
  <c r="G11" i="2" s="1"/>
  <c r="G20" i="2"/>
</calcChain>
</file>

<file path=xl/sharedStrings.xml><?xml version="1.0" encoding="utf-8"?>
<sst xmlns="http://schemas.openxmlformats.org/spreadsheetml/2006/main" count="517" uniqueCount="192">
  <si>
    <t>Ծրագրային դասիչը</t>
  </si>
  <si>
    <t>Բյուջետային գլխավոր կարգադրիչների, ծրագրերի և միջոցառումների անվանումները</t>
  </si>
  <si>
    <t>Ցուցանիշների փոփոխությունը
 (ավելացումները նշված են դրական նշանով, իսկ նվազեցումները՝ փակագծերում)</t>
  </si>
  <si>
    <t>Ծրագիր</t>
  </si>
  <si>
    <t>Միջոցառում</t>
  </si>
  <si>
    <t xml:space="preserve"> Տարի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</si>
  <si>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</si>
  <si>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</si>
  <si>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</si>
  <si>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</si>
  <si>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Միջոցառման անվանումը`</t>
  </si>
  <si>
    <t xml:space="preserve"> Միջոցառման նկարագրությունը`</t>
  </si>
  <si>
    <t xml:space="preserve"> Ծառայությունների մատուցում</t>
  </si>
  <si>
    <t xml:space="preserve"> Միջոցառման անվանումը</t>
  </si>
  <si>
    <t xml:space="preserve"> Միջոցառման նկարագրությունը</t>
  </si>
  <si>
    <t xml:space="preserve"> Միջոցառման տեսակը</t>
  </si>
  <si>
    <t>Այլ պետական կազմակերպությունների կողմից օգտագործվող ոչ ֆինանսական ակտիվների հետ գործառնություններ</t>
  </si>
  <si>
    <t xml:space="preserve"> ՀՀ կառավարություն</t>
  </si>
  <si>
    <t xml:space="preserve"> 1139</t>
  </si>
  <si>
    <t xml:space="preserve"> ՀՀ կառավարության պահուստային ֆոնդ</t>
  </si>
  <si>
    <t xml:space="preserve"> Պետական բյուջեում չկանխատեսված, ինչպես նաեւ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</si>
  <si>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 ապահովում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</si>
  <si>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</t>
  </si>
  <si>
    <t xml:space="preserve"> Ծրագրային դասիչը</t>
  </si>
  <si>
    <t>Դաս</t>
  </si>
  <si>
    <t xml:space="preserve"> ԸՆԴԱՄԵՆԸ ԾԱԽՍԵՐ</t>
  </si>
  <si>
    <t xml:space="preserve"> այդ թվում`</t>
  </si>
  <si>
    <t xml:space="preserve"> 05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</si>
  <si>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</si>
  <si>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</si>
  <si>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ԸՆԹԱՑԻԿ ԾԱԽՍԵՐ</t>
  </si>
  <si>
    <t>11</t>
  </si>
  <si>
    <t xml:space="preserve"> ՀԻՄՆԱԿԱՆ ԲԱԺԻՆՆԵՐԻՆ ՉԴԱՍՎՈՂ ՊԱՀՈՒՍՏԱՅԻՆ ՖՈՆԴԵՐ</t>
  </si>
  <si>
    <t>01</t>
  </si>
  <si>
    <t xml:space="preserve"> ՀՀ կառավարության և համայնքների պահուստային ֆոնդ</t>
  </si>
  <si>
    <t>այդ թվում`</t>
  </si>
  <si>
    <t xml:space="preserve"> ԱՅԼ  ԾԱԽՍԵՐ</t>
  </si>
  <si>
    <t xml:space="preserve"> Պահուստային միջոցներ</t>
  </si>
  <si>
    <t xml:space="preserve">ՀԱՅԱՍՏԱՆԻ ՀԱՆՐԱՊԵՏՈՒԹՅԱՆ ԿԱՌԱՎԱՐՈՒԹՅԱՆ 2021 ԹՎԱԿԱՆԻ ԴԵԿՏԵՄԲԵՐԻ 23-Ի N 2121-Ն ՈՐՈՇՄԱՆ N 5 ՀԱՎԵԼՎԱԾԻ
 N 7 ԱՂՅՈՒՍԱԿՈՒՄ ԿԱՏԱՐՎՈՂ  ՓՈՓՈԽՈՒԹՅՈՒՆՆԵՐԸ 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</si>
  <si>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</si>
  <si>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Միջոցառումները կատարող պետական մարմինների և դրամաշնորհ ստացող տնտեսվարող սուբյեկտների անվանումները</t>
  </si>
  <si>
    <t>Ցուցանիշների փոփոխությունը
 (ավելացումները նշված են դրական նշանով)</t>
  </si>
  <si>
    <t xml:space="preserve"> Ծրագիր</t>
  </si>
  <si>
    <t xml:space="preserve"> Միջոցառում</t>
  </si>
  <si>
    <t>ՀՀ տարածքային կառավարման և ենթակառուցվածքների նախարարության պետական գույքի կառավարման կոմիտե</t>
  </si>
  <si>
    <t xml:space="preserve">ՀՀ կառավարության  2022 թվականի 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</si>
  <si>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</si>
  <si>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</si>
  <si>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</si>
  <si>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</si>
  <si>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</si>
  <si>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 xml:space="preserve"> Տարի </t>
  </si>
  <si>
    <t>Միջոցառման անվանումը՝</t>
  </si>
  <si>
    <t>Նկարագրությունը՝</t>
  </si>
  <si>
    <t>Միջոցառման տեսակը՝</t>
  </si>
  <si>
    <t xml:space="preserve"> Ծառայությունների մատուցում </t>
  </si>
  <si>
    <t>Արդյունքի չափորոշիչներ</t>
  </si>
  <si>
    <t>Միջոցառման վրա կատարվող ծախսը (հազար դրամ)</t>
  </si>
  <si>
    <t xml:space="preserve"> ՀՀ կառավարություն </t>
  </si>
  <si>
    <t xml:space="preserve"> 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</si>
  <si>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</si>
  <si>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</si>
  <si>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1139 </t>
  </si>
  <si>
    <t xml:space="preserve"> ՀՀ կառավարության պահուստային ֆոնդ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</si>
  <si>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</si>
  <si>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</si>
  <si>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</si>
  <si>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11001 </t>
  </si>
  <si>
    <t xml:space="preserve"> Միջոցառման անվանումը` </t>
  </si>
  <si>
    <t xml:space="preserve"> Նկարագրությունը` 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</si>
  <si>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 </t>
  </si>
  <si>
    <t xml:space="preserve"> Միջոցառման տեսակը` </t>
  </si>
  <si>
    <t xml:space="preserve"> Արդյունքի չափորոշիչներ </t>
  </si>
  <si>
    <t xml:space="preserve"> Միջոցառման վրա կատարվող ծախսը (հազար դրամ) </t>
  </si>
  <si>
    <t>ԴՐԱՄԱՇՆՈՐՀՆԵՐ</t>
  </si>
  <si>
    <t>Կապիտալ դրամաշնորհներ պետական հատվածի այլ մակարդակներին</t>
  </si>
  <si>
    <t xml:space="preserve"> - Կապիտալ դրամաշնորհներ պետական և համայնքային ոչ առևտրային կազմակերպություններին</t>
  </si>
  <si>
    <t xml:space="preserve"> ՄԱՍ 1. ՊԵՏԱԿԱՆ ՄԱՐՄՆԻ ԳԾՈՎ ԱՐԴՅՈՒՆՔԱՅԻՆ (ԿԱՏԱՐՈՂԱԿԱՆ) ՑՈՒՑԱՆԻՇՆԵՐԸ </t>
  </si>
  <si>
    <t>ԸՆԴԱՄԵՆԸ</t>
  </si>
  <si>
    <t xml:space="preserve">Հավելված N 1
 ՀՀ կառավարության  2022 թվականի
 N  -Ն որոշման </t>
  </si>
  <si>
    <t xml:space="preserve"> N  -Ն որոշման</t>
  </si>
  <si>
    <t>ՀՀ տարածքային կառավարման և ենթակառուցվածքների նախարարություն</t>
  </si>
  <si>
    <t xml:space="preserve"> Պետական գույքի կառավարում</t>
  </si>
  <si>
    <t xml:space="preserve"> Պետական գույքի համալիր և արդյունավետ կառավարման ապահովում</t>
  </si>
  <si>
    <t xml:space="preserve"> Պետական գույքի կառավարման արդյունավետության բարձրացում</t>
  </si>
  <si>
    <t xml:space="preserve"> Քաղաքային զարգացում</t>
  </si>
  <si>
    <t xml:space="preserve"> Քաղաքային ենթակառուցվածքների զարգացում</t>
  </si>
  <si>
    <t xml:space="preserve"> Քաղաքային ենթակառուցվածքների արդիականացում և բարելավում</t>
  </si>
  <si>
    <t xml:space="preserve"> ՀՀ համայնքներին քաղաքային լուսավորության ենթակառուցվածքի բարելավման համար տրամադրվող աջակցություն և ծառայություն</t>
  </si>
  <si>
    <t xml:space="preserve"> Տրանսֆերտների տրամադրում</t>
  </si>
  <si>
    <t xml:space="preserve"> Երևանի մետրոպոլիտենի վերակառուցում</t>
  </si>
  <si>
    <t xml:space="preserve"> Էլեկտրաէներգետիկ համակարգի զարգացման ծրագիր</t>
  </si>
  <si>
    <t xml:space="preserve"> Նպաստել էլեկտրաէներգետիկ համակարգի հուսալիության բարձրացմանը և էլեկտրաէներգիայի անխափան մատակարարման ապահովմանը</t>
  </si>
  <si>
    <t xml:space="preserve"> Հուսալի և անվտանգ էլեկտրամատակարարման ապահովում</t>
  </si>
  <si>
    <t xml:space="preserve"> Այլ պետական կազմակերպությունների կողմից օգտագործվող ոչ ֆինանսական ակտիվների հետ գործառնություններ</t>
  </si>
  <si>
    <t xml:space="preserve">ՀՀ կառավարության 2022 թվականի </t>
  </si>
  <si>
    <t>___________  ___-ի N _______ -Ն    որոշման</t>
  </si>
  <si>
    <t>ՀԱՅԱՍՏԱՆԻ ՀԱՆՐԱՊԵՏՈՒԹՅԱՆ ԿԱՌԱՎԱՐՈՒԹՅԱՆ 2021 ԹՎԱԿԱՆԻ ԴԵԿՏԵՄԲԵՐԻ 23-Ի N 2121-Ն ՈՐՈՇՄԱՆ
NN 3 ԵՎ 4 ՀԱՎԵԼՎԱԾՆԵՐՈՒՄ ԿԱՏԱՐՎՈՂ ՓՈՓՈԽՈՒԹՅՈՒՆՆԵՐԸ ԵՎ ԼՐԱՑՈՒՄՆԵՐԸ</t>
  </si>
  <si>
    <t>(հազ. դրամ)</t>
  </si>
  <si>
    <t xml:space="preserve"> Գործառական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</si>
  <si>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</si>
  <si>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Ցուցանիշների փոփոխությունը (ավելացումները նշված են դրական նշանով,նվազեցումները` փակագծերում)  </t>
  </si>
  <si>
    <t xml:space="preserve"> Բաժին</t>
  </si>
  <si>
    <t xml:space="preserve"> Խումբ</t>
  </si>
  <si>
    <t xml:space="preserve"> Միջոցա ռում</t>
  </si>
  <si>
    <r>
      <t xml:space="preserve"> ԸՆԴԱՄԵՆԸ ԾԱԽՍԵՐ                                                                            </t>
    </r>
    <r>
      <rPr>
        <sz val="10"/>
        <rFont val="GHEA Grapalat"/>
        <family val="3"/>
      </rPr>
      <t>այդ թվում`</t>
    </r>
  </si>
  <si>
    <t xml:space="preserve"> 01</t>
  </si>
  <si>
    <t xml:space="preserve"> ԸՆԴՀԱՆՈՒՐ ԲՆՈՒՅԹԻ ՀԱՆՐԱՅԻՆ ԾԱՌԱՅՈՒԹՅՈՒՆՆԵՐ</t>
  </si>
  <si>
    <t xml:space="preserve"> ՀՀ տարածքային կառավարման և ենթակառուցվածքների նախարարություն</t>
  </si>
  <si>
    <t>Պետական  գույքի կառավարում</t>
  </si>
  <si>
    <t xml:space="preserve"> 06</t>
  </si>
  <si>
    <t xml:space="preserve"> ԲՆԱԿԱՐԱՆԱՅԻՆ ՇԻՆԱՐԱՐՈՒԹՅՈՒՆ ԵՎ ԿՈՄՈՒՆԱԼ ԾԱՌԱՅՈՒԹՅՈՒՆՆԵՐ</t>
  </si>
  <si>
    <t xml:space="preserve"> 04</t>
  </si>
  <si>
    <t xml:space="preserve"> Փողոցների լուսավորում</t>
  </si>
  <si>
    <t xml:space="preserve"> ՈՉ ՖԻՆԱՆՍԱԿԱՆ ԱԿՏԻՎՆԵՐԻ ԳԾՈՎ ԾԱԽՍԵՐ</t>
  </si>
  <si>
    <t xml:space="preserve"> ՀԻՄՆԱԿԱՆ ՄԻՋՈՑՆԵՐ</t>
  </si>
  <si>
    <t xml:space="preserve"> ՇԵՆՔԵՐ ԵՎ ՇԻՆՈՒԹՅՈՒՆՆԵՐ</t>
  </si>
  <si>
    <t xml:space="preserve"> - Շենքերի և շինությունների շինարարություն</t>
  </si>
  <si>
    <t xml:space="preserve"> ՏՆՏԵՍԱԿԱՆ ՀԱՐԱԲԵՐՈՒԹՅՈՒՆՆԵՐ</t>
  </si>
  <si>
    <t xml:space="preserve"> Տրանսպորտ</t>
  </si>
  <si>
    <t xml:space="preserve"> Խողովակաշարային և այլ տրանսպորտ</t>
  </si>
  <si>
    <t xml:space="preserve"> 03</t>
  </si>
  <si>
    <t xml:space="preserve"> Վառելիք և էներգետիկա</t>
  </si>
  <si>
    <t xml:space="preserve"> Էլեկտրաէներգիա</t>
  </si>
  <si>
    <t>Պետական գույքի կառավարում</t>
  </si>
  <si>
    <t>«Գույքի գնահատման և աճուրդի կենտրոն» ՊՈԱԿ</t>
  </si>
  <si>
    <t>Հավելված N3</t>
  </si>
  <si>
    <t>ՀՀ  կառավարության 2022 թվականի</t>
  </si>
  <si>
    <t>__________-ի N____-Ն որոշման</t>
  </si>
  <si>
    <r>
      <t>N 5  ՀԱՎԵԼՎԱԾԻ  N 4  ԱՂՅՈՒՍԱԿՈՒՄ ԿԱՏԱՐՎՈՂ</t>
    </r>
    <r>
      <rPr>
        <b/>
        <sz val="10"/>
        <color rgb="FFFF0000"/>
        <rFont val="GHEA Grapalat"/>
        <family val="3"/>
      </rPr>
      <t xml:space="preserve"> </t>
    </r>
    <r>
      <rPr>
        <b/>
        <sz val="10"/>
        <color theme="1"/>
        <rFont val="GHEA Grapalat"/>
        <family val="3"/>
      </rPr>
      <t xml:space="preserve"> ՓՈՓՈԽՈՒԹՅՈՒՆՆԵՐԸ</t>
    </r>
  </si>
  <si>
    <t xml:space="preserve"> Բյուջետային հատկացումների գլխավոր կարգադրիչների, ծրագրերի, միջոցառումների, ծախսային ուղղությունների անվանումները</t>
  </si>
  <si>
    <t xml:space="preserve">Ցուցանիշների փոփոխությունը (նվազեցումները նշված են փակագծերում)  </t>
  </si>
  <si>
    <t xml:space="preserve">Տարի
</t>
  </si>
  <si>
    <t xml:space="preserve"> Ընդամենը</t>
  </si>
  <si>
    <t>Ծրագիրը</t>
  </si>
  <si>
    <t>Միջոցառումը</t>
  </si>
  <si>
    <t xml:space="preserve"> Դրամաշնորհային միջոցներ</t>
  </si>
  <si>
    <t xml:space="preserve"> Համաֆինան սավորում</t>
  </si>
  <si>
    <t xml:space="preserve">___________  ___-ի N _______ -Ն որոշման    </t>
  </si>
  <si>
    <t xml:space="preserve">ՀՀ  տարածքային կառավարման և ենթակառուցվածքների նախարարություն </t>
  </si>
  <si>
    <t>ՄԱՍ 2. ՊԵՏԱԿԱՆ ՄԱՐՄՆԻ ԳԾՈՎ ԱՐԴՅՈՒՆՔԱՅԻՆ (ԿԱՏԱՐՈՂԱԿԱՆ) ՑՈՒՑԱՆԻՇՆԵՐԸ</t>
  </si>
  <si>
    <t>Ցուցանիշների փոփոխությունը (ավելացումները նշված են դրական նշանով)</t>
  </si>
  <si>
    <t xml:space="preserve"> Ծառայությունը մատուցող կազմակերպության(ների) անվանում(ներ)ը </t>
  </si>
  <si>
    <t xml:space="preserve"> ՀՀ տարածքային  կառավարման և ենթակառուցվածքների նախարարության պետական գույքի կառավարման կոմիտե </t>
  </si>
  <si>
    <t>Էլեկտրաէներգետիկ համակարգի զարգացման ծրագիր</t>
  </si>
  <si>
    <t xml:space="preserve">Գերմանիայի զարգացման վարկերի բանկի (KFW) աջակցությամբ իրականացվող Կովկասյան էլեկտրահաղորդման ցանց I Հայաստան-Վրաստան հաղորդիչ գիծ/ենթակայանների դրամաշնորհային ծրագրի շրջանակներում իրականացվող ներդրումներ </t>
  </si>
  <si>
    <t xml:space="preserve">Հայաստան-Վրաստան 400ԿՎ լարման էլեկտրահաղորդման օդային գծի և համապատասխան ենթակայնների կառուցում </t>
  </si>
  <si>
    <t xml:space="preserve">Այլ պետական կազմակերպությունների կողմից օգտագործվող ոչ ֆինանսական ակտիվների հետ գործառնություններ </t>
  </si>
  <si>
    <t xml:space="preserve"> Միջոցառումն իրականացնողի անվանումը </t>
  </si>
  <si>
    <r>
      <rPr>
        <sz val="10"/>
        <rFont val="Calibri"/>
        <family val="2"/>
      </rPr>
      <t>«</t>
    </r>
    <r>
      <rPr>
        <i/>
        <sz val="10"/>
        <rFont val="GHEA Grapalat"/>
        <family val="2"/>
      </rPr>
      <t>Բարձրավոլտ էլեկտրացանցեր</t>
    </r>
    <r>
      <rPr>
        <sz val="10"/>
        <rFont val="Calibri"/>
        <family val="2"/>
      </rPr>
      <t>»</t>
    </r>
    <r>
      <rPr>
        <i/>
        <sz val="10"/>
        <rFont val="GHEA Grapalat"/>
        <family val="2"/>
      </rPr>
      <t xml:space="preserve"> ՓԲԸ</t>
    </r>
  </si>
  <si>
    <t xml:space="preserve"> Քաղաքային զարգացում </t>
  </si>
  <si>
    <t xml:space="preserve"> Արևելյան եվրոպայի էներգախնայողության և բնապահպանական գործընկերության ֆոնդի աջակցությամբ իրականացվող Երևանի քաղաքային լուսավորության դրամաշնորհային ծրագրի կատարման ապահովում </t>
  </si>
  <si>
    <t xml:space="preserve"> ՀՀ համայնքներին քաղաքային լուսավորության ենթակառուցվածքի բարելավման համար տրամադրվող աջակցություն և ծառայություն </t>
  </si>
  <si>
    <t xml:space="preserve"> Տրանսֆերտների տրամադրում </t>
  </si>
  <si>
    <t xml:space="preserve"> Շահառուների ընտրության չափանիշները </t>
  </si>
  <si>
    <t xml:space="preserve">  ՀՀ բնակչություն </t>
  </si>
  <si>
    <t xml:space="preserve"> Եվրոպական միության հարևանության ներդրումային բանկի աջակցությամբ իրականացվող Երևանի մետրոպոլիտենի վերակառուցման երկրորդ դրամաշնորհային ծրագիր </t>
  </si>
  <si>
    <t xml:space="preserve"> Երևանի մետրոպոլիտենի վերակառուցում </t>
  </si>
  <si>
    <t xml:space="preserve">  Մետրոպոլիտենից օգտվող ՀՀ բնակչություն </t>
  </si>
  <si>
    <t>ՀԱՅԱՍՏԱՆԻ ՀԱՆՐԱՊԵՏՈՒԹՅԱՆ ԿԱՌԱՎԱՐՈՒԹՅԱՆ 2021 ԹՎԱԿԱՆԻ ԴԵԿՏԵՄԲԵՐԻ 23-Ի N 2121-Ն ՈՐՈՇՄԱՆ
N 9 ՀԱՎԵԼՎԱԾԻ N 9.7 ԵՎ 9.47 ԱՂՅՈՒՍԱԿՈՒՄ ԿԱՏԱՐՎՈՂ ՓՈՓՈԽՈՒԹՅՈՒՆՆԵՐԸ ԵՎ ԼՐԱՑՈՒՄՆԵՐ</t>
  </si>
  <si>
    <t xml:space="preserve">ՀՀ  տարածքային կառավարման և ենթակառուցվածքների նախարարության պետական գույքի կառավարման կոմիտե </t>
  </si>
  <si>
    <t xml:space="preserve"> ՀՀ տարածքային կառավարման և ենթակառուցվածքների նախարարություն </t>
  </si>
  <si>
    <t>ՀԱՅԱՍՏԱՆԻ ՀԱՆՐԱՊԵՏՈՒԹՅԱՆ ԿԱՌԱՎԱՐՈՒԹՅԱՆ 2021 ԹՎԱԿԱՆԻ ԴԵԿՏԵՄԲԵՐԻ 23-Ի N 2121-Ն ՈՐՈՇՄԱՆ
N 9.1 ՀԱՎԵԼՎԱԾԻ NN 9.1.8, 9.1.34  ԵՎ9.1.59 ԱՂՅՈՒՍԱԿՆԵՐՈՒՄ ԿԱՏԱՐՎՈՂ ՓՈՓՈԽՈՒԹՅՈՒՆՆԵՐԸ ԵՎ ԼՐԱՑՈՒՄՆԵՐԸ</t>
  </si>
  <si>
    <t>Հավելված  N 6</t>
  </si>
  <si>
    <t>Հավելված  N 5</t>
  </si>
  <si>
    <t>Հավելված N 4</t>
  </si>
  <si>
    <t>Հավելված  N 2</t>
  </si>
  <si>
    <t>Արևելյան Եվրոպայի էներգախնայողության և բնապահպանական գործընկերության ֆոնդի աջակցությամբ իրականացվող Երևանի քաղաքային լուսավորության դրամաշնորհային ծրագրի կատարման ապահովում</t>
  </si>
  <si>
    <t>Եվրոպական միության հարևանության ներդրումային բանկի աջակցությամբ իրականացվող Երևանի մետրոպոլիտենի վերակառուցման երկրորդ դրամաշնորհային ծրագիր</t>
  </si>
  <si>
    <t>Գերմանիայի զարգացման վարկերի բանկի (KFW) աջակցությամբ իրականացվող Կովկասյան էլեկտրահաղորդման ցանց I Հայաստան-Վրաստան հաղորդիչ գիծ/ենթակայանների դրամաշնորհային ծրագրի շրջանակներում իրականացվող ներդրումներ</t>
  </si>
  <si>
    <t>Հայաստան-Վրաստան 400ԿՎ լարման էլեկտրահաղորդման օդային գծի և համապատասխան ենթակայանների կառուցում</t>
  </si>
  <si>
    <t>«ՀԱՅԱՍՏԱՆԻ  ՀԱՆՐԱՊԵՏՈՒԹՅԱՆ 2022 ԹՎԱԿԱՆԻ ՊԵՏԱԿԱՆ ԲՅՈՒՋԵԻ ՄԱՍԻՆ» ՀԱՅԱՍՏԱՆԻ ՀԱՆՐԱՊԵՏՈՒԹՅԱՆ
 ՕՐԵՆՔԻ N 1 ՀԱՎԵԼՎԱԾԻ N 2 ԱՂՅՈՒՍԱԿՈՒՄ ԿԱՏԱՐՎՈՂ ՎԵՐԱԲԱՇԽՈՒՄԸ ԵՎ ՀԱՅԱՍՏԱՆԻ ՀԱՆՐԱՊԵՏՈՒԹՅԱՆ ԿԱՌԱՎԱՐՈՒԹՅԱՆ 2021 ԹՎԱԿԱՆԻ ԴԵԿՏԵՄԲԵՐԻ 23-Ի N 2121-Ն ՈՐՈՇՄԱՆ N 5 ՀԱՎԵԼՎԱԾԻ N 1 ԱՂՅՈՒՍԱԿՈՒՄ 
ԿԱՏԱՐՎՈՂ ՓՈՓՈԽՈՒԹՅՈՒՆՆԵՐԸ ԵՎ ԼՐԱՑՈՒՄՆԵՐԸ</t>
  </si>
  <si>
    <t>ՀՀ տարածքային կառավարման և ենթակառուցվածների նախարարության պետական գույքի կառավարման կոմիտե</t>
  </si>
  <si>
    <t xml:space="preserve"> Ընդհանուր բնույթի հանրային ծառայություններ (այլ դասերին չպատկանող)</t>
  </si>
  <si>
    <t xml:space="preserve"> Արևելյան Եվրոպայի էներգախնայողության և բնապահպանական գործընկերության ֆոնդի աջակցությամբ իրականացվող Երևանի քաղաքային լուսավորության դրամաշնորհային ծրագրի կատարման ապահովում</t>
  </si>
  <si>
    <t xml:space="preserve"> Պետական գույքի հաշվառման, գույքագրման, գնահատման, անշարժ գույքի պահառության, սպասարկման աշխատանքների և աճուրդների իրականացման  ծառայություններ </t>
  </si>
  <si>
    <t xml:space="preserve"> Պետական գույքի հաշվառում, գույքագրում, գնահատում, անշարժ գույքի պահառություն, աճուրդների իրականացում և Կառավարական N 2 և N 3, ք. Երևան Վ.Սարգսյան 3/3 և Նալբանդյան 28 շենքերի սպասարկում </t>
  </si>
  <si>
    <t xml:space="preserve"> Մասնագիտացված կազմակերպություններ </t>
  </si>
  <si>
    <t xml:space="preserve"> Պետական գույքի գնահատում, ուսումնասիրություն, տեղեկատվության տրամադրում, հատ </t>
  </si>
  <si>
    <t xml:space="preserve"> Աճուրդների իրականացում , քանակ, հատ </t>
  </si>
  <si>
    <t xml:space="preserve"> Արևելյան Եվրոպայի էներգախնայողության և բնապահպանական գործընկերության ֆոնդի աջակցությամբ իրականացվող Երևանի քաղաքային լուսավորության դրամաշնորհային ծրագրի կատարման ապահովում </t>
  </si>
  <si>
    <t xml:space="preserve"> - Շենքերի և շինությունների կապիտալ վերանորոգում</t>
  </si>
  <si>
    <t xml:space="preserve"> 12014</t>
  </si>
  <si>
    <t xml:space="preserve"> Եվրոպական միության հարևանության ներդրումային բանկի աջակցությամբ իրականացվող Երևանի մետրոպոլիտենի վերակառուցման երկրորդ դրամաշնորհային ծրագիր</t>
  </si>
  <si>
    <t xml:space="preserve">         (հազ. դրամ)</t>
  </si>
  <si>
    <r>
      <rPr>
        <sz val="10"/>
        <rFont val="Calibri"/>
        <family val="2"/>
      </rPr>
      <t>«</t>
    </r>
    <r>
      <rPr>
        <sz val="10"/>
        <rFont val="GHEA Grapalat"/>
        <family val="2"/>
      </rPr>
      <t>Բարձրավոլտ էլեկտրացանցեր</t>
    </r>
    <r>
      <rPr>
        <sz val="10"/>
        <rFont val="Calibri"/>
        <family val="2"/>
      </rPr>
      <t>»</t>
    </r>
    <r>
      <rPr>
        <sz val="10"/>
        <rFont val="GHEA Grapalat"/>
        <family val="2"/>
      </rPr>
      <t xml:space="preserve"> ՓԲԸ</t>
    </r>
  </si>
  <si>
    <t>Պետական սեփականություն հանդիսացող շենքերի պայմանների բարելավում</t>
  </si>
  <si>
    <t>Կառավարական թիվ 3 շենքի թվով 4 մասնաշենքերի տանիքների հիմնանորոգում</t>
  </si>
  <si>
    <t>4535 քմ</t>
  </si>
  <si>
    <t>Պետական սեփականություն հանդիսացող շենքերի պայմանների բարելավման ուղղված միջոցառումների իրականացում (հիմնանորո¬գում, նախագծանախահաշվային փաստաթղթերի ձեռքբերում և շենքային այլ պայմանների բարելավում)</t>
  </si>
  <si>
    <t>Պետական սեփականություն հանդիսացող շենքերի պայմանների բարելավման ուղղված միջոցառումների իրականացում (հիմնանորոգում, նախագծանախահաշվային փաստաթղթերի ձեռքբերում և շենքային այլ պայմանների բարելավում)</t>
  </si>
  <si>
    <t>«ՀԱՅԱՍՏԱՆԻ  ՀԱՆՐԱՊԵՏՈՒԹՅԱՆ 2022 ԹՎԱԿԱՆԻ ՊԵՏԱԿԱՆ ԲՅՈՒՋԵԻ ՄԱՍԻՆ» ՀԱՅԱՍՏԱՆԻ ՀԱՆՐԱՊԵՏՈՒԹՅԱՆ
 ՕՐԵՆՔԻ N 1 ՀԱՎԵԼՎԱԾԻ N 5 ԱՂՅՈՒՍԱԿՈՒՄ ԿԱՏԱՐՎՈՂ ՎԵՐԱԲԱՇԽՈՒՄԸ ԵՎ ՀԱՅԱՍՏԱՆԻ ՀԱՆՐԱՊԵՏՈՒԹՅԱՆ ԿԱՌԱՎԱՐՈՒԹՅԱՆ 2021 ԹՎԱԿԱՆԻ ԴԵԿՏԵՄԲԵՐԻ 23-Ի N 2121-Ն ՈՐՈՇՄԱՆ ՀԱՅԱՍՏԱՆԻ ՀԱՆՐԱՊԵՏՈՒԹՅԱՆ ԿԱՌԱՎԱՐՈՒԹՅԱՆ 2021 ԹՎԱԿԱՆԻ ԴԵԿՏԵՄԲԵՐԻ 23-Ի N 2121-Ն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</si>
</sst>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֏_-;\-* #,##0.00\ _֏_-;_-* &quot;-&quot;??\ _֏_-;_-@_-"/>
    <numFmt numFmtId="165" formatCode="##,##0.0;\(##,##0.0\);\-"/>
    <numFmt numFmtId="166" formatCode="0.0"/>
    <numFmt numFmtId="167" formatCode="#,##0.0"/>
    <numFmt numFmtId="168" formatCode="##,##0;\(##,##0\);\-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2"/>
      <color theme="1"/>
      <name val="GHEA Grapalat"/>
      <family val="3"/>
    </font>
    <font>
      <b/>
      <sz val="12"/>
      <name val="GHEA Grapalat"/>
      <family val="3"/>
    </font>
    <font>
      <sz val="8"/>
      <name val="GHEA Grapalat"/>
      <family val="2"/>
    </font>
    <font>
      <i/>
      <sz val="12"/>
      <name val="GHEA Grapalat"/>
      <family val="3"/>
    </font>
    <font>
      <sz val="10"/>
      <name val="Times New Roman"/>
      <family val="1"/>
    </font>
    <font>
      <sz val="10"/>
      <color theme="1"/>
      <name val="GHEA Grapalat"/>
      <family val="3"/>
    </font>
    <font>
      <sz val="10"/>
      <color rgb="FFFF0000"/>
      <name val="GHEA Grapalat"/>
      <family val="3"/>
    </font>
    <font>
      <sz val="12"/>
      <name val="GHEA Grapalat"/>
      <family val="2"/>
    </font>
    <font>
      <b/>
      <sz val="12"/>
      <color theme="1"/>
      <name val="GHEA Grapalat"/>
      <family val="3"/>
    </font>
    <font>
      <sz val="12"/>
      <color theme="1"/>
      <name val="Calibri"/>
      <family val="2"/>
      <scheme val="minor"/>
    </font>
    <font>
      <b/>
      <sz val="14"/>
      <name val="GHEA Grapalat"/>
      <family val="2"/>
    </font>
    <font>
      <b/>
      <sz val="11"/>
      <name val="GHEA Grapalat"/>
      <family val="3"/>
    </font>
    <font>
      <sz val="10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0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10"/>
      <name val="GHEA Grapalat"/>
      <family val="2"/>
    </font>
    <font>
      <sz val="11"/>
      <color theme="1"/>
      <name val="GHEA Grapalat"/>
      <family val="3"/>
    </font>
    <font>
      <b/>
      <sz val="10"/>
      <color theme="1"/>
      <name val="GHEA Grapalat"/>
      <family val="3"/>
    </font>
    <font>
      <b/>
      <sz val="10"/>
      <color rgb="FFFF0000"/>
      <name val="GHEA Grapalat"/>
      <family val="3"/>
    </font>
    <font>
      <b/>
      <sz val="10"/>
      <name val="GHEA Grapalat"/>
      <family val="2"/>
    </font>
    <font>
      <b/>
      <sz val="14"/>
      <color theme="1"/>
      <name val="GHEA Grapalat"/>
      <family val="3"/>
    </font>
    <font>
      <b/>
      <sz val="8"/>
      <name val="GHEA Grapalat"/>
      <family val="3"/>
    </font>
    <font>
      <i/>
      <sz val="10"/>
      <color theme="1"/>
      <name val="GHEA Grapalat"/>
      <family val="3"/>
    </font>
    <font>
      <i/>
      <sz val="10"/>
      <name val="GHEA Grapalat"/>
      <family val="2"/>
    </font>
    <font>
      <sz val="10"/>
      <name val="Calibri"/>
      <family val="2"/>
    </font>
    <font>
      <b/>
      <sz val="14"/>
      <name val="GHEA Grapal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Armenian"/>
      <family val="1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" fillId="0" borderId="0"/>
    <xf numFmtId="165" fontId="6" fillId="0" borderId="0" applyFill="0" applyBorder="0" applyProtection="0">
      <alignment horizontal="right" vertical="top"/>
    </xf>
    <xf numFmtId="0" fontId="2" fillId="0" borderId="0"/>
    <xf numFmtId="0" fontId="1" fillId="0" borderId="0"/>
    <xf numFmtId="0" fontId="17" fillId="0" borderId="0"/>
    <xf numFmtId="0" fontId="6" fillId="0" borderId="0">
      <alignment horizontal="left" vertical="top" wrapText="1"/>
    </xf>
    <xf numFmtId="0" fontId="18" fillId="0" borderId="0"/>
    <xf numFmtId="0" fontId="6" fillId="0" borderId="0">
      <alignment horizontal="left" vertical="top" wrapText="1"/>
    </xf>
    <xf numFmtId="0" fontId="2" fillId="9" borderId="23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6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19" applyNumberFormat="0" applyAlignment="0" applyProtection="0"/>
    <xf numFmtId="0" fontId="41" fillId="7" borderId="20" applyNumberFormat="0" applyAlignment="0" applyProtection="0"/>
    <xf numFmtId="0" fontId="42" fillId="7" borderId="19" applyNumberFormat="0" applyAlignment="0" applyProtection="0"/>
    <xf numFmtId="0" fontId="43" fillId="0" borderId="21" applyNumberFormat="0" applyFill="0" applyAlignment="0" applyProtection="0"/>
    <xf numFmtId="0" fontId="44" fillId="8" borderId="2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4" applyNumberFormat="0" applyFill="0" applyAlignment="0" applyProtection="0"/>
    <xf numFmtId="0" fontId="4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164" fontId="49" fillId="0" borderId="0" applyFont="0" applyFill="0" applyBorder="0" applyAlignment="0" applyProtection="0"/>
  </cellStyleXfs>
  <cellXfs count="232">
    <xf numFmtId="0" fontId="0" fillId="0" borderId="0" xfId="0"/>
    <xf numFmtId="0" fontId="3" fillId="2" borderId="0" xfId="0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2" xfId="2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165" fontId="5" fillId="2" borderId="2" xfId="2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 wrapText="1"/>
    </xf>
    <xf numFmtId="0" fontId="9" fillId="2" borderId="2" xfId="3" applyFont="1" applyFill="1" applyBorder="1" applyAlignment="1">
      <alignment horizontal="left" vertical="top" wrapText="1"/>
    </xf>
    <xf numFmtId="165" fontId="10" fillId="2" borderId="2" xfId="2" applyNumberFormat="1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left" vertical="top" wrapText="1"/>
    </xf>
    <xf numFmtId="165" fontId="3" fillId="2" borderId="2" xfId="2" applyNumberFormat="1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left" vertical="top" wrapText="1"/>
    </xf>
    <xf numFmtId="165" fontId="4" fillId="2" borderId="2" xfId="3" applyNumberFormat="1" applyFont="1" applyFill="1" applyBorder="1" applyAlignment="1">
      <alignment horizontal="left" vertical="top" wrapText="1"/>
    </xf>
    <xf numFmtId="0" fontId="4" fillId="2" borderId="2" xfId="3" applyFont="1" applyFill="1" applyBorder="1" applyAlignment="1">
      <alignment horizontal="left" vertical="center" wrapText="1"/>
    </xf>
    <xf numFmtId="0" fontId="4" fillId="2" borderId="2" xfId="3" applyFont="1" applyFill="1" applyBorder="1"/>
    <xf numFmtId="0" fontId="4" fillId="0" borderId="0" xfId="1" applyFont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/>
    </xf>
    <xf numFmtId="165" fontId="3" fillId="2" borderId="0" xfId="0" applyNumberFormat="1" applyFont="1" applyFill="1" applyAlignment="1">
      <alignment horizontal="left" vertical="top" wrapText="1"/>
    </xf>
    <xf numFmtId="0" fontId="1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2" borderId="0" xfId="0" applyFont="1" applyFill="1" applyAlignment="1"/>
    <xf numFmtId="0" fontId="12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3" fillId="2" borderId="2" xfId="4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left" vertical="top" wrapText="1"/>
    </xf>
    <xf numFmtId="0" fontId="4" fillId="2" borderId="0" xfId="0" applyFont="1" applyFill="1" applyBorder="1" applyAlignment="1"/>
    <xf numFmtId="0" fontId="4" fillId="2" borderId="0" xfId="0" applyFont="1" applyFill="1" applyAlignment="1">
      <alignment horizontal="right"/>
    </xf>
    <xf numFmtId="0" fontId="3" fillId="2" borderId="0" xfId="4" applyFont="1" applyFill="1" applyAlignment="1">
      <alignment horizontal="left" vertical="top" wrapText="1"/>
    </xf>
    <xf numFmtId="0" fontId="4" fillId="2" borderId="2" xfId="1" applyFont="1" applyFill="1" applyBorder="1" applyAlignment="1">
      <alignment horizontal="center" vertical="center" wrapText="1"/>
    </xf>
    <xf numFmtId="0" fontId="13" fillId="0" borderId="0" xfId="3" applyFont="1" applyAlignment="1">
      <alignment horizontal="left" vertical="top" wrapText="1"/>
    </xf>
    <xf numFmtId="0" fontId="13" fillId="2" borderId="0" xfId="3" applyFont="1" applyFill="1" applyAlignment="1">
      <alignment horizontal="left" vertical="top" wrapText="1"/>
    </xf>
    <xf numFmtId="0" fontId="4" fillId="2" borderId="3" xfId="4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6" fillId="2" borderId="0" xfId="3" applyFont="1" applyFill="1" applyAlignment="1">
      <alignment horizontal="left" vertical="top" wrapText="1"/>
    </xf>
    <xf numFmtId="0" fontId="16" fillId="0" borderId="0" xfId="3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9" fillId="2" borderId="7" xfId="3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3" fillId="2" borderId="2" xfId="3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vertical="center" wrapText="1"/>
    </xf>
    <xf numFmtId="0" fontId="9" fillId="0" borderId="0" xfId="0" applyFont="1"/>
    <xf numFmtId="0" fontId="9" fillId="0" borderId="0" xfId="0" applyFont="1" applyFill="1" applyAlignment="1">
      <alignment horizontal="right"/>
    </xf>
    <xf numFmtId="0" fontId="9" fillId="0" borderId="0" xfId="0" applyFont="1" applyBorder="1"/>
    <xf numFmtId="0" fontId="21" fillId="2" borderId="0" xfId="6" applyFont="1" applyFill="1">
      <alignment horizontal="left" vertical="top" wrapText="1"/>
    </xf>
    <xf numFmtId="0" fontId="21" fillId="2" borderId="0" xfId="6" applyFont="1" applyFill="1" applyAlignment="1">
      <alignment horizontal="left" vertical="top" wrapText="1"/>
    </xf>
    <xf numFmtId="0" fontId="21" fillId="2" borderId="0" xfId="6" applyFont="1" applyFill="1" applyAlignment="1">
      <alignment horizontal="right" wrapText="1"/>
    </xf>
    <xf numFmtId="0" fontId="21" fillId="2" borderId="2" xfId="6" applyFont="1" applyFill="1" applyBorder="1" applyAlignment="1">
      <alignment horizontal="center" vertical="center" wrapText="1"/>
    </xf>
    <xf numFmtId="0" fontId="21" fillId="2" borderId="2" xfId="6" applyFont="1" applyFill="1" applyBorder="1" applyAlignment="1">
      <alignment horizontal="center" vertical="top" wrapText="1"/>
    </xf>
    <xf numFmtId="0" fontId="20" fillId="0" borderId="2" xfId="0" applyFont="1" applyBorder="1" applyAlignment="1">
      <alignment horizontal="left" vertical="center" wrapText="1"/>
    </xf>
    <xf numFmtId="165" fontId="21" fillId="2" borderId="2" xfId="2" applyNumberFormat="1" applyFont="1" applyFill="1" applyBorder="1" applyAlignment="1">
      <alignment horizontal="center" vertical="center" wrapText="1"/>
    </xf>
    <xf numFmtId="0" fontId="20" fillId="2" borderId="2" xfId="6" applyFont="1" applyFill="1" applyBorder="1" applyAlignment="1">
      <alignment horizontal="left" vertical="top" wrapText="1"/>
    </xf>
    <xf numFmtId="0" fontId="21" fillId="2" borderId="2" xfId="6" applyFont="1" applyFill="1" applyBorder="1">
      <alignment horizontal="left" vertical="top" wrapText="1"/>
    </xf>
    <xf numFmtId="0" fontId="21" fillId="2" borderId="2" xfId="6" applyFont="1" applyFill="1" applyBorder="1" applyAlignment="1">
      <alignment horizontal="left" vertical="top" wrapText="1"/>
    </xf>
    <xf numFmtId="49" fontId="20" fillId="2" borderId="2" xfId="6" applyNumberFormat="1" applyFont="1" applyFill="1" applyBorder="1" applyAlignment="1">
      <alignment horizontal="left" vertical="top" wrapText="1"/>
    </xf>
    <xf numFmtId="0" fontId="20" fillId="2" borderId="2" xfId="0" applyFont="1" applyFill="1" applyBorder="1" applyAlignment="1">
      <alignment horizontal="left" vertical="top" wrapText="1"/>
    </xf>
    <xf numFmtId="0" fontId="21" fillId="2" borderId="0" xfId="6" applyFont="1" applyFill="1" applyBorder="1">
      <alignment horizontal="left" vertical="top" wrapText="1"/>
    </xf>
    <xf numFmtId="0" fontId="9" fillId="0" borderId="2" xfId="0" applyFont="1" applyBorder="1" applyAlignment="1">
      <alignment vertical="top" wrapText="1"/>
    </xf>
    <xf numFmtId="0" fontId="9" fillId="2" borderId="2" xfId="6" applyFont="1" applyFill="1" applyBorder="1" applyAlignment="1">
      <alignment horizontal="left" vertical="top" wrapText="1"/>
    </xf>
    <xf numFmtId="0" fontId="22" fillId="2" borderId="2" xfId="8" applyFont="1" applyFill="1" applyBorder="1" applyAlignment="1">
      <alignment horizontal="left" vertical="top" wrapText="1"/>
    </xf>
    <xf numFmtId="0" fontId="22" fillId="0" borderId="2" xfId="8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167" fontId="9" fillId="2" borderId="2" xfId="0" applyNumberFormat="1" applyFont="1" applyFill="1" applyBorder="1" applyAlignment="1">
      <alignment horizontal="center" vertical="center"/>
    </xf>
    <xf numFmtId="0" fontId="19" fillId="2" borderId="2" xfId="6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23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top" wrapText="1"/>
    </xf>
    <xf numFmtId="165" fontId="9" fillId="2" borderId="2" xfId="0" applyNumberFormat="1" applyFont="1" applyFill="1" applyBorder="1" applyAlignment="1">
      <alignment horizontal="center" vertical="center" wrapText="1"/>
    </xf>
    <xf numFmtId="49" fontId="20" fillId="2" borderId="2" xfId="6" applyNumberFormat="1" applyFont="1" applyFill="1" applyBorder="1" applyAlignment="1">
      <alignment vertical="top" wrapText="1"/>
    </xf>
    <xf numFmtId="0" fontId="23" fillId="2" borderId="0" xfId="0" applyFont="1" applyFill="1"/>
    <xf numFmtId="49" fontId="20" fillId="2" borderId="8" xfId="6" applyNumberFormat="1" applyFont="1" applyFill="1" applyBorder="1" applyAlignment="1">
      <alignment vertical="top" wrapText="1"/>
    </xf>
    <xf numFmtId="49" fontId="20" fillId="2" borderId="13" xfId="6" applyNumberFormat="1" applyFont="1" applyFill="1" applyBorder="1" applyAlignment="1">
      <alignment vertical="top" wrapText="1"/>
    </xf>
    <xf numFmtId="0" fontId="23" fillId="2" borderId="2" xfId="0" applyFont="1" applyFill="1" applyBorder="1"/>
    <xf numFmtId="0" fontId="23" fillId="2" borderId="3" xfId="0" applyFont="1" applyFill="1" applyBorder="1" applyAlignment="1"/>
    <xf numFmtId="0" fontId="19" fillId="0" borderId="2" xfId="0" applyFont="1" applyFill="1" applyBorder="1" applyAlignment="1">
      <alignment horizontal="left" vertical="top" wrapText="1"/>
    </xf>
    <xf numFmtId="0" fontId="23" fillId="0" borderId="2" xfId="0" applyFont="1" applyBorder="1"/>
    <xf numFmtId="0" fontId="28" fillId="0" borderId="0" xfId="0" applyFont="1"/>
    <xf numFmtId="0" fontId="24" fillId="2" borderId="2" xfId="0" applyFont="1" applyFill="1" applyBorder="1" applyAlignment="1">
      <alignment vertical="top" wrapText="1"/>
    </xf>
    <xf numFmtId="0" fontId="29" fillId="0" borderId="2" xfId="0" applyFont="1" applyBorder="1" applyAlignment="1">
      <alignment horizontal="left" vertical="top" wrapText="1"/>
    </xf>
    <xf numFmtId="0" fontId="9" fillId="2" borderId="2" xfId="0" applyFont="1" applyFill="1" applyBorder="1" applyAlignment="1">
      <alignment vertical="center" wrapText="1"/>
    </xf>
    <xf numFmtId="0" fontId="9" fillId="0" borderId="0" xfId="0" applyFont="1" applyAlignment="1">
      <alignment horizontal="justify"/>
    </xf>
    <xf numFmtId="0" fontId="20" fillId="0" borderId="0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29" fillId="2" borderId="2" xfId="0" applyFont="1" applyFill="1" applyBorder="1" applyAlignment="1">
      <alignment horizontal="left" vertical="top" wrapText="1"/>
    </xf>
    <xf numFmtId="0" fontId="2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168" fontId="21" fillId="2" borderId="2" xfId="2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0" fontId="9" fillId="2" borderId="0" xfId="0" applyFont="1" applyFill="1"/>
    <xf numFmtId="0" fontId="9" fillId="0" borderId="0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top" wrapText="1"/>
    </xf>
    <xf numFmtId="165" fontId="21" fillId="2" borderId="6" xfId="2" applyNumberFormat="1" applyFont="1" applyFill="1" applyBorder="1" applyAlignment="1">
      <alignment vertical="center" wrapText="1"/>
    </xf>
    <xf numFmtId="165" fontId="21" fillId="2" borderId="9" xfId="2" applyNumberFormat="1" applyFont="1" applyFill="1" applyBorder="1" applyAlignment="1">
      <alignment vertical="center" wrapText="1"/>
    </xf>
    <xf numFmtId="49" fontId="10" fillId="2" borderId="2" xfId="2" applyNumberFormat="1" applyFont="1" applyFill="1" applyBorder="1" applyAlignment="1">
      <alignment horizontal="center" vertical="center" wrapText="1"/>
    </xf>
    <xf numFmtId="0" fontId="2" fillId="0" borderId="0" xfId="3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9" fillId="2" borderId="0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top" wrapText="1"/>
    </xf>
    <xf numFmtId="165" fontId="21" fillId="2" borderId="0" xfId="2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3" fillId="2" borderId="2" xfId="4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23" fillId="0" borderId="6" xfId="0" applyFont="1" applyBorder="1"/>
    <xf numFmtId="0" fontId="4" fillId="2" borderId="6" xfId="3" applyFont="1" applyFill="1" applyBorder="1" applyAlignment="1">
      <alignment horizontal="center" vertical="top" wrapText="1"/>
    </xf>
    <xf numFmtId="0" fontId="4" fillId="2" borderId="9" xfId="3" applyFont="1" applyFill="1" applyBorder="1" applyAlignment="1">
      <alignment horizontal="center" vertical="top" wrapText="1"/>
    </xf>
    <xf numFmtId="0" fontId="4" fillId="2" borderId="7" xfId="3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4" fillId="2" borderId="2" xfId="3" applyFont="1" applyFill="1" applyBorder="1" applyAlignment="1">
      <alignment horizontal="center" vertical="top" wrapText="1"/>
    </xf>
    <xf numFmtId="0" fontId="4" fillId="2" borderId="3" xfId="3" applyFont="1" applyFill="1" applyBorder="1" applyAlignment="1">
      <alignment horizontal="center" vertical="top" wrapText="1"/>
    </xf>
    <xf numFmtId="0" fontId="4" fillId="2" borderId="4" xfId="3" applyFont="1" applyFill="1" applyBorder="1" applyAlignment="1">
      <alignment horizontal="center" vertical="top" wrapText="1"/>
    </xf>
    <xf numFmtId="0" fontId="4" fillId="2" borderId="5" xfId="3" applyFont="1" applyFill="1" applyBorder="1" applyAlignment="1">
      <alignment horizontal="center" vertical="top" wrapText="1"/>
    </xf>
    <xf numFmtId="0" fontId="4" fillId="0" borderId="0" xfId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1" fillId="2" borderId="3" xfId="6" applyFont="1" applyFill="1" applyBorder="1" applyAlignment="1">
      <alignment horizontal="center" vertical="center" wrapText="1"/>
    </xf>
    <xf numFmtId="0" fontId="21" fillId="2" borderId="4" xfId="6" applyFont="1" applyFill="1" applyBorder="1" applyAlignment="1">
      <alignment horizontal="center" vertical="center" wrapText="1"/>
    </xf>
    <xf numFmtId="0" fontId="21" fillId="2" borderId="5" xfId="6" applyFont="1" applyFill="1" applyBorder="1" applyAlignment="1">
      <alignment horizontal="center" vertical="center" wrapText="1"/>
    </xf>
    <xf numFmtId="0" fontId="21" fillId="2" borderId="6" xfId="6" applyFont="1" applyFill="1" applyBorder="1" applyAlignment="1">
      <alignment horizontal="center" vertical="center" wrapText="1"/>
    </xf>
    <xf numFmtId="0" fontId="21" fillId="2" borderId="7" xfId="6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 wrapText="1"/>
    </xf>
    <xf numFmtId="0" fontId="20" fillId="2" borderId="0" xfId="6" applyFont="1" applyFill="1" applyAlignment="1">
      <alignment horizontal="center" vertical="top" wrapText="1"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49" fontId="20" fillId="2" borderId="3" xfId="6" applyNumberFormat="1" applyFont="1" applyFill="1" applyBorder="1" applyAlignment="1">
      <alignment horizontal="center" vertical="top" wrapText="1"/>
    </xf>
    <xf numFmtId="49" fontId="20" fillId="2" borderId="5" xfId="6" applyNumberFormat="1" applyFont="1" applyFill="1" applyBorder="1" applyAlignment="1">
      <alignment horizontal="center" vertical="top" wrapText="1"/>
    </xf>
    <xf numFmtId="0" fontId="23" fillId="2" borderId="10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23" fillId="2" borderId="14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21" fillId="2" borderId="10" xfId="6" applyFont="1" applyFill="1" applyBorder="1" applyAlignment="1">
      <alignment horizontal="center" vertical="center" wrapText="1"/>
    </xf>
    <xf numFmtId="0" fontId="21" fillId="2" borderId="12" xfId="6" applyFont="1" applyFill="1" applyBorder="1" applyAlignment="1">
      <alignment horizontal="center" vertical="center" wrapText="1"/>
    </xf>
    <xf numFmtId="0" fontId="21" fillId="2" borderId="14" xfId="6" applyFont="1" applyFill="1" applyBorder="1" applyAlignment="1">
      <alignment horizontal="center" vertical="center" wrapText="1"/>
    </xf>
    <xf numFmtId="0" fontId="21" fillId="2" borderId="15" xfId="6" applyFont="1" applyFill="1" applyBorder="1" applyAlignment="1">
      <alignment horizontal="center" vertical="center" wrapText="1"/>
    </xf>
    <xf numFmtId="0" fontId="21" fillId="2" borderId="8" xfId="6" applyFont="1" applyFill="1" applyBorder="1" applyAlignment="1">
      <alignment horizontal="center" vertical="center" wrapText="1"/>
    </xf>
    <xf numFmtId="0" fontId="21" fillId="2" borderId="13" xfId="6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left" vertical="center" wrapText="1"/>
    </xf>
    <xf numFmtId="0" fontId="4" fillId="2" borderId="3" xfId="4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2" fillId="2" borderId="0" xfId="0" applyFont="1" applyFill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top" wrapText="1"/>
    </xf>
    <xf numFmtId="0" fontId="3" fillId="2" borderId="12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vertical="top" wrapText="1"/>
    </xf>
    <xf numFmtId="0" fontId="3" fillId="2" borderId="1" xfId="4" applyFont="1" applyFill="1" applyBorder="1" applyAlignment="1">
      <alignment horizontal="center" vertical="top" wrapText="1"/>
    </xf>
    <xf numFmtId="0" fontId="3" fillId="2" borderId="13" xfId="4" applyFont="1" applyFill="1" applyBorder="1" applyAlignment="1">
      <alignment horizontal="center" vertical="top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5" fillId="2" borderId="3" xfId="4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/>
    </xf>
    <xf numFmtId="0" fontId="28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4" fillId="0" borderId="0" xfId="3" applyFont="1" applyAlignment="1">
      <alignment horizontal="left" vertical="center"/>
    </xf>
    <xf numFmtId="0" fontId="9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1" fillId="2" borderId="2" xfId="0" applyFont="1" applyFill="1" applyBorder="1" applyAlignment="1">
      <alignment horizontal="left" vertical="top" wrapText="1"/>
    </xf>
    <xf numFmtId="0" fontId="30" fillId="2" borderId="2" xfId="0" applyFont="1" applyFill="1" applyBorder="1" applyAlignment="1">
      <alignment horizontal="left" vertical="top" wrapText="1"/>
    </xf>
    <xf numFmtId="0" fontId="30" fillId="2" borderId="3" xfId="0" applyFont="1" applyFill="1" applyBorder="1" applyAlignment="1">
      <alignment horizontal="left" vertical="top" wrapText="1"/>
    </xf>
    <xf numFmtId="0" fontId="30" fillId="2" borderId="5" xfId="0" applyFont="1" applyFill="1" applyBorder="1" applyAlignment="1">
      <alignment horizontal="left" vertical="top" wrapText="1"/>
    </xf>
    <xf numFmtId="0" fontId="27" fillId="2" borderId="0" xfId="0" applyFont="1" applyFill="1" applyAlignment="1">
      <alignment horizontal="center" wrapText="1"/>
    </xf>
    <xf numFmtId="0" fontId="32" fillId="0" borderId="0" xfId="0" applyFont="1" applyAlignment="1">
      <alignment horizontal="left" vertical="top"/>
    </xf>
    <xf numFmtId="0" fontId="15" fillId="0" borderId="0" xfId="0" applyFont="1" applyAlignment="1">
      <alignment horizontal="center" wrapText="1"/>
    </xf>
  </cellXfs>
  <cellStyles count="51">
    <cellStyle name="20% - Accent1 2" xfId="27"/>
    <cellStyle name="20% - Accent2 2" xfId="31"/>
    <cellStyle name="20% - Accent3 2" xfId="35"/>
    <cellStyle name="20% - Accent4 2" xfId="39"/>
    <cellStyle name="20% - Accent5 2" xfId="43"/>
    <cellStyle name="20% - Accent6 2" xfId="47"/>
    <cellStyle name="40% - Accent1 2" xfId="28"/>
    <cellStyle name="40% - Accent2 2" xfId="32"/>
    <cellStyle name="40% - Accent3 2" xfId="36"/>
    <cellStyle name="40% - Accent4 2" xfId="40"/>
    <cellStyle name="40% - Accent5 2" xfId="44"/>
    <cellStyle name="40% - Accent6 2" xfId="48"/>
    <cellStyle name="60% - Accent1 2" xfId="29"/>
    <cellStyle name="60% - Accent2 2" xfId="33"/>
    <cellStyle name="60% - Accent3 2" xfId="37"/>
    <cellStyle name="60% - Accent4 2" xfId="41"/>
    <cellStyle name="60% - Accent5 2" xfId="45"/>
    <cellStyle name="60% - Accent6 2" xfId="49"/>
    <cellStyle name="Accent1 2" xfId="26"/>
    <cellStyle name="Accent2 2" xfId="30"/>
    <cellStyle name="Accent3 2" xfId="34"/>
    <cellStyle name="Accent4 2" xfId="38"/>
    <cellStyle name="Accent5 2" xfId="42"/>
    <cellStyle name="Accent6 2" xfId="46"/>
    <cellStyle name="Bad 2" xfId="16"/>
    <cellStyle name="Calculation 2" xfId="20"/>
    <cellStyle name="Check Cell 2" xfId="22"/>
    <cellStyle name="Comma 2 3" xfId="50"/>
    <cellStyle name="Explanatory Text 2" xfId="24"/>
    <cellStyle name="Good 2" xfId="15"/>
    <cellStyle name="Heading 1 2" xfId="11"/>
    <cellStyle name="Heading 2 2" xfId="12"/>
    <cellStyle name="Heading 3 2" xfId="13"/>
    <cellStyle name="Heading 4 2" xfId="14"/>
    <cellStyle name="Input 2" xfId="18"/>
    <cellStyle name="Linked Cell 2" xfId="21"/>
    <cellStyle name="Neutral 2" xfId="17"/>
    <cellStyle name="Normal" xfId="0" builtinId="0"/>
    <cellStyle name="Normal 13" xfId="3"/>
    <cellStyle name="Normal 2" xfId="1"/>
    <cellStyle name="Normal 5" xfId="7"/>
    <cellStyle name="Normal 7 2" xfId="5"/>
    <cellStyle name="Normal 8" xfId="4"/>
    <cellStyle name="Normal 8 2" xfId="6"/>
    <cellStyle name="Note" xfId="9" builtinId="10" customBuiltin="1"/>
    <cellStyle name="Output 2" xfId="19"/>
    <cellStyle name="SN_241" xfId="2"/>
    <cellStyle name="Title 2" xfId="10"/>
    <cellStyle name="Total 2" xfId="25"/>
    <cellStyle name="Warning Text 2" xfId="23"/>
    <cellStyle name="Обычн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-sahakyan\h-sahakyan\Arsen\Nalbandyan%2028%20norogum\HAVELVACNalbandya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Հավելված 1"/>
      <sheetName val="Հավելված 2"/>
      <sheetName val="Հավելված  3"/>
      <sheetName val="Հավելված 4"/>
      <sheetName val="Հավելված  5"/>
      <sheetName val="Հավելված  6"/>
    </sheetNames>
    <sheetDataSet>
      <sheetData sheetId="0">
        <row r="27">
          <cell r="D27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78"/>
  <sheetViews>
    <sheetView zoomScale="80" zoomScaleNormal="80" workbookViewId="0">
      <selection activeCell="K27" sqref="K27"/>
    </sheetView>
  </sheetViews>
  <sheetFormatPr defaultRowHeight="17.25" x14ac:dyDescent="0.25"/>
  <cols>
    <col min="1" max="2" width="9.140625" style="20"/>
    <col min="3" max="3" width="10.7109375" style="1" customWidth="1"/>
    <col min="4" max="4" width="16.28515625" style="1" customWidth="1"/>
    <col min="5" max="5" width="95.42578125" style="1" customWidth="1"/>
    <col min="6" max="6" width="32.42578125" style="1" customWidth="1"/>
    <col min="7" max="9" width="9.140625" style="20"/>
    <col min="10" max="10" width="13" style="20" bestFit="1" customWidth="1"/>
    <col min="11" max="11" width="15.85546875" style="20" customWidth="1"/>
    <col min="12" max="255" width="9.140625" style="20"/>
    <col min="256" max="256" width="10.7109375" style="20" customWidth="1"/>
    <col min="257" max="257" width="10.5703125" style="20" customWidth="1"/>
    <col min="258" max="258" width="76.140625" style="20" customWidth="1"/>
    <col min="259" max="259" width="17.42578125" style="20" customWidth="1"/>
    <col min="260" max="260" width="15.42578125" style="20" customWidth="1"/>
    <col min="261" max="261" width="16" style="20" customWidth="1"/>
    <col min="262" max="262" width="19.28515625" style="20" customWidth="1"/>
    <col min="263" max="265" width="9.140625" style="20"/>
    <col min="266" max="266" width="13" style="20" bestFit="1" customWidth="1"/>
    <col min="267" max="267" width="15.85546875" style="20" customWidth="1"/>
    <col min="268" max="511" width="9.140625" style="20"/>
    <col min="512" max="512" width="10.7109375" style="20" customWidth="1"/>
    <col min="513" max="513" width="10.5703125" style="20" customWidth="1"/>
    <col min="514" max="514" width="76.140625" style="20" customWidth="1"/>
    <col min="515" max="515" width="17.42578125" style="20" customWidth="1"/>
    <col min="516" max="516" width="15.42578125" style="20" customWidth="1"/>
    <col min="517" max="517" width="16" style="20" customWidth="1"/>
    <col min="518" max="518" width="19.28515625" style="20" customWidth="1"/>
    <col min="519" max="521" width="9.140625" style="20"/>
    <col min="522" max="522" width="13" style="20" bestFit="1" customWidth="1"/>
    <col min="523" max="523" width="15.85546875" style="20" customWidth="1"/>
    <col min="524" max="767" width="9.140625" style="20"/>
    <col min="768" max="768" width="10.7109375" style="20" customWidth="1"/>
    <col min="769" max="769" width="10.5703125" style="20" customWidth="1"/>
    <col min="770" max="770" width="76.140625" style="20" customWidth="1"/>
    <col min="771" max="771" width="17.42578125" style="20" customWidth="1"/>
    <col min="772" max="772" width="15.42578125" style="20" customWidth="1"/>
    <col min="773" max="773" width="16" style="20" customWidth="1"/>
    <col min="774" max="774" width="19.28515625" style="20" customWidth="1"/>
    <col min="775" max="777" width="9.140625" style="20"/>
    <col min="778" max="778" width="13" style="20" bestFit="1" customWidth="1"/>
    <col min="779" max="779" width="15.85546875" style="20" customWidth="1"/>
    <col min="780" max="1023" width="9.140625" style="20"/>
    <col min="1024" max="1024" width="10.7109375" style="20" customWidth="1"/>
    <col min="1025" max="1025" width="10.5703125" style="20" customWidth="1"/>
    <col min="1026" max="1026" width="76.140625" style="20" customWidth="1"/>
    <col min="1027" max="1027" width="17.42578125" style="20" customWidth="1"/>
    <col min="1028" max="1028" width="15.42578125" style="20" customWidth="1"/>
    <col min="1029" max="1029" width="16" style="20" customWidth="1"/>
    <col min="1030" max="1030" width="19.28515625" style="20" customWidth="1"/>
    <col min="1031" max="1033" width="9.140625" style="20"/>
    <col min="1034" max="1034" width="13" style="20" bestFit="1" customWidth="1"/>
    <col min="1035" max="1035" width="15.85546875" style="20" customWidth="1"/>
    <col min="1036" max="1279" width="9.140625" style="20"/>
    <col min="1280" max="1280" width="10.7109375" style="20" customWidth="1"/>
    <col min="1281" max="1281" width="10.5703125" style="20" customWidth="1"/>
    <col min="1282" max="1282" width="76.140625" style="20" customWidth="1"/>
    <col min="1283" max="1283" width="17.42578125" style="20" customWidth="1"/>
    <col min="1284" max="1284" width="15.42578125" style="20" customWidth="1"/>
    <col min="1285" max="1285" width="16" style="20" customWidth="1"/>
    <col min="1286" max="1286" width="19.28515625" style="20" customWidth="1"/>
    <col min="1287" max="1289" width="9.140625" style="20"/>
    <col min="1290" max="1290" width="13" style="20" bestFit="1" customWidth="1"/>
    <col min="1291" max="1291" width="15.85546875" style="20" customWidth="1"/>
    <col min="1292" max="1535" width="9.140625" style="20"/>
    <col min="1536" max="1536" width="10.7109375" style="20" customWidth="1"/>
    <col min="1537" max="1537" width="10.5703125" style="20" customWidth="1"/>
    <col min="1538" max="1538" width="76.140625" style="20" customWidth="1"/>
    <col min="1539" max="1539" width="17.42578125" style="20" customWidth="1"/>
    <col min="1540" max="1540" width="15.42578125" style="20" customWidth="1"/>
    <col min="1541" max="1541" width="16" style="20" customWidth="1"/>
    <col min="1542" max="1542" width="19.28515625" style="20" customWidth="1"/>
    <col min="1543" max="1545" width="9.140625" style="20"/>
    <col min="1546" max="1546" width="13" style="20" bestFit="1" customWidth="1"/>
    <col min="1547" max="1547" width="15.85546875" style="20" customWidth="1"/>
    <col min="1548" max="1791" width="9.140625" style="20"/>
    <col min="1792" max="1792" width="10.7109375" style="20" customWidth="1"/>
    <col min="1793" max="1793" width="10.5703125" style="20" customWidth="1"/>
    <col min="1794" max="1794" width="76.140625" style="20" customWidth="1"/>
    <col min="1795" max="1795" width="17.42578125" style="20" customWidth="1"/>
    <col min="1796" max="1796" width="15.42578125" style="20" customWidth="1"/>
    <col min="1797" max="1797" width="16" style="20" customWidth="1"/>
    <col min="1798" max="1798" width="19.28515625" style="20" customWidth="1"/>
    <col min="1799" max="1801" width="9.140625" style="20"/>
    <col min="1802" max="1802" width="13" style="20" bestFit="1" customWidth="1"/>
    <col min="1803" max="1803" width="15.85546875" style="20" customWidth="1"/>
    <col min="1804" max="2047" width="9.140625" style="20"/>
    <col min="2048" max="2048" width="10.7109375" style="20" customWidth="1"/>
    <col min="2049" max="2049" width="10.5703125" style="20" customWidth="1"/>
    <col min="2050" max="2050" width="76.140625" style="20" customWidth="1"/>
    <col min="2051" max="2051" width="17.42578125" style="20" customWidth="1"/>
    <col min="2052" max="2052" width="15.42578125" style="20" customWidth="1"/>
    <col min="2053" max="2053" width="16" style="20" customWidth="1"/>
    <col min="2054" max="2054" width="19.28515625" style="20" customWidth="1"/>
    <col min="2055" max="2057" width="9.140625" style="20"/>
    <col min="2058" max="2058" width="13" style="20" bestFit="1" customWidth="1"/>
    <col min="2059" max="2059" width="15.85546875" style="20" customWidth="1"/>
    <col min="2060" max="2303" width="9.140625" style="20"/>
    <col min="2304" max="2304" width="10.7109375" style="20" customWidth="1"/>
    <col min="2305" max="2305" width="10.5703125" style="20" customWidth="1"/>
    <col min="2306" max="2306" width="76.140625" style="20" customWidth="1"/>
    <col min="2307" max="2307" width="17.42578125" style="20" customWidth="1"/>
    <col min="2308" max="2308" width="15.42578125" style="20" customWidth="1"/>
    <col min="2309" max="2309" width="16" style="20" customWidth="1"/>
    <col min="2310" max="2310" width="19.28515625" style="20" customWidth="1"/>
    <col min="2311" max="2313" width="9.140625" style="20"/>
    <col min="2314" max="2314" width="13" style="20" bestFit="1" customWidth="1"/>
    <col min="2315" max="2315" width="15.85546875" style="20" customWidth="1"/>
    <col min="2316" max="2559" width="9.140625" style="20"/>
    <col min="2560" max="2560" width="10.7109375" style="20" customWidth="1"/>
    <col min="2561" max="2561" width="10.5703125" style="20" customWidth="1"/>
    <col min="2562" max="2562" width="76.140625" style="20" customWidth="1"/>
    <col min="2563" max="2563" width="17.42578125" style="20" customWidth="1"/>
    <col min="2564" max="2564" width="15.42578125" style="20" customWidth="1"/>
    <col min="2565" max="2565" width="16" style="20" customWidth="1"/>
    <col min="2566" max="2566" width="19.28515625" style="20" customWidth="1"/>
    <col min="2567" max="2569" width="9.140625" style="20"/>
    <col min="2570" max="2570" width="13" style="20" bestFit="1" customWidth="1"/>
    <col min="2571" max="2571" width="15.85546875" style="20" customWidth="1"/>
    <col min="2572" max="2815" width="9.140625" style="20"/>
    <col min="2816" max="2816" width="10.7109375" style="20" customWidth="1"/>
    <col min="2817" max="2817" width="10.5703125" style="20" customWidth="1"/>
    <col min="2818" max="2818" width="76.140625" style="20" customWidth="1"/>
    <col min="2819" max="2819" width="17.42578125" style="20" customWidth="1"/>
    <col min="2820" max="2820" width="15.42578125" style="20" customWidth="1"/>
    <col min="2821" max="2821" width="16" style="20" customWidth="1"/>
    <col min="2822" max="2822" width="19.28515625" style="20" customWidth="1"/>
    <col min="2823" max="2825" width="9.140625" style="20"/>
    <col min="2826" max="2826" width="13" style="20" bestFit="1" customWidth="1"/>
    <col min="2827" max="2827" width="15.85546875" style="20" customWidth="1"/>
    <col min="2828" max="3071" width="9.140625" style="20"/>
    <col min="3072" max="3072" width="10.7109375" style="20" customWidth="1"/>
    <col min="3073" max="3073" width="10.5703125" style="20" customWidth="1"/>
    <col min="3074" max="3074" width="76.140625" style="20" customWidth="1"/>
    <col min="3075" max="3075" width="17.42578125" style="20" customWidth="1"/>
    <col min="3076" max="3076" width="15.42578125" style="20" customWidth="1"/>
    <col min="3077" max="3077" width="16" style="20" customWidth="1"/>
    <col min="3078" max="3078" width="19.28515625" style="20" customWidth="1"/>
    <col min="3079" max="3081" width="9.140625" style="20"/>
    <col min="3082" max="3082" width="13" style="20" bestFit="1" customWidth="1"/>
    <col min="3083" max="3083" width="15.85546875" style="20" customWidth="1"/>
    <col min="3084" max="3327" width="9.140625" style="20"/>
    <col min="3328" max="3328" width="10.7109375" style="20" customWidth="1"/>
    <col min="3329" max="3329" width="10.5703125" style="20" customWidth="1"/>
    <col min="3330" max="3330" width="76.140625" style="20" customWidth="1"/>
    <col min="3331" max="3331" width="17.42578125" style="20" customWidth="1"/>
    <col min="3332" max="3332" width="15.42578125" style="20" customWidth="1"/>
    <col min="3333" max="3333" width="16" style="20" customWidth="1"/>
    <col min="3334" max="3334" width="19.28515625" style="20" customWidth="1"/>
    <col min="3335" max="3337" width="9.140625" style="20"/>
    <col min="3338" max="3338" width="13" style="20" bestFit="1" customWidth="1"/>
    <col min="3339" max="3339" width="15.85546875" style="20" customWidth="1"/>
    <col min="3340" max="3583" width="9.140625" style="20"/>
    <col min="3584" max="3584" width="10.7109375" style="20" customWidth="1"/>
    <col min="3585" max="3585" width="10.5703125" style="20" customWidth="1"/>
    <col min="3586" max="3586" width="76.140625" style="20" customWidth="1"/>
    <col min="3587" max="3587" width="17.42578125" style="20" customWidth="1"/>
    <col min="3588" max="3588" width="15.42578125" style="20" customWidth="1"/>
    <col min="3589" max="3589" width="16" style="20" customWidth="1"/>
    <col min="3590" max="3590" width="19.28515625" style="20" customWidth="1"/>
    <col min="3591" max="3593" width="9.140625" style="20"/>
    <col min="3594" max="3594" width="13" style="20" bestFit="1" customWidth="1"/>
    <col min="3595" max="3595" width="15.85546875" style="20" customWidth="1"/>
    <col min="3596" max="3839" width="9.140625" style="20"/>
    <col min="3840" max="3840" width="10.7109375" style="20" customWidth="1"/>
    <col min="3841" max="3841" width="10.5703125" style="20" customWidth="1"/>
    <col min="3842" max="3842" width="76.140625" style="20" customWidth="1"/>
    <col min="3843" max="3843" width="17.42578125" style="20" customWidth="1"/>
    <col min="3844" max="3844" width="15.42578125" style="20" customWidth="1"/>
    <col min="3845" max="3845" width="16" style="20" customWidth="1"/>
    <col min="3846" max="3846" width="19.28515625" style="20" customWidth="1"/>
    <col min="3847" max="3849" width="9.140625" style="20"/>
    <col min="3850" max="3850" width="13" style="20" bestFit="1" customWidth="1"/>
    <col min="3851" max="3851" width="15.85546875" style="20" customWidth="1"/>
    <col min="3852" max="4095" width="9.140625" style="20"/>
    <col min="4096" max="4096" width="10.7109375" style="20" customWidth="1"/>
    <col min="4097" max="4097" width="10.5703125" style="20" customWidth="1"/>
    <col min="4098" max="4098" width="76.140625" style="20" customWidth="1"/>
    <col min="4099" max="4099" width="17.42578125" style="20" customWidth="1"/>
    <col min="4100" max="4100" width="15.42578125" style="20" customWidth="1"/>
    <col min="4101" max="4101" width="16" style="20" customWidth="1"/>
    <col min="4102" max="4102" width="19.28515625" style="20" customWidth="1"/>
    <col min="4103" max="4105" width="9.140625" style="20"/>
    <col min="4106" max="4106" width="13" style="20" bestFit="1" customWidth="1"/>
    <col min="4107" max="4107" width="15.85546875" style="20" customWidth="1"/>
    <col min="4108" max="4351" width="9.140625" style="20"/>
    <col min="4352" max="4352" width="10.7109375" style="20" customWidth="1"/>
    <col min="4353" max="4353" width="10.5703125" style="20" customWidth="1"/>
    <col min="4354" max="4354" width="76.140625" style="20" customWidth="1"/>
    <col min="4355" max="4355" width="17.42578125" style="20" customWidth="1"/>
    <col min="4356" max="4356" width="15.42578125" style="20" customWidth="1"/>
    <col min="4357" max="4357" width="16" style="20" customWidth="1"/>
    <col min="4358" max="4358" width="19.28515625" style="20" customWidth="1"/>
    <col min="4359" max="4361" width="9.140625" style="20"/>
    <col min="4362" max="4362" width="13" style="20" bestFit="1" customWidth="1"/>
    <col min="4363" max="4363" width="15.85546875" style="20" customWidth="1"/>
    <col min="4364" max="4607" width="9.140625" style="20"/>
    <col min="4608" max="4608" width="10.7109375" style="20" customWidth="1"/>
    <col min="4609" max="4609" width="10.5703125" style="20" customWidth="1"/>
    <col min="4610" max="4610" width="76.140625" style="20" customWidth="1"/>
    <col min="4611" max="4611" width="17.42578125" style="20" customWidth="1"/>
    <col min="4612" max="4612" width="15.42578125" style="20" customWidth="1"/>
    <col min="4613" max="4613" width="16" style="20" customWidth="1"/>
    <col min="4614" max="4614" width="19.28515625" style="20" customWidth="1"/>
    <col min="4615" max="4617" width="9.140625" style="20"/>
    <col min="4618" max="4618" width="13" style="20" bestFit="1" customWidth="1"/>
    <col min="4619" max="4619" width="15.85546875" style="20" customWidth="1"/>
    <col min="4620" max="4863" width="9.140625" style="20"/>
    <col min="4864" max="4864" width="10.7109375" style="20" customWidth="1"/>
    <col min="4865" max="4865" width="10.5703125" style="20" customWidth="1"/>
    <col min="4866" max="4866" width="76.140625" style="20" customWidth="1"/>
    <col min="4867" max="4867" width="17.42578125" style="20" customWidth="1"/>
    <col min="4868" max="4868" width="15.42578125" style="20" customWidth="1"/>
    <col min="4869" max="4869" width="16" style="20" customWidth="1"/>
    <col min="4870" max="4870" width="19.28515625" style="20" customWidth="1"/>
    <col min="4871" max="4873" width="9.140625" style="20"/>
    <col min="4874" max="4874" width="13" style="20" bestFit="1" customWidth="1"/>
    <col min="4875" max="4875" width="15.85546875" style="20" customWidth="1"/>
    <col min="4876" max="5119" width="9.140625" style="20"/>
    <col min="5120" max="5120" width="10.7109375" style="20" customWidth="1"/>
    <col min="5121" max="5121" width="10.5703125" style="20" customWidth="1"/>
    <col min="5122" max="5122" width="76.140625" style="20" customWidth="1"/>
    <col min="5123" max="5123" width="17.42578125" style="20" customWidth="1"/>
    <col min="5124" max="5124" width="15.42578125" style="20" customWidth="1"/>
    <col min="5125" max="5125" width="16" style="20" customWidth="1"/>
    <col min="5126" max="5126" width="19.28515625" style="20" customWidth="1"/>
    <col min="5127" max="5129" width="9.140625" style="20"/>
    <col min="5130" max="5130" width="13" style="20" bestFit="1" customWidth="1"/>
    <col min="5131" max="5131" width="15.85546875" style="20" customWidth="1"/>
    <col min="5132" max="5375" width="9.140625" style="20"/>
    <col min="5376" max="5376" width="10.7109375" style="20" customWidth="1"/>
    <col min="5377" max="5377" width="10.5703125" style="20" customWidth="1"/>
    <col min="5378" max="5378" width="76.140625" style="20" customWidth="1"/>
    <col min="5379" max="5379" width="17.42578125" style="20" customWidth="1"/>
    <col min="5380" max="5380" width="15.42578125" style="20" customWidth="1"/>
    <col min="5381" max="5381" width="16" style="20" customWidth="1"/>
    <col min="5382" max="5382" width="19.28515625" style="20" customWidth="1"/>
    <col min="5383" max="5385" width="9.140625" style="20"/>
    <col min="5386" max="5386" width="13" style="20" bestFit="1" customWidth="1"/>
    <col min="5387" max="5387" width="15.85546875" style="20" customWidth="1"/>
    <col min="5388" max="5631" width="9.140625" style="20"/>
    <col min="5632" max="5632" width="10.7109375" style="20" customWidth="1"/>
    <col min="5633" max="5633" width="10.5703125" style="20" customWidth="1"/>
    <col min="5634" max="5634" width="76.140625" style="20" customWidth="1"/>
    <col min="5635" max="5635" width="17.42578125" style="20" customWidth="1"/>
    <col min="5636" max="5636" width="15.42578125" style="20" customWidth="1"/>
    <col min="5637" max="5637" width="16" style="20" customWidth="1"/>
    <col min="5638" max="5638" width="19.28515625" style="20" customWidth="1"/>
    <col min="5639" max="5641" width="9.140625" style="20"/>
    <col min="5642" max="5642" width="13" style="20" bestFit="1" customWidth="1"/>
    <col min="5643" max="5643" width="15.85546875" style="20" customWidth="1"/>
    <col min="5644" max="5887" width="9.140625" style="20"/>
    <col min="5888" max="5888" width="10.7109375" style="20" customWidth="1"/>
    <col min="5889" max="5889" width="10.5703125" style="20" customWidth="1"/>
    <col min="5890" max="5890" width="76.140625" style="20" customWidth="1"/>
    <col min="5891" max="5891" width="17.42578125" style="20" customWidth="1"/>
    <col min="5892" max="5892" width="15.42578125" style="20" customWidth="1"/>
    <col min="5893" max="5893" width="16" style="20" customWidth="1"/>
    <col min="5894" max="5894" width="19.28515625" style="20" customWidth="1"/>
    <col min="5895" max="5897" width="9.140625" style="20"/>
    <col min="5898" max="5898" width="13" style="20" bestFit="1" customWidth="1"/>
    <col min="5899" max="5899" width="15.85546875" style="20" customWidth="1"/>
    <col min="5900" max="6143" width="9.140625" style="20"/>
    <col min="6144" max="6144" width="10.7109375" style="20" customWidth="1"/>
    <col min="6145" max="6145" width="10.5703125" style="20" customWidth="1"/>
    <col min="6146" max="6146" width="76.140625" style="20" customWidth="1"/>
    <col min="6147" max="6147" width="17.42578125" style="20" customWidth="1"/>
    <col min="6148" max="6148" width="15.42578125" style="20" customWidth="1"/>
    <col min="6149" max="6149" width="16" style="20" customWidth="1"/>
    <col min="6150" max="6150" width="19.28515625" style="20" customWidth="1"/>
    <col min="6151" max="6153" width="9.140625" style="20"/>
    <col min="6154" max="6154" width="13" style="20" bestFit="1" customWidth="1"/>
    <col min="6155" max="6155" width="15.85546875" style="20" customWidth="1"/>
    <col min="6156" max="6399" width="9.140625" style="20"/>
    <col min="6400" max="6400" width="10.7109375" style="20" customWidth="1"/>
    <col min="6401" max="6401" width="10.5703125" style="20" customWidth="1"/>
    <col min="6402" max="6402" width="76.140625" style="20" customWidth="1"/>
    <col min="6403" max="6403" width="17.42578125" style="20" customWidth="1"/>
    <col min="6404" max="6404" width="15.42578125" style="20" customWidth="1"/>
    <col min="6405" max="6405" width="16" style="20" customWidth="1"/>
    <col min="6406" max="6406" width="19.28515625" style="20" customWidth="1"/>
    <col min="6407" max="6409" width="9.140625" style="20"/>
    <col min="6410" max="6410" width="13" style="20" bestFit="1" customWidth="1"/>
    <col min="6411" max="6411" width="15.85546875" style="20" customWidth="1"/>
    <col min="6412" max="6655" width="9.140625" style="20"/>
    <col min="6656" max="6656" width="10.7109375" style="20" customWidth="1"/>
    <col min="6657" max="6657" width="10.5703125" style="20" customWidth="1"/>
    <col min="6658" max="6658" width="76.140625" style="20" customWidth="1"/>
    <col min="6659" max="6659" width="17.42578125" style="20" customWidth="1"/>
    <col min="6660" max="6660" width="15.42578125" style="20" customWidth="1"/>
    <col min="6661" max="6661" width="16" style="20" customWidth="1"/>
    <col min="6662" max="6662" width="19.28515625" style="20" customWidth="1"/>
    <col min="6663" max="6665" width="9.140625" style="20"/>
    <col min="6666" max="6666" width="13" style="20" bestFit="1" customWidth="1"/>
    <col min="6667" max="6667" width="15.85546875" style="20" customWidth="1"/>
    <col min="6668" max="6911" width="9.140625" style="20"/>
    <col min="6912" max="6912" width="10.7109375" style="20" customWidth="1"/>
    <col min="6913" max="6913" width="10.5703125" style="20" customWidth="1"/>
    <col min="6914" max="6914" width="76.140625" style="20" customWidth="1"/>
    <col min="6915" max="6915" width="17.42578125" style="20" customWidth="1"/>
    <col min="6916" max="6916" width="15.42578125" style="20" customWidth="1"/>
    <col min="6917" max="6917" width="16" style="20" customWidth="1"/>
    <col min="6918" max="6918" width="19.28515625" style="20" customWidth="1"/>
    <col min="6919" max="6921" width="9.140625" style="20"/>
    <col min="6922" max="6922" width="13" style="20" bestFit="1" customWidth="1"/>
    <col min="6923" max="6923" width="15.85546875" style="20" customWidth="1"/>
    <col min="6924" max="7167" width="9.140625" style="20"/>
    <col min="7168" max="7168" width="10.7109375" style="20" customWidth="1"/>
    <col min="7169" max="7169" width="10.5703125" style="20" customWidth="1"/>
    <col min="7170" max="7170" width="76.140625" style="20" customWidth="1"/>
    <col min="7171" max="7171" width="17.42578125" style="20" customWidth="1"/>
    <col min="7172" max="7172" width="15.42578125" style="20" customWidth="1"/>
    <col min="7173" max="7173" width="16" style="20" customWidth="1"/>
    <col min="7174" max="7174" width="19.28515625" style="20" customWidth="1"/>
    <col min="7175" max="7177" width="9.140625" style="20"/>
    <col min="7178" max="7178" width="13" style="20" bestFit="1" customWidth="1"/>
    <col min="7179" max="7179" width="15.85546875" style="20" customWidth="1"/>
    <col min="7180" max="7423" width="9.140625" style="20"/>
    <col min="7424" max="7424" width="10.7109375" style="20" customWidth="1"/>
    <col min="7425" max="7425" width="10.5703125" style="20" customWidth="1"/>
    <col min="7426" max="7426" width="76.140625" style="20" customWidth="1"/>
    <col min="7427" max="7427" width="17.42578125" style="20" customWidth="1"/>
    <col min="7428" max="7428" width="15.42578125" style="20" customWidth="1"/>
    <col min="7429" max="7429" width="16" style="20" customWidth="1"/>
    <col min="7430" max="7430" width="19.28515625" style="20" customWidth="1"/>
    <col min="7431" max="7433" width="9.140625" style="20"/>
    <col min="7434" max="7434" width="13" style="20" bestFit="1" customWidth="1"/>
    <col min="7435" max="7435" width="15.85546875" style="20" customWidth="1"/>
    <col min="7436" max="7679" width="9.140625" style="20"/>
    <col min="7680" max="7680" width="10.7109375" style="20" customWidth="1"/>
    <col min="7681" max="7681" width="10.5703125" style="20" customWidth="1"/>
    <col min="7682" max="7682" width="76.140625" style="20" customWidth="1"/>
    <col min="7683" max="7683" width="17.42578125" style="20" customWidth="1"/>
    <col min="7684" max="7684" width="15.42578125" style="20" customWidth="1"/>
    <col min="7685" max="7685" width="16" style="20" customWidth="1"/>
    <col min="7686" max="7686" width="19.28515625" style="20" customWidth="1"/>
    <col min="7687" max="7689" width="9.140625" style="20"/>
    <col min="7690" max="7690" width="13" style="20" bestFit="1" customWidth="1"/>
    <col min="7691" max="7691" width="15.85546875" style="20" customWidth="1"/>
    <col min="7692" max="7935" width="9.140625" style="20"/>
    <col min="7936" max="7936" width="10.7109375" style="20" customWidth="1"/>
    <col min="7937" max="7937" width="10.5703125" style="20" customWidth="1"/>
    <col min="7938" max="7938" width="76.140625" style="20" customWidth="1"/>
    <col min="7939" max="7939" width="17.42578125" style="20" customWidth="1"/>
    <col min="7940" max="7940" width="15.42578125" style="20" customWidth="1"/>
    <col min="7941" max="7941" width="16" style="20" customWidth="1"/>
    <col min="7942" max="7942" width="19.28515625" style="20" customWidth="1"/>
    <col min="7943" max="7945" width="9.140625" style="20"/>
    <col min="7946" max="7946" width="13" style="20" bestFit="1" customWidth="1"/>
    <col min="7947" max="7947" width="15.85546875" style="20" customWidth="1"/>
    <col min="7948" max="8191" width="9.140625" style="20"/>
    <col min="8192" max="8192" width="10.7109375" style="20" customWidth="1"/>
    <col min="8193" max="8193" width="10.5703125" style="20" customWidth="1"/>
    <col min="8194" max="8194" width="76.140625" style="20" customWidth="1"/>
    <col min="8195" max="8195" width="17.42578125" style="20" customWidth="1"/>
    <col min="8196" max="8196" width="15.42578125" style="20" customWidth="1"/>
    <col min="8197" max="8197" width="16" style="20" customWidth="1"/>
    <col min="8198" max="8198" width="19.28515625" style="20" customWidth="1"/>
    <col min="8199" max="8201" width="9.140625" style="20"/>
    <col min="8202" max="8202" width="13" style="20" bestFit="1" customWidth="1"/>
    <col min="8203" max="8203" width="15.85546875" style="20" customWidth="1"/>
    <col min="8204" max="8447" width="9.140625" style="20"/>
    <col min="8448" max="8448" width="10.7109375" style="20" customWidth="1"/>
    <col min="8449" max="8449" width="10.5703125" style="20" customWidth="1"/>
    <col min="8450" max="8450" width="76.140625" style="20" customWidth="1"/>
    <col min="8451" max="8451" width="17.42578125" style="20" customWidth="1"/>
    <col min="8452" max="8452" width="15.42578125" style="20" customWidth="1"/>
    <col min="8453" max="8453" width="16" style="20" customWidth="1"/>
    <col min="8454" max="8454" width="19.28515625" style="20" customWidth="1"/>
    <col min="8455" max="8457" width="9.140625" style="20"/>
    <col min="8458" max="8458" width="13" style="20" bestFit="1" customWidth="1"/>
    <col min="8459" max="8459" width="15.85546875" style="20" customWidth="1"/>
    <col min="8460" max="8703" width="9.140625" style="20"/>
    <col min="8704" max="8704" width="10.7109375" style="20" customWidth="1"/>
    <col min="8705" max="8705" width="10.5703125" style="20" customWidth="1"/>
    <col min="8706" max="8706" width="76.140625" style="20" customWidth="1"/>
    <col min="8707" max="8707" width="17.42578125" style="20" customWidth="1"/>
    <col min="8708" max="8708" width="15.42578125" style="20" customWidth="1"/>
    <col min="8709" max="8709" width="16" style="20" customWidth="1"/>
    <col min="8710" max="8710" width="19.28515625" style="20" customWidth="1"/>
    <col min="8711" max="8713" width="9.140625" style="20"/>
    <col min="8714" max="8714" width="13" style="20" bestFit="1" customWidth="1"/>
    <col min="8715" max="8715" width="15.85546875" style="20" customWidth="1"/>
    <col min="8716" max="8959" width="9.140625" style="20"/>
    <col min="8960" max="8960" width="10.7109375" style="20" customWidth="1"/>
    <col min="8961" max="8961" width="10.5703125" style="20" customWidth="1"/>
    <col min="8962" max="8962" width="76.140625" style="20" customWidth="1"/>
    <col min="8963" max="8963" width="17.42578125" style="20" customWidth="1"/>
    <col min="8964" max="8964" width="15.42578125" style="20" customWidth="1"/>
    <col min="8965" max="8965" width="16" style="20" customWidth="1"/>
    <col min="8966" max="8966" width="19.28515625" style="20" customWidth="1"/>
    <col min="8967" max="8969" width="9.140625" style="20"/>
    <col min="8970" max="8970" width="13" style="20" bestFit="1" customWidth="1"/>
    <col min="8971" max="8971" width="15.85546875" style="20" customWidth="1"/>
    <col min="8972" max="9215" width="9.140625" style="20"/>
    <col min="9216" max="9216" width="10.7109375" style="20" customWidth="1"/>
    <col min="9217" max="9217" width="10.5703125" style="20" customWidth="1"/>
    <col min="9218" max="9218" width="76.140625" style="20" customWidth="1"/>
    <col min="9219" max="9219" width="17.42578125" style="20" customWidth="1"/>
    <col min="9220" max="9220" width="15.42578125" style="20" customWidth="1"/>
    <col min="9221" max="9221" width="16" style="20" customWidth="1"/>
    <col min="9222" max="9222" width="19.28515625" style="20" customWidth="1"/>
    <col min="9223" max="9225" width="9.140625" style="20"/>
    <col min="9226" max="9226" width="13" style="20" bestFit="1" customWidth="1"/>
    <col min="9227" max="9227" width="15.85546875" style="20" customWidth="1"/>
    <col min="9228" max="9471" width="9.140625" style="20"/>
    <col min="9472" max="9472" width="10.7109375" style="20" customWidth="1"/>
    <col min="9473" max="9473" width="10.5703125" style="20" customWidth="1"/>
    <col min="9474" max="9474" width="76.140625" style="20" customWidth="1"/>
    <col min="9475" max="9475" width="17.42578125" style="20" customWidth="1"/>
    <col min="9476" max="9476" width="15.42578125" style="20" customWidth="1"/>
    <col min="9477" max="9477" width="16" style="20" customWidth="1"/>
    <col min="9478" max="9478" width="19.28515625" style="20" customWidth="1"/>
    <col min="9479" max="9481" width="9.140625" style="20"/>
    <col min="9482" max="9482" width="13" style="20" bestFit="1" customWidth="1"/>
    <col min="9483" max="9483" width="15.85546875" style="20" customWidth="1"/>
    <col min="9484" max="9727" width="9.140625" style="20"/>
    <col min="9728" max="9728" width="10.7109375" style="20" customWidth="1"/>
    <col min="9729" max="9729" width="10.5703125" style="20" customWidth="1"/>
    <col min="9730" max="9730" width="76.140625" style="20" customWidth="1"/>
    <col min="9731" max="9731" width="17.42578125" style="20" customWidth="1"/>
    <col min="9732" max="9732" width="15.42578125" style="20" customWidth="1"/>
    <col min="9733" max="9733" width="16" style="20" customWidth="1"/>
    <col min="9734" max="9734" width="19.28515625" style="20" customWidth="1"/>
    <col min="9735" max="9737" width="9.140625" style="20"/>
    <col min="9738" max="9738" width="13" style="20" bestFit="1" customWidth="1"/>
    <col min="9739" max="9739" width="15.85546875" style="20" customWidth="1"/>
    <col min="9740" max="9983" width="9.140625" style="20"/>
    <col min="9984" max="9984" width="10.7109375" style="20" customWidth="1"/>
    <col min="9985" max="9985" width="10.5703125" style="20" customWidth="1"/>
    <col min="9986" max="9986" width="76.140625" style="20" customWidth="1"/>
    <col min="9987" max="9987" width="17.42578125" style="20" customWidth="1"/>
    <col min="9988" max="9988" width="15.42578125" style="20" customWidth="1"/>
    <col min="9989" max="9989" width="16" style="20" customWidth="1"/>
    <col min="9990" max="9990" width="19.28515625" style="20" customWidth="1"/>
    <col min="9991" max="9993" width="9.140625" style="20"/>
    <col min="9994" max="9994" width="13" style="20" bestFit="1" customWidth="1"/>
    <col min="9995" max="9995" width="15.85546875" style="20" customWidth="1"/>
    <col min="9996" max="10239" width="9.140625" style="20"/>
    <col min="10240" max="10240" width="10.7109375" style="20" customWidth="1"/>
    <col min="10241" max="10241" width="10.5703125" style="20" customWidth="1"/>
    <col min="10242" max="10242" width="76.140625" style="20" customWidth="1"/>
    <col min="10243" max="10243" width="17.42578125" style="20" customWidth="1"/>
    <col min="10244" max="10244" width="15.42578125" style="20" customWidth="1"/>
    <col min="10245" max="10245" width="16" style="20" customWidth="1"/>
    <col min="10246" max="10246" width="19.28515625" style="20" customWidth="1"/>
    <col min="10247" max="10249" width="9.140625" style="20"/>
    <col min="10250" max="10250" width="13" style="20" bestFit="1" customWidth="1"/>
    <col min="10251" max="10251" width="15.85546875" style="20" customWidth="1"/>
    <col min="10252" max="10495" width="9.140625" style="20"/>
    <col min="10496" max="10496" width="10.7109375" style="20" customWidth="1"/>
    <col min="10497" max="10497" width="10.5703125" style="20" customWidth="1"/>
    <col min="10498" max="10498" width="76.140625" style="20" customWidth="1"/>
    <col min="10499" max="10499" width="17.42578125" style="20" customWidth="1"/>
    <col min="10500" max="10500" width="15.42578125" style="20" customWidth="1"/>
    <col min="10501" max="10501" width="16" style="20" customWidth="1"/>
    <col min="10502" max="10502" width="19.28515625" style="20" customWidth="1"/>
    <col min="10503" max="10505" width="9.140625" style="20"/>
    <col min="10506" max="10506" width="13" style="20" bestFit="1" customWidth="1"/>
    <col min="10507" max="10507" width="15.85546875" style="20" customWidth="1"/>
    <col min="10508" max="10751" width="9.140625" style="20"/>
    <col min="10752" max="10752" width="10.7109375" style="20" customWidth="1"/>
    <col min="10753" max="10753" width="10.5703125" style="20" customWidth="1"/>
    <col min="10754" max="10754" width="76.140625" style="20" customWidth="1"/>
    <col min="10755" max="10755" width="17.42578125" style="20" customWidth="1"/>
    <col min="10756" max="10756" width="15.42578125" style="20" customWidth="1"/>
    <col min="10757" max="10757" width="16" style="20" customWidth="1"/>
    <col min="10758" max="10758" width="19.28515625" style="20" customWidth="1"/>
    <col min="10759" max="10761" width="9.140625" style="20"/>
    <col min="10762" max="10762" width="13" style="20" bestFit="1" customWidth="1"/>
    <col min="10763" max="10763" width="15.85546875" style="20" customWidth="1"/>
    <col min="10764" max="11007" width="9.140625" style="20"/>
    <col min="11008" max="11008" width="10.7109375" style="20" customWidth="1"/>
    <col min="11009" max="11009" width="10.5703125" style="20" customWidth="1"/>
    <col min="11010" max="11010" width="76.140625" style="20" customWidth="1"/>
    <col min="11011" max="11011" width="17.42578125" style="20" customWidth="1"/>
    <col min="11012" max="11012" width="15.42578125" style="20" customWidth="1"/>
    <col min="11013" max="11013" width="16" style="20" customWidth="1"/>
    <col min="11014" max="11014" width="19.28515625" style="20" customWidth="1"/>
    <col min="11015" max="11017" width="9.140625" style="20"/>
    <col min="11018" max="11018" width="13" style="20" bestFit="1" customWidth="1"/>
    <col min="11019" max="11019" width="15.85546875" style="20" customWidth="1"/>
    <col min="11020" max="11263" width="9.140625" style="20"/>
    <col min="11264" max="11264" width="10.7109375" style="20" customWidth="1"/>
    <col min="11265" max="11265" width="10.5703125" style="20" customWidth="1"/>
    <col min="11266" max="11266" width="76.140625" style="20" customWidth="1"/>
    <col min="11267" max="11267" width="17.42578125" style="20" customWidth="1"/>
    <col min="11268" max="11268" width="15.42578125" style="20" customWidth="1"/>
    <col min="11269" max="11269" width="16" style="20" customWidth="1"/>
    <col min="11270" max="11270" width="19.28515625" style="20" customWidth="1"/>
    <col min="11271" max="11273" width="9.140625" style="20"/>
    <col min="11274" max="11274" width="13" style="20" bestFit="1" customWidth="1"/>
    <col min="11275" max="11275" width="15.85546875" style="20" customWidth="1"/>
    <col min="11276" max="11519" width="9.140625" style="20"/>
    <col min="11520" max="11520" width="10.7109375" style="20" customWidth="1"/>
    <col min="11521" max="11521" width="10.5703125" style="20" customWidth="1"/>
    <col min="11522" max="11522" width="76.140625" style="20" customWidth="1"/>
    <col min="11523" max="11523" width="17.42578125" style="20" customWidth="1"/>
    <col min="11524" max="11524" width="15.42578125" style="20" customWidth="1"/>
    <col min="11525" max="11525" width="16" style="20" customWidth="1"/>
    <col min="11526" max="11526" width="19.28515625" style="20" customWidth="1"/>
    <col min="11527" max="11529" width="9.140625" style="20"/>
    <col min="11530" max="11530" width="13" style="20" bestFit="1" customWidth="1"/>
    <col min="11531" max="11531" width="15.85546875" style="20" customWidth="1"/>
    <col min="11532" max="11775" width="9.140625" style="20"/>
    <col min="11776" max="11776" width="10.7109375" style="20" customWidth="1"/>
    <col min="11777" max="11777" width="10.5703125" style="20" customWidth="1"/>
    <col min="11778" max="11778" width="76.140625" style="20" customWidth="1"/>
    <col min="11779" max="11779" width="17.42578125" style="20" customWidth="1"/>
    <col min="11780" max="11780" width="15.42578125" style="20" customWidth="1"/>
    <col min="11781" max="11781" width="16" style="20" customWidth="1"/>
    <col min="11782" max="11782" width="19.28515625" style="20" customWidth="1"/>
    <col min="11783" max="11785" width="9.140625" style="20"/>
    <col min="11786" max="11786" width="13" style="20" bestFit="1" customWidth="1"/>
    <col min="11787" max="11787" width="15.85546875" style="20" customWidth="1"/>
    <col min="11788" max="12031" width="9.140625" style="20"/>
    <col min="12032" max="12032" width="10.7109375" style="20" customWidth="1"/>
    <col min="12033" max="12033" width="10.5703125" style="20" customWidth="1"/>
    <col min="12034" max="12034" width="76.140625" style="20" customWidth="1"/>
    <col min="12035" max="12035" width="17.42578125" style="20" customWidth="1"/>
    <col min="12036" max="12036" width="15.42578125" style="20" customWidth="1"/>
    <col min="12037" max="12037" width="16" style="20" customWidth="1"/>
    <col min="12038" max="12038" width="19.28515625" style="20" customWidth="1"/>
    <col min="12039" max="12041" width="9.140625" style="20"/>
    <col min="12042" max="12042" width="13" style="20" bestFit="1" customWidth="1"/>
    <col min="12043" max="12043" width="15.85546875" style="20" customWidth="1"/>
    <col min="12044" max="12287" width="9.140625" style="20"/>
    <col min="12288" max="12288" width="10.7109375" style="20" customWidth="1"/>
    <col min="12289" max="12289" width="10.5703125" style="20" customWidth="1"/>
    <col min="12290" max="12290" width="76.140625" style="20" customWidth="1"/>
    <col min="12291" max="12291" width="17.42578125" style="20" customWidth="1"/>
    <col min="12292" max="12292" width="15.42578125" style="20" customWidth="1"/>
    <col min="12293" max="12293" width="16" style="20" customWidth="1"/>
    <col min="12294" max="12294" width="19.28515625" style="20" customWidth="1"/>
    <col min="12295" max="12297" width="9.140625" style="20"/>
    <col min="12298" max="12298" width="13" style="20" bestFit="1" customWidth="1"/>
    <col min="12299" max="12299" width="15.85546875" style="20" customWidth="1"/>
    <col min="12300" max="12543" width="9.140625" style="20"/>
    <col min="12544" max="12544" width="10.7109375" style="20" customWidth="1"/>
    <col min="12545" max="12545" width="10.5703125" style="20" customWidth="1"/>
    <col min="12546" max="12546" width="76.140625" style="20" customWidth="1"/>
    <col min="12547" max="12547" width="17.42578125" style="20" customWidth="1"/>
    <col min="12548" max="12548" width="15.42578125" style="20" customWidth="1"/>
    <col min="12549" max="12549" width="16" style="20" customWidth="1"/>
    <col min="12550" max="12550" width="19.28515625" style="20" customWidth="1"/>
    <col min="12551" max="12553" width="9.140625" style="20"/>
    <col min="12554" max="12554" width="13" style="20" bestFit="1" customWidth="1"/>
    <col min="12555" max="12555" width="15.85546875" style="20" customWidth="1"/>
    <col min="12556" max="12799" width="9.140625" style="20"/>
    <col min="12800" max="12800" width="10.7109375" style="20" customWidth="1"/>
    <col min="12801" max="12801" width="10.5703125" style="20" customWidth="1"/>
    <col min="12802" max="12802" width="76.140625" style="20" customWidth="1"/>
    <col min="12803" max="12803" width="17.42578125" style="20" customWidth="1"/>
    <col min="12804" max="12804" width="15.42578125" style="20" customWidth="1"/>
    <col min="12805" max="12805" width="16" style="20" customWidth="1"/>
    <col min="12806" max="12806" width="19.28515625" style="20" customWidth="1"/>
    <col min="12807" max="12809" width="9.140625" style="20"/>
    <col min="12810" max="12810" width="13" style="20" bestFit="1" customWidth="1"/>
    <col min="12811" max="12811" width="15.85546875" style="20" customWidth="1"/>
    <col min="12812" max="13055" width="9.140625" style="20"/>
    <col min="13056" max="13056" width="10.7109375" style="20" customWidth="1"/>
    <col min="13057" max="13057" width="10.5703125" style="20" customWidth="1"/>
    <col min="13058" max="13058" width="76.140625" style="20" customWidth="1"/>
    <col min="13059" max="13059" width="17.42578125" style="20" customWidth="1"/>
    <col min="13060" max="13060" width="15.42578125" style="20" customWidth="1"/>
    <col min="13061" max="13061" width="16" style="20" customWidth="1"/>
    <col min="13062" max="13062" width="19.28515625" style="20" customWidth="1"/>
    <col min="13063" max="13065" width="9.140625" style="20"/>
    <col min="13066" max="13066" width="13" style="20" bestFit="1" customWidth="1"/>
    <col min="13067" max="13067" width="15.85546875" style="20" customWidth="1"/>
    <col min="13068" max="13311" width="9.140625" style="20"/>
    <col min="13312" max="13312" width="10.7109375" style="20" customWidth="1"/>
    <col min="13313" max="13313" width="10.5703125" style="20" customWidth="1"/>
    <col min="13314" max="13314" width="76.140625" style="20" customWidth="1"/>
    <col min="13315" max="13315" width="17.42578125" style="20" customWidth="1"/>
    <col min="13316" max="13316" width="15.42578125" style="20" customWidth="1"/>
    <col min="13317" max="13317" width="16" style="20" customWidth="1"/>
    <col min="13318" max="13318" width="19.28515625" style="20" customWidth="1"/>
    <col min="13319" max="13321" width="9.140625" style="20"/>
    <col min="13322" max="13322" width="13" style="20" bestFit="1" customWidth="1"/>
    <col min="13323" max="13323" width="15.85546875" style="20" customWidth="1"/>
    <col min="13324" max="13567" width="9.140625" style="20"/>
    <col min="13568" max="13568" width="10.7109375" style="20" customWidth="1"/>
    <col min="13569" max="13569" width="10.5703125" style="20" customWidth="1"/>
    <col min="13570" max="13570" width="76.140625" style="20" customWidth="1"/>
    <col min="13571" max="13571" width="17.42578125" style="20" customWidth="1"/>
    <col min="13572" max="13572" width="15.42578125" style="20" customWidth="1"/>
    <col min="13573" max="13573" width="16" style="20" customWidth="1"/>
    <col min="13574" max="13574" width="19.28515625" style="20" customWidth="1"/>
    <col min="13575" max="13577" width="9.140625" style="20"/>
    <col min="13578" max="13578" width="13" style="20" bestFit="1" customWidth="1"/>
    <col min="13579" max="13579" width="15.85546875" style="20" customWidth="1"/>
    <col min="13580" max="13823" width="9.140625" style="20"/>
    <col min="13824" max="13824" width="10.7109375" style="20" customWidth="1"/>
    <col min="13825" max="13825" width="10.5703125" style="20" customWidth="1"/>
    <col min="13826" max="13826" width="76.140625" style="20" customWidth="1"/>
    <col min="13827" max="13827" width="17.42578125" style="20" customWidth="1"/>
    <col min="13828" max="13828" width="15.42578125" style="20" customWidth="1"/>
    <col min="13829" max="13829" width="16" style="20" customWidth="1"/>
    <col min="13830" max="13830" width="19.28515625" style="20" customWidth="1"/>
    <col min="13831" max="13833" width="9.140625" style="20"/>
    <col min="13834" max="13834" width="13" style="20" bestFit="1" customWidth="1"/>
    <col min="13835" max="13835" width="15.85546875" style="20" customWidth="1"/>
    <col min="13836" max="14079" width="9.140625" style="20"/>
    <col min="14080" max="14080" width="10.7109375" style="20" customWidth="1"/>
    <col min="14081" max="14081" width="10.5703125" style="20" customWidth="1"/>
    <col min="14082" max="14082" width="76.140625" style="20" customWidth="1"/>
    <col min="14083" max="14083" width="17.42578125" style="20" customWidth="1"/>
    <col min="14084" max="14084" width="15.42578125" style="20" customWidth="1"/>
    <col min="14085" max="14085" width="16" style="20" customWidth="1"/>
    <col min="14086" max="14086" width="19.28515625" style="20" customWidth="1"/>
    <col min="14087" max="14089" width="9.140625" style="20"/>
    <col min="14090" max="14090" width="13" style="20" bestFit="1" customWidth="1"/>
    <col min="14091" max="14091" width="15.85546875" style="20" customWidth="1"/>
    <col min="14092" max="14335" width="9.140625" style="20"/>
    <col min="14336" max="14336" width="10.7109375" style="20" customWidth="1"/>
    <col min="14337" max="14337" width="10.5703125" style="20" customWidth="1"/>
    <col min="14338" max="14338" width="76.140625" style="20" customWidth="1"/>
    <col min="14339" max="14339" width="17.42578125" style="20" customWidth="1"/>
    <col min="14340" max="14340" width="15.42578125" style="20" customWidth="1"/>
    <col min="14341" max="14341" width="16" style="20" customWidth="1"/>
    <col min="14342" max="14342" width="19.28515625" style="20" customWidth="1"/>
    <col min="14343" max="14345" width="9.140625" style="20"/>
    <col min="14346" max="14346" width="13" style="20" bestFit="1" customWidth="1"/>
    <col min="14347" max="14347" width="15.85546875" style="20" customWidth="1"/>
    <col min="14348" max="14591" width="9.140625" style="20"/>
    <col min="14592" max="14592" width="10.7109375" style="20" customWidth="1"/>
    <col min="14593" max="14593" width="10.5703125" style="20" customWidth="1"/>
    <col min="14594" max="14594" width="76.140625" style="20" customWidth="1"/>
    <col min="14595" max="14595" width="17.42578125" style="20" customWidth="1"/>
    <col min="14596" max="14596" width="15.42578125" style="20" customWidth="1"/>
    <col min="14597" max="14597" width="16" style="20" customWidth="1"/>
    <col min="14598" max="14598" width="19.28515625" style="20" customWidth="1"/>
    <col min="14599" max="14601" width="9.140625" style="20"/>
    <col min="14602" max="14602" width="13" style="20" bestFit="1" customWidth="1"/>
    <col min="14603" max="14603" width="15.85546875" style="20" customWidth="1"/>
    <col min="14604" max="14847" width="9.140625" style="20"/>
    <col min="14848" max="14848" width="10.7109375" style="20" customWidth="1"/>
    <col min="14849" max="14849" width="10.5703125" style="20" customWidth="1"/>
    <col min="14850" max="14850" width="76.140625" style="20" customWidth="1"/>
    <col min="14851" max="14851" width="17.42578125" style="20" customWidth="1"/>
    <col min="14852" max="14852" width="15.42578125" style="20" customWidth="1"/>
    <col min="14853" max="14853" width="16" style="20" customWidth="1"/>
    <col min="14854" max="14854" width="19.28515625" style="20" customWidth="1"/>
    <col min="14855" max="14857" width="9.140625" style="20"/>
    <col min="14858" max="14858" width="13" style="20" bestFit="1" customWidth="1"/>
    <col min="14859" max="14859" width="15.85546875" style="20" customWidth="1"/>
    <col min="14860" max="15103" width="9.140625" style="20"/>
    <col min="15104" max="15104" width="10.7109375" style="20" customWidth="1"/>
    <col min="15105" max="15105" width="10.5703125" style="20" customWidth="1"/>
    <col min="15106" max="15106" width="76.140625" style="20" customWidth="1"/>
    <col min="15107" max="15107" width="17.42578125" style="20" customWidth="1"/>
    <col min="15108" max="15108" width="15.42578125" style="20" customWidth="1"/>
    <col min="15109" max="15109" width="16" style="20" customWidth="1"/>
    <col min="15110" max="15110" width="19.28515625" style="20" customWidth="1"/>
    <col min="15111" max="15113" width="9.140625" style="20"/>
    <col min="15114" max="15114" width="13" style="20" bestFit="1" customWidth="1"/>
    <col min="15115" max="15115" width="15.85546875" style="20" customWidth="1"/>
    <col min="15116" max="15359" width="9.140625" style="20"/>
    <col min="15360" max="15360" width="10.7109375" style="20" customWidth="1"/>
    <col min="15361" max="15361" width="10.5703125" style="20" customWidth="1"/>
    <col min="15362" max="15362" width="76.140625" style="20" customWidth="1"/>
    <col min="15363" max="15363" width="17.42578125" style="20" customWidth="1"/>
    <col min="15364" max="15364" width="15.42578125" style="20" customWidth="1"/>
    <col min="15365" max="15365" width="16" style="20" customWidth="1"/>
    <col min="15366" max="15366" width="19.28515625" style="20" customWidth="1"/>
    <col min="15367" max="15369" width="9.140625" style="20"/>
    <col min="15370" max="15370" width="13" style="20" bestFit="1" customWidth="1"/>
    <col min="15371" max="15371" width="15.85546875" style="20" customWidth="1"/>
    <col min="15372" max="15615" width="9.140625" style="20"/>
    <col min="15616" max="15616" width="10.7109375" style="20" customWidth="1"/>
    <col min="15617" max="15617" width="10.5703125" style="20" customWidth="1"/>
    <col min="15618" max="15618" width="76.140625" style="20" customWidth="1"/>
    <col min="15619" max="15619" width="17.42578125" style="20" customWidth="1"/>
    <col min="15620" max="15620" width="15.42578125" style="20" customWidth="1"/>
    <col min="15621" max="15621" width="16" style="20" customWidth="1"/>
    <col min="15622" max="15622" width="19.28515625" style="20" customWidth="1"/>
    <col min="15623" max="15625" width="9.140625" style="20"/>
    <col min="15626" max="15626" width="13" style="20" bestFit="1" customWidth="1"/>
    <col min="15627" max="15627" width="15.85546875" style="20" customWidth="1"/>
    <col min="15628" max="15871" width="9.140625" style="20"/>
    <col min="15872" max="15872" width="10.7109375" style="20" customWidth="1"/>
    <col min="15873" max="15873" width="10.5703125" style="20" customWidth="1"/>
    <col min="15874" max="15874" width="76.140625" style="20" customWidth="1"/>
    <col min="15875" max="15875" width="17.42578125" style="20" customWidth="1"/>
    <col min="15876" max="15876" width="15.42578125" style="20" customWidth="1"/>
    <col min="15877" max="15877" width="16" style="20" customWidth="1"/>
    <col min="15878" max="15878" width="19.28515625" style="20" customWidth="1"/>
    <col min="15879" max="15881" width="9.140625" style="20"/>
    <col min="15882" max="15882" width="13" style="20" bestFit="1" customWidth="1"/>
    <col min="15883" max="15883" width="15.85546875" style="20" customWidth="1"/>
    <col min="15884" max="16127" width="9.140625" style="20"/>
    <col min="16128" max="16128" width="10.7109375" style="20" customWidth="1"/>
    <col min="16129" max="16129" width="10.5703125" style="20" customWidth="1"/>
    <col min="16130" max="16130" width="76.140625" style="20" customWidth="1"/>
    <col min="16131" max="16131" width="17.42578125" style="20" customWidth="1"/>
    <col min="16132" max="16132" width="15.42578125" style="20" customWidth="1"/>
    <col min="16133" max="16133" width="16" style="20" customWidth="1"/>
    <col min="16134" max="16134" width="19.28515625" style="20" customWidth="1"/>
    <col min="16135" max="16137" width="9.140625" style="20"/>
    <col min="16138" max="16138" width="13" style="20" bestFit="1" customWidth="1"/>
    <col min="16139" max="16139" width="15.85546875" style="20" customWidth="1"/>
    <col min="16140" max="16384" width="9.140625" style="20"/>
  </cols>
  <sheetData>
    <row r="1" spans="3:8" ht="29.25" customHeight="1" x14ac:dyDescent="0.25">
      <c r="E1" s="140" t="s">
        <v>79</v>
      </c>
      <c r="F1" s="141"/>
      <c r="G1" s="19"/>
    </row>
    <row r="2" spans="3:8" ht="20.25" customHeight="1" x14ac:dyDescent="0.25">
      <c r="E2" s="141"/>
      <c r="F2" s="141"/>
      <c r="G2" s="19"/>
    </row>
    <row r="3" spans="3:8" ht="21" customHeight="1" x14ac:dyDescent="0.25">
      <c r="E3" s="141"/>
      <c r="F3" s="141"/>
      <c r="G3" s="19"/>
      <c r="H3" s="21"/>
    </row>
    <row r="4" spans="3:8" ht="12" customHeight="1" x14ac:dyDescent="0.25">
      <c r="F4" s="19"/>
      <c r="G4" s="19"/>
      <c r="H4" s="21"/>
    </row>
    <row r="5" spans="3:8" ht="16.5" customHeight="1" x14ac:dyDescent="0.25">
      <c r="C5" s="142" t="s">
        <v>171</v>
      </c>
      <c r="D5" s="142"/>
      <c r="E5" s="142"/>
      <c r="F5" s="142"/>
    </row>
    <row r="6" spans="3:8" ht="59.25" customHeight="1" x14ac:dyDescent="0.25">
      <c r="C6" s="142"/>
      <c r="D6" s="142"/>
      <c r="E6" s="142"/>
      <c r="F6" s="142"/>
    </row>
    <row r="7" spans="3:8" ht="16.5" customHeight="1" x14ac:dyDescent="0.25">
      <c r="C7" s="22"/>
      <c r="D7" s="22"/>
      <c r="E7" s="22"/>
      <c r="F7" s="22"/>
    </row>
    <row r="8" spans="3:8" ht="20.25" customHeight="1" x14ac:dyDescent="0.25">
      <c r="F8" s="49" t="s">
        <v>184</v>
      </c>
    </row>
    <row r="9" spans="3:8" s="23" customFormat="1" ht="108" customHeight="1" x14ac:dyDescent="0.25">
      <c r="C9" s="143" t="s">
        <v>0</v>
      </c>
      <c r="D9" s="143"/>
      <c r="E9" s="143" t="s">
        <v>1</v>
      </c>
      <c r="F9" s="36" t="s">
        <v>2</v>
      </c>
    </row>
    <row r="10" spans="3:8" s="23" customFormat="1" ht="36" customHeight="1" x14ac:dyDescent="0.25">
      <c r="C10" s="2" t="s">
        <v>3</v>
      </c>
      <c r="D10" s="2" t="s">
        <v>4</v>
      </c>
      <c r="E10" s="144"/>
      <c r="F10" s="2" t="s">
        <v>5</v>
      </c>
    </row>
    <row r="11" spans="3:8" s="23" customFormat="1" ht="21.75" customHeight="1" x14ac:dyDescent="0.25">
      <c r="C11" s="43"/>
      <c r="D11" s="43"/>
      <c r="E11" s="44" t="s">
        <v>78</v>
      </c>
      <c r="F11" s="4">
        <f>F13+F26+F45+F60</f>
        <v>0</v>
      </c>
    </row>
    <row r="12" spans="3:8" s="23" customFormat="1" ht="18" customHeight="1" x14ac:dyDescent="0.25">
      <c r="C12" s="2"/>
      <c r="D12" s="2"/>
      <c r="E12" s="44" t="s">
        <v>81</v>
      </c>
      <c r="F12" s="4"/>
    </row>
    <row r="13" spans="3:8" ht="24" customHeight="1" x14ac:dyDescent="0.25">
      <c r="C13" s="5">
        <v>1079</v>
      </c>
      <c r="D13" s="6"/>
      <c r="E13" s="9" t="s">
        <v>6</v>
      </c>
      <c r="F13" s="3">
        <f>F20</f>
        <v>37073</v>
      </c>
      <c r="H13" s="24"/>
    </row>
    <row r="14" spans="3:8" ht="19.5" customHeight="1" x14ac:dyDescent="0.25">
      <c r="C14" s="7"/>
      <c r="D14" s="7"/>
      <c r="E14" s="9" t="s">
        <v>82</v>
      </c>
      <c r="F14" s="8"/>
    </row>
    <row r="15" spans="3:8" ht="23.25" customHeight="1" x14ac:dyDescent="0.25">
      <c r="C15" s="7"/>
      <c r="D15" s="7"/>
      <c r="E15" s="9" t="s">
        <v>7</v>
      </c>
      <c r="F15" s="8"/>
    </row>
    <row r="16" spans="3:8" ht="26.25" customHeight="1" x14ac:dyDescent="0.25">
      <c r="C16" s="7"/>
      <c r="D16" s="7"/>
      <c r="E16" s="9" t="s">
        <v>83</v>
      </c>
      <c r="F16" s="8"/>
    </row>
    <row r="17" spans="3:6" ht="21.75" customHeight="1" x14ac:dyDescent="0.25">
      <c r="C17" s="7"/>
      <c r="D17" s="7"/>
      <c r="E17" s="9" t="s">
        <v>8</v>
      </c>
      <c r="F17" s="8"/>
    </row>
    <row r="18" spans="3:6" ht="27.75" customHeight="1" x14ac:dyDescent="0.25">
      <c r="C18" s="10"/>
      <c r="D18" s="10"/>
      <c r="E18" s="9" t="s">
        <v>84</v>
      </c>
      <c r="F18" s="8"/>
    </row>
    <row r="19" spans="3:6" ht="19.5" customHeight="1" x14ac:dyDescent="0.25">
      <c r="C19" s="132" t="s">
        <v>9</v>
      </c>
      <c r="D19" s="133"/>
      <c r="E19" s="133"/>
      <c r="F19" s="134"/>
    </row>
    <row r="20" spans="3:6" ht="19.5" customHeight="1" x14ac:dyDescent="0.25">
      <c r="C20" s="135"/>
      <c r="D20" s="45">
        <v>32001</v>
      </c>
      <c r="E20" s="9" t="s">
        <v>13</v>
      </c>
      <c r="F20" s="3">
        <v>37073</v>
      </c>
    </row>
    <row r="21" spans="3:6" ht="36" customHeight="1" x14ac:dyDescent="0.25">
      <c r="C21" s="135"/>
      <c r="D21" s="46"/>
      <c r="E21" s="9" t="s">
        <v>186</v>
      </c>
      <c r="F21" s="48"/>
    </row>
    <row r="22" spans="3:6" ht="19.5" customHeight="1" x14ac:dyDescent="0.25">
      <c r="C22" s="135"/>
      <c r="D22" s="46"/>
      <c r="E22" s="9" t="s">
        <v>14</v>
      </c>
      <c r="F22" s="48"/>
    </row>
    <row r="23" spans="3:6" ht="80.25" customHeight="1" x14ac:dyDescent="0.25">
      <c r="C23" s="135"/>
      <c r="D23" s="46"/>
      <c r="E23" s="9" t="s">
        <v>189</v>
      </c>
      <c r="F23" s="48"/>
    </row>
    <row r="24" spans="3:6" ht="19.5" customHeight="1" x14ac:dyDescent="0.25">
      <c r="C24" s="135"/>
      <c r="D24" s="46"/>
      <c r="E24" s="9" t="s">
        <v>15</v>
      </c>
      <c r="F24" s="48"/>
    </row>
    <row r="25" spans="3:6" ht="42" customHeight="1" x14ac:dyDescent="0.25">
      <c r="C25" s="135"/>
      <c r="D25" s="46"/>
      <c r="E25" s="9" t="s">
        <v>16</v>
      </c>
      <c r="F25" s="48"/>
    </row>
    <row r="26" spans="3:6" ht="26.25" customHeight="1" x14ac:dyDescent="0.25">
      <c r="C26" s="5">
        <v>1157</v>
      </c>
      <c r="D26" s="6"/>
      <c r="E26" s="9" t="s">
        <v>6</v>
      </c>
      <c r="F26" s="3">
        <f>F33+F39</f>
        <v>-17595.7</v>
      </c>
    </row>
    <row r="27" spans="3:6" ht="17.25" customHeight="1" x14ac:dyDescent="0.25">
      <c r="C27" s="7"/>
      <c r="D27" s="7"/>
      <c r="E27" s="9" t="s">
        <v>85</v>
      </c>
      <c r="F27" s="51"/>
    </row>
    <row r="28" spans="3:6" ht="19.5" customHeight="1" x14ac:dyDescent="0.25">
      <c r="C28" s="7"/>
      <c r="D28" s="7"/>
      <c r="E28" s="9" t="s">
        <v>7</v>
      </c>
      <c r="F28" s="51"/>
    </row>
    <row r="29" spans="3:6" ht="17.25" customHeight="1" x14ac:dyDescent="0.25">
      <c r="C29" s="7"/>
      <c r="D29" s="7"/>
      <c r="E29" s="9" t="s">
        <v>86</v>
      </c>
      <c r="F29" s="51"/>
    </row>
    <row r="30" spans="3:6" x14ac:dyDescent="0.25">
      <c r="C30" s="7"/>
      <c r="D30" s="7"/>
      <c r="E30" s="9" t="s">
        <v>8</v>
      </c>
      <c r="F30" s="51"/>
    </row>
    <row r="31" spans="3:6" x14ac:dyDescent="0.25">
      <c r="C31" s="10"/>
      <c r="D31" s="10"/>
      <c r="E31" s="9" t="s">
        <v>87</v>
      </c>
      <c r="F31" s="51"/>
    </row>
    <row r="32" spans="3:6" x14ac:dyDescent="0.25">
      <c r="C32" s="132" t="s">
        <v>9</v>
      </c>
      <c r="D32" s="133"/>
      <c r="E32" s="133"/>
      <c r="F32" s="134"/>
    </row>
    <row r="33" spans="3:6" x14ac:dyDescent="0.25">
      <c r="C33" s="135"/>
      <c r="D33" s="45">
        <v>12003</v>
      </c>
      <c r="E33" s="9" t="s">
        <v>10</v>
      </c>
      <c r="F33" s="3">
        <v>-16546.2</v>
      </c>
    </row>
    <row r="34" spans="3:6" ht="51.75" x14ac:dyDescent="0.25">
      <c r="C34" s="135"/>
      <c r="D34" s="46"/>
      <c r="E34" s="9" t="s">
        <v>167</v>
      </c>
      <c r="F34" s="51"/>
    </row>
    <row r="35" spans="3:6" x14ac:dyDescent="0.25">
      <c r="C35" s="135"/>
      <c r="D35" s="46"/>
      <c r="E35" s="9" t="s">
        <v>11</v>
      </c>
      <c r="F35" s="51"/>
    </row>
    <row r="36" spans="3:6" ht="34.5" x14ac:dyDescent="0.25">
      <c r="C36" s="135"/>
      <c r="D36" s="46"/>
      <c r="E36" s="9" t="s">
        <v>88</v>
      </c>
      <c r="F36" s="51"/>
    </row>
    <row r="37" spans="3:6" x14ac:dyDescent="0.25">
      <c r="C37" s="135"/>
      <c r="D37" s="46"/>
      <c r="E37" s="9" t="s">
        <v>15</v>
      </c>
      <c r="F37" s="51"/>
    </row>
    <row r="38" spans="3:6" x14ac:dyDescent="0.25">
      <c r="C38" s="135"/>
      <c r="D38" s="46"/>
      <c r="E38" s="9" t="s">
        <v>89</v>
      </c>
      <c r="F38" s="51"/>
    </row>
    <row r="39" spans="3:6" x14ac:dyDescent="0.25">
      <c r="C39" s="54"/>
      <c r="D39" s="45">
        <v>12014</v>
      </c>
      <c r="E39" s="9" t="s">
        <v>10</v>
      </c>
      <c r="F39" s="3">
        <v>-1049.5</v>
      </c>
    </row>
    <row r="40" spans="3:6" ht="51.75" x14ac:dyDescent="0.25">
      <c r="C40" s="54"/>
      <c r="D40" s="50"/>
      <c r="E40" s="9" t="s">
        <v>168</v>
      </c>
      <c r="F40" s="51"/>
    </row>
    <row r="41" spans="3:6" x14ac:dyDescent="0.25">
      <c r="C41" s="54"/>
      <c r="D41" s="50"/>
      <c r="E41" s="9" t="s">
        <v>11</v>
      </c>
      <c r="F41" s="51"/>
    </row>
    <row r="42" spans="3:6" x14ac:dyDescent="0.25">
      <c r="C42" s="54"/>
      <c r="D42" s="50"/>
      <c r="E42" s="9" t="s">
        <v>90</v>
      </c>
      <c r="F42" s="51"/>
    </row>
    <row r="43" spans="3:6" x14ac:dyDescent="0.25">
      <c r="C43" s="54"/>
      <c r="D43" s="10"/>
      <c r="E43" s="9" t="s">
        <v>15</v>
      </c>
      <c r="F43" s="51"/>
    </row>
    <row r="44" spans="3:6" x14ac:dyDescent="0.25">
      <c r="C44" s="54"/>
      <c r="D44" s="10"/>
      <c r="E44" s="9" t="s">
        <v>89</v>
      </c>
      <c r="F44" s="51"/>
    </row>
    <row r="45" spans="3:6" x14ac:dyDescent="0.25">
      <c r="C45" s="5">
        <v>1167</v>
      </c>
      <c r="D45" s="6"/>
      <c r="E45" s="9" t="s">
        <v>6</v>
      </c>
      <c r="F45" s="3">
        <f>F52</f>
        <v>-19477.3</v>
      </c>
    </row>
    <row r="46" spans="3:6" x14ac:dyDescent="0.25">
      <c r="C46" s="7"/>
      <c r="D46" s="7"/>
      <c r="E46" s="9" t="s">
        <v>91</v>
      </c>
      <c r="F46" s="51"/>
    </row>
    <row r="47" spans="3:6" x14ac:dyDescent="0.25">
      <c r="C47" s="7"/>
      <c r="D47" s="7"/>
      <c r="E47" s="9" t="s">
        <v>7</v>
      </c>
      <c r="F47" s="51"/>
    </row>
    <row r="48" spans="3:6" ht="34.5" x14ac:dyDescent="0.25">
      <c r="C48" s="7"/>
      <c r="D48" s="7"/>
      <c r="E48" s="9" t="s">
        <v>92</v>
      </c>
      <c r="F48" s="51"/>
    </row>
    <row r="49" spans="3:6" x14ac:dyDescent="0.25">
      <c r="C49" s="7"/>
      <c r="D49" s="7"/>
      <c r="E49" s="9" t="s">
        <v>8</v>
      </c>
      <c r="F49" s="51"/>
    </row>
    <row r="50" spans="3:6" x14ac:dyDescent="0.25">
      <c r="C50" s="7"/>
      <c r="D50" s="10"/>
      <c r="E50" s="9" t="s">
        <v>93</v>
      </c>
      <c r="F50" s="51"/>
    </row>
    <row r="51" spans="3:6" ht="17.25" customHeight="1" x14ac:dyDescent="0.25">
      <c r="C51" s="132" t="s">
        <v>9</v>
      </c>
      <c r="D51" s="133"/>
      <c r="E51" s="133"/>
      <c r="F51" s="134"/>
    </row>
    <row r="52" spans="3:6" x14ac:dyDescent="0.25">
      <c r="C52" s="135"/>
      <c r="D52" s="45">
        <v>32006</v>
      </c>
      <c r="E52" s="9" t="s">
        <v>10</v>
      </c>
      <c r="F52" s="3">
        <v>-19477.3</v>
      </c>
    </row>
    <row r="53" spans="3:6" ht="69" x14ac:dyDescent="0.25">
      <c r="C53" s="135"/>
      <c r="D53" s="46"/>
      <c r="E53" s="9" t="s">
        <v>169</v>
      </c>
      <c r="F53" s="51"/>
    </row>
    <row r="54" spans="3:6" x14ac:dyDescent="0.25">
      <c r="C54" s="135"/>
      <c r="D54" s="46"/>
      <c r="E54" s="9" t="s">
        <v>11</v>
      </c>
      <c r="F54" s="51"/>
    </row>
    <row r="55" spans="3:6" ht="34.5" x14ac:dyDescent="0.25">
      <c r="C55" s="135"/>
      <c r="D55" s="46"/>
      <c r="E55" s="9" t="s">
        <v>170</v>
      </c>
      <c r="F55" s="51"/>
    </row>
    <row r="56" spans="3:6" x14ac:dyDescent="0.25">
      <c r="C56" s="135"/>
      <c r="D56" s="46"/>
      <c r="E56" s="9" t="s">
        <v>15</v>
      </c>
      <c r="F56" s="51"/>
    </row>
    <row r="57" spans="3:6" ht="34.5" x14ac:dyDescent="0.25">
      <c r="C57" s="135"/>
      <c r="D57" s="46"/>
      <c r="E57" s="9" t="s">
        <v>94</v>
      </c>
      <c r="F57" s="51"/>
    </row>
    <row r="58" spans="3:6" x14ac:dyDescent="0.25">
      <c r="C58" s="47"/>
      <c r="D58" s="11"/>
      <c r="E58" s="44" t="s">
        <v>17</v>
      </c>
      <c r="F58" s="12"/>
    </row>
    <row r="59" spans="3:6" ht="30" customHeight="1" x14ac:dyDescent="0.25">
      <c r="C59" s="136" t="s">
        <v>18</v>
      </c>
      <c r="D59" s="129"/>
      <c r="E59" s="13" t="s">
        <v>6</v>
      </c>
      <c r="F59" s="14"/>
    </row>
    <row r="60" spans="3:6" x14ac:dyDescent="0.25">
      <c r="C60" s="136"/>
      <c r="D60" s="130"/>
      <c r="E60" s="15" t="s">
        <v>19</v>
      </c>
      <c r="F60" s="14">
        <f>F67+F74</f>
        <v>0</v>
      </c>
    </row>
    <row r="61" spans="3:6" x14ac:dyDescent="0.25">
      <c r="C61" s="136"/>
      <c r="D61" s="130"/>
      <c r="E61" s="13" t="s">
        <v>7</v>
      </c>
      <c r="F61" s="14"/>
    </row>
    <row r="62" spans="3:6" ht="34.5" x14ac:dyDescent="0.25">
      <c r="C62" s="136"/>
      <c r="D62" s="130"/>
      <c r="E62" s="15" t="s">
        <v>20</v>
      </c>
      <c r="F62" s="14"/>
    </row>
    <row r="63" spans="3:6" ht="24" customHeight="1" x14ac:dyDescent="0.25">
      <c r="C63" s="136"/>
      <c r="D63" s="130"/>
      <c r="E63" s="13" t="s">
        <v>8</v>
      </c>
      <c r="F63" s="14"/>
    </row>
    <row r="64" spans="3:6" ht="34.5" x14ac:dyDescent="0.25">
      <c r="C64" s="136"/>
      <c r="D64" s="131"/>
      <c r="E64" s="15" t="s">
        <v>21</v>
      </c>
      <c r="F64" s="14"/>
    </row>
    <row r="65" spans="3:6" x14ac:dyDescent="0.25">
      <c r="C65" s="137" t="s">
        <v>9</v>
      </c>
      <c r="D65" s="138"/>
      <c r="E65" s="138"/>
      <c r="F65" s="139"/>
    </row>
    <row r="66" spans="3:6" x14ac:dyDescent="0.25">
      <c r="C66" s="129"/>
      <c r="D66" s="129">
        <v>11001</v>
      </c>
      <c r="E66" s="13" t="s">
        <v>10</v>
      </c>
      <c r="F66" s="16"/>
    </row>
    <row r="67" spans="3:6" x14ac:dyDescent="0.25">
      <c r="C67" s="130"/>
      <c r="D67" s="130"/>
      <c r="E67" s="15" t="s">
        <v>19</v>
      </c>
      <c r="F67" s="14">
        <v>37073</v>
      </c>
    </row>
    <row r="68" spans="3:6" x14ac:dyDescent="0.25">
      <c r="C68" s="130"/>
      <c r="D68" s="130"/>
      <c r="E68" s="13" t="s">
        <v>11</v>
      </c>
      <c r="F68" s="16"/>
    </row>
    <row r="69" spans="3:6" ht="51.75" x14ac:dyDescent="0.25">
      <c r="C69" s="130"/>
      <c r="D69" s="130"/>
      <c r="E69" s="17" t="s">
        <v>22</v>
      </c>
      <c r="F69" s="15"/>
    </row>
    <row r="70" spans="3:6" x14ac:dyDescent="0.25">
      <c r="C70" s="130"/>
      <c r="D70" s="130"/>
      <c r="E70" s="13" t="s">
        <v>15</v>
      </c>
      <c r="F70" s="15"/>
    </row>
    <row r="71" spans="3:6" x14ac:dyDescent="0.3">
      <c r="C71" s="131"/>
      <c r="D71" s="131"/>
      <c r="E71" s="15" t="s">
        <v>12</v>
      </c>
      <c r="F71" s="18"/>
    </row>
    <row r="72" spans="3:6" x14ac:dyDescent="0.25">
      <c r="C72" s="137" t="s">
        <v>9</v>
      </c>
      <c r="D72" s="138"/>
      <c r="E72" s="138"/>
      <c r="F72" s="139"/>
    </row>
    <row r="73" spans="3:6" x14ac:dyDescent="0.25">
      <c r="C73" s="129"/>
      <c r="D73" s="129">
        <v>11001</v>
      </c>
      <c r="E73" s="13" t="s">
        <v>10</v>
      </c>
      <c r="F73" s="16"/>
    </row>
    <row r="74" spans="3:6" x14ac:dyDescent="0.25">
      <c r="C74" s="130"/>
      <c r="D74" s="130"/>
      <c r="E74" s="15" t="s">
        <v>19</v>
      </c>
      <c r="F74" s="14">
        <v>-37073</v>
      </c>
    </row>
    <row r="75" spans="3:6" x14ac:dyDescent="0.25">
      <c r="C75" s="130"/>
      <c r="D75" s="130"/>
      <c r="E75" s="13" t="s">
        <v>11</v>
      </c>
      <c r="F75" s="16"/>
    </row>
    <row r="76" spans="3:6" ht="51.75" x14ac:dyDescent="0.25">
      <c r="C76" s="130"/>
      <c r="D76" s="130"/>
      <c r="E76" s="17" t="s">
        <v>22</v>
      </c>
      <c r="F76" s="15"/>
    </row>
    <row r="77" spans="3:6" x14ac:dyDescent="0.25">
      <c r="C77" s="130"/>
      <c r="D77" s="130"/>
      <c r="E77" s="13" t="s">
        <v>15</v>
      </c>
      <c r="F77" s="15"/>
    </row>
    <row r="78" spans="3:6" x14ac:dyDescent="0.3">
      <c r="C78" s="131"/>
      <c r="D78" s="131"/>
      <c r="E78" s="15" t="s">
        <v>12</v>
      </c>
      <c r="F78" s="18"/>
    </row>
  </sheetData>
  <mergeCells count="18">
    <mergeCell ref="E1:F3"/>
    <mergeCell ref="C5:F6"/>
    <mergeCell ref="C9:D9"/>
    <mergeCell ref="E9:E10"/>
    <mergeCell ref="C19:F19"/>
    <mergeCell ref="C73:C78"/>
    <mergeCell ref="D73:D78"/>
    <mergeCell ref="C51:F51"/>
    <mergeCell ref="C52:C57"/>
    <mergeCell ref="C20:C25"/>
    <mergeCell ref="C59:C64"/>
    <mergeCell ref="D59:D64"/>
    <mergeCell ref="C66:C71"/>
    <mergeCell ref="D66:D71"/>
    <mergeCell ref="C65:F65"/>
    <mergeCell ref="C32:F32"/>
    <mergeCell ref="C33:C38"/>
    <mergeCell ref="C72:F72"/>
  </mergeCells>
  <pageMargins left="0.70866141732283472" right="0.70866141732283472" top="0.74803149606299213" bottom="0.74803149606299213" header="0.31496062992125984" footer="0.31496062992125984"/>
  <pageSetup scale="60" fitToHeight="2" orientation="landscape" r:id="rId1"/>
  <rowBreaks count="1" manualBreakCount="1">
    <brk id="22" min="2" max="8" man="1"/>
  </rowBreaks>
  <colBreaks count="2" manualBreakCount="2">
    <brk id="2" max="1048575" man="1"/>
    <brk id="6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0"/>
  <sheetViews>
    <sheetView topLeftCell="A22" zoomScale="115" zoomScaleNormal="115" workbookViewId="0">
      <selection activeCell="F22" sqref="F22"/>
    </sheetView>
  </sheetViews>
  <sheetFormatPr defaultRowHeight="13.5" x14ac:dyDescent="0.25"/>
  <cols>
    <col min="1" max="1" width="9.28515625" style="58" bestFit="1" customWidth="1"/>
    <col min="2" max="2" width="8.85546875" style="58" bestFit="1" customWidth="1"/>
    <col min="3" max="3" width="7" style="58" bestFit="1" customWidth="1"/>
    <col min="4" max="5" width="10" style="58" customWidth="1"/>
    <col min="6" max="6" width="67.140625" style="59" customWidth="1"/>
    <col min="7" max="7" width="21.85546875" style="59" customWidth="1"/>
    <col min="8" max="8" width="9.140625" style="58"/>
    <col min="9" max="9" width="11.140625" style="58" bestFit="1" customWidth="1"/>
    <col min="10" max="16384" width="9.140625" style="58"/>
  </cols>
  <sheetData>
    <row r="1" spans="1:39" s="55" customFormat="1" ht="24" customHeight="1" x14ac:dyDescent="0.25">
      <c r="D1" s="56"/>
      <c r="E1" s="56"/>
      <c r="F1" s="150" t="s">
        <v>166</v>
      </c>
      <c r="G1" s="150"/>
    </row>
    <row r="2" spans="1:39" s="55" customFormat="1" x14ac:dyDescent="0.25">
      <c r="D2" s="150" t="s">
        <v>95</v>
      </c>
      <c r="E2" s="150"/>
      <c r="F2" s="150"/>
      <c r="G2" s="150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</row>
    <row r="3" spans="1:39" s="55" customFormat="1" ht="15.75" customHeight="1" x14ac:dyDescent="0.25">
      <c r="D3" s="150" t="s">
        <v>96</v>
      </c>
      <c r="E3" s="150"/>
      <c r="F3" s="150"/>
      <c r="G3" s="150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</row>
    <row r="4" spans="1:39" s="55" customFormat="1" x14ac:dyDescent="0.25">
      <c r="D4" s="150"/>
      <c r="E4" s="150"/>
      <c r="F4" s="150"/>
    </row>
    <row r="5" spans="1:39" s="55" customFormat="1" ht="15.75" customHeight="1" x14ac:dyDescent="0.25">
      <c r="D5" s="150"/>
      <c r="E5" s="150"/>
      <c r="F5" s="150"/>
    </row>
    <row r="6" spans="1:39" s="55" customFormat="1" ht="40.5" customHeight="1" x14ac:dyDescent="0.25">
      <c r="A6" s="151" t="s">
        <v>97</v>
      </c>
      <c r="B6" s="151"/>
      <c r="C6" s="151"/>
      <c r="D6" s="151"/>
      <c r="E6" s="151"/>
      <c r="F6" s="151"/>
      <c r="G6" s="151"/>
    </row>
    <row r="7" spans="1:39" ht="7.5" customHeight="1" x14ac:dyDescent="0.25"/>
    <row r="8" spans="1:39" ht="21.75" customHeight="1" x14ac:dyDescent="0.25">
      <c r="A8" s="152"/>
      <c r="B8" s="152"/>
      <c r="C8" s="152"/>
      <c r="D8" s="152"/>
      <c r="E8" s="152"/>
      <c r="F8" s="152"/>
      <c r="G8" s="60" t="s">
        <v>98</v>
      </c>
    </row>
    <row r="9" spans="1:39" ht="87" customHeight="1" x14ac:dyDescent="0.25">
      <c r="A9" s="145" t="s">
        <v>99</v>
      </c>
      <c r="B9" s="146"/>
      <c r="C9" s="147"/>
      <c r="D9" s="145" t="s">
        <v>23</v>
      </c>
      <c r="E9" s="147"/>
      <c r="F9" s="148" t="s">
        <v>100</v>
      </c>
      <c r="G9" s="61" t="s">
        <v>101</v>
      </c>
    </row>
    <row r="10" spans="1:39" ht="27" x14ac:dyDescent="0.25">
      <c r="A10" s="61" t="s">
        <v>102</v>
      </c>
      <c r="B10" s="61" t="s">
        <v>103</v>
      </c>
      <c r="C10" s="61" t="s">
        <v>24</v>
      </c>
      <c r="D10" s="61" t="s">
        <v>42</v>
      </c>
      <c r="E10" s="61" t="s">
        <v>104</v>
      </c>
      <c r="F10" s="149"/>
      <c r="G10" s="61" t="s">
        <v>5</v>
      </c>
    </row>
    <row r="11" spans="1:39" ht="39.75" customHeight="1" x14ac:dyDescent="0.25">
      <c r="A11" s="62"/>
      <c r="B11" s="62"/>
      <c r="C11" s="62"/>
      <c r="D11" s="62"/>
      <c r="E11" s="62"/>
      <c r="F11" s="63" t="s">
        <v>105</v>
      </c>
      <c r="G11" s="64">
        <f>G12+G31+G50+G86</f>
        <v>0</v>
      </c>
    </row>
    <row r="12" spans="1:39" ht="14.25" x14ac:dyDescent="0.25">
      <c r="A12" s="65" t="s">
        <v>106</v>
      </c>
      <c r="B12" s="66"/>
      <c r="C12" s="66"/>
      <c r="D12" s="66"/>
      <c r="E12" s="66"/>
      <c r="F12" s="65" t="s">
        <v>107</v>
      </c>
      <c r="G12" s="64">
        <f t="shared" ref="G12:G14" si="0">G14</f>
        <v>37073</v>
      </c>
    </row>
    <row r="13" spans="1:39" x14ac:dyDescent="0.25">
      <c r="A13" s="66"/>
      <c r="B13" s="66"/>
      <c r="C13" s="66"/>
      <c r="D13" s="66"/>
      <c r="E13" s="66"/>
      <c r="F13" s="67" t="s">
        <v>26</v>
      </c>
      <c r="G13" s="64"/>
    </row>
    <row r="14" spans="1:39" ht="28.5" x14ac:dyDescent="0.25">
      <c r="A14" s="66"/>
      <c r="B14" s="65" t="s">
        <v>110</v>
      </c>
      <c r="C14" s="66"/>
      <c r="D14" s="66"/>
      <c r="E14" s="66"/>
      <c r="F14" s="69" t="s">
        <v>173</v>
      </c>
      <c r="G14" s="64">
        <f t="shared" si="0"/>
        <v>37073</v>
      </c>
    </row>
    <row r="15" spans="1:39" x14ac:dyDescent="0.25">
      <c r="A15" s="66"/>
      <c r="B15" s="66"/>
      <c r="C15" s="66"/>
      <c r="D15" s="66"/>
      <c r="E15" s="66"/>
      <c r="F15" s="53" t="s">
        <v>26</v>
      </c>
      <c r="G15" s="64"/>
    </row>
    <row r="16" spans="1:39" ht="30" customHeight="1" x14ac:dyDescent="0.25">
      <c r="A16" s="66"/>
      <c r="B16" s="66"/>
      <c r="C16" s="65" t="s">
        <v>106</v>
      </c>
      <c r="D16" s="66"/>
      <c r="E16" s="66"/>
      <c r="F16" s="69" t="s">
        <v>173</v>
      </c>
      <c r="G16" s="64">
        <f t="shared" ref="G16" si="1">G22</f>
        <v>37073</v>
      </c>
    </row>
    <row r="17" spans="1:7" ht="14.25" x14ac:dyDescent="0.25">
      <c r="A17" s="66"/>
      <c r="B17" s="66"/>
      <c r="C17" s="68"/>
      <c r="D17" s="66"/>
      <c r="E17" s="66"/>
      <c r="F17" s="53" t="s">
        <v>26</v>
      </c>
      <c r="G17" s="64"/>
    </row>
    <row r="18" spans="1:7" ht="27" x14ac:dyDescent="0.25">
      <c r="A18" s="66"/>
      <c r="B18" s="66"/>
      <c r="C18" s="66"/>
      <c r="D18" s="67"/>
      <c r="E18" s="66"/>
      <c r="F18" s="71" t="s">
        <v>108</v>
      </c>
      <c r="G18" s="64">
        <f>G22</f>
        <v>37073</v>
      </c>
    </row>
    <row r="19" spans="1:7" x14ac:dyDescent="0.25">
      <c r="A19" s="66"/>
      <c r="B19" s="66"/>
      <c r="C19" s="66"/>
      <c r="D19" s="67"/>
      <c r="E19" s="70"/>
      <c r="F19" s="53" t="s">
        <v>26</v>
      </c>
      <c r="G19" s="64"/>
    </row>
    <row r="20" spans="1:7" x14ac:dyDescent="0.25">
      <c r="A20" s="66"/>
      <c r="B20" s="66"/>
      <c r="C20" s="66"/>
      <c r="D20" s="67">
        <v>1079</v>
      </c>
      <c r="E20" s="66"/>
      <c r="F20" s="71" t="s">
        <v>109</v>
      </c>
      <c r="G20" s="64">
        <f>G22</f>
        <v>37073</v>
      </c>
    </row>
    <row r="21" spans="1:7" ht="14.25" x14ac:dyDescent="0.25">
      <c r="A21" s="66"/>
      <c r="B21" s="66"/>
      <c r="C21" s="68"/>
      <c r="D21" s="66"/>
      <c r="E21" s="66"/>
      <c r="F21" s="53" t="s">
        <v>26</v>
      </c>
      <c r="G21" s="64"/>
    </row>
    <row r="22" spans="1:7" ht="27" x14ac:dyDescent="0.25">
      <c r="A22" s="66"/>
      <c r="B22" s="66"/>
      <c r="C22" s="66"/>
      <c r="D22" s="66"/>
      <c r="E22" s="72">
        <v>32001</v>
      </c>
      <c r="F22" s="53" t="s">
        <v>186</v>
      </c>
      <c r="G22" s="64">
        <f>G24</f>
        <v>37073</v>
      </c>
    </row>
    <row r="23" spans="1:7" x14ac:dyDescent="0.25">
      <c r="A23" s="66"/>
      <c r="B23" s="66"/>
      <c r="C23" s="66"/>
      <c r="D23" s="66"/>
      <c r="E23" s="66"/>
      <c r="F23" s="53" t="s">
        <v>28</v>
      </c>
      <c r="G23" s="64"/>
    </row>
    <row r="24" spans="1:7" ht="27" x14ac:dyDescent="0.25">
      <c r="A24" s="66"/>
      <c r="B24" s="66"/>
      <c r="C24" s="66"/>
      <c r="D24" s="67"/>
      <c r="E24" s="66"/>
      <c r="F24" s="71" t="s">
        <v>172</v>
      </c>
      <c r="G24" s="64">
        <f>G26</f>
        <v>37073</v>
      </c>
    </row>
    <row r="25" spans="1:7" ht="27" x14ac:dyDescent="0.25">
      <c r="A25" s="66"/>
      <c r="B25" s="66"/>
      <c r="C25" s="66"/>
      <c r="D25" s="66"/>
      <c r="E25" s="66"/>
      <c r="F25" s="53" t="s">
        <v>29</v>
      </c>
      <c r="G25" s="64"/>
    </row>
    <row r="26" spans="1:7" x14ac:dyDescent="0.25">
      <c r="A26" s="66"/>
      <c r="B26" s="66"/>
      <c r="C26" s="66"/>
      <c r="D26" s="66"/>
      <c r="E26" s="66"/>
      <c r="F26" s="53" t="s">
        <v>25</v>
      </c>
      <c r="G26" s="64">
        <v>37073</v>
      </c>
    </row>
    <row r="27" spans="1:7" x14ac:dyDescent="0.25">
      <c r="A27" s="66"/>
      <c r="B27" s="66"/>
      <c r="C27" s="66"/>
      <c r="D27" s="66"/>
      <c r="E27" s="66"/>
      <c r="F27" s="53" t="s">
        <v>30</v>
      </c>
      <c r="G27" s="64">
        <v>37073</v>
      </c>
    </row>
    <row r="28" spans="1:7" x14ac:dyDescent="0.25">
      <c r="A28" s="66"/>
      <c r="B28" s="66"/>
      <c r="C28" s="66"/>
      <c r="D28" s="66"/>
      <c r="E28" s="66"/>
      <c r="F28" s="53" t="s">
        <v>74</v>
      </c>
      <c r="G28" s="64">
        <v>37073</v>
      </c>
    </row>
    <row r="29" spans="1:7" x14ac:dyDescent="0.25">
      <c r="A29" s="66"/>
      <c r="B29" s="66"/>
      <c r="C29" s="66"/>
      <c r="D29" s="66"/>
      <c r="E29" s="66"/>
      <c r="F29" s="73" t="s">
        <v>75</v>
      </c>
      <c r="G29" s="64">
        <v>37073</v>
      </c>
    </row>
    <row r="30" spans="1:7" ht="27" x14ac:dyDescent="0.25">
      <c r="A30" s="66"/>
      <c r="B30" s="66"/>
      <c r="C30" s="66"/>
      <c r="D30" s="66"/>
      <c r="E30" s="66"/>
      <c r="F30" s="74" t="s">
        <v>76</v>
      </c>
      <c r="G30" s="64">
        <v>37073</v>
      </c>
    </row>
    <row r="31" spans="1:7" ht="28.5" x14ac:dyDescent="0.25">
      <c r="A31" s="65" t="s">
        <v>110</v>
      </c>
      <c r="B31" s="66"/>
      <c r="C31" s="66"/>
      <c r="D31" s="66"/>
      <c r="E31" s="66"/>
      <c r="F31" s="69" t="s">
        <v>111</v>
      </c>
      <c r="G31" s="64">
        <v>-16546.2</v>
      </c>
    </row>
    <row r="32" spans="1:7" x14ac:dyDescent="0.25">
      <c r="A32" s="66"/>
      <c r="B32" s="66"/>
      <c r="C32" s="66"/>
      <c r="D32" s="66"/>
      <c r="E32" s="66"/>
      <c r="F32" s="67" t="s">
        <v>26</v>
      </c>
      <c r="G32" s="64"/>
    </row>
    <row r="33" spans="1:7" ht="14.25" x14ac:dyDescent="0.25">
      <c r="A33" s="66"/>
      <c r="B33" s="65" t="s">
        <v>112</v>
      </c>
      <c r="C33" s="66"/>
      <c r="D33" s="66"/>
      <c r="E33" s="66"/>
      <c r="F33" s="69" t="s">
        <v>113</v>
      </c>
      <c r="G33" s="64">
        <v>-16546.2</v>
      </c>
    </row>
    <row r="34" spans="1:7" x14ac:dyDescent="0.25">
      <c r="A34" s="66"/>
      <c r="B34" s="66"/>
      <c r="C34" s="66"/>
      <c r="D34" s="66"/>
      <c r="E34" s="66"/>
      <c r="F34" s="67" t="s">
        <v>26</v>
      </c>
      <c r="G34" s="64"/>
    </row>
    <row r="35" spans="1:7" ht="14.25" x14ac:dyDescent="0.25">
      <c r="A35" s="66"/>
      <c r="B35" s="66"/>
      <c r="C35" s="65" t="s">
        <v>106</v>
      </c>
      <c r="D35" s="66"/>
      <c r="E35" s="66"/>
      <c r="F35" s="69" t="s">
        <v>113</v>
      </c>
      <c r="G35" s="64">
        <v>-16546.2</v>
      </c>
    </row>
    <row r="36" spans="1:7" x14ac:dyDescent="0.25">
      <c r="A36" s="66"/>
      <c r="B36" s="66"/>
      <c r="C36" s="66"/>
      <c r="D36" s="66"/>
      <c r="E36" s="66"/>
      <c r="F36" s="67" t="s">
        <v>26</v>
      </c>
      <c r="G36" s="64"/>
    </row>
    <row r="37" spans="1:7" ht="27" x14ac:dyDescent="0.25">
      <c r="A37" s="66"/>
      <c r="B37" s="66"/>
      <c r="C37" s="66"/>
      <c r="D37" s="66"/>
      <c r="E37" s="66"/>
      <c r="F37" s="53" t="s">
        <v>108</v>
      </c>
      <c r="G37" s="64"/>
    </row>
    <row r="38" spans="1:7" x14ac:dyDescent="0.25">
      <c r="A38" s="66"/>
      <c r="B38" s="66"/>
      <c r="C38" s="66"/>
      <c r="D38" s="66"/>
      <c r="E38" s="66"/>
      <c r="F38" s="67" t="s">
        <v>26</v>
      </c>
      <c r="G38" s="64"/>
    </row>
    <row r="39" spans="1:7" x14ac:dyDescent="0.25">
      <c r="A39" s="66"/>
      <c r="B39" s="66"/>
      <c r="C39" s="66"/>
      <c r="D39" s="66">
        <v>1157</v>
      </c>
      <c r="E39" s="66"/>
      <c r="F39" s="53" t="s">
        <v>85</v>
      </c>
      <c r="G39" s="64">
        <v>-16546.2</v>
      </c>
    </row>
    <row r="40" spans="1:7" x14ac:dyDescent="0.25">
      <c r="A40" s="66"/>
      <c r="B40" s="66"/>
      <c r="C40" s="66"/>
      <c r="D40" s="66"/>
      <c r="E40" s="66"/>
      <c r="F40" s="53" t="s">
        <v>26</v>
      </c>
      <c r="G40" s="64"/>
    </row>
    <row r="41" spans="1:7" ht="54" x14ac:dyDescent="0.25">
      <c r="A41" s="66"/>
      <c r="B41" s="66"/>
      <c r="C41" s="66"/>
      <c r="D41" s="66"/>
      <c r="E41" s="66">
        <v>12003</v>
      </c>
      <c r="F41" s="53" t="s">
        <v>167</v>
      </c>
      <c r="G41" s="64">
        <v>-16546.2</v>
      </c>
    </row>
    <row r="42" spans="1:7" x14ac:dyDescent="0.25">
      <c r="A42" s="66"/>
      <c r="B42" s="66"/>
      <c r="C42" s="66"/>
      <c r="D42" s="66"/>
      <c r="E42" s="66"/>
      <c r="F42" s="53" t="s">
        <v>28</v>
      </c>
      <c r="G42" s="64"/>
    </row>
    <row r="43" spans="1:7" ht="27" x14ac:dyDescent="0.25">
      <c r="A43" s="66"/>
      <c r="B43" s="66"/>
      <c r="C43" s="66"/>
      <c r="D43" s="66"/>
      <c r="E43" s="66"/>
      <c r="F43" s="53" t="s">
        <v>108</v>
      </c>
      <c r="G43" s="64">
        <v>-16546.2</v>
      </c>
    </row>
    <row r="44" spans="1:7" ht="27" x14ac:dyDescent="0.25">
      <c r="A44" s="66"/>
      <c r="B44" s="66"/>
      <c r="C44" s="66"/>
      <c r="D44" s="66"/>
      <c r="E44" s="66"/>
      <c r="F44" s="53" t="s">
        <v>29</v>
      </c>
      <c r="G44" s="64"/>
    </row>
    <row r="45" spans="1:7" x14ac:dyDescent="0.25">
      <c r="A45" s="66"/>
      <c r="B45" s="66"/>
      <c r="C45" s="66"/>
      <c r="D45" s="66"/>
      <c r="E45" s="66"/>
      <c r="F45" s="53" t="s">
        <v>25</v>
      </c>
      <c r="G45" s="64">
        <v>-16546.2</v>
      </c>
    </row>
    <row r="46" spans="1:7" x14ac:dyDescent="0.25">
      <c r="A46" s="66"/>
      <c r="B46" s="66"/>
      <c r="C46" s="66"/>
      <c r="D46" s="66"/>
      <c r="E46" s="66"/>
      <c r="F46" s="53" t="s">
        <v>114</v>
      </c>
      <c r="G46" s="64">
        <v>-16546.2</v>
      </c>
    </row>
    <row r="47" spans="1:7" x14ac:dyDescent="0.25">
      <c r="A47" s="66"/>
      <c r="B47" s="66"/>
      <c r="C47" s="66"/>
      <c r="D47" s="66"/>
      <c r="E47" s="66"/>
      <c r="F47" s="53" t="s">
        <v>115</v>
      </c>
      <c r="G47" s="64">
        <v>-16546.2</v>
      </c>
    </row>
    <row r="48" spans="1:7" x14ac:dyDescent="0.25">
      <c r="A48" s="66"/>
      <c r="B48" s="66"/>
      <c r="C48" s="66"/>
      <c r="D48" s="66"/>
      <c r="E48" s="66"/>
      <c r="F48" s="53" t="s">
        <v>116</v>
      </c>
      <c r="G48" s="64">
        <v>-16546.2</v>
      </c>
    </row>
    <row r="49" spans="1:7" x14ac:dyDescent="0.25">
      <c r="A49" s="66"/>
      <c r="B49" s="66"/>
      <c r="C49" s="66"/>
      <c r="D49" s="66"/>
      <c r="E49" s="66"/>
      <c r="F49" s="53" t="s">
        <v>117</v>
      </c>
      <c r="G49" s="64">
        <v>-16546.2</v>
      </c>
    </row>
    <row r="50" spans="1:7" ht="14.25" x14ac:dyDescent="0.25">
      <c r="A50" s="68" t="s">
        <v>112</v>
      </c>
      <c r="B50" s="66"/>
      <c r="C50" s="66"/>
      <c r="D50" s="66"/>
      <c r="E50" s="66"/>
      <c r="F50" s="75" t="s">
        <v>118</v>
      </c>
      <c r="G50" s="64">
        <f>G52+G69</f>
        <v>-20526.8</v>
      </c>
    </row>
    <row r="51" spans="1:7" x14ac:dyDescent="0.25">
      <c r="A51" s="66"/>
      <c r="B51" s="66"/>
      <c r="C51" s="66"/>
      <c r="D51" s="66"/>
      <c r="E51" s="66"/>
      <c r="F51" s="67" t="s">
        <v>26</v>
      </c>
      <c r="G51" s="64"/>
    </row>
    <row r="52" spans="1:7" ht="14.25" x14ac:dyDescent="0.25">
      <c r="A52" s="66"/>
      <c r="B52" s="68" t="s">
        <v>27</v>
      </c>
      <c r="C52" s="68"/>
      <c r="D52" s="66"/>
      <c r="E52" s="66"/>
      <c r="F52" s="75" t="s">
        <v>119</v>
      </c>
      <c r="G52" s="64">
        <v>-1049.5</v>
      </c>
    </row>
    <row r="53" spans="1:7" ht="14.25" x14ac:dyDescent="0.25">
      <c r="A53" s="66"/>
      <c r="B53" s="68"/>
      <c r="C53" s="68"/>
      <c r="D53" s="66"/>
      <c r="E53" s="66"/>
      <c r="F53" s="67" t="s">
        <v>26</v>
      </c>
      <c r="G53" s="64"/>
    </row>
    <row r="54" spans="1:7" ht="14.25" x14ac:dyDescent="0.25">
      <c r="A54" s="66"/>
      <c r="B54" s="68"/>
      <c r="C54" s="68" t="s">
        <v>27</v>
      </c>
      <c r="D54" s="66"/>
      <c r="E54" s="66"/>
      <c r="F54" s="75" t="s">
        <v>120</v>
      </c>
      <c r="G54" s="64">
        <v>-1049.5</v>
      </c>
    </row>
    <row r="55" spans="1:7" ht="14.25" x14ac:dyDescent="0.25">
      <c r="A55" s="66"/>
      <c r="B55" s="68"/>
      <c r="C55" s="68"/>
      <c r="D55" s="66"/>
      <c r="E55" s="66"/>
      <c r="F55" s="67" t="s">
        <v>26</v>
      </c>
      <c r="G55" s="64"/>
    </row>
    <row r="56" spans="1:7" ht="27" x14ac:dyDescent="0.25">
      <c r="A56" s="66"/>
      <c r="B56" s="68"/>
      <c r="C56" s="68"/>
      <c r="D56" s="66"/>
      <c r="E56" s="66"/>
      <c r="F56" s="53" t="s">
        <v>108</v>
      </c>
      <c r="G56" s="64">
        <v>-1049.5</v>
      </c>
    </row>
    <row r="57" spans="1:7" x14ac:dyDescent="0.25">
      <c r="A57" s="66"/>
      <c r="B57" s="66"/>
      <c r="C57" s="66"/>
      <c r="D57" s="66"/>
      <c r="E57" s="66"/>
      <c r="F57" s="67" t="s">
        <v>26</v>
      </c>
      <c r="G57" s="64"/>
    </row>
    <row r="58" spans="1:7" x14ac:dyDescent="0.25">
      <c r="A58" s="66"/>
      <c r="B58" s="66"/>
      <c r="C58" s="66"/>
      <c r="D58" s="66">
        <v>1157</v>
      </c>
      <c r="E58" s="66"/>
      <c r="F58" s="53" t="s">
        <v>85</v>
      </c>
      <c r="G58" s="64">
        <v>-1049.5</v>
      </c>
    </row>
    <row r="59" spans="1:7" x14ac:dyDescent="0.25">
      <c r="A59" s="66"/>
      <c r="B59" s="66"/>
      <c r="C59" s="66"/>
      <c r="D59" s="66"/>
      <c r="E59" s="66"/>
      <c r="F59" s="53" t="s">
        <v>26</v>
      </c>
      <c r="G59" s="64"/>
    </row>
    <row r="60" spans="1:7" ht="40.5" x14ac:dyDescent="0.25">
      <c r="A60" s="66"/>
      <c r="B60" s="66"/>
      <c r="C60" s="66"/>
      <c r="D60" s="66"/>
      <c r="E60" s="66">
        <v>12014</v>
      </c>
      <c r="F60" s="53" t="s">
        <v>168</v>
      </c>
      <c r="G60" s="64">
        <v>-1049.5</v>
      </c>
    </row>
    <row r="61" spans="1:7" x14ac:dyDescent="0.25">
      <c r="A61" s="66"/>
      <c r="B61" s="66"/>
      <c r="C61" s="66"/>
      <c r="D61" s="66"/>
      <c r="E61" s="66"/>
      <c r="F61" s="53" t="s">
        <v>28</v>
      </c>
      <c r="G61" s="64"/>
    </row>
    <row r="62" spans="1:7" ht="27" x14ac:dyDescent="0.25">
      <c r="A62" s="66"/>
      <c r="B62" s="66"/>
      <c r="C62" s="66"/>
      <c r="D62" s="66"/>
      <c r="E62" s="66"/>
      <c r="F62" s="53" t="s">
        <v>108</v>
      </c>
      <c r="G62" s="64">
        <v>-1049.5</v>
      </c>
    </row>
    <row r="63" spans="1:7" ht="27" x14ac:dyDescent="0.25">
      <c r="A63" s="66"/>
      <c r="B63" s="66"/>
      <c r="C63" s="66"/>
      <c r="D63" s="66"/>
      <c r="E63" s="66"/>
      <c r="F63" s="53" t="s">
        <v>29</v>
      </c>
      <c r="G63" s="64"/>
    </row>
    <row r="64" spans="1:7" x14ac:dyDescent="0.25">
      <c r="A64" s="66"/>
      <c r="B64" s="66"/>
      <c r="C64" s="66"/>
      <c r="D64" s="66"/>
      <c r="E64" s="66"/>
      <c r="F64" s="53" t="s">
        <v>25</v>
      </c>
      <c r="G64" s="64">
        <v>-1049.5</v>
      </c>
    </row>
    <row r="65" spans="1:7" x14ac:dyDescent="0.25">
      <c r="A65" s="66"/>
      <c r="B65" s="66"/>
      <c r="C65" s="66"/>
      <c r="D65" s="66"/>
      <c r="E65" s="66"/>
      <c r="F65" s="53" t="s">
        <v>114</v>
      </c>
      <c r="G65" s="64">
        <v>-1049.5</v>
      </c>
    </row>
    <row r="66" spans="1:7" x14ac:dyDescent="0.25">
      <c r="A66" s="66"/>
      <c r="B66" s="66"/>
      <c r="C66" s="66"/>
      <c r="D66" s="66"/>
      <c r="E66" s="66"/>
      <c r="F66" s="53" t="s">
        <v>115</v>
      </c>
      <c r="G66" s="64">
        <v>-1049.5</v>
      </c>
    </row>
    <row r="67" spans="1:7" x14ac:dyDescent="0.25">
      <c r="A67" s="66"/>
      <c r="B67" s="66"/>
      <c r="C67" s="66"/>
      <c r="D67" s="66"/>
      <c r="E67" s="66"/>
      <c r="F67" s="53" t="s">
        <v>116</v>
      </c>
      <c r="G67" s="64">
        <v>-1049.5</v>
      </c>
    </row>
    <row r="68" spans="1:7" x14ac:dyDescent="0.25">
      <c r="A68" s="66"/>
      <c r="B68" s="66"/>
      <c r="C68" s="66"/>
      <c r="D68" s="66"/>
      <c r="E68" s="66"/>
      <c r="F68" s="53" t="s">
        <v>117</v>
      </c>
      <c r="G68" s="64">
        <v>-1049.5</v>
      </c>
    </row>
    <row r="69" spans="1:7" ht="14.25" x14ac:dyDescent="0.25">
      <c r="A69" s="66"/>
      <c r="B69" s="68" t="s">
        <v>121</v>
      </c>
      <c r="C69" s="66"/>
      <c r="D69" s="66"/>
      <c r="E69" s="66"/>
      <c r="F69" s="75" t="s">
        <v>122</v>
      </c>
      <c r="G69" s="64">
        <v>-19477.3</v>
      </c>
    </row>
    <row r="70" spans="1:7" x14ac:dyDescent="0.25">
      <c r="A70" s="66"/>
      <c r="B70" s="66"/>
      <c r="C70" s="66"/>
      <c r="D70" s="66"/>
      <c r="E70" s="66"/>
      <c r="F70" s="67" t="s">
        <v>26</v>
      </c>
      <c r="G70" s="64"/>
    </row>
    <row r="71" spans="1:7" ht="14.25" x14ac:dyDescent="0.25">
      <c r="A71" s="66"/>
      <c r="B71" s="66"/>
      <c r="C71" s="68" t="s">
        <v>27</v>
      </c>
      <c r="D71" s="66"/>
      <c r="E71" s="66"/>
      <c r="F71" s="75" t="s">
        <v>123</v>
      </c>
      <c r="G71" s="64">
        <v>-19477.3</v>
      </c>
    </row>
    <row r="72" spans="1:7" x14ac:dyDescent="0.25">
      <c r="A72" s="66"/>
      <c r="B72" s="66"/>
      <c r="C72" s="66"/>
      <c r="D72" s="66"/>
      <c r="E72" s="66"/>
      <c r="F72" s="67" t="s">
        <v>26</v>
      </c>
      <c r="G72" s="64"/>
    </row>
    <row r="73" spans="1:7" ht="27" x14ac:dyDescent="0.25">
      <c r="A73" s="66"/>
      <c r="B73" s="66"/>
      <c r="C73" s="66"/>
      <c r="D73" s="66"/>
      <c r="E73" s="66"/>
      <c r="F73" s="67" t="s">
        <v>108</v>
      </c>
      <c r="G73" s="64">
        <v>-19477.3</v>
      </c>
    </row>
    <row r="74" spans="1:7" x14ac:dyDescent="0.25">
      <c r="A74" s="66"/>
      <c r="B74" s="66"/>
      <c r="C74" s="66"/>
      <c r="D74" s="66"/>
      <c r="E74" s="66"/>
      <c r="F74" s="67" t="s">
        <v>26</v>
      </c>
      <c r="G74" s="64"/>
    </row>
    <row r="75" spans="1:7" x14ac:dyDescent="0.25">
      <c r="A75" s="66"/>
      <c r="B75" s="66"/>
      <c r="C75" s="66"/>
      <c r="D75" s="66">
        <v>1167</v>
      </c>
      <c r="E75" s="66"/>
      <c r="F75" s="53" t="s">
        <v>91</v>
      </c>
      <c r="G75" s="64">
        <v>-19477.3</v>
      </c>
    </row>
    <row r="76" spans="1:7" x14ac:dyDescent="0.25">
      <c r="A76" s="66"/>
      <c r="B76" s="66"/>
      <c r="C76" s="66"/>
      <c r="D76" s="66"/>
      <c r="E76" s="66"/>
      <c r="F76" s="53" t="s">
        <v>26</v>
      </c>
      <c r="G76" s="64"/>
    </row>
    <row r="77" spans="1:7" ht="54" x14ac:dyDescent="0.25">
      <c r="A77" s="66"/>
      <c r="B77" s="66"/>
      <c r="C77" s="66"/>
      <c r="D77" s="66"/>
      <c r="E77" s="66">
        <v>32006</v>
      </c>
      <c r="F77" s="53" t="s">
        <v>169</v>
      </c>
      <c r="G77" s="64">
        <v>-19477.3</v>
      </c>
    </row>
    <row r="78" spans="1:7" x14ac:dyDescent="0.25">
      <c r="A78" s="66"/>
      <c r="B78" s="66"/>
      <c r="C78" s="66"/>
      <c r="D78" s="66"/>
      <c r="E78" s="66"/>
      <c r="F78" s="53" t="s">
        <v>28</v>
      </c>
      <c r="G78" s="64"/>
    </row>
    <row r="79" spans="1:7" ht="27" x14ac:dyDescent="0.25">
      <c r="A79" s="66"/>
      <c r="B79" s="66"/>
      <c r="C79" s="66"/>
      <c r="D79" s="66"/>
      <c r="E79" s="66"/>
      <c r="F79" s="53" t="s">
        <v>108</v>
      </c>
      <c r="G79" s="64">
        <v>-19477.3</v>
      </c>
    </row>
    <row r="80" spans="1:7" ht="27" x14ac:dyDescent="0.25">
      <c r="A80" s="66"/>
      <c r="B80" s="66"/>
      <c r="C80" s="66"/>
      <c r="D80" s="66"/>
      <c r="E80" s="66"/>
      <c r="F80" s="53" t="s">
        <v>29</v>
      </c>
      <c r="G80" s="64"/>
    </row>
    <row r="81" spans="1:7" x14ac:dyDescent="0.25">
      <c r="A81" s="66"/>
      <c r="B81" s="66"/>
      <c r="C81" s="66"/>
      <c r="D81" s="66"/>
      <c r="E81" s="66"/>
      <c r="F81" s="53" t="s">
        <v>25</v>
      </c>
      <c r="G81" s="64">
        <v>-19477.3</v>
      </c>
    </row>
    <row r="82" spans="1:7" x14ac:dyDescent="0.25">
      <c r="A82" s="66"/>
      <c r="B82" s="66"/>
      <c r="C82" s="66"/>
      <c r="D82" s="66"/>
      <c r="E82" s="66"/>
      <c r="F82" s="53" t="s">
        <v>114</v>
      </c>
      <c r="G82" s="64">
        <v>-19477.3</v>
      </c>
    </row>
    <row r="83" spans="1:7" x14ac:dyDescent="0.25">
      <c r="A83" s="66"/>
      <c r="B83" s="66"/>
      <c r="C83" s="66"/>
      <c r="D83" s="66"/>
      <c r="E83" s="66"/>
      <c r="F83" s="53" t="s">
        <v>115</v>
      </c>
      <c r="G83" s="64">
        <v>-19477.3</v>
      </c>
    </row>
    <row r="84" spans="1:7" x14ac:dyDescent="0.25">
      <c r="A84" s="66"/>
      <c r="B84" s="66"/>
      <c r="C84" s="66"/>
      <c r="D84" s="66"/>
      <c r="E84" s="66"/>
      <c r="F84" s="53" t="s">
        <v>116</v>
      </c>
      <c r="G84" s="64">
        <v>-19477.3</v>
      </c>
    </row>
    <row r="85" spans="1:7" x14ac:dyDescent="0.25">
      <c r="A85" s="66"/>
      <c r="B85" s="66"/>
      <c r="C85" s="66"/>
      <c r="D85" s="66"/>
      <c r="E85" s="66"/>
      <c r="F85" s="53" t="s">
        <v>181</v>
      </c>
      <c r="G85" s="64">
        <v>-19477.3</v>
      </c>
    </row>
    <row r="86" spans="1:7" ht="15.75" customHeight="1" x14ac:dyDescent="0.25">
      <c r="A86" s="68" t="s">
        <v>31</v>
      </c>
      <c r="B86" s="68"/>
      <c r="C86" s="68"/>
      <c r="D86" s="8"/>
      <c r="E86" s="8"/>
      <c r="F86" s="75" t="s">
        <v>32</v>
      </c>
      <c r="G86" s="76">
        <f>G95+G97</f>
        <v>0</v>
      </c>
    </row>
    <row r="87" spans="1:7" ht="17.25" x14ac:dyDescent="0.25">
      <c r="A87" s="68"/>
      <c r="B87" s="68"/>
      <c r="C87" s="68"/>
      <c r="D87" s="8"/>
      <c r="E87" s="8"/>
      <c r="F87" s="67" t="s">
        <v>26</v>
      </c>
      <c r="G87" s="3"/>
    </row>
    <row r="88" spans="1:7" ht="14.25" customHeight="1" x14ac:dyDescent="0.25">
      <c r="A88" s="68"/>
      <c r="B88" s="68" t="s">
        <v>33</v>
      </c>
      <c r="C88" s="68"/>
      <c r="D88" s="8"/>
      <c r="E88" s="8"/>
      <c r="F88" s="75" t="s">
        <v>34</v>
      </c>
      <c r="G88" s="76">
        <f>G95+G97</f>
        <v>0</v>
      </c>
    </row>
    <row r="89" spans="1:7" ht="16.5" customHeight="1" x14ac:dyDescent="0.25">
      <c r="A89" s="68"/>
      <c r="B89" s="68"/>
      <c r="C89" s="68"/>
      <c r="D89" s="8"/>
      <c r="E89" s="8"/>
      <c r="F89" s="67" t="s">
        <v>26</v>
      </c>
      <c r="G89" s="3"/>
    </row>
    <row r="90" spans="1:7" ht="17.25" x14ac:dyDescent="0.25">
      <c r="A90" s="68"/>
      <c r="B90" s="68"/>
      <c r="C90" s="68" t="s">
        <v>33</v>
      </c>
      <c r="D90" s="8"/>
      <c r="E90" s="8"/>
      <c r="F90" s="75" t="s">
        <v>19</v>
      </c>
      <c r="G90" s="76">
        <f>G95+G97</f>
        <v>0</v>
      </c>
    </row>
    <row r="91" spans="1:7" ht="17.25" x14ac:dyDescent="0.25">
      <c r="A91" s="26"/>
      <c r="B91" s="8"/>
      <c r="C91" s="8"/>
      <c r="D91" s="8"/>
      <c r="E91" s="8"/>
      <c r="F91" s="67" t="s">
        <v>26</v>
      </c>
      <c r="G91" s="3"/>
    </row>
    <row r="92" spans="1:7" ht="15" customHeight="1" x14ac:dyDescent="0.25">
      <c r="A92" s="26"/>
      <c r="B92" s="8"/>
      <c r="C92" s="8"/>
      <c r="D92" s="66"/>
      <c r="E92" s="66"/>
      <c r="F92" s="77" t="s">
        <v>17</v>
      </c>
      <c r="G92" s="76">
        <f>G95+G97</f>
        <v>0</v>
      </c>
    </row>
    <row r="93" spans="1:7" ht="17.25" x14ac:dyDescent="0.25">
      <c r="A93" s="26"/>
      <c r="B93" s="8"/>
      <c r="C93" s="8"/>
      <c r="D93" s="66"/>
      <c r="E93" s="66"/>
      <c r="F93" s="67" t="s">
        <v>35</v>
      </c>
      <c r="G93" s="3"/>
    </row>
    <row r="94" spans="1:7" ht="17.25" x14ac:dyDescent="0.25">
      <c r="A94" s="26"/>
      <c r="B94" s="8"/>
      <c r="C94" s="8"/>
      <c r="D94" s="66">
        <v>1139</v>
      </c>
      <c r="E94" s="66"/>
      <c r="F94" s="67" t="s">
        <v>19</v>
      </c>
      <c r="G94" s="76">
        <f>G95+G97</f>
        <v>0</v>
      </c>
    </row>
    <row r="95" spans="1:7" ht="17.25" x14ac:dyDescent="0.25">
      <c r="A95" s="26"/>
      <c r="B95" s="8"/>
      <c r="C95" s="8"/>
      <c r="D95" s="66"/>
      <c r="E95" s="66">
        <v>11001</v>
      </c>
      <c r="F95" s="67" t="s">
        <v>19</v>
      </c>
      <c r="G95" s="64">
        <v>-37073</v>
      </c>
    </row>
    <row r="96" spans="1:7" ht="17.25" x14ac:dyDescent="0.25">
      <c r="A96" s="25"/>
      <c r="B96" s="3"/>
      <c r="C96" s="3"/>
      <c r="D96" s="66"/>
      <c r="E96" s="66"/>
      <c r="F96" s="67" t="s">
        <v>28</v>
      </c>
      <c r="G96" s="3"/>
    </row>
    <row r="97" spans="1:7" ht="17.25" x14ac:dyDescent="0.25">
      <c r="A97" s="25"/>
      <c r="B97" s="3"/>
      <c r="C97" s="3"/>
      <c r="D97" s="66"/>
      <c r="E97" s="66">
        <v>11001</v>
      </c>
      <c r="F97" s="67" t="s">
        <v>19</v>
      </c>
      <c r="G97" s="64">
        <v>37073</v>
      </c>
    </row>
    <row r="98" spans="1:7" ht="17.25" x14ac:dyDescent="0.25">
      <c r="A98" s="25"/>
      <c r="B98" s="3"/>
      <c r="C98" s="3"/>
      <c r="D98" s="66"/>
      <c r="E98" s="66"/>
      <c r="F98" s="67" t="s">
        <v>28</v>
      </c>
      <c r="G98" s="3"/>
    </row>
    <row r="99" spans="1:7" ht="17.25" x14ac:dyDescent="0.25">
      <c r="A99" s="25"/>
      <c r="B99" s="3"/>
      <c r="C99" s="3"/>
      <c r="D99" s="3"/>
      <c r="E99" s="3"/>
      <c r="F99" s="67" t="s">
        <v>17</v>
      </c>
      <c r="G99" s="64">
        <v>37073</v>
      </c>
    </row>
    <row r="100" spans="1:7" ht="27" x14ac:dyDescent="0.25">
      <c r="A100" s="25"/>
      <c r="B100" s="3"/>
      <c r="C100" s="3"/>
      <c r="D100" s="3"/>
      <c r="E100" s="3"/>
      <c r="F100" s="67" t="s">
        <v>29</v>
      </c>
      <c r="G100" s="3"/>
    </row>
    <row r="101" spans="1:7" ht="17.25" x14ac:dyDescent="0.25">
      <c r="A101" s="25"/>
      <c r="B101" s="3"/>
      <c r="C101" s="3"/>
      <c r="D101" s="3"/>
      <c r="E101" s="3"/>
      <c r="F101" s="78" t="s">
        <v>25</v>
      </c>
      <c r="G101" s="64">
        <v>37073</v>
      </c>
    </row>
    <row r="102" spans="1:7" ht="17.25" x14ac:dyDescent="0.25">
      <c r="A102" s="25"/>
      <c r="B102" s="3"/>
      <c r="C102" s="3"/>
      <c r="D102" s="3"/>
      <c r="E102" s="3"/>
      <c r="F102" s="78" t="s">
        <v>30</v>
      </c>
      <c r="G102" s="64">
        <v>37073</v>
      </c>
    </row>
    <row r="103" spans="1:7" ht="17.25" x14ac:dyDescent="0.25">
      <c r="A103" s="25"/>
      <c r="B103" s="3"/>
      <c r="C103" s="3"/>
      <c r="D103" s="3"/>
      <c r="E103" s="3"/>
      <c r="F103" s="78" t="s">
        <v>36</v>
      </c>
      <c r="G103" s="64">
        <v>37073</v>
      </c>
    </row>
    <row r="104" spans="1:7" ht="17.25" x14ac:dyDescent="0.25">
      <c r="A104" s="25"/>
      <c r="B104" s="3"/>
      <c r="C104" s="3"/>
      <c r="D104" s="3"/>
      <c r="E104" s="3"/>
      <c r="F104" s="78" t="s">
        <v>37</v>
      </c>
      <c r="G104" s="64">
        <v>37073</v>
      </c>
    </row>
    <row r="105" spans="1:7" ht="17.25" x14ac:dyDescent="0.25">
      <c r="A105" s="25"/>
      <c r="B105" s="3"/>
      <c r="C105" s="3"/>
      <c r="D105" s="3"/>
      <c r="E105" s="3"/>
      <c r="F105" s="67" t="s">
        <v>17</v>
      </c>
      <c r="G105" s="64">
        <v>-37073</v>
      </c>
    </row>
    <row r="106" spans="1:7" ht="27" x14ac:dyDescent="0.25">
      <c r="A106" s="25"/>
      <c r="B106" s="3"/>
      <c r="C106" s="3"/>
      <c r="D106" s="3"/>
      <c r="E106" s="3"/>
      <c r="F106" s="53" t="s">
        <v>29</v>
      </c>
      <c r="G106" s="3"/>
    </row>
    <row r="107" spans="1:7" ht="17.25" x14ac:dyDescent="0.25">
      <c r="A107" s="25"/>
      <c r="B107" s="3"/>
      <c r="C107" s="3"/>
      <c r="D107" s="3"/>
      <c r="E107" s="3"/>
      <c r="F107" s="78" t="s">
        <v>25</v>
      </c>
      <c r="G107" s="64">
        <v>-37073</v>
      </c>
    </row>
    <row r="108" spans="1:7" ht="17.25" x14ac:dyDescent="0.25">
      <c r="A108" s="25"/>
      <c r="B108" s="3"/>
      <c r="C108" s="3"/>
      <c r="D108" s="3"/>
      <c r="E108" s="3"/>
      <c r="F108" s="78" t="s">
        <v>30</v>
      </c>
      <c r="G108" s="64">
        <v>-37073</v>
      </c>
    </row>
    <row r="109" spans="1:7" ht="17.25" x14ac:dyDescent="0.25">
      <c r="A109" s="25"/>
      <c r="B109" s="3"/>
      <c r="C109" s="3"/>
      <c r="D109" s="3"/>
      <c r="E109" s="3"/>
      <c r="F109" s="78" t="s">
        <v>36</v>
      </c>
      <c r="G109" s="64">
        <v>-37073</v>
      </c>
    </row>
    <row r="110" spans="1:7" ht="17.25" x14ac:dyDescent="0.25">
      <c r="A110" s="25"/>
      <c r="B110" s="3"/>
      <c r="C110" s="3"/>
      <c r="D110" s="3"/>
      <c r="E110" s="3"/>
      <c r="F110" s="78" t="s">
        <v>37</v>
      </c>
      <c r="G110" s="64">
        <v>-37073</v>
      </c>
    </row>
  </sheetData>
  <mergeCells count="10">
    <mergeCell ref="A9:C9"/>
    <mergeCell ref="D9:E9"/>
    <mergeCell ref="F9:F10"/>
    <mergeCell ref="F1:G1"/>
    <mergeCell ref="D2:G2"/>
    <mergeCell ref="D3:G3"/>
    <mergeCell ref="D4:F4"/>
    <mergeCell ref="D5:F5"/>
    <mergeCell ref="A6:G6"/>
    <mergeCell ref="A8:F8"/>
  </mergeCells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4" workbookViewId="0">
      <selection activeCell="A5" sqref="A5:F5"/>
    </sheetView>
  </sheetViews>
  <sheetFormatPr defaultRowHeight="16.5" x14ac:dyDescent="0.3"/>
  <cols>
    <col min="1" max="1" width="12.5703125" style="79" customWidth="1"/>
    <col min="2" max="2" width="14.42578125" style="79" customWidth="1"/>
    <col min="3" max="3" width="45" style="79" customWidth="1"/>
    <col min="4" max="4" width="13.42578125" style="79" customWidth="1"/>
    <col min="5" max="5" width="17.42578125" style="79" customWidth="1"/>
    <col min="6" max="6" width="12.7109375" style="79" customWidth="1"/>
    <col min="7" max="16384" width="9.140625" style="79"/>
  </cols>
  <sheetData>
    <row r="1" spans="1:6" x14ac:dyDescent="0.3">
      <c r="D1" s="80"/>
      <c r="E1" s="55"/>
      <c r="F1" s="80" t="s">
        <v>126</v>
      </c>
    </row>
    <row r="2" spans="1:6" x14ac:dyDescent="0.3">
      <c r="D2" s="80"/>
      <c r="E2" s="55"/>
      <c r="F2" s="80" t="s">
        <v>127</v>
      </c>
    </row>
    <row r="3" spans="1:6" x14ac:dyDescent="0.3">
      <c r="D3" s="80"/>
      <c r="E3" s="55"/>
      <c r="F3" s="80" t="s">
        <v>128</v>
      </c>
    </row>
    <row r="5" spans="1:6" ht="69" customHeight="1" x14ac:dyDescent="0.3">
      <c r="A5" s="167" t="s">
        <v>191</v>
      </c>
      <c r="B5" s="167"/>
      <c r="C5" s="167"/>
      <c r="D5" s="167"/>
      <c r="E5" s="167"/>
      <c r="F5" s="167"/>
    </row>
    <row r="6" spans="1:6" ht="15.75" customHeight="1" x14ac:dyDescent="0.3">
      <c r="A6" s="168" t="s">
        <v>129</v>
      </c>
      <c r="B6" s="168"/>
      <c r="C6" s="168"/>
      <c r="D6" s="168"/>
      <c r="E6" s="168"/>
    </row>
    <row r="7" spans="1:6" ht="55.5" customHeight="1" x14ac:dyDescent="0.3">
      <c r="A7" s="55"/>
      <c r="B7" s="55"/>
      <c r="C7" s="55"/>
      <c r="D7" s="55"/>
    </row>
    <row r="8" spans="1:6" x14ac:dyDescent="0.3">
      <c r="A8" s="55"/>
      <c r="B8" s="55"/>
      <c r="C8" s="55"/>
      <c r="D8" s="81"/>
      <c r="F8" s="81" t="s">
        <v>98</v>
      </c>
    </row>
    <row r="9" spans="1:6" x14ac:dyDescent="0.3">
      <c r="A9" s="169" t="s">
        <v>23</v>
      </c>
      <c r="B9" s="170"/>
      <c r="C9" s="175" t="s">
        <v>130</v>
      </c>
      <c r="D9" s="178" t="s">
        <v>131</v>
      </c>
      <c r="E9" s="179"/>
      <c r="F9" s="180"/>
    </row>
    <row r="10" spans="1:6" x14ac:dyDescent="0.3">
      <c r="A10" s="171"/>
      <c r="B10" s="172"/>
      <c r="C10" s="176"/>
      <c r="D10" s="181"/>
      <c r="E10" s="182"/>
      <c r="F10" s="183"/>
    </row>
    <row r="11" spans="1:6" x14ac:dyDescent="0.3">
      <c r="A11" s="171"/>
      <c r="B11" s="172"/>
      <c r="C11" s="176"/>
      <c r="D11" s="184" t="s">
        <v>132</v>
      </c>
      <c r="E11" s="185"/>
      <c r="F11" s="186"/>
    </row>
    <row r="12" spans="1:6" x14ac:dyDescent="0.3">
      <c r="A12" s="173"/>
      <c r="B12" s="174"/>
      <c r="C12" s="176"/>
      <c r="D12" s="187" t="s">
        <v>133</v>
      </c>
      <c r="E12" s="189" t="s">
        <v>26</v>
      </c>
      <c r="F12" s="189"/>
    </row>
    <row r="13" spans="1:6" ht="27" x14ac:dyDescent="0.3">
      <c r="A13" s="82" t="s">
        <v>134</v>
      </c>
      <c r="B13" s="82" t="s">
        <v>135</v>
      </c>
      <c r="C13" s="177"/>
      <c r="D13" s="188"/>
      <c r="E13" s="83" t="s">
        <v>136</v>
      </c>
      <c r="F13" s="83" t="s">
        <v>137</v>
      </c>
    </row>
    <row r="14" spans="1:6" ht="28.5" x14ac:dyDescent="0.3">
      <c r="A14" s="159"/>
      <c r="B14" s="160"/>
      <c r="C14" s="84" t="s">
        <v>108</v>
      </c>
      <c r="D14" s="85">
        <f>F14+E14</f>
        <v>-37073</v>
      </c>
      <c r="E14" s="76">
        <v>0</v>
      </c>
      <c r="F14" s="64">
        <f>F15+F26</f>
        <v>-37073</v>
      </c>
    </row>
    <row r="15" spans="1:6" s="87" customFormat="1" ht="27" x14ac:dyDescent="0.3">
      <c r="A15" s="66">
        <v>1167</v>
      </c>
      <c r="B15" s="86"/>
      <c r="C15" s="53" t="s">
        <v>144</v>
      </c>
      <c r="D15" s="85">
        <f>F15+E15</f>
        <v>-19477.3</v>
      </c>
      <c r="E15" s="76">
        <v>0</v>
      </c>
      <c r="F15" s="64">
        <v>-19477.3</v>
      </c>
    </row>
    <row r="16" spans="1:6" s="87" customFormat="1" x14ac:dyDescent="0.3">
      <c r="A16" s="88"/>
      <c r="B16" s="89"/>
      <c r="C16" s="53" t="s">
        <v>26</v>
      </c>
      <c r="D16" s="90"/>
      <c r="E16" s="90"/>
      <c r="F16" s="90"/>
    </row>
    <row r="17" spans="1:6" s="87" customFormat="1" ht="81" x14ac:dyDescent="0.3">
      <c r="A17" s="91"/>
      <c r="B17" s="66">
        <v>32006</v>
      </c>
      <c r="C17" s="53" t="s">
        <v>169</v>
      </c>
      <c r="D17" s="85">
        <f>F17+E17</f>
        <v>-19477.3</v>
      </c>
      <c r="E17" s="76">
        <v>0</v>
      </c>
      <c r="F17" s="64">
        <v>-19477.3</v>
      </c>
    </row>
    <row r="18" spans="1:6" s="87" customFormat="1" x14ac:dyDescent="0.3">
      <c r="A18" s="161"/>
      <c r="B18" s="162"/>
      <c r="C18" s="53" t="s">
        <v>28</v>
      </c>
      <c r="D18" s="90"/>
      <c r="E18" s="90"/>
      <c r="F18" s="90"/>
    </row>
    <row r="19" spans="1:6" s="87" customFormat="1" ht="27" x14ac:dyDescent="0.3">
      <c r="A19" s="163"/>
      <c r="B19" s="164"/>
      <c r="C19" s="92" t="s">
        <v>108</v>
      </c>
      <c r="D19" s="85">
        <f>F19+E19</f>
        <v>-19477.3</v>
      </c>
      <c r="E19" s="76">
        <v>0</v>
      </c>
      <c r="F19" s="64">
        <v>-19477.3</v>
      </c>
    </row>
    <row r="20" spans="1:6" ht="27" x14ac:dyDescent="0.3">
      <c r="A20" s="163"/>
      <c r="B20" s="164"/>
      <c r="C20" s="78" t="s">
        <v>29</v>
      </c>
      <c r="D20" s="93"/>
      <c r="E20" s="93"/>
      <c r="F20" s="93"/>
    </row>
    <row r="21" spans="1:6" x14ac:dyDescent="0.3">
      <c r="A21" s="163"/>
      <c r="B21" s="164"/>
      <c r="C21" s="78" t="s">
        <v>25</v>
      </c>
      <c r="D21" s="85">
        <f>F21+E21</f>
        <v>-19477.3</v>
      </c>
      <c r="E21" s="76">
        <v>0</v>
      </c>
      <c r="F21" s="64">
        <v>-19477.3</v>
      </c>
    </row>
    <row r="22" spans="1:6" ht="27" x14ac:dyDescent="0.3">
      <c r="A22" s="163"/>
      <c r="B22" s="164"/>
      <c r="C22" s="78" t="s">
        <v>114</v>
      </c>
      <c r="D22" s="85">
        <f t="shared" ref="D22:D25" si="0">F22+E22</f>
        <v>-19477.3</v>
      </c>
      <c r="E22" s="76">
        <v>0</v>
      </c>
      <c r="F22" s="64">
        <v>-19477.3</v>
      </c>
    </row>
    <row r="23" spans="1:6" x14ac:dyDescent="0.3">
      <c r="A23" s="163"/>
      <c r="B23" s="164"/>
      <c r="C23" s="78" t="s">
        <v>115</v>
      </c>
      <c r="D23" s="85">
        <f t="shared" si="0"/>
        <v>-19477.3</v>
      </c>
      <c r="E23" s="76">
        <v>0</v>
      </c>
      <c r="F23" s="64">
        <v>-19477.3</v>
      </c>
    </row>
    <row r="24" spans="1:6" x14ac:dyDescent="0.3">
      <c r="A24" s="163"/>
      <c r="B24" s="164"/>
      <c r="C24" s="125" t="s">
        <v>116</v>
      </c>
      <c r="D24" s="85">
        <f t="shared" si="0"/>
        <v>-19477.3</v>
      </c>
      <c r="E24" s="76">
        <v>0</v>
      </c>
      <c r="F24" s="64">
        <v>-19477.3</v>
      </c>
    </row>
    <row r="25" spans="1:6" ht="27" x14ac:dyDescent="0.3">
      <c r="A25" s="165"/>
      <c r="B25" s="166"/>
      <c r="C25" s="53" t="s">
        <v>181</v>
      </c>
      <c r="D25" s="85">
        <f t="shared" si="0"/>
        <v>-19477.3</v>
      </c>
      <c r="E25" s="76">
        <v>0</v>
      </c>
      <c r="F25" s="64">
        <v>-19477.3</v>
      </c>
    </row>
    <row r="26" spans="1:6" x14ac:dyDescent="0.3">
      <c r="A26" s="66">
        <v>1157</v>
      </c>
      <c r="B26" s="86"/>
      <c r="C26" s="53" t="s">
        <v>85</v>
      </c>
      <c r="D26" s="85">
        <f>F26+E26</f>
        <v>-17595.7</v>
      </c>
      <c r="E26" s="76">
        <v>0</v>
      </c>
      <c r="F26" s="64">
        <f>F28+F37</f>
        <v>-17595.7</v>
      </c>
    </row>
    <row r="27" spans="1:6" x14ac:dyDescent="0.3">
      <c r="A27" s="88"/>
      <c r="B27" s="89"/>
      <c r="C27" s="53" t="s">
        <v>26</v>
      </c>
      <c r="D27" s="90"/>
      <c r="E27" s="90"/>
      <c r="F27" s="90"/>
    </row>
    <row r="28" spans="1:6" ht="67.5" x14ac:dyDescent="0.3">
      <c r="A28" s="91"/>
      <c r="B28" s="66">
        <v>12003</v>
      </c>
      <c r="C28" s="53" t="s">
        <v>174</v>
      </c>
      <c r="D28" s="85">
        <f>F28+E28</f>
        <v>-16546.2</v>
      </c>
      <c r="E28" s="76">
        <v>0</v>
      </c>
      <c r="F28" s="64">
        <v>-16546.2</v>
      </c>
    </row>
    <row r="29" spans="1:6" x14ac:dyDescent="0.3">
      <c r="A29" s="161"/>
      <c r="B29" s="162"/>
      <c r="C29" s="53" t="s">
        <v>28</v>
      </c>
      <c r="D29" s="90"/>
      <c r="E29" s="90"/>
      <c r="F29" s="90"/>
    </row>
    <row r="30" spans="1:6" ht="27" x14ac:dyDescent="0.3">
      <c r="A30" s="163"/>
      <c r="B30" s="164"/>
      <c r="C30" s="92" t="s">
        <v>108</v>
      </c>
      <c r="D30" s="85">
        <f>F30+E30</f>
        <v>-16546.2</v>
      </c>
      <c r="E30" s="76">
        <v>0</v>
      </c>
      <c r="F30" s="64">
        <v>-16546.2</v>
      </c>
    </row>
    <row r="31" spans="1:6" ht="27" x14ac:dyDescent="0.3">
      <c r="A31" s="163"/>
      <c r="B31" s="164"/>
      <c r="C31" s="78" t="s">
        <v>29</v>
      </c>
      <c r="D31" s="93"/>
      <c r="E31" s="93"/>
      <c r="F31" s="93"/>
    </row>
    <row r="32" spans="1:6" x14ac:dyDescent="0.3">
      <c r="A32" s="163"/>
      <c r="B32" s="164"/>
      <c r="C32" s="78" t="s">
        <v>25</v>
      </c>
      <c r="D32" s="85">
        <f>F32+E32</f>
        <v>-16546.2</v>
      </c>
      <c r="E32" s="76">
        <v>0</v>
      </c>
      <c r="F32" s="64">
        <v>-16546.2</v>
      </c>
    </row>
    <row r="33" spans="1:6" ht="27" x14ac:dyDescent="0.3">
      <c r="A33" s="163"/>
      <c r="B33" s="164"/>
      <c r="C33" s="78" t="s">
        <v>114</v>
      </c>
      <c r="D33" s="85">
        <f t="shared" ref="D33:D36" si="1">F33+E33</f>
        <v>-16546.2</v>
      </c>
      <c r="E33" s="76">
        <v>0</v>
      </c>
      <c r="F33" s="64">
        <v>-16546.2</v>
      </c>
    </row>
    <row r="34" spans="1:6" x14ac:dyDescent="0.3">
      <c r="A34" s="163"/>
      <c r="B34" s="164"/>
      <c r="C34" s="78" t="s">
        <v>115</v>
      </c>
      <c r="D34" s="85">
        <f t="shared" si="1"/>
        <v>-16546.2</v>
      </c>
      <c r="E34" s="76">
        <v>0</v>
      </c>
      <c r="F34" s="64">
        <v>-16546.2</v>
      </c>
    </row>
    <row r="35" spans="1:6" x14ac:dyDescent="0.3">
      <c r="A35" s="163"/>
      <c r="B35" s="164"/>
      <c r="C35" s="78" t="s">
        <v>116</v>
      </c>
      <c r="D35" s="85">
        <f t="shared" si="1"/>
        <v>-16546.2</v>
      </c>
      <c r="E35" s="76">
        <v>0</v>
      </c>
      <c r="F35" s="64">
        <v>-16546.2</v>
      </c>
    </row>
    <row r="36" spans="1:6" x14ac:dyDescent="0.3">
      <c r="A36" s="165"/>
      <c r="B36" s="166"/>
      <c r="C36" s="78" t="s">
        <v>117</v>
      </c>
      <c r="D36" s="85">
        <f t="shared" si="1"/>
        <v>-16546.2</v>
      </c>
      <c r="E36" s="76">
        <v>0</v>
      </c>
      <c r="F36" s="64">
        <v>-16546.2</v>
      </c>
    </row>
    <row r="37" spans="1:6" ht="67.5" x14ac:dyDescent="0.3">
      <c r="A37" s="128"/>
      <c r="B37" s="66" t="s">
        <v>182</v>
      </c>
      <c r="C37" s="127" t="s">
        <v>183</v>
      </c>
      <c r="D37" s="85">
        <v>-1049.5</v>
      </c>
      <c r="E37" s="76">
        <v>0</v>
      </c>
      <c r="F37" s="85">
        <v>-1049.5</v>
      </c>
    </row>
    <row r="38" spans="1:6" x14ac:dyDescent="0.3">
      <c r="A38" s="153"/>
      <c r="B38" s="154"/>
      <c r="C38" s="127" t="s">
        <v>28</v>
      </c>
      <c r="D38" s="85">
        <v>-1049.5</v>
      </c>
      <c r="E38" s="76">
        <v>0</v>
      </c>
      <c r="F38" s="85">
        <v>-1049.5</v>
      </c>
    </row>
    <row r="39" spans="1:6" ht="27" x14ac:dyDescent="0.3">
      <c r="A39" s="155"/>
      <c r="B39" s="156"/>
      <c r="C39" s="127" t="s">
        <v>108</v>
      </c>
      <c r="D39" s="85">
        <v>-1049.5</v>
      </c>
      <c r="E39" s="76">
        <v>0</v>
      </c>
      <c r="F39" s="85">
        <v>-1049.5</v>
      </c>
    </row>
    <row r="40" spans="1:6" ht="27" x14ac:dyDescent="0.3">
      <c r="A40" s="155"/>
      <c r="B40" s="156"/>
      <c r="C40" s="127" t="s">
        <v>29</v>
      </c>
      <c r="D40" s="85">
        <v>-1049.5</v>
      </c>
      <c r="E40" s="76">
        <v>0</v>
      </c>
      <c r="F40" s="85">
        <v>-1049.5</v>
      </c>
    </row>
    <row r="41" spans="1:6" x14ac:dyDescent="0.3">
      <c r="A41" s="155"/>
      <c r="B41" s="156"/>
      <c r="C41" s="127" t="s">
        <v>25</v>
      </c>
      <c r="D41" s="85">
        <v>-1049.5</v>
      </c>
      <c r="E41" s="76">
        <v>0</v>
      </c>
      <c r="F41" s="85">
        <v>-1049.5</v>
      </c>
    </row>
    <row r="42" spans="1:6" ht="27" x14ac:dyDescent="0.3">
      <c r="A42" s="155"/>
      <c r="B42" s="156"/>
      <c r="C42" s="127" t="s">
        <v>114</v>
      </c>
      <c r="D42" s="85">
        <v>-1049.5</v>
      </c>
      <c r="E42" s="76">
        <v>0</v>
      </c>
      <c r="F42" s="85">
        <v>-1049.5</v>
      </c>
    </row>
    <row r="43" spans="1:6" x14ac:dyDescent="0.3">
      <c r="A43" s="155"/>
      <c r="B43" s="156"/>
      <c r="C43" s="127" t="s">
        <v>115</v>
      </c>
      <c r="D43" s="85">
        <v>-1049.5</v>
      </c>
      <c r="E43" s="76">
        <v>0</v>
      </c>
      <c r="F43" s="85">
        <v>-1049.5</v>
      </c>
    </row>
    <row r="44" spans="1:6" x14ac:dyDescent="0.3">
      <c r="A44" s="155"/>
      <c r="B44" s="156"/>
      <c r="C44" s="127" t="s">
        <v>116</v>
      </c>
      <c r="D44" s="85">
        <v>-1049.5</v>
      </c>
      <c r="E44" s="76">
        <v>0</v>
      </c>
      <c r="F44" s="85">
        <v>-1049.5</v>
      </c>
    </row>
    <row r="45" spans="1:6" x14ac:dyDescent="0.3">
      <c r="A45" s="157"/>
      <c r="B45" s="158"/>
      <c r="C45" s="127" t="s">
        <v>117</v>
      </c>
      <c r="D45" s="85">
        <v>-1049.5</v>
      </c>
      <c r="E45" s="76">
        <v>0</v>
      </c>
      <c r="F45" s="85">
        <v>-1049.5</v>
      </c>
    </row>
  </sheetData>
  <mergeCells count="12">
    <mergeCell ref="A38:B45"/>
    <mergeCell ref="A14:B14"/>
    <mergeCell ref="A18:B25"/>
    <mergeCell ref="A29:B36"/>
    <mergeCell ref="A5:F5"/>
    <mergeCell ref="A6:E6"/>
    <mergeCell ref="A9:B12"/>
    <mergeCell ref="C9:C13"/>
    <mergeCell ref="D9:F10"/>
    <mergeCell ref="D11:F11"/>
    <mergeCell ref="D12:D13"/>
    <mergeCell ref="E12:F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12"/>
  <sheetViews>
    <sheetView zoomScaleNormal="100" workbookViewId="0">
      <selection activeCell="K11" sqref="K11"/>
    </sheetView>
  </sheetViews>
  <sheetFormatPr defaultColWidth="9.140625" defaultRowHeight="17.25" x14ac:dyDescent="0.25"/>
  <cols>
    <col min="1" max="1" width="9.140625" style="35"/>
    <col min="2" max="2" width="11.85546875" style="35" customWidth="1"/>
    <col min="3" max="3" width="15.5703125" style="35" customWidth="1"/>
    <col min="4" max="4" width="8" style="35" customWidth="1"/>
    <col min="5" max="5" width="7.85546875" style="35" customWidth="1"/>
    <col min="6" max="6" width="25.140625" style="35" customWidth="1"/>
    <col min="7" max="7" width="61.140625" style="35" customWidth="1"/>
    <col min="8" max="8" width="27.28515625" style="35" customWidth="1"/>
    <col min="9" max="10" width="9.140625" style="35"/>
    <col min="11" max="11" width="12.140625" style="35" customWidth="1"/>
    <col min="12" max="16384" width="9.140625" style="35"/>
  </cols>
  <sheetData>
    <row r="1" spans="2:43" s="27" customFormat="1" x14ac:dyDescent="0.3">
      <c r="G1" s="190" t="s">
        <v>165</v>
      </c>
      <c r="H1" s="190"/>
      <c r="AB1" s="190"/>
      <c r="AC1" s="190"/>
      <c r="AD1" s="190"/>
    </row>
    <row r="2" spans="2:43" s="27" customFormat="1" ht="17.25" customHeight="1" x14ac:dyDescent="0.3">
      <c r="G2" s="190" t="s">
        <v>45</v>
      </c>
      <c r="H2" s="190"/>
      <c r="AA2" s="190"/>
      <c r="AB2" s="190"/>
      <c r="AC2" s="190"/>
      <c r="AD2" s="190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</row>
    <row r="3" spans="2:43" s="27" customFormat="1" ht="17.25" customHeight="1" x14ac:dyDescent="0.3">
      <c r="G3" s="190" t="s">
        <v>80</v>
      </c>
      <c r="H3" s="190"/>
      <c r="Y3" s="190"/>
      <c r="Z3" s="190"/>
      <c r="AA3" s="190"/>
      <c r="AB3" s="190"/>
      <c r="AC3" s="190"/>
      <c r="AD3" s="190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</row>
    <row r="4" spans="2:43" s="27" customFormat="1" x14ac:dyDescent="0.3">
      <c r="G4" s="34"/>
      <c r="H4" s="34"/>
    </row>
    <row r="5" spans="2:43" s="27" customFormat="1" ht="44.25" customHeight="1" x14ac:dyDescent="0.3">
      <c r="B5" s="195" t="s">
        <v>38</v>
      </c>
      <c r="C5" s="195"/>
      <c r="D5" s="195"/>
      <c r="E5" s="195"/>
      <c r="F5" s="195"/>
      <c r="G5" s="195"/>
      <c r="H5" s="195"/>
    </row>
    <row r="6" spans="2:43" s="27" customFormat="1" ht="26.25" customHeight="1" x14ac:dyDescent="0.3">
      <c r="C6" s="28"/>
      <c r="D6" s="28"/>
      <c r="E6" s="28"/>
      <c r="F6" s="28"/>
      <c r="G6" s="28"/>
      <c r="H6" s="29" t="s">
        <v>98</v>
      </c>
    </row>
    <row r="7" spans="2:43" ht="80.25" customHeight="1" x14ac:dyDescent="0.25">
      <c r="B7" s="196" t="s">
        <v>23</v>
      </c>
      <c r="C7" s="196"/>
      <c r="D7" s="197" t="s">
        <v>39</v>
      </c>
      <c r="E7" s="198"/>
      <c r="F7" s="199"/>
      <c r="G7" s="203" t="s">
        <v>40</v>
      </c>
      <c r="H7" s="30" t="s">
        <v>41</v>
      </c>
    </row>
    <row r="8" spans="2:43" ht="36.75" customHeight="1" x14ac:dyDescent="0.25">
      <c r="B8" s="126" t="s">
        <v>42</v>
      </c>
      <c r="C8" s="126" t="s">
        <v>43</v>
      </c>
      <c r="D8" s="200"/>
      <c r="E8" s="201"/>
      <c r="F8" s="202"/>
      <c r="G8" s="204"/>
      <c r="H8" s="30" t="s">
        <v>5</v>
      </c>
    </row>
    <row r="9" spans="2:43" ht="26.25" customHeight="1" x14ac:dyDescent="0.25">
      <c r="B9" s="205" t="s">
        <v>108</v>
      </c>
      <c r="C9" s="206"/>
      <c r="D9" s="206"/>
      <c r="E9" s="206"/>
      <c r="F9" s="206"/>
      <c r="G9" s="207"/>
      <c r="H9" s="3">
        <v>37073</v>
      </c>
    </row>
    <row r="10" spans="2:43" ht="32.25" customHeight="1" x14ac:dyDescent="0.25">
      <c r="B10" s="31">
        <v>1079</v>
      </c>
      <c r="C10" s="208" t="s">
        <v>124</v>
      </c>
      <c r="D10" s="209"/>
      <c r="E10" s="209"/>
      <c r="F10" s="209"/>
      <c r="G10" s="210"/>
      <c r="H10" s="3">
        <v>37073</v>
      </c>
    </row>
    <row r="11" spans="2:43" ht="60" customHeight="1" x14ac:dyDescent="0.25">
      <c r="B11" s="32"/>
      <c r="C11" s="31">
        <v>32001</v>
      </c>
      <c r="D11" s="191" t="s">
        <v>186</v>
      </c>
      <c r="E11" s="191"/>
      <c r="F11" s="191"/>
      <c r="G11" s="7" t="s">
        <v>44</v>
      </c>
      <c r="H11" s="3">
        <v>37073</v>
      </c>
    </row>
    <row r="12" spans="2:43" ht="19.5" customHeight="1" x14ac:dyDescent="0.25">
      <c r="B12" s="32"/>
      <c r="C12" s="32"/>
      <c r="D12" s="192"/>
      <c r="E12" s="193"/>
      <c r="F12" s="194"/>
      <c r="G12" s="39" t="s">
        <v>125</v>
      </c>
      <c r="H12" s="3">
        <v>37073</v>
      </c>
    </row>
  </sheetData>
  <mergeCells count="14">
    <mergeCell ref="D11:F11"/>
    <mergeCell ref="D12:F12"/>
    <mergeCell ref="G1:H1"/>
    <mergeCell ref="B5:H5"/>
    <mergeCell ref="B7:C7"/>
    <mergeCell ref="D7:F8"/>
    <mergeCell ref="G7:G8"/>
    <mergeCell ref="B9:G9"/>
    <mergeCell ref="C10:G10"/>
    <mergeCell ref="AB1:AD1"/>
    <mergeCell ref="G2:H2"/>
    <mergeCell ref="AA2:AD2"/>
    <mergeCell ref="G3:H3"/>
    <mergeCell ref="Y3:AD3"/>
  </mergeCells>
  <pageMargins left="0.70866141732283472" right="0.70866141732283472" top="0.74803149606299213" bottom="0.74803149606299213" header="0.31496062992125984" footer="0.31496062992125984"/>
  <pageSetup scale="77" orientation="landscape" r:id="rId1"/>
  <colBreaks count="1" manualBreakCount="1">
    <brk id="8" max="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opLeftCell="A44" zoomScaleNormal="100" zoomScaleSheetLayoutView="80" workbookViewId="0">
      <selection activeCell="G34" sqref="G34"/>
    </sheetView>
  </sheetViews>
  <sheetFormatPr defaultColWidth="9.140625" defaultRowHeight="13.5" x14ac:dyDescent="0.25"/>
  <cols>
    <col min="1" max="1" width="51.140625" style="55" customWidth="1"/>
    <col min="2" max="2" width="62.140625" style="55" customWidth="1"/>
    <col min="3" max="3" width="16.5703125" style="55" customWidth="1"/>
    <col min="4" max="16384" width="9.140625" style="55"/>
  </cols>
  <sheetData>
    <row r="1" spans="1:3" ht="15" customHeight="1" x14ac:dyDescent="0.25">
      <c r="C1" s="80" t="s">
        <v>164</v>
      </c>
    </row>
    <row r="2" spans="1:3" ht="15" customHeight="1" x14ac:dyDescent="0.25">
      <c r="B2" s="223" t="s">
        <v>95</v>
      </c>
      <c r="C2" s="223"/>
    </row>
    <row r="3" spans="1:3" ht="15" customHeight="1" x14ac:dyDescent="0.25">
      <c r="B3" s="223" t="s">
        <v>138</v>
      </c>
      <c r="C3" s="223"/>
    </row>
    <row r="6" spans="1:3" hidden="1" x14ac:dyDescent="0.25"/>
    <row r="7" spans="1:3" hidden="1" x14ac:dyDescent="0.25"/>
    <row r="8" spans="1:3" ht="45" customHeight="1" x14ac:dyDescent="0.25">
      <c r="A8" s="167" t="s">
        <v>159</v>
      </c>
      <c r="B8" s="167"/>
      <c r="C8" s="167"/>
    </row>
    <row r="10" spans="1:3" ht="20.25" x14ac:dyDescent="0.35">
      <c r="A10" s="224" t="s">
        <v>139</v>
      </c>
      <c r="B10" s="224"/>
      <c r="C10" s="224"/>
    </row>
    <row r="11" spans="1:3" x14ac:dyDescent="0.25">
      <c r="A11" s="94" t="s">
        <v>140</v>
      </c>
    </row>
    <row r="14" spans="1:3" ht="35.25" customHeight="1" x14ac:dyDescent="0.25">
      <c r="A14" s="95" t="s">
        <v>46</v>
      </c>
      <c r="B14" s="95" t="s">
        <v>47</v>
      </c>
    </row>
    <row r="15" spans="1:3" ht="25.5" customHeight="1" x14ac:dyDescent="0.25">
      <c r="A15" s="96">
        <v>1079</v>
      </c>
      <c r="B15" s="97" t="s">
        <v>124</v>
      </c>
    </row>
    <row r="16" spans="1:3" ht="11.25" customHeight="1" x14ac:dyDescent="0.25">
      <c r="A16" s="98"/>
    </row>
    <row r="17" spans="1:3" ht="14.25" x14ac:dyDescent="0.25">
      <c r="A17" s="99" t="s">
        <v>48</v>
      </c>
    </row>
    <row r="18" spans="1:3" ht="72" customHeight="1" x14ac:dyDescent="0.25">
      <c r="A18" s="100" t="s">
        <v>49</v>
      </c>
      <c r="B18" s="101">
        <v>1079</v>
      </c>
      <c r="C18" s="83" t="s">
        <v>141</v>
      </c>
    </row>
    <row r="19" spans="1:3" x14ac:dyDescent="0.25">
      <c r="A19" s="97" t="s">
        <v>50</v>
      </c>
      <c r="B19" s="102">
        <v>32001</v>
      </c>
      <c r="C19" s="83" t="s">
        <v>51</v>
      </c>
    </row>
    <row r="20" spans="1:3" ht="27" x14ac:dyDescent="0.25">
      <c r="A20" s="97" t="s">
        <v>52</v>
      </c>
      <c r="B20" s="103" t="s">
        <v>186</v>
      </c>
      <c r="C20" s="104"/>
    </row>
    <row r="21" spans="1:3" ht="54" x14ac:dyDescent="0.25">
      <c r="A21" s="103" t="s">
        <v>53</v>
      </c>
      <c r="B21" s="103" t="s">
        <v>190</v>
      </c>
      <c r="C21" s="104"/>
    </row>
    <row r="22" spans="1:3" ht="17.25" customHeight="1" x14ac:dyDescent="0.25">
      <c r="A22" s="103" t="s">
        <v>54</v>
      </c>
      <c r="B22" s="103" t="s">
        <v>55</v>
      </c>
      <c r="C22" s="104"/>
    </row>
    <row r="23" spans="1:3" ht="27" x14ac:dyDescent="0.25">
      <c r="A23" s="106" t="s">
        <v>142</v>
      </c>
      <c r="B23" s="103" t="s">
        <v>143</v>
      </c>
      <c r="C23" s="104"/>
    </row>
    <row r="24" spans="1:3" ht="21.75" customHeight="1" x14ac:dyDescent="0.25">
      <c r="A24" s="103"/>
      <c r="B24" s="107" t="s">
        <v>56</v>
      </c>
      <c r="C24" s="108"/>
    </row>
    <row r="25" spans="1:3" x14ac:dyDescent="0.25">
      <c r="A25" s="225" t="s">
        <v>187</v>
      </c>
      <c r="B25" s="225"/>
      <c r="C25" s="109" t="s">
        <v>188</v>
      </c>
    </row>
    <row r="26" spans="1:3" x14ac:dyDescent="0.25">
      <c r="A26" s="217" t="s">
        <v>57</v>
      </c>
      <c r="B26" s="217"/>
      <c r="C26" s="64">
        <v>37073</v>
      </c>
    </row>
    <row r="27" spans="1:3" x14ac:dyDescent="0.25">
      <c r="A27" s="113"/>
      <c r="B27" s="113"/>
      <c r="C27" s="123"/>
    </row>
    <row r="28" spans="1:3" ht="67.5" x14ac:dyDescent="0.25">
      <c r="A28" s="100" t="s">
        <v>49</v>
      </c>
      <c r="B28" s="101">
        <v>1079</v>
      </c>
      <c r="C28" s="82" t="s">
        <v>141</v>
      </c>
    </row>
    <row r="29" spans="1:3" x14ac:dyDescent="0.25">
      <c r="A29" s="97" t="s">
        <v>50</v>
      </c>
      <c r="B29" s="102">
        <v>11003</v>
      </c>
      <c r="C29" s="110" t="s">
        <v>51</v>
      </c>
    </row>
    <row r="30" spans="1:3" ht="40.5" x14ac:dyDescent="0.25">
      <c r="A30" s="97" t="s">
        <v>52</v>
      </c>
      <c r="B30" s="103" t="s">
        <v>175</v>
      </c>
      <c r="C30" s="111"/>
    </row>
    <row r="31" spans="1:3" ht="54" x14ac:dyDescent="0.25">
      <c r="A31" s="97" t="s">
        <v>53</v>
      </c>
      <c r="B31" s="103" t="s">
        <v>176</v>
      </c>
      <c r="C31" s="215"/>
    </row>
    <row r="32" spans="1:3" x14ac:dyDescent="0.25">
      <c r="A32" s="97" t="s">
        <v>54</v>
      </c>
      <c r="B32" s="119" t="s">
        <v>55</v>
      </c>
      <c r="C32" s="215"/>
    </row>
    <row r="33" spans="1:3" ht="27" x14ac:dyDescent="0.25">
      <c r="A33" s="106" t="s">
        <v>142</v>
      </c>
      <c r="B33" s="103" t="s">
        <v>177</v>
      </c>
      <c r="C33" s="215"/>
    </row>
    <row r="34" spans="1:3" x14ac:dyDescent="0.25">
      <c r="A34" s="103"/>
      <c r="B34" s="107" t="s">
        <v>56</v>
      </c>
      <c r="C34" s="216"/>
    </row>
    <row r="35" spans="1:3" x14ac:dyDescent="0.25">
      <c r="A35" s="226" t="s">
        <v>178</v>
      </c>
      <c r="B35" s="226"/>
      <c r="C35" s="83">
        <v>153</v>
      </c>
    </row>
    <row r="36" spans="1:3" x14ac:dyDescent="0.25">
      <c r="A36" s="227" t="s">
        <v>179</v>
      </c>
      <c r="B36" s="228"/>
      <c r="C36" s="83"/>
    </row>
    <row r="37" spans="1:3" x14ac:dyDescent="0.25">
      <c r="A37" s="217" t="s">
        <v>57</v>
      </c>
      <c r="B37" s="217"/>
      <c r="C37" s="76">
        <f>'[1]Հավելված 1'!D27</f>
        <v>0</v>
      </c>
    </row>
    <row r="38" spans="1:3" x14ac:dyDescent="0.25">
      <c r="A38" s="113"/>
      <c r="B38" s="113"/>
      <c r="C38" s="123"/>
    </row>
    <row r="39" spans="1:3" ht="23.25" customHeight="1" x14ac:dyDescent="0.25">
      <c r="A39" s="95" t="s">
        <v>46</v>
      </c>
      <c r="B39" s="95" t="s">
        <v>47</v>
      </c>
    </row>
    <row r="40" spans="1:3" ht="29.25" customHeight="1" x14ac:dyDescent="0.25">
      <c r="A40" s="96">
        <v>1157</v>
      </c>
      <c r="B40" s="97" t="s">
        <v>150</v>
      </c>
    </row>
    <row r="41" spans="1:3" s="57" customFormat="1" ht="13.5" customHeight="1" x14ac:dyDescent="0.25">
      <c r="A41" s="120"/>
      <c r="B41" s="121"/>
    </row>
    <row r="42" spans="1:3" ht="108" customHeight="1" x14ac:dyDescent="0.25">
      <c r="A42" s="100" t="s">
        <v>49</v>
      </c>
      <c r="B42" s="101">
        <v>1157</v>
      </c>
      <c r="C42" s="83" t="s">
        <v>131</v>
      </c>
    </row>
    <row r="43" spans="1:3" x14ac:dyDescent="0.25">
      <c r="A43" s="97" t="s">
        <v>50</v>
      </c>
      <c r="B43" s="102">
        <v>12003</v>
      </c>
      <c r="C43" s="110" t="s">
        <v>51</v>
      </c>
    </row>
    <row r="44" spans="1:3" ht="56.25" customHeight="1" x14ac:dyDescent="0.25">
      <c r="A44" s="97" t="s">
        <v>52</v>
      </c>
      <c r="B44" s="103" t="s">
        <v>151</v>
      </c>
      <c r="C44" s="111"/>
    </row>
    <row r="45" spans="1:3" ht="27.75" customHeight="1" x14ac:dyDescent="0.25">
      <c r="A45" s="97" t="s">
        <v>53</v>
      </c>
      <c r="B45" s="103" t="s">
        <v>152</v>
      </c>
      <c r="C45" s="215"/>
    </row>
    <row r="46" spans="1:3" ht="27.75" customHeight="1" x14ac:dyDescent="0.25">
      <c r="A46" s="97" t="s">
        <v>54</v>
      </c>
      <c r="B46" s="105" t="s">
        <v>153</v>
      </c>
      <c r="C46" s="215"/>
    </row>
    <row r="47" spans="1:3" x14ac:dyDescent="0.25">
      <c r="A47" s="106" t="s">
        <v>154</v>
      </c>
      <c r="B47" s="105" t="s">
        <v>155</v>
      </c>
      <c r="C47" s="215"/>
    </row>
    <row r="48" spans="1:3" ht="21.75" customHeight="1" x14ac:dyDescent="0.25">
      <c r="A48" s="103"/>
      <c r="B48" s="107" t="s">
        <v>56</v>
      </c>
      <c r="C48" s="216"/>
    </row>
    <row r="49" spans="1:3" ht="21.75" customHeight="1" x14ac:dyDescent="0.25">
      <c r="A49" s="103"/>
      <c r="B49" s="107"/>
      <c r="C49" s="122"/>
    </row>
    <row r="50" spans="1:3" x14ac:dyDescent="0.25">
      <c r="A50" s="217" t="s">
        <v>57</v>
      </c>
      <c r="B50" s="217"/>
      <c r="C50" s="64">
        <f>-16546.2</f>
        <v>-16546.2</v>
      </c>
    </row>
    <row r="51" spans="1:3" x14ac:dyDescent="0.25">
      <c r="A51" s="97" t="s">
        <v>50</v>
      </c>
      <c r="B51" s="102">
        <v>12014</v>
      </c>
      <c r="C51" s="110"/>
    </row>
    <row r="52" spans="1:3" ht="40.5" x14ac:dyDescent="0.25">
      <c r="A52" s="97" t="s">
        <v>52</v>
      </c>
      <c r="B52" s="103" t="s">
        <v>156</v>
      </c>
      <c r="C52" s="111"/>
    </row>
    <row r="53" spans="1:3" x14ac:dyDescent="0.25">
      <c r="A53" s="97" t="s">
        <v>53</v>
      </c>
      <c r="B53" s="103" t="s">
        <v>157</v>
      </c>
      <c r="C53" s="215"/>
    </row>
    <row r="54" spans="1:3" x14ac:dyDescent="0.25">
      <c r="A54" s="97" t="s">
        <v>54</v>
      </c>
      <c r="B54" s="105" t="s">
        <v>153</v>
      </c>
      <c r="C54" s="215"/>
    </row>
    <row r="55" spans="1:3" x14ac:dyDescent="0.25">
      <c r="A55" s="106" t="s">
        <v>154</v>
      </c>
      <c r="B55" s="105" t="s">
        <v>158</v>
      </c>
      <c r="C55" s="215"/>
    </row>
    <row r="56" spans="1:3" x14ac:dyDescent="0.25">
      <c r="A56" s="103"/>
      <c r="B56" s="107" t="s">
        <v>56</v>
      </c>
      <c r="C56" s="216"/>
    </row>
    <row r="57" spans="1:3" x14ac:dyDescent="0.25">
      <c r="A57" s="103"/>
      <c r="B57" s="107"/>
      <c r="C57" s="122"/>
    </row>
    <row r="58" spans="1:3" x14ac:dyDescent="0.25">
      <c r="A58" s="217" t="s">
        <v>57</v>
      </c>
      <c r="B58" s="217"/>
      <c r="C58" s="64">
        <f>-1049.5</f>
        <v>-1049.5</v>
      </c>
    </row>
    <row r="59" spans="1:3" x14ac:dyDescent="0.25">
      <c r="A59" s="113"/>
      <c r="B59" s="113"/>
      <c r="C59" s="123"/>
    </row>
    <row r="60" spans="1:3" x14ac:dyDescent="0.25">
      <c r="A60" s="113"/>
      <c r="B60" s="113"/>
      <c r="C60" s="123"/>
    </row>
    <row r="61" spans="1:3" ht="35.25" customHeight="1" x14ac:dyDescent="0.25">
      <c r="A61" s="95" t="s">
        <v>46</v>
      </c>
      <c r="B61" s="95" t="s">
        <v>47</v>
      </c>
    </row>
    <row r="62" spans="1:3" ht="25.5" customHeight="1" x14ac:dyDescent="0.25">
      <c r="A62" s="96">
        <v>1167</v>
      </c>
      <c r="B62" s="97" t="s">
        <v>144</v>
      </c>
    </row>
    <row r="63" spans="1:3" ht="6.75" customHeight="1" x14ac:dyDescent="0.25">
      <c r="A63" s="98"/>
    </row>
    <row r="64" spans="1:3" ht="14.25" x14ac:dyDescent="0.25">
      <c r="A64" s="99" t="s">
        <v>48</v>
      </c>
    </row>
    <row r="65" spans="1:4" ht="14.25" x14ac:dyDescent="0.25">
      <c r="A65" s="99"/>
    </row>
    <row r="66" spans="1:4" ht="75" customHeight="1" x14ac:dyDescent="0.25">
      <c r="A66" s="106" t="s">
        <v>65</v>
      </c>
      <c r="B66" s="114">
        <v>1167</v>
      </c>
      <c r="C66" s="83" t="s">
        <v>131</v>
      </c>
    </row>
    <row r="67" spans="1:4" ht="35.25" customHeight="1" x14ac:dyDescent="0.25">
      <c r="A67" s="106" t="s">
        <v>66</v>
      </c>
      <c r="B67" s="114">
        <v>32006</v>
      </c>
      <c r="C67" s="83" t="s">
        <v>51</v>
      </c>
    </row>
    <row r="68" spans="1:4" ht="54" x14ac:dyDescent="0.25">
      <c r="A68" s="106" t="s">
        <v>68</v>
      </c>
      <c r="B68" s="53" t="s">
        <v>145</v>
      </c>
      <c r="C68" s="115"/>
    </row>
    <row r="69" spans="1:4" ht="28.5" customHeight="1" x14ac:dyDescent="0.25">
      <c r="A69" s="106" t="s">
        <v>69</v>
      </c>
      <c r="B69" s="53" t="s">
        <v>146</v>
      </c>
      <c r="C69" s="116"/>
    </row>
    <row r="70" spans="1:4" ht="27" x14ac:dyDescent="0.25">
      <c r="A70" s="106" t="s">
        <v>71</v>
      </c>
      <c r="B70" s="53" t="s">
        <v>147</v>
      </c>
      <c r="C70" s="116"/>
    </row>
    <row r="71" spans="1:4" x14ac:dyDescent="0.25">
      <c r="A71" s="106" t="s">
        <v>148</v>
      </c>
      <c r="B71" s="53" t="s">
        <v>185</v>
      </c>
      <c r="C71" s="116"/>
    </row>
    <row r="72" spans="1:4" ht="17.25" customHeight="1" x14ac:dyDescent="0.25">
      <c r="A72" s="219" t="s">
        <v>72</v>
      </c>
      <c r="B72" s="219"/>
      <c r="C72" s="116"/>
    </row>
    <row r="73" spans="1:4" s="112" customFormat="1" ht="13.5" customHeight="1" x14ac:dyDescent="0.25">
      <c r="A73" s="220"/>
      <c r="B73" s="220"/>
      <c r="C73" s="117"/>
    </row>
    <row r="74" spans="1:4" x14ac:dyDescent="0.25">
      <c r="A74" s="221" t="s">
        <v>73</v>
      </c>
      <c r="B74" s="221"/>
      <c r="C74" s="64">
        <v>-19477.3</v>
      </c>
    </row>
    <row r="76" spans="1:4" ht="20.25" x14ac:dyDescent="0.25">
      <c r="A76" s="222" t="s">
        <v>58</v>
      </c>
      <c r="B76" s="222"/>
      <c r="C76" s="118"/>
      <c r="D76" s="40"/>
    </row>
    <row r="77" spans="1:4" x14ac:dyDescent="0.25">
      <c r="A77" s="218" t="s">
        <v>59</v>
      </c>
      <c r="B77" s="218"/>
      <c r="C77" s="218"/>
      <c r="D77" s="218"/>
    </row>
    <row r="78" spans="1:4" ht="17.25" x14ac:dyDescent="0.25">
      <c r="A78" s="41"/>
      <c r="B78" s="41"/>
      <c r="C78" s="42"/>
      <c r="D78" s="40"/>
    </row>
    <row r="79" spans="1:4" ht="17.25" x14ac:dyDescent="0.25">
      <c r="A79" s="95" t="s">
        <v>60</v>
      </c>
      <c r="B79" s="95" t="s">
        <v>61</v>
      </c>
      <c r="C79" s="37"/>
      <c r="D79" s="40"/>
    </row>
    <row r="80" spans="1:4" ht="17.25" x14ac:dyDescent="0.25">
      <c r="A80" s="97" t="s">
        <v>62</v>
      </c>
      <c r="B80" s="97" t="s">
        <v>63</v>
      </c>
      <c r="C80" s="37"/>
      <c r="D80" s="40"/>
    </row>
    <row r="81" spans="1:4" ht="17.25" x14ac:dyDescent="0.25">
      <c r="A81" s="38"/>
      <c r="B81" s="38"/>
      <c r="C81" s="37"/>
      <c r="D81" s="40"/>
    </row>
    <row r="82" spans="1:4" ht="17.25" x14ac:dyDescent="0.25">
      <c r="A82" s="99" t="s">
        <v>64</v>
      </c>
      <c r="B82" s="99"/>
      <c r="C82" s="37"/>
      <c r="D82" s="40"/>
    </row>
    <row r="83" spans="1:4" ht="17.25" x14ac:dyDescent="0.25">
      <c r="A83" s="38"/>
      <c r="B83" s="38"/>
      <c r="C83" s="37"/>
      <c r="D83" s="40"/>
    </row>
    <row r="84" spans="1:4" ht="108" x14ac:dyDescent="0.25">
      <c r="A84" s="100" t="s">
        <v>65</v>
      </c>
      <c r="B84" s="100" t="s">
        <v>62</v>
      </c>
      <c r="C84" s="82" t="s">
        <v>2</v>
      </c>
      <c r="D84" s="40"/>
    </row>
    <row r="85" spans="1:4" ht="17.25" x14ac:dyDescent="0.25">
      <c r="A85" s="100" t="s">
        <v>66</v>
      </c>
      <c r="B85" s="100" t="s">
        <v>67</v>
      </c>
      <c r="C85" s="110" t="s">
        <v>51</v>
      </c>
      <c r="D85" s="40"/>
    </row>
    <row r="86" spans="1:4" ht="17.25" x14ac:dyDescent="0.25">
      <c r="A86" s="100" t="s">
        <v>68</v>
      </c>
      <c r="B86" s="100" t="s">
        <v>63</v>
      </c>
      <c r="C86" s="52"/>
      <c r="D86" s="40"/>
    </row>
    <row r="87" spans="1:4" ht="54" x14ac:dyDescent="0.25">
      <c r="A87" s="100" t="s">
        <v>69</v>
      </c>
      <c r="B87" s="100" t="s">
        <v>70</v>
      </c>
      <c r="C87" s="52"/>
      <c r="D87" s="40"/>
    </row>
    <row r="88" spans="1:4" ht="17.25" x14ac:dyDescent="0.25">
      <c r="A88" s="100" t="s">
        <v>71</v>
      </c>
      <c r="B88" s="100" t="s">
        <v>55</v>
      </c>
      <c r="C88" s="52"/>
      <c r="D88" s="40"/>
    </row>
    <row r="89" spans="1:4" ht="17.25" x14ac:dyDescent="0.25">
      <c r="A89" s="103"/>
      <c r="B89" s="100" t="s">
        <v>72</v>
      </c>
      <c r="C89" s="52"/>
      <c r="D89" s="40"/>
    </row>
    <row r="90" spans="1:4" ht="17.25" x14ac:dyDescent="0.25">
      <c r="A90" s="211" t="s">
        <v>72</v>
      </c>
      <c r="B90" s="212"/>
      <c r="C90" s="52"/>
      <c r="D90" s="40"/>
    </row>
    <row r="91" spans="1:4" ht="17.25" x14ac:dyDescent="0.25">
      <c r="A91" s="213" t="s">
        <v>73</v>
      </c>
      <c r="B91" s="214"/>
      <c r="C91" s="76">
        <v>37073</v>
      </c>
      <c r="D91" s="40"/>
    </row>
    <row r="92" spans="1:4" x14ac:dyDescent="0.25">
      <c r="A92" s="100" t="s">
        <v>66</v>
      </c>
      <c r="B92" s="100" t="s">
        <v>67</v>
      </c>
      <c r="C92" s="110"/>
    </row>
    <row r="93" spans="1:4" ht="15.75" x14ac:dyDescent="0.25">
      <c r="A93" s="100" t="s">
        <v>68</v>
      </c>
      <c r="B93" s="100" t="s">
        <v>63</v>
      </c>
      <c r="C93" s="52"/>
    </row>
    <row r="94" spans="1:4" ht="54" x14ac:dyDescent="0.25">
      <c r="A94" s="100" t="s">
        <v>69</v>
      </c>
      <c r="B94" s="100" t="s">
        <v>70</v>
      </c>
      <c r="C94" s="52"/>
    </row>
    <row r="95" spans="1:4" ht="15.75" x14ac:dyDescent="0.25">
      <c r="A95" s="100" t="s">
        <v>71</v>
      </c>
      <c r="B95" s="100" t="s">
        <v>55</v>
      </c>
      <c r="C95" s="52"/>
    </row>
    <row r="96" spans="1:4" ht="15.75" x14ac:dyDescent="0.25">
      <c r="A96" s="103"/>
      <c r="B96" s="100" t="s">
        <v>72</v>
      </c>
      <c r="C96" s="52"/>
    </row>
    <row r="97" spans="1:3" ht="15.75" x14ac:dyDescent="0.25">
      <c r="A97" s="211" t="s">
        <v>72</v>
      </c>
      <c r="B97" s="212"/>
      <c r="C97" s="52"/>
    </row>
    <row r="98" spans="1:3" x14ac:dyDescent="0.25">
      <c r="A98" s="213" t="s">
        <v>73</v>
      </c>
      <c r="B98" s="214"/>
      <c r="C98" s="64">
        <f>-37073</f>
        <v>-37073</v>
      </c>
    </row>
  </sheetData>
  <mergeCells count="23">
    <mergeCell ref="A26:B26"/>
    <mergeCell ref="C45:C48"/>
    <mergeCell ref="C31:C34"/>
    <mergeCell ref="A35:B35"/>
    <mergeCell ref="A36:B36"/>
    <mergeCell ref="A37:B37"/>
    <mergeCell ref="B2:C2"/>
    <mergeCell ref="B3:C3"/>
    <mergeCell ref="A8:C8"/>
    <mergeCell ref="A10:C10"/>
    <mergeCell ref="A25:B25"/>
    <mergeCell ref="A50:B50"/>
    <mergeCell ref="A72:B72"/>
    <mergeCell ref="A73:B73"/>
    <mergeCell ref="A74:B74"/>
    <mergeCell ref="A76:B76"/>
    <mergeCell ref="A90:B90"/>
    <mergeCell ref="A91:B91"/>
    <mergeCell ref="A97:B97"/>
    <mergeCell ref="A98:B98"/>
    <mergeCell ref="C53:C56"/>
    <mergeCell ref="A58:B58"/>
    <mergeCell ref="A77:D77"/>
  </mergeCells>
  <pageMargins left="0.70866141732283472" right="0.70866141732283472" top="0.74803149606299213" bottom="0.74803149606299213" header="0.31496062992125984" footer="0.31496062992125984"/>
  <pageSetup scale="65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topLeftCell="A26" zoomScaleNormal="100" workbookViewId="0">
      <selection activeCell="F37" sqref="F37"/>
    </sheetView>
  </sheetViews>
  <sheetFormatPr defaultColWidth="9.140625" defaultRowHeight="13.5" x14ac:dyDescent="0.25"/>
  <cols>
    <col min="1" max="1" width="51.140625" style="55" customWidth="1"/>
    <col min="2" max="2" width="62.140625" style="55" customWidth="1"/>
    <col min="3" max="3" width="16.5703125" style="55" customWidth="1"/>
    <col min="4" max="16384" width="9.140625" style="55"/>
  </cols>
  <sheetData>
    <row r="1" spans="1:3" ht="15" customHeight="1" x14ac:dyDescent="0.25">
      <c r="C1" s="80" t="s">
        <v>163</v>
      </c>
    </row>
    <row r="2" spans="1:3" ht="15" customHeight="1" x14ac:dyDescent="0.25">
      <c r="B2" s="223" t="s">
        <v>95</v>
      </c>
      <c r="C2" s="223"/>
    </row>
    <row r="3" spans="1:3" ht="15" customHeight="1" x14ac:dyDescent="0.25">
      <c r="B3" s="223" t="s">
        <v>138</v>
      </c>
      <c r="C3" s="223"/>
    </row>
    <row r="6" spans="1:3" hidden="1" x14ac:dyDescent="0.25"/>
    <row r="7" spans="1:3" hidden="1" x14ac:dyDescent="0.25"/>
    <row r="8" spans="1:3" ht="45" customHeight="1" x14ac:dyDescent="0.3">
      <c r="A8" s="231" t="s">
        <v>162</v>
      </c>
      <c r="B8" s="231"/>
      <c r="C8" s="231"/>
    </row>
    <row r="10" spans="1:3" ht="21.75" customHeight="1" x14ac:dyDescent="0.25">
      <c r="A10" s="229" t="s">
        <v>160</v>
      </c>
      <c r="B10" s="229"/>
      <c r="C10" s="229"/>
    </row>
    <row r="11" spans="1:3" ht="21.75" customHeight="1" x14ac:dyDescent="0.25">
      <c r="A11" s="229"/>
      <c r="B11" s="229"/>
      <c r="C11" s="229"/>
    </row>
    <row r="12" spans="1:3" x14ac:dyDescent="0.25">
      <c r="A12" s="94" t="s">
        <v>140</v>
      </c>
    </row>
    <row r="13" spans="1:3" ht="35.25" customHeight="1" x14ac:dyDescent="0.25"/>
    <row r="14" spans="1:3" ht="25.5" customHeight="1" x14ac:dyDescent="0.25"/>
    <row r="15" spans="1:3" ht="25.5" customHeight="1" x14ac:dyDescent="0.25">
      <c r="A15" s="95" t="s">
        <v>46</v>
      </c>
      <c r="B15" s="95" t="s">
        <v>47</v>
      </c>
    </row>
    <row r="16" spans="1:3" ht="25.5" customHeight="1" x14ac:dyDescent="0.25">
      <c r="A16" s="96">
        <v>1079</v>
      </c>
      <c r="B16" s="97" t="s">
        <v>124</v>
      </c>
    </row>
    <row r="17" spans="1:3" ht="17.25" customHeight="1" x14ac:dyDescent="0.25">
      <c r="A17" s="98"/>
    </row>
    <row r="18" spans="1:3" ht="14.25" x14ac:dyDescent="0.25">
      <c r="A18" s="99" t="s">
        <v>48</v>
      </c>
    </row>
    <row r="19" spans="1:3" ht="67.5" x14ac:dyDescent="0.25">
      <c r="A19" s="100" t="s">
        <v>49</v>
      </c>
      <c r="B19" s="101">
        <v>1079</v>
      </c>
      <c r="C19" s="83" t="s">
        <v>141</v>
      </c>
    </row>
    <row r="20" spans="1:3" x14ac:dyDescent="0.25">
      <c r="A20" s="97" t="s">
        <v>50</v>
      </c>
      <c r="B20" s="102">
        <v>32001</v>
      </c>
      <c r="C20" s="83" t="s">
        <v>51</v>
      </c>
    </row>
    <row r="21" spans="1:3" ht="29.25" customHeight="1" x14ac:dyDescent="0.25">
      <c r="A21" s="97" t="s">
        <v>52</v>
      </c>
      <c r="B21" s="103" t="s">
        <v>186</v>
      </c>
      <c r="C21" s="104"/>
    </row>
    <row r="22" spans="1:3" ht="54" x14ac:dyDescent="0.25">
      <c r="A22" s="97" t="s">
        <v>53</v>
      </c>
      <c r="B22" s="103" t="s">
        <v>190</v>
      </c>
      <c r="C22" s="104"/>
    </row>
    <row r="23" spans="1:3" ht="21.75" customHeight="1" x14ac:dyDescent="0.25">
      <c r="A23" s="97" t="s">
        <v>54</v>
      </c>
      <c r="B23" s="105" t="s">
        <v>55</v>
      </c>
      <c r="C23" s="104"/>
    </row>
    <row r="24" spans="1:3" ht="27" x14ac:dyDescent="0.25">
      <c r="A24" s="106" t="s">
        <v>142</v>
      </c>
      <c r="B24" s="103" t="s">
        <v>143</v>
      </c>
      <c r="C24" s="104"/>
    </row>
    <row r="25" spans="1:3" x14ac:dyDescent="0.25">
      <c r="A25" s="103"/>
      <c r="B25" s="107" t="s">
        <v>56</v>
      </c>
      <c r="C25" s="108"/>
    </row>
    <row r="26" spans="1:3" ht="13.5" customHeight="1" x14ac:dyDescent="0.25">
      <c r="A26" s="225" t="s">
        <v>187</v>
      </c>
      <c r="B26" s="225"/>
      <c r="C26" s="109" t="s">
        <v>188</v>
      </c>
    </row>
    <row r="27" spans="1:3" ht="23.25" customHeight="1" x14ac:dyDescent="0.25">
      <c r="A27" s="217" t="s">
        <v>57</v>
      </c>
      <c r="B27" s="217"/>
      <c r="C27" s="64">
        <v>37073</v>
      </c>
    </row>
    <row r="28" spans="1:3" ht="23.25" customHeight="1" x14ac:dyDescent="0.25">
      <c r="A28" s="113"/>
      <c r="B28" s="113"/>
      <c r="C28" s="123"/>
    </row>
    <row r="29" spans="1:3" ht="72.75" customHeight="1" x14ac:dyDescent="0.25">
      <c r="A29" s="100" t="s">
        <v>49</v>
      </c>
      <c r="B29" s="101">
        <v>1079</v>
      </c>
      <c r="C29" s="82" t="s">
        <v>141</v>
      </c>
    </row>
    <row r="30" spans="1:3" ht="23.25" customHeight="1" x14ac:dyDescent="0.25">
      <c r="A30" s="97" t="s">
        <v>50</v>
      </c>
      <c r="B30" s="102">
        <v>11003</v>
      </c>
      <c r="C30" s="110" t="s">
        <v>51</v>
      </c>
    </row>
    <row r="31" spans="1:3" ht="42" customHeight="1" x14ac:dyDescent="0.25">
      <c r="A31" s="97" t="s">
        <v>52</v>
      </c>
      <c r="B31" s="103" t="s">
        <v>175</v>
      </c>
      <c r="C31" s="111"/>
    </row>
    <row r="32" spans="1:3" ht="55.5" customHeight="1" x14ac:dyDescent="0.25">
      <c r="A32" s="97" t="s">
        <v>53</v>
      </c>
      <c r="B32" s="103" t="s">
        <v>176</v>
      </c>
      <c r="C32" s="215"/>
    </row>
    <row r="33" spans="1:4" ht="23.25" customHeight="1" x14ac:dyDescent="0.25">
      <c r="A33" s="97" t="s">
        <v>54</v>
      </c>
      <c r="B33" s="119" t="s">
        <v>55</v>
      </c>
      <c r="C33" s="215"/>
    </row>
    <row r="34" spans="1:4" ht="23.25" customHeight="1" x14ac:dyDescent="0.25">
      <c r="A34" s="106" t="s">
        <v>142</v>
      </c>
      <c r="B34" s="103" t="s">
        <v>177</v>
      </c>
      <c r="C34" s="215"/>
    </row>
    <row r="35" spans="1:4" ht="23.25" customHeight="1" x14ac:dyDescent="0.25">
      <c r="A35" s="103"/>
      <c r="B35" s="107" t="s">
        <v>56</v>
      </c>
      <c r="C35" s="216"/>
    </row>
    <row r="36" spans="1:4" ht="23.25" customHeight="1" x14ac:dyDescent="0.25">
      <c r="A36" s="226" t="s">
        <v>178</v>
      </c>
      <c r="B36" s="226"/>
      <c r="C36" s="83">
        <v>153</v>
      </c>
    </row>
    <row r="37" spans="1:4" ht="23.25" customHeight="1" x14ac:dyDescent="0.25">
      <c r="A37" s="227" t="s">
        <v>179</v>
      </c>
      <c r="B37" s="228"/>
      <c r="C37" s="83"/>
    </row>
    <row r="38" spans="1:4" ht="23.25" customHeight="1" x14ac:dyDescent="0.25">
      <c r="A38" s="217" t="s">
        <v>57</v>
      </c>
      <c r="B38" s="217"/>
      <c r="C38" s="76">
        <v>0</v>
      </c>
    </row>
    <row r="39" spans="1:4" ht="23.25" customHeight="1" x14ac:dyDescent="0.25">
      <c r="A39" s="113"/>
      <c r="B39" s="113"/>
      <c r="C39" s="123"/>
    </row>
    <row r="40" spans="1:4" ht="23.25" customHeight="1" x14ac:dyDescent="0.25">
      <c r="A40" s="230" t="s">
        <v>161</v>
      </c>
      <c r="B40" s="230"/>
      <c r="C40" s="230"/>
      <c r="D40" s="230"/>
    </row>
    <row r="41" spans="1:4" ht="23.25" customHeight="1" x14ac:dyDescent="0.25">
      <c r="A41" s="218" t="s">
        <v>77</v>
      </c>
      <c r="B41" s="218"/>
      <c r="C41" s="218"/>
      <c r="D41" s="218"/>
    </row>
    <row r="42" spans="1:4" ht="29.25" customHeight="1" x14ac:dyDescent="0.25">
      <c r="A42" s="98"/>
    </row>
    <row r="43" spans="1:4" s="57" customFormat="1" ht="13.5" customHeight="1" x14ac:dyDescent="0.25">
      <c r="A43" s="95" t="s">
        <v>46</v>
      </c>
      <c r="B43" s="95" t="s">
        <v>47</v>
      </c>
      <c r="C43" s="55"/>
    </row>
    <row r="44" spans="1:4" ht="108" customHeight="1" x14ac:dyDescent="0.25">
      <c r="A44" s="96">
        <v>1157</v>
      </c>
      <c r="B44" s="97" t="s">
        <v>150</v>
      </c>
    </row>
    <row r="45" spans="1:4" x14ac:dyDescent="0.25">
      <c r="A45" s="120"/>
      <c r="B45" s="121"/>
      <c r="C45" s="57"/>
    </row>
    <row r="46" spans="1:4" ht="72" customHeight="1" x14ac:dyDescent="0.25">
      <c r="A46" s="100" t="s">
        <v>49</v>
      </c>
      <c r="B46" s="101">
        <v>1157</v>
      </c>
      <c r="C46" s="83" t="s">
        <v>131</v>
      </c>
    </row>
    <row r="47" spans="1:4" ht="27.75" customHeight="1" x14ac:dyDescent="0.25">
      <c r="A47" s="97" t="s">
        <v>50</v>
      </c>
      <c r="B47" s="102">
        <v>12003</v>
      </c>
      <c r="C47" s="110" t="s">
        <v>51</v>
      </c>
    </row>
    <row r="48" spans="1:4" ht="54.75" customHeight="1" x14ac:dyDescent="0.25">
      <c r="A48" s="97" t="s">
        <v>52</v>
      </c>
      <c r="B48" s="103" t="s">
        <v>180</v>
      </c>
      <c r="C48" s="111"/>
    </row>
    <row r="49" spans="1:3" ht="27" x14ac:dyDescent="0.25">
      <c r="A49" s="97" t="s">
        <v>53</v>
      </c>
      <c r="B49" s="103" t="s">
        <v>152</v>
      </c>
      <c r="C49" s="215"/>
    </row>
    <row r="50" spans="1:3" ht="21.75" customHeight="1" x14ac:dyDescent="0.25">
      <c r="A50" s="97" t="s">
        <v>54</v>
      </c>
      <c r="B50" s="105" t="s">
        <v>153</v>
      </c>
      <c r="C50" s="215"/>
    </row>
    <row r="51" spans="1:3" ht="21.75" customHeight="1" x14ac:dyDescent="0.25">
      <c r="A51" s="106" t="s">
        <v>154</v>
      </c>
      <c r="B51" s="105" t="s">
        <v>155</v>
      </c>
      <c r="C51" s="215"/>
    </row>
    <row r="52" spans="1:3" x14ac:dyDescent="0.25">
      <c r="A52" s="103"/>
      <c r="B52" s="107" t="s">
        <v>56</v>
      </c>
      <c r="C52" s="216"/>
    </row>
    <row r="53" spans="1:3" x14ac:dyDescent="0.25">
      <c r="A53" s="103"/>
      <c r="B53" s="107"/>
      <c r="C53" s="122"/>
    </row>
    <row r="54" spans="1:3" x14ac:dyDescent="0.25">
      <c r="A54" s="217" t="s">
        <v>57</v>
      </c>
      <c r="B54" s="217"/>
      <c r="C54" s="64">
        <f>-16546.2</f>
        <v>-16546.2</v>
      </c>
    </row>
    <row r="55" spans="1:3" x14ac:dyDescent="0.25">
      <c r="A55" s="97" t="s">
        <v>50</v>
      </c>
      <c r="B55" s="102">
        <v>12014</v>
      </c>
      <c r="C55" s="110"/>
    </row>
    <row r="56" spans="1:3" ht="40.5" x14ac:dyDescent="0.25">
      <c r="A56" s="97" t="s">
        <v>52</v>
      </c>
      <c r="B56" s="103" t="s">
        <v>156</v>
      </c>
      <c r="C56" s="111"/>
    </row>
    <row r="57" spans="1:3" x14ac:dyDescent="0.25">
      <c r="A57" s="97" t="s">
        <v>53</v>
      </c>
      <c r="B57" s="103" t="s">
        <v>157</v>
      </c>
      <c r="C57" s="215"/>
    </row>
    <row r="58" spans="1:3" x14ac:dyDescent="0.25">
      <c r="A58" s="97" t="s">
        <v>54</v>
      </c>
      <c r="B58" s="105" t="s">
        <v>153</v>
      </c>
      <c r="C58" s="215"/>
    </row>
    <row r="59" spans="1:3" x14ac:dyDescent="0.25">
      <c r="A59" s="106" t="s">
        <v>154</v>
      </c>
      <c r="B59" s="105" t="s">
        <v>158</v>
      </c>
      <c r="C59" s="215"/>
    </row>
    <row r="60" spans="1:3" x14ac:dyDescent="0.25">
      <c r="A60" s="103"/>
      <c r="B60" s="107" t="s">
        <v>56</v>
      </c>
      <c r="C60" s="216"/>
    </row>
    <row r="61" spans="1:3" x14ac:dyDescent="0.25">
      <c r="A61" s="103"/>
      <c r="B61" s="107"/>
      <c r="C61" s="122"/>
    </row>
    <row r="62" spans="1:3" x14ac:dyDescent="0.25">
      <c r="A62" s="217" t="s">
        <v>57</v>
      </c>
      <c r="B62" s="217"/>
      <c r="C62" s="64">
        <f>-1049.5</f>
        <v>-1049.5</v>
      </c>
    </row>
    <row r="63" spans="1:3" x14ac:dyDescent="0.25">
      <c r="A63" s="113"/>
      <c r="B63" s="113"/>
      <c r="C63" s="123"/>
    </row>
    <row r="64" spans="1:3" x14ac:dyDescent="0.25">
      <c r="A64" s="113"/>
      <c r="B64" s="113"/>
      <c r="C64" s="123"/>
    </row>
    <row r="65" spans="1:4" ht="27" customHeight="1" x14ac:dyDescent="0.25">
      <c r="A65" s="95" t="s">
        <v>46</v>
      </c>
      <c r="B65" s="95" t="s">
        <v>47</v>
      </c>
    </row>
    <row r="66" spans="1:4" ht="27" customHeight="1" x14ac:dyDescent="0.25">
      <c r="A66" s="96">
        <v>1167</v>
      </c>
      <c r="B66" s="97" t="s">
        <v>144</v>
      </c>
    </row>
    <row r="67" spans="1:4" x14ac:dyDescent="0.25">
      <c r="A67" s="98"/>
    </row>
    <row r="68" spans="1:4" ht="27.75" customHeight="1" x14ac:dyDescent="0.25">
      <c r="A68" s="99" t="s">
        <v>48</v>
      </c>
    </row>
    <row r="69" spans="1:4" ht="35.25" customHeight="1" x14ac:dyDescent="0.25">
      <c r="A69" s="99"/>
    </row>
    <row r="70" spans="1:4" ht="67.5" x14ac:dyDescent="0.25">
      <c r="A70" s="106" t="s">
        <v>65</v>
      </c>
      <c r="B70" s="114">
        <v>1167</v>
      </c>
      <c r="C70" s="83" t="s">
        <v>131</v>
      </c>
    </row>
    <row r="71" spans="1:4" ht="28.5" customHeight="1" x14ac:dyDescent="0.25">
      <c r="A71" s="106" t="s">
        <v>66</v>
      </c>
      <c r="B71" s="114">
        <v>32006</v>
      </c>
      <c r="C71" s="83" t="s">
        <v>51</v>
      </c>
    </row>
    <row r="72" spans="1:4" ht="57.75" customHeight="1" x14ac:dyDescent="0.25">
      <c r="A72" s="106" t="s">
        <v>68</v>
      </c>
      <c r="B72" s="53" t="s">
        <v>145</v>
      </c>
      <c r="C72" s="115"/>
    </row>
    <row r="73" spans="1:4" ht="31.5" customHeight="1" x14ac:dyDescent="0.25">
      <c r="A73" s="106" t="s">
        <v>69</v>
      </c>
      <c r="B73" s="53" t="s">
        <v>146</v>
      </c>
      <c r="C73" s="116"/>
    </row>
    <row r="74" spans="1:4" ht="34.5" customHeight="1" x14ac:dyDescent="0.25">
      <c r="A74" s="106" t="s">
        <v>71</v>
      </c>
      <c r="B74" s="114" t="s">
        <v>147</v>
      </c>
      <c r="C74" s="116"/>
    </row>
    <row r="75" spans="1:4" s="112" customFormat="1" ht="13.5" customHeight="1" x14ac:dyDescent="0.25">
      <c r="A75" s="106" t="s">
        <v>148</v>
      </c>
      <c r="B75" s="114" t="s">
        <v>149</v>
      </c>
      <c r="C75" s="116"/>
    </row>
    <row r="76" spans="1:4" x14ac:dyDescent="0.25">
      <c r="A76" s="219" t="s">
        <v>72</v>
      </c>
      <c r="B76" s="219"/>
      <c r="C76" s="116"/>
    </row>
    <row r="77" spans="1:4" x14ac:dyDescent="0.25">
      <c r="A77" s="220"/>
      <c r="B77" s="220"/>
      <c r="C77" s="117"/>
    </row>
    <row r="78" spans="1:4" ht="17.25" x14ac:dyDescent="0.25">
      <c r="A78" s="221" t="s">
        <v>73</v>
      </c>
      <c r="B78" s="221"/>
      <c r="C78" s="64">
        <v>-19477.3</v>
      </c>
      <c r="D78" s="40"/>
    </row>
    <row r="79" spans="1:4" ht="13.5" customHeight="1" x14ac:dyDescent="0.25">
      <c r="D79" s="124"/>
    </row>
    <row r="80" spans="1:4" ht="20.25" x14ac:dyDescent="0.25">
      <c r="A80" s="222" t="s">
        <v>58</v>
      </c>
      <c r="B80" s="222"/>
      <c r="C80" s="118"/>
      <c r="D80" s="40"/>
    </row>
    <row r="81" spans="1:4" ht="25.5" x14ac:dyDescent="0.25">
      <c r="A81" s="124" t="s">
        <v>59</v>
      </c>
      <c r="B81" s="124"/>
      <c r="C81" s="124"/>
      <c r="D81" s="40"/>
    </row>
    <row r="82" spans="1:4" ht="17.25" x14ac:dyDescent="0.25">
      <c r="A82" s="41"/>
      <c r="B82" s="41"/>
      <c r="C82" s="42"/>
      <c r="D82" s="40"/>
    </row>
    <row r="83" spans="1:4" ht="17.25" x14ac:dyDescent="0.25">
      <c r="A83" s="95" t="s">
        <v>60</v>
      </c>
      <c r="B83" s="95" t="s">
        <v>61</v>
      </c>
      <c r="C83" s="37"/>
      <c r="D83" s="40"/>
    </row>
    <row r="84" spans="1:4" ht="17.25" x14ac:dyDescent="0.25">
      <c r="A84" s="97" t="s">
        <v>62</v>
      </c>
      <c r="B84" s="97" t="s">
        <v>63</v>
      </c>
      <c r="C84" s="37"/>
      <c r="D84" s="40"/>
    </row>
    <row r="85" spans="1:4" ht="17.25" x14ac:dyDescent="0.25">
      <c r="A85" s="38"/>
      <c r="B85" s="38"/>
      <c r="C85" s="37"/>
      <c r="D85" s="40"/>
    </row>
    <row r="86" spans="1:4" ht="17.25" x14ac:dyDescent="0.25">
      <c r="A86" s="99" t="s">
        <v>64</v>
      </c>
      <c r="B86" s="99"/>
      <c r="C86" s="37"/>
      <c r="D86" s="40"/>
    </row>
    <row r="87" spans="1:4" ht="17.25" x14ac:dyDescent="0.25">
      <c r="A87" s="38"/>
      <c r="B87" s="38"/>
      <c r="C87" s="37"/>
      <c r="D87" s="40"/>
    </row>
    <row r="88" spans="1:4" ht="108" x14ac:dyDescent="0.25">
      <c r="A88" s="100" t="s">
        <v>65</v>
      </c>
      <c r="B88" s="100" t="s">
        <v>62</v>
      </c>
      <c r="C88" s="82" t="s">
        <v>2</v>
      </c>
      <c r="D88" s="40"/>
    </row>
    <row r="89" spans="1:4" ht="17.25" x14ac:dyDescent="0.25">
      <c r="A89" s="100" t="s">
        <v>66</v>
      </c>
      <c r="B89" s="100" t="s">
        <v>67</v>
      </c>
      <c r="C89" s="110" t="s">
        <v>51</v>
      </c>
      <c r="D89" s="40"/>
    </row>
    <row r="90" spans="1:4" ht="17.25" x14ac:dyDescent="0.25">
      <c r="A90" s="100" t="s">
        <v>68</v>
      </c>
      <c r="B90" s="100" t="s">
        <v>63</v>
      </c>
      <c r="C90" s="52"/>
      <c r="D90" s="40"/>
    </row>
    <row r="91" spans="1:4" ht="54" x14ac:dyDescent="0.25">
      <c r="A91" s="100" t="s">
        <v>69</v>
      </c>
      <c r="B91" s="100" t="s">
        <v>70</v>
      </c>
      <c r="C91" s="52"/>
      <c r="D91" s="40"/>
    </row>
    <row r="92" spans="1:4" ht="17.25" x14ac:dyDescent="0.25">
      <c r="A92" s="100" t="s">
        <v>71</v>
      </c>
      <c r="B92" s="100" t="s">
        <v>55</v>
      </c>
      <c r="C92" s="52"/>
      <c r="D92" s="40"/>
    </row>
    <row r="93" spans="1:4" ht="17.25" x14ac:dyDescent="0.25">
      <c r="A93" s="103"/>
      <c r="B93" s="100" t="s">
        <v>72</v>
      </c>
      <c r="C93" s="52"/>
      <c r="D93" s="40"/>
    </row>
    <row r="94" spans="1:4" ht="15.75" x14ac:dyDescent="0.25">
      <c r="A94" s="211" t="s">
        <v>72</v>
      </c>
      <c r="B94" s="212"/>
      <c r="C94" s="52"/>
    </row>
    <row r="95" spans="1:4" x14ac:dyDescent="0.25">
      <c r="A95" s="213" t="s">
        <v>73</v>
      </c>
      <c r="B95" s="214"/>
      <c r="C95" s="76">
        <v>37073</v>
      </c>
    </row>
    <row r="96" spans="1:4" x14ac:dyDescent="0.25">
      <c r="A96" s="100" t="s">
        <v>66</v>
      </c>
      <c r="B96" s="100" t="s">
        <v>67</v>
      </c>
      <c r="C96" s="110"/>
    </row>
    <row r="97" spans="1:3" ht="15.75" x14ac:dyDescent="0.25">
      <c r="A97" s="100" t="s">
        <v>68</v>
      </c>
      <c r="B97" s="100" t="s">
        <v>63</v>
      </c>
      <c r="C97" s="52"/>
    </row>
    <row r="98" spans="1:3" ht="54" x14ac:dyDescent="0.25">
      <c r="A98" s="100" t="s">
        <v>69</v>
      </c>
      <c r="B98" s="100" t="s">
        <v>70</v>
      </c>
      <c r="C98" s="52"/>
    </row>
    <row r="99" spans="1:3" ht="15.75" x14ac:dyDescent="0.25">
      <c r="A99" s="100" t="s">
        <v>71</v>
      </c>
      <c r="B99" s="100" t="s">
        <v>55</v>
      </c>
      <c r="C99" s="52"/>
    </row>
    <row r="100" spans="1:3" ht="15.75" x14ac:dyDescent="0.25">
      <c r="A100" s="103"/>
      <c r="B100" s="100" t="s">
        <v>72</v>
      </c>
      <c r="C100" s="52"/>
    </row>
    <row r="101" spans="1:3" ht="15.75" x14ac:dyDescent="0.25">
      <c r="A101" s="211" t="s">
        <v>72</v>
      </c>
      <c r="B101" s="212"/>
      <c r="C101" s="52"/>
    </row>
    <row r="102" spans="1:3" x14ac:dyDescent="0.25">
      <c r="A102" s="213" t="s">
        <v>73</v>
      </c>
      <c r="B102" s="214"/>
      <c r="C102" s="64">
        <f>-37073</f>
        <v>-37073</v>
      </c>
    </row>
  </sheetData>
  <mergeCells count="24">
    <mergeCell ref="A8:C8"/>
    <mergeCell ref="B2:C2"/>
    <mergeCell ref="B3:C3"/>
    <mergeCell ref="C49:C52"/>
    <mergeCell ref="A54:B54"/>
    <mergeCell ref="A26:B26"/>
    <mergeCell ref="A27:B27"/>
    <mergeCell ref="C32:C35"/>
    <mergeCell ref="A36:B36"/>
    <mergeCell ref="A37:B37"/>
    <mergeCell ref="A38:B38"/>
    <mergeCell ref="A95:B95"/>
    <mergeCell ref="A101:B101"/>
    <mergeCell ref="A102:B102"/>
    <mergeCell ref="A10:C11"/>
    <mergeCell ref="A40:D40"/>
    <mergeCell ref="A41:D41"/>
    <mergeCell ref="A77:B77"/>
    <mergeCell ref="A78:B78"/>
    <mergeCell ref="A80:B80"/>
    <mergeCell ref="A94:B94"/>
    <mergeCell ref="C57:C60"/>
    <mergeCell ref="A62:B62"/>
    <mergeCell ref="A76:B76"/>
  </mergeCells>
  <pageMargins left="0.7" right="0.7" top="0.75" bottom="0.75" header="0.3" footer="0.3"/>
  <pageSetup scale="70" orientation="landscape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Հավելված 1</vt:lpstr>
      <vt:lpstr>Հավելված 2</vt:lpstr>
      <vt:lpstr>Հավելված 3</vt:lpstr>
      <vt:lpstr>Հավելված 4</vt:lpstr>
      <vt:lpstr>Հավելված 5</vt:lpstr>
      <vt:lpstr>Հավելված 6</vt:lpstr>
      <vt:lpstr>'Հավելված 1'!Print_Area</vt:lpstr>
      <vt:lpstr>'Հավելված 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https:/mul2.gov.am/tasks/709231/oneclick/Ardir2.xlsx?token=ac2bebc88399fce4ff6fcedd8619436a</cp:keywords>
  <cp:lastModifiedBy/>
  <dcterms:created xsi:type="dcterms:W3CDTF">2015-06-05T18:17:20Z</dcterms:created>
  <dcterms:modified xsi:type="dcterms:W3CDTF">2022-12-01T07:17:02Z</dcterms:modified>
</cp:coreProperties>
</file>