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24226"/>
  <mc:AlternateContent xmlns:mc="http://schemas.openxmlformats.org/markup-compatibility/2006">
    <mc:Choice Requires="x15">
      <x15ac:absPath xmlns:x15ac="http://schemas.microsoft.com/office/spreadsheetml/2010/11/ac" url="C:\Users\arpinem\Desktop\downlods\"/>
    </mc:Choice>
  </mc:AlternateContent>
  <bookViews>
    <workbookView xWindow="0" yWindow="0" windowWidth="20490" windowHeight="7155" tabRatio="601" activeTab="3"/>
  </bookViews>
  <sheets>
    <sheet name="1" sheetId="46" r:id="rId1"/>
    <sheet name="2" sheetId="26" r:id="rId2"/>
    <sheet name="3" sheetId="27" r:id="rId3"/>
    <sheet name="4" sheetId="38" r:id="rId4"/>
  </sheets>
  <definedNames>
    <definedName name="_tab10" localSheetId="3">#REF!</definedName>
    <definedName name="_tab10">#REF!</definedName>
    <definedName name="_tab11" localSheetId="3">#REF!</definedName>
    <definedName name="_tab11">#REF!</definedName>
    <definedName name="_tab12" localSheetId="3">#REF!</definedName>
    <definedName name="_tab12">#REF!</definedName>
    <definedName name="_tab13" localSheetId="3">#REF!</definedName>
    <definedName name="_tab13">#REF!</definedName>
    <definedName name="_tab14" localSheetId="3">#REF!</definedName>
    <definedName name="_tab14">#REF!</definedName>
    <definedName name="_tab15" localSheetId="3">#REF!</definedName>
    <definedName name="_tab15">#REF!</definedName>
    <definedName name="_tab16" localSheetId="3">#REF!</definedName>
    <definedName name="_tab16">#REF!</definedName>
    <definedName name="_tab17" localSheetId="3">#REF!</definedName>
    <definedName name="_tab17">#REF!</definedName>
    <definedName name="_tab18" localSheetId="3">#REF!</definedName>
    <definedName name="_tab18">#REF!</definedName>
    <definedName name="_tab19" localSheetId="3">#REF!</definedName>
    <definedName name="_tab19">#REF!</definedName>
    <definedName name="_tab20" localSheetId="3">#REF!</definedName>
    <definedName name="_tab20">#REF!</definedName>
    <definedName name="_tab21" localSheetId="3">#REF!</definedName>
    <definedName name="_tab21">#REF!</definedName>
    <definedName name="_tab22" localSheetId="3">#REF!</definedName>
    <definedName name="_tab22">#REF!</definedName>
    <definedName name="_tab23" localSheetId="3">#REF!</definedName>
    <definedName name="_tab23">#REF!</definedName>
    <definedName name="_tab24" localSheetId="3">#REF!</definedName>
    <definedName name="_tab24">#REF!</definedName>
    <definedName name="_tab5" localSheetId="3">#REF!</definedName>
    <definedName name="_tab5">#REF!</definedName>
    <definedName name="_tab6" localSheetId="3">#REF!</definedName>
    <definedName name="_tab6">#REF!</definedName>
    <definedName name="_tab7" localSheetId="3">#REF!</definedName>
    <definedName name="_tab7">#REF!</definedName>
    <definedName name="_tab8" localSheetId="3">#REF!</definedName>
    <definedName name="_tab8">#REF!</definedName>
    <definedName name="_tab9" localSheetId="3">#REF!</definedName>
    <definedName name="_tab9">#REF!</definedName>
    <definedName name="par_count" localSheetId="3">#REF!,#REF!,#REF!,#REF!,#REF!,#REF!,#REF!,#REF!,#REF!,#REF!,#REF!,#REF!,#REF!,#REF!,#REF!</definedName>
    <definedName name="par_count">#REF!,#REF!,#REF!,#REF!,#REF!,#REF!,#REF!,#REF!,#REF!,#REF!,#REF!,#REF!,#REF!,#REF!,#REF!</definedName>
    <definedName name="par_qual" localSheetId="3">#REF!,#REF!,#REF!,#REF!,#REF!</definedName>
    <definedName name="par_qual">#REF!,#REF!,#REF!,#REF!,#REF!</definedName>
    <definedName name="par_time" localSheetId="3">#REF!,#REF!,#REF!,#REF!</definedName>
    <definedName name="par_time">#REF!,#REF!,#REF!,#REF!</definedName>
    <definedName name="par2.12s" localSheetId="3">#REF!</definedName>
    <definedName name="par2.12s">#REF!</definedName>
    <definedName name="par2.4s" localSheetId="3">#REF!,#REF!,#REF!,#REF!,#REF!,#REF!,#REF!,#REF!,#REF!,#REF!,#REF!,#REF!,#REF!,#REF!,#REF!,#REF!</definedName>
    <definedName name="par2.4s">#REF!,#REF!,#REF!,#REF!,#REF!,#REF!,#REF!,#REF!,#REF!,#REF!,#REF!,#REF!,#REF!,#REF!,#REF!,#REF!</definedName>
    <definedName name="par2.5s" localSheetId="3">#REF!,#REF!</definedName>
    <definedName name="par2.5s">#REF!,#REF!</definedName>
    <definedName name="par2.6s" localSheetId="3">#REF!,#REF!,#REF!,#REF!</definedName>
    <definedName name="par2.6s">#REF!,#REF!,#REF!,#REF!</definedName>
    <definedName name="par2.7s" localSheetId="3">#REF!,#REF!</definedName>
    <definedName name="par2.7s">#REF!,#REF!</definedName>
    <definedName name="par2.9s" localSheetId="3">#REF!,#REF!,#REF!,#REF!,#REF!,#REF!,#REF!,#REF!,#REF!,#REF!,#REF!,#REF!,#REF!,#REF!,#REF!,#REF!</definedName>
    <definedName name="par2.9s">#REF!,#REF!,#REF!,#REF!,#REF!,#REF!,#REF!,#REF!,#REF!,#REF!,#REF!,#REF!,#REF!,#REF!,#REF!,#REF!</definedName>
    <definedName name="par4.10s" localSheetId="3">#REF!,#REF!</definedName>
    <definedName name="par4.10s">#REF!,#REF!</definedName>
    <definedName name="par4.11d" localSheetId="3">#REF!,#REF!,#REF!,#REF!,#REF!</definedName>
    <definedName name="par4.11d">#REF!,#REF!,#REF!,#REF!,#REF!</definedName>
    <definedName name="par4.12d" localSheetId="3">#REF!</definedName>
    <definedName name="par4.12d">#REF!</definedName>
    <definedName name="par4.13s" localSheetId="3">#REF!</definedName>
    <definedName name="par4.13s">#REF!</definedName>
    <definedName name="par4.14" localSheetId="3">#REF!,#REF!,#REF!,#REF!,#REF!,#REF!</definedName>
    <definedName name="par4.14">#REF!,#REF!,#REF!,#REF!,#REF!,#REF!</definedName>
    <definedName name="par4.15" localSheetId="3">#REF!,#REF!,#REF!</definedName>
    <definedName name="par4.15">#REF!,#REF!,#REF!</definedName>
    <definedName name="par4.16" localSheetId="3">#REF!,#REF!,#REF!</definedName>
    <definedName name="par4.16">#REF!,#REF!,#REF!</definedName>
    <definedName name="par4.17" localSheetId="3">#REF!,#REF!,#REF!,#REF!</definedName>
    <definedName name="par4.17">#REF!,#REF!,#REF!,#REF!</definedName>
    <definedName name="par4.18d" localSheetId="3">#REF!,#REF!</definedName>
    <definedName name="par4.18d">#REF!,#REF!</definedName>
    <definedName name="par4.19s" localSheetId="3">#REF!</definedName>
    <definedName name="par4.19s">#REF!</definedName>
    <definedName name="par4.20f" localSheetId="3">#REF!</definedName>
    <definedName name="par4.20f">#REF!</definedName>
    <definedName name="par4.21f" localSheetId="3">#REF!</definedName>
    <definedName name="par4.21f">#REF!</definedName>
    <definedName name="par4.22" localSheetId="3">#REF!</definedName>
    <definedName name="par4.22">#REF!</definedName>
    <definedName name="par4.4" localSheetId="3">#REF!</definedName>
    <definedName name="par4.4">#REF!</definedName>
    <definedName name="par4.5" localSheetId="3">#REF!</definedName>
    <definedName name="par4.5">#REF!</definedName>
    <definedName name="par4.6s" localSheetId="3">#REF!</definedName>
    <definedName name="par4.6s">#REF!</definedName>
    <definedName name="par4.7s" localSheetId="3">#REF!</definedName>
    <definedName name="par4.7s">#REF!</definedName>
    <definedName name="par4.8" localSheetId="3">#REF!,#REF!,#REF!,#REF!,#REF!</definedName>
    <definedName name="par4.8">#REF!,#REF!,#REF!,#REF!,#REF!</definedName>
    <definedName name="par4.9" localSheetId="3">#REF!,#REF!,#REF!,#REF!,#REF!,#REF!</definedName>
    <definedName name="par4.9">#REF!,#REF!,#REF!,#REF!,#REF!,#REF!</definedName>
    <definedName name="par5.1" localSheetId="3">#REF!,#REF!</definedName>
    <definedName name="par5.1">#REF!,#REF!</definedName>
    <definedName name="par5.3" localSheetId="3">#REF!,#REF!,#REF!,#REF!,#REF!,#REF!</definedName>
    <definedName name="par5.3">#REF!,#REF!,#REF!,#REF!,#REF!,#REF!</definedName>
    <definedName name="par5.4" localSheetId="3">#REF!,#REF!,#REF!,#REF!,#REF!</definedName>
    <definedName name="par5.4">#REF!,#REF!,#REF!,#REF!,#REF!</definedName>
    <definedName name="par5.5" localSheetId="3">#REF!</definedName>
    <definedName name="par5.5">#REF!</definedName>
    <definedName name="par5.6" localSheetId="3">#REF!,#REF!</definedName>
    <definedName name="par5.6">#REF!,#REF!</definedName>
    <definedName name="_xlnm.Print_Titles" localSheetId="1">'2'!$8:$9</definedName>
    <definedName name="program" localSheetId="3">#REF!,#REF!,#REF!,#REF!,#REF!,#REF!,#REF!,#REF!,#REF!,#REF!,#REF!,#REF!,#REF!,#REF!,#REF!,#REF!,#REF!,#REF!,#REF!,#REF!</definedName>
    <definedName name="program">#REF!,#REF!,#REF!,#REF!,#REF!,#REF!,#REF!,#REF!,#REF!,#REF!,#REF!,#REF!,#REF!,#REF!,#REF!,#REF!,#REF!,#REF!,#REF!,#REF!</definedName>
  </definedNames>
  <calcPr calcId="162913"/>
</workbook>
</file>

<file path=xl/calcChain.xml><?xml version="1.0" encoding="utf-8"?>
<calcChain xmlns="http://schemas.openxmlformats.org/spreadsheetml/2006/main">
  <c r="E70" i="46" l="1"/>
  <c r="E83" i="46"/>
  <c r="E67" i="46"/>
  <c r="E63" i="46"/>
  <c r="E51" i="46"/>
  <c r="E42" i="46"/>
  <c r="E25" i="46"/>
  <c r="E21" i="46"/>
  <c r="D20" i="27" l="1"/>
  <c r="H72" i="26"/>
  <c r="H74" i="26" l="1"/>
  <c r="H75" i="26" s="1"/>
  <c r="H76" i="26" s="1"/>
  <c r="H77" i="26" s="1"/>
  <c r="H78" i="26" s="1"/>
  <c r="D149" i="38" s="1"/>
  <c r="H79" i="26" l="1"/>
  <c r="H81" i="26" s="1"/>
  <c r="H82" i="26" s="1"/>
  <c r="H83" i="26" s="1"/>
  <c r="H84" i="26" s="1"/>
  <c r="H85" i="26" s="1"/>
  <c r="D169" i="38"/>
  <c r="E16" i="46" l="1"/>
  <c r="E14" i="46" s="1"/>
  <c r="E12" i="46" s="1"/>
  <c r="E10" i="46" s="1"/>
  <c r="E20" i="46"/>
  <c r="D26" i="38" l="1"/>
  <c r="H32" i="26"/>
  <c r="H33" i="26" s="1"/>
  <c r="H34" i="26" s="1"/>
  <c r="H35" i="26" s="1"/>
  <c r="H36" i="26" s="1"/>
  <c r="H30" i="26" l="1"/>
  <c r="D107" i="38"/>
  <c r="D66" i="38" l="1"/>
  <c r="H44" i="26"/>
  <c r="H46" i="26" s="1"/>
  <c r="H47" i="26" s="1"/>
  <c r="H48" i="26" s="1"/>
  <c r="H49" i="26" s="1"/>
  <c r="H50" i="26" s="1"/>
  <c r="H23" i="26" l="1"/>
  <c r="H65" i="26" l="1"/>
  <c r="H67" i="26" s="1"/>
  <c r="D128" i="38" l="1"/>
  <c r="H68" i="26"/>
  <c r="H69" i="26" s="1"/>
  <c r="H70" i="26" l="1"/>
  <c r="H71" i="26" s="1"/>
  <c r="H43" i="26" l="1"/>
  <c r="H37" i="26" l="1"/>
  <c r="H42" i="26"/>
  <c r="H41" i="26" s="1"/>
  <c r="D46" i="38" l="1"/>
  <c r="H39" i="26"/>
  <c r="H40" i="26"/>
  <c r="H58" i="26" l="1"/>
  <c r="H60" i="26" s="1"/>
  <c r="H61" i="26" s="1"/>
  <c r="H62" i="26" s="1"/>
  <c r="H63" i="26" s="1"/>
  <c r="H64" i="26" s="1"/>
  <c r="H51" i="26" l="1"/>
  <c r="H57" i="26"/>
  <c r="H56" i="26" s="1"/>
  <c r="H55" i="26" s="1"/>
  <c r="D87" i="38" l="1"/>
  <c r="D189" i="38" s="1"/>
  <c r="H54" i="26"/>
  <c r="H53" i="26"/>
  <c r="H19" i="26" l="1"/>
  <c r="H17" i="26" s="1"/>
  <c r="H15" i="26" s="1"/>
  <c r="H13" i="26" s="1"/>
  <c r="H11" i="26" s="1"/>
  <c r="H10" i="26" s="1"/>
  <c r="H29" i="26" l="1"/>
  <c r="H25" i="26"/>
  <c r="H26" i="26" s="1"/>
  <c r="H27" i="26" s="1"/>
</calcChain>
</file>

<file path=xl/sharedStrings.xml><?xml version="1.0" encoding="utf-8"?>
<sst xmlns="http://schemas.openxmlformats.org/spreadsheetml/2006/main" count="449" uniqueCount="168">
  <si>
    <t>Տարի</t>
  </si>
  <si>
    <t>Ծրագրային դասիչը</t>
  </si>
  <si>
    <t>այդ թվում՝</t>
  </si>
  <si>
    <t>Բյուջետային հատկացումների գլխավոր կարգադրիչների, ծրագրերի, միջոցառումների և միջոցառումները կատարող պետական մարմինների անվանումները</t>
  </si>
  <si>
    <t>ԸՆԴԱՄԵՆԸ ԾԱԽՍԵՐ</t>
  </si>
  <si>
    <t xml:space="preserve"> Ծրագրի անվանումը </t>
  </si>
  <si>
    <t xml:space="preserve"> Ծրագրի միջոցառումները </t>
  </si>
  <si>
    <t xml:space="preserve"> Ծրագրի դասիչը` </t>
  </si>
  <si>
    <t xml:space="preserve"> Միջոցառման դասիչը` </t>
  </si>
  <si>
    <t xml:space="preserve"> Միջոցառման անվանումը` </t>
  </si>
  <si>
    <t xml:space="preserve"> Նկարագրությունը` </t>
  </si>
  <si>
    <t xml:space="preserve"> Արդյունքի չափորոշիչներ </t>
  </si>
  <si>
    <t xml:space="preserve">Գործառական դասիչը </t>
  </si>
  <si>
    <t>բաժին</t>
  </si>
  <si>
    <t>խումբ</t>
  </si>
  <si>
    <t>դաս</t>
  </si>
  <si>
    <t>Ծրագիր</t>
  </si>
  <si>
    <t>Միջոցառում</t>
  </si>
  <si>
    <t>01</t>
  </si>
  <si>
    <t xml:space="preserve">այդ թվում` </t>
  </si>
  <si>
    <t>ՀՀ տարածքային կառավարման և ենթակառուցվածքների նախարարություն</t>
  </si>
  <si>
    <t xml:space="preserve"> Տարածքային զարգացում</t>
  </si>
  <si>
    <t>08</t>
  </si>
  <si>
    <t xml:space="preserve"> ԸՆԴՀԱՆՈՒՐ ԲՆՈՒՅԹԻ ՀԱՆՐԱՅԻՆ ԾԱՌԱՅՈՒԹՅՈՒՆՆԵՐ</t>
  </si>
  <si>
    <t>Կառավարության տարբեր մակարդակների միջև իրականացվող ընդհանուր բնույթի տրանսֆերտներ</t>
  </si>
  <si>
    <t xml:space="preserve"> այդ թվում` ըստ կատարողների</t>
  </si>
  <si>
    <t xml:space="preserve"> ՀՀ կառավարություն</t>
  </si>
  <si>
    <t xml:space="preserve"> այդ թվում` բյուջետային ծախսերի տնտեսագիտական դասակարգման հոդվածներ</t>
  </si>
  <si>
    <t xml:space="preserve"> ԸՆԴԱՄԵՆԸ ԾԱԽՍԵՐ</t>
  </si>
  <si>
    <t xml:space="preserve"> ԸՆԹԱՑԻԿ ԾԱԽՍԵՐ</t>
  </si>
  <si>
    <t xml:space="preserve"> ԴՐԱՄԱՇՆՈՐՀՆԵՐ</t>
  </si>
  <si>
    <t xml:space="preserve"> Կապիտալ դրամաշնորհներ պետական հատվածի այլ մակարդակներին</t>
  </si>
  <si>
    <t xml:space="preserve"> - Կապիտալ սուբվենցիաներ համայնքներին</t>
  </si>
  <si>
    <t xml:space="preserve"> ՀՀ մարզերին սուբվենցիաների տրամադրում՛ ենթակառուցվածքների զարգացման նպատակով_x000D_</t>
  </si>
  <si>
    <t xml:space="preserve"> Ծրագրի դասիչը </t>
  </si>
  <si>
    <t xml:space="preserve"> 1212 </t>
  </si>
  <si>
    <t xml:space="preserve"> Տարածքային զարգացում </t>
  </si>
  <si>
    <t xml:space="preserve"> 12007 </t>
  </si>
  <si>
    <t xml:space="preserve"> Միջոցառման տեսակը` </t>
  </si>
  <si>
    <t xml:space="preserve"> Տրանսֆերտների տրամադրում </t>
  </si>
  <si>
    <t xml:space="preserve"> Միջոցառումն իրականացնողի անվանումը </t>
  </si>
  <si>
    <t xml:space="preserve"> ՀՀ համայնքներ </t>
  </si>
  <si>
    <t xml:space="preserve"> Միջոցառման վրա կատարվող ծախսը (հազար դրամ) </t>
  </si>
  <si>
    <t xml:space="preserve"> ՀՀ մարզերին սուբվենցիաների տրամադրում` ենթակառուցվածքների զարգացման նպատակով_x000D_</t>
  </si>
  <si>
    <t xml:space="preserve"> ՀՀ մարզերին սուբվենցիաների տրամադրում` ենթակառուցվածքների զարգացման նպատակով </t>
  </si>
  <si>
    <t xml:space="preserve"> Ծրագրային դասիչը</t>
  </si>
  <si>
    <t xml:space="preserve"> Բյուջետային հատկացումների գլխավոր կարգադրիչների, ծրագրերի, միջոցառումների և միջոցառումները կատարող պետական մարմինների անվանումները</t>
  </si>
  <si>
    <t xml:space="preserve"> Ծրագիր</t>
  </si>
  <si>
    <t xml:space="preserve"> Միջոցառում</t>
  </si>
  <si>
    <t xml:space="preserve"> ԸՆԴԱՄԵՆԸ </t>
  </si>
  <si>
    <t>այդ թվում</t>
  </si>
  <si>
    <t>այդ թվում`</t>
  </si>
  <si>
    <t>ՀՀ մարզերին սուբվենցիաների տրամադրում՝ ենթակառուցվածքների զարգացման նպատակով</t>
  </si>
  <si>
    <t>այդ թվում` ըստ ուղղությունների</t>
  </si>
  <si>
    <t xml:space="preserve"> ՀՀ համայնքների թիվ, հատ </t>
  </si>
  <si>
    <t xml:space="preserve"> ՄԱՍ 1. ՊԵՏԱԿԱՆ ՄԱՐՄՆԻ ԳԾՈՎ ԱՐԴՅՈՒՆՔԱՅԻՆ (ԿԱՏԱՐՈՂԱԿԱՆ) ՑՈՒՑԱՆԻՇՆԵՐԸ </t>
  </si>
  <si>
    <t xml:space="preserve"> Կապիտալ սուբվենցիաներ համայնքներին</t>
  </si>
  <si>
    <t xml:space="preserve"> այդ թվում`</t>
  </si>
  <si>
    <t>ՀՀ կառավարություն</t>
  </si>
  <si>
    <t>ՀՀ Լոռու մարզպետարան</t>
  </si>
  <si>
    <t xml:space="preserve"> ՀՀ Լոռու մարզպետարան</t>
  </si>
  <si>
    <t xml:space="preserve"> ՀՀ Լոռու մարզպետարան </t>
  </si>
  <si>
    <t>ՀՀ Գեղարքունիքի մարզպետարան</t>
  </si>
  <si>
    <t xml:space="preserve"> ՀՀ Գեղարքունիքի  մարզպետարան</t>
  </si>
  <si>
    <t xml:space="preserve"> ՀՀ Գեղարքունիքի մարզպետարան </t>
  </si>
  <si>
    <t xml:space="preserve"> Աղյուսակ 9.1.52</t>
  </si>
  <si>
    <t xml:space="preserve"> Աղյուսակ 9.1.59</t>
  </si>
  <si>
    <t xml:space="preserve"> Աղյուսակ 9.1.53</t>
  </si>
  <si>
    <t xml:space="preserve"> Աղյուսակ 9.1.50</t>
  </si>
  <si>
    <t>ՀՀ Արարատի մարզպետարան</t>
  </si>
  <si>
    <t xml:space="preserve"> ՀՀ Արարատի մարզպետարան</t>
  </si>
  <si>
    <t xml:space="preserve"> ՀՀ Արարատի մարզպետարան </t>
  </si>
  <si>
    <t>ՀՀ Շիրակի մարզպետարան</t>
  </si>
  <si>
    <t xml:space="preserve"> ՀՀ Շիրակի մարզպետարան</t>
  </si>
  <si>
    <t xml:space="preserve"> Աղյուսակ 9.1.55</t>
  </si>
  <si>
    <t xml:space="preserve"> ՀՀ Շիրակի մարզպետարան </t>
  </si>
  <si>
    <t>Ցուցանիշների փոփոխությունը 
(ավելացումները նշված են դրական նշանով, իսկ նվազեցումները` փակագծերում)</t>
  </si>
  <si>
    <t>Ցուցանիշների փոփոխությունը 
(ավելացումները նշված են դրական նշանով)</t>
  </si>
  <si>
    <t>ՀՀ Արմավիրի մարզպետարան</t>
  </si>
  <si>
    <t>ՀՀ Արագածոտնի մարզպետարան</t>
  </si>
  <si>
    <t xml:space="preserve"> ՀՀ Արագածոտնի մարզպետարան</t>
  </si>
  <si>
    <t xml:space="preserve"> ՀՀ Արմավիրի մարզպետարան</t>
  </si>
  <si>
    <t xml:space="preserve"> ՀՀ Արագածոտնի մարզպետարան </t>
  </si>
  <si>
    <t xml:space="preserve"> Աղյուսակ 9.1.49</t>
  </si>
  <si>
    <t xml:space="preserve"> Աղյուսակ 9.1.51</t>
  </si>
  <si>
    <t xml:space="preserve"> ՀՀ Արմավիրի մարզպետարան </t>
  </si>
  <si>
    <t>Արփի համայնքի Աղվորիկ, Բերդաշեն, Զարիշատ, Զորակերտ գյուղական համայնքների ջրագծի կառուցում</t>
  </si>
  <si>
    <t>Գյուլագարակ համայնքի Գյուլագարակ բնակավայրի գերմանական թաղամասի, Ամրակից բնակավայրի 2-րդ փողոցի մասնակի,  Պուշկինո բնակավայրի 1-ին և 2-րդ փողոցների մասնակի գազիֆիկացում</t>
  </si>
  <si>
    <t>Տաշիր համայնքի Սարատովա և Կաթնառատ բնակավայրերի փողոցների նորոգում՝ սալարկմամբ</t>
  </si>
  <si>
    <t>ՀՀ Վայոց ձորի մարզպետարան</t>
  </si>
  <si>
    <t>Արենի համայնքի Ռինդ բնակավայրում ֆուտբոլի դաշտի կառուցում</t>
  </si>
  <si>
    <t>Արենի համայնքի Արենի բնակավայրում Սուրբ Հովհաննես աղբյուրի  4 կապտաժների և ջրհավաք ավազանի կառուցում, Չիվա բնակավայրի խմելու ջրագծերի վերակառուցում  , Խաչիկ բնակավայրում «Քառասուն աղբյուրներ» տարածքում խմելու ջրի 2 կապտաժների կառուցում և 3 կապտաժների մասնակի նորոգում</t>
  </si>
  <si>
    <t xml:space="preserve">Արենի համայնքի Արենի բնակավայրում մեքենատրակտորային
պարկի կառուցում, Աղավնաձոր բն․ 1 հենապատի կառուցում </t>
  </si>
  <si>
    <t>Գլաձոր համայնքի Վերնաշեն բնակավայրի գազիֆիկացում</t>
  </si>
  <si>
    <t>Եղեգնաձոր համայնքի Միկոյան 22 բազմաբնակարան բնակելի շենքի տանիքի հիմնանորոգում</t>
  </si>
  <si>
    <t xml:space="preserve">Եղեգնաձոր համայնքի Ալավերդյան փողոցի 430մ,Անդրանիկի փողոցի 570մ, Արսենյան 210մ փողոցի  հատվածների լուսավորության ցանցի անցկացում </t>
  </si>
  <si>
    <t>Եղեգնաձոր համայնքի Կամո փողոցի/Երևանյան խճուղուց մինչև Անդրանիկի փողոց/ Ալավերդյան փողոցի նորոգում</t>
  </si>
  <si>
    <t xml:space="preserve">Եղեգնաձոր համայնքի հրապարակի նորոգում </t>
  </si>
  <si>
    <t>Զառիթափ համայնքի Խնձորուտ բնակավայրի "Լվիսի" աղբյուրների 5 և "Տերտեր" աղբյորների 1 և ջրագծի 1500գծմ հատվածի և Նոր Ազնաբերդ բնակավայրի  ջրագծի արտաքին ցանցի 700գծմ և 300գծմ ներքին ցանցի առանձին հատվածների կապիտալ վերանորոգում</t>
  </si>
  <si>
    <t xml:space="preserve">Զառիթափ համայնքի Սարավան բնակավայրի
խմելու ջրագծի և գլխամասային կառույցների կառուցում </t>
  </si>
  <si>
    <t>Վարդաշեն համայնքի ոռոգման ներտնտեսային ցանցի 
բարելավման աշխատանքներ</t>
  </si>
  <si>
    <t xml:space="preserve">Արտաշատ համայնքի Օգոստոսի 23 փողոցի թիվ 23, 
Արազի փողոցի 39, Շահումյան փողոցի 30 
բազմաբնակարան բնակելի շենքերի տանիքների 
հիմնանորոգում </t>
  </si>
  <si>
    <t>Բաղրամյան համայնքի ոռոգման ցանցի վերակառուցում</t>
  </si>
  <si>
    <t>Լանջառ համայնքի խմելու ջրի մատակարարման 
աշխատանքներ</t>
  </si>
  <si>
    <t xml:space="preserve">Վեդի քաղաքային համայնքի Արարատյան 36, 38, 40, 42, 
Գայի 5, 7, 9 և Կասյան 26/14, 26/15 ԲԲՇ-ների բակերի 
ասֆալտապատում և բարեկարգում </t>
  </si>
  <si>
    <t>Նորաբաց համայնքի Երևանյան փողոցի 
ասֆալտապատման աշխատանքներ</t>
  </si>
  <si>
    <t>Ոսկետափ համայնքի Մուսա Լեռան փողոցի 
ասֆալտապատում</t>
  </si>
  <si>
    <t>Արարատ քաղաքային համայնքի զբոսայգու կապիտալ 
վերակառուցում</t>
  </si>
  <si>
    <t>Դալար համայնքի մանկապարտեզի 20 կՎտ հզորությամբ 
ֆոտովոլտային կայանի կառուցում</t>
  </si>
  <si>
    <t>Հովտաշատ համայնք, Հ. Բաղրամյան 57/1 հողամաս հասցեում 
պոլիկլինիկայի կառուցում</t>
  </si>
  <si>
    <t>Այնթապ համայնքի ցածր ճնշման գազատարի կառուցման աշխատանքներ</t>
  </si>
  <si>
    <t>Այգեզարդ համայնքի Ա. Ղարիբյանի փողոցի մասնակի ասֆալտապատում</t>
  </si>
  <si>
    <t>Ծաղկունք համայնքի մշակույթի տան վերանորոգում</t>
  </si>
  <si>
    <t>Ամբերդ համայնքի մի շարք փողոցների գազիֆիկացում</t>
  </si>
  <si>
    <t>Արմավիրի համայնքի Սայաթ-Նովա փողոցի Ջիվանի-Հանրապետության,Մյասնիկյան փողոցի Ջիվանի-Չարենց հատվածների հիմնանորոգում</t>
  </si>
  <si>
    <t>Դալարիկ համայնքի 9,11 բազմաբնակարան շենքերի տանիքների վերակառուցում</t>
  </si>
  <si>
    <t>Նորավան համայնքի 5-րդ փողոցի 29/1 հասցեում գտնվող համայնքապետարանի հարակից տարածքում Արցախյան պատերազմում զոհվածներին նվիրված հուշարձանի կառուցում</t>
  </si>
  <si>
    <t>Լենուղի համայնքի 1-ին,3-րդ,9-րդ և 13-րդ փողոցների խմելու ջրամատակարարման ցանցի անցկացման աշխատանքներ</t>
  </si>
  <si>
    <t>Արագածավան համայնքի Արագածավան բնակավայրի գիշերային լուսավորության համակարգի կառուցում</t>
  </si>
  <si>
    <t>Արտաշավան համայնքի ոռոգման համակարգի վերանորոգման աշխատանքներ</t>
  </si>
  <si>
    <t xml:space="preserve"> ՀՀ Վայոց ձորի մարզպետարան</t>
  </si>
  <si>
    <t xml:space="preserve"> ՀՀ Սյունիքի մարզպետարան</t>
  </si>
  <si>
    <t>ՀՀ Սյունիքի մարզպետարան</t>
  </si>
  <si>
    <t xml:space="preserve">Քաջարան համայնքի «Բազմաբնակարան շենքերի
էներգաարդյունավետության բարելավում» 
</t>
  </si>
  <si>
    <t xml:space="preserve">Տեղ համայնքի Խոզնավար և Խնածախ բնակավայրերի
ոռոգման ներքին ցանցի կառուցում և վերանորոգում </t>
  </si>
  <si>
    <t>Գորիս համայնքի Արզումանյան փողոցի Սևյան նրբանցքի և
Ավանգարդ 4-րդ փողոցի հիմնանորոգման աշխատանքնե</t>
  </si>
  <si>
    <t xml:space="preserve">Կապան համայնքի հասարակական շենքերի (արվեստի
թանգարան, Ձորք թաղամասի ակումբ, գրադարան, ՔԿԱԳ
գրասենյակ) նորոգում 
</t>
  </si>
  <si>
    <t xml:space="preserve">Կապան համայնքի Կապան քաղաքի թիվ 8 և Դավիթ Բեկ
բնակավայրի ՆՈՒՀ-երի շենքերի վերանորոգում և
Վարդավանք բնակավայրում այլընտրանքային ՆՈՒՀ-ի
համար նախատեսվող շենքի վերանորոգում 
</t>
  </si>
  <si>
    <t xml:space="preserve">Գորիս համայնքի Ակներ և Վերիշեն գյուղերի կարիքների
Ակներ գյուղի Մթնաձոր և «Բաբուռի քերծ» անվանյալ
տարածքներում ջրհավաքների և սնուցող ջրագծի
կառուցում 
</t>
  </si>
  <si>
    <t xml:space="preserve">Կապան համայնքի Աճանան բնակավայրի ոռոգման համակարգի վերակառուցում </t>
  </si>
  <si>
    <t xml:space="preserve">Գորիս համայնքի Արտաշեսյան փողոցի 960 մ հատվածի
ասֆալտապատման աշխատանքներ </t>
  </si>
  <si>
    <t>Գորայք համայնքի Սառնակունք բն․ «Սալով», «Կոստոյի»
աղբյուրների ջրհավաք ավազանների հիմնանորոգում, «Սալով»
աղբյուր ջրագծի մասնակի վերանորոգում, ներբնակավայրը խմելու ջրի ջրագծի մասնակի վերանորոգում</t>
  </si>
  <si>
    <t xml:space="preserve"> Աղյուսակ 9.1.56</t>
  </si>
  <si>
    <t xml:space="preserve"> ՀՀ Սյունիքի մարզպետարան </t>
  </si>
  <si>
    <t xml:space="preserve"> Աղյուսակ 9.1.57</t>
  </si>
  <si>
    <t xml:space="preserve"> ՀՀ Վայոց ձորի մարզպետարան </t>
  </si>
  <si>
    <t>Վաղաշեն համայնքի խմելու ջրի բաշխիչ ցանցի բարելավում և ջրաքանակի ավելացում</t>
  </si>
  <si>
    <t>Ծովակ համայնքի 1-ին փողոցի ասֆալտապատում</t>
  </si>
  <si>
    <t>Ներքին Գետաշեն համայնքի ներհամայնքային փողոցների ասֆալտապատում</t>
  </si>
  <si>
    <t>Ծովինար համայնքի մանկապարտեզի շենքի վերանորոգում /3-րդ փուլ/</t>
  </si>
  <si>
    <t>Արծվանիստ համայնքի մանկապարտեզի հիմնանորոգում</t>
  </si>
  <si>
    <t>Մեծ Մասրիկ համայնքի մշակույթի տան կառուցում /2-րդ փուլ/</t>
  </si>
  <si>
    <t>Վաղաշեն համայնքի շենքերի և մանկապարտեզի շենքի տանիքներին 127,8 կվտ/ժ և 37,8 կվտ/ժ դրվածքային հզորություններով արևային կայանների կառուցում</t>
  </si>
  <si>
    <t>Նորակերտ համայնքի խմելու ջրի ջրագծի 2000մ հատվածի վերանորոգում</t>
  </si>
  <si>
    <t>Մարտունի համայնքի Ծովինար բնակավայրի մշակույթի կենտրոնի վարչական շենքի կապիտալ վերանորոգում /3-րդ փուլ/</t>
  </si>
  <si>
    <t>Վարդենիկ համայնքի ներհամայնքային 3,4,5,6 փողոցների ճանապարհային պատվածքի սալարկման աշխատանքներ</t>
  </si>
  <si>
    <t>Ջանֆիդա համայնքի  Վ.Սարգսյանի անվան մանկապարտեզի հիմնանորոգում</t>
  </si>
  <si>
    <t xml:space="preserve">Կապան համայնքի հասարակական շենքերի նորոգում՝ Ծավ բնակավայրի վարչական շենքի (նախկինում գյուղապետարանի) վերանորոգում, Վերին Խոտանան գյուղում հանդիսությունների սրահի (կենցաղի տան) վերանորոգում, Չափնի գյուղում հանդիսությունների սրահի
(կենցաղի տան)վերանորոգում, Շիկահող բնակավայրի ակումբի շենքի տանիքի վերանորոգում, Դավիթ Բեկ գյուղի մշակույթի տան շենքի վերականգնում, Վարդավանք գյուղի ակումբի շենքի վերանորոգում, Արծվանիկ բնակավայրի բուժկետի վերանորոգում, Թիվ 3 երաժշտական դպրոց ՀՈԱԿ-ի ջեռուցման համակարգի կառուցում, Մարմնամարզության մանկապատանեկան մարզադպրոց ՀՈԱԿ-ի շենքի վերանորոգում 
</t>
  </si>
  <si>
    <t>Գորայք համայնքի Գորայք բն․ «Ծաղկունք», «Սաիտակ տուն»
ջրաղբյուրների ջրհավաք ավազանների վերանորոգում, ՕԿՋ թիվ 1-ի քլորակայանի կառուցում, բնակավայրը սնող խմելու ջրի ջրագծի
մասնակի վերանորոգում</t>
  </si>
  <si>
    <t>Արենի համայնքի Աղավնաձոր բնակավայրի գազատարների ներքին ցանցի կառուցում</t>
  </si>
  <si>
    <t xml:space="preserve">Արենի համայնքի Աղավնաձոր բնակավայրում 1000 գծմ ճանապարհի ասֆալտապատում </t>
  </si>
  <si>
    <t xml:space="preserve">Արենի համայնքի` 1. Արենի բնակավայրում «Շեղ առու» (Դոլայի առու) ոռոգման գծի 1,4 կմ երկարությամբ կիսախողովակների հատվածում պոլիէթիլենայինD=315մմ խողովակներով ջրագծի կառուցում,2. Ելփին բնակավայրում «Տանձիկի առու» տարածքում ոռոգման ջրատարի արտաքին ցանցի կառուցում,3. Ելփին բնակավայրի ոռոգման համակարգի վերանորոգում, 4. Խաչիկ բնակավայրում «Կաղ առու» ոռոգման արտաքին ցանցի կառուցում, 5. Խաչիկ բնակավայրում Հիվանդանոցի թաղամասում ոռոգման ջրագծի կառուցում, 6. Չիվա բնակավայրում «Քարուտ» կոչվող տարածքում ոռոգման ջրագծի կառուցում
</t>
  </si>
  <si>
    <t xml:space="preserve">Գլաձոր համայնքի Գետափ բնակավայրի ներհամայնքային ճանապարհի ասֆալտապատում (մինչև հին գերեզմաններ) </t>
  </si>
  <si>
    <t xml:space="preserve">Զառիթափ համայնքի Մարտիրոս, Սերս և Բարձրունի բնակավայրերի խմելու ջրագծի կառուցում </t>
  </si>
  <si>
    <t xml:space="preserve">Մասիս քաղաքի նախկին մարզադպրոցի, մանկապատանեկան ստեղ ծագործական կենտրոնի, քաղաքային կենտրոնական գրադարան ՀՈԱԿ-ների մասնաշենքերի հիմնանորոգման աշխատանքներ 
</t>
  </si>
  <si>
    <t>Այգեզարդ համայնքի համայնքապետարանի շենքի հարակից տարածքի և զբոսայգու բաեկարգում</t>
  </si>
  <si>
    <t>Մարմարաշեն համայնքի 45, 2, 3, 4, 5, 6, 7, 8, 19, 21, 16-րդ փողոցը մասնակի և Երևան-Արտաշատ խճուղուց մինչև 20, 21, 22 և 24 փողոցների գլխամասում միացնող ճանապարհի կոպճապատման աշխատանքներ</t>
  </si>
  <si>
    <t>Ցուցանիշների փոփոխությունը 
(նվազեցումները նշված են փակագծերում)</t>
  </si>
  <si>
    <t>Հավելված N 1</t>
  </si>
  <si>
    <t xml:space="preserve">ՀՀ կառավարության  2022 թվականի </t>
  </si>
  <si>
    <t>______________ ի    ___Ն որոշման</t>
  </si>
  <si>
    <t>Հավելված N 2</t>
  </si>
  <si>
    <t>Հավելված N 3</t>
  </si>
  <si>
    <t>Հավելված N 4</t>
  </si>
  <si>
    <r>
      <t xml:space="preserve">                                                                                                                                                                                                                                                                                                                                                                                 </t>
    </r>
    <r>
      <rPr>
        <sz val="12"/>
        <rFont val="GHEA Grapalat"/>
        <family val="3"/>
      </rPr>
      <t>ՀԱՅԱՍՏԱՆԻ ՀԱՆՐԱՊԵՏՈՒԹՅԱՆ ԿԱՌԱՎԱՐՈՒԹՅԱՆ 2021 ԹՎԱԿԱՆԻ ԴԵԿՏԵՄԲԵՐԻ 23-Ի № 2121-Ն ՈՐՈՇՄԱՆ № 9 ՀԱՎԵԼՎԱԾԻ № 9.7 ԱՂՅՈՒՍԱԿՈՒՄ ԿԱՏԱՐՎՈՂ ՓՈՓՈԽՈՒԹՅՈՒՆԸ</t>
    </r>
    <r>
      <rPr>
        <sz val="12"/>
        <color indexed="8"/>
        <rFont val="GHEA Grapalat"/>
        <family val="3"/>
      </rPr>
      <t xml:space="preserve">
 </t>
    </r>
  </si>
  <si>
    <t xml:space="preserve">ՀԱՅԱՍՏԱՆԻ ՀԱՆՐԱՊԵՏՈՒԹՅԱՆ ԿԱՌԱՎԱՐՈՒԹՅԱՆ 2021 ԹՎԱԿԱՆԻ ԴԵԿՏԵՄԲԵՐԻ 23-Ի № 2121-Ն ՈՐՈՇՄԱՆ № 9.1 ՀԱՎԵԼՎԱԾԻ № 9.1.49, 9.1.50, 9.1 51, 9.1.52, 9.1.53, 9.1.55, 9.1.56, 9.1.57 ԵՎ 9.1.59 ԱՂՅՈՒՍԱԿՆԵՐՈՒՄ ԿԱՏԱՐՎՈՂ ՓՈՓՈԽՈՒԹՅՈՒՆՆԵՐԸ </t>
  </si>
  <si>
    <t xml:space="preserve"> «ՀԱՅԱՍՏԱՆԻ  ՀԱՆՐԱՊԵՏՈՒԹՅԱՆ 2022 ԹՎԱԿԱՆԻ  ՊԵՏԱԿԱՆ ԲՅՈՒՋԵԻ ՄԱՍԻՆ» ՕՐԵՆՔԻ N 1 ՀԱՎԵԼՎԱԾԻ N 7  ԱՂՅՈՒՍԱԿՈՒՄ ԵՎ ՀԱՅԱՍՏԱՆԻ ՀԱՆՐԱՊԵՏՈՒԹՅԱՆ ԿԱՌԱՎԱՐՈՒԹՅԱՆ 2021 ԹՎԱԿԱՆԻ ԴԵԿՏԵՄԲԵՐԻ 23-Ի N 2121-Ն ՈՐՈՇՄԱՆ N 5 ՀԱՎԵԼՎԱԾԻ N 6 ԱՂՅՈՒՍԱԿՈՒՄ ԿԱՏԱՐՎՈՂ ՓՈՓՈԽՈՒԹՅՈՒՆՆԵՐԸ</t>
  </si>
  <si>
    <t>ՀԱՅԱՍՏԱՆԻ ՀԱՆՐԱՊԵՏՈՒԹՅԱՆ ԿԱՌԱՎԱՐՈՒԹՅԱՆ 2021 ԹՎԱԿԱՆԻ ԴԵԿՏԵՄԲԵՐԻ 23-Ի № 2121-Ն ՈՐՈՇՄԱՆ №№ 3 և 4 ՀԱՎԵԼՎԱԾՆԵՐՈՒՄ ԿԱՏԱՐՎՈՂ ՓՈՓՈԽՈՒԹՅՈՒՆՆԵՐԸ</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</si>
</sst>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44" formatCode="_(&quot;$&quot;* #,##0.00_);_(&quot;$&quot;* \(#,##0.00\);_(&quot;$&quot;* &quot;-&quot;??_);_(@_)"/>
    <numFmt numFmtId="43" formatCode="_(* #,##0.00_);_(* \(#,##0.00\);_(* &quot;-&quot;??_);_(@_)"/>
    <numFmt numFmtId="164" formatCode="_ * #,##0.00_)\ _€_ ;_ * \(#,##0.00\)\ _€_ ;_ * &quot;-&quot;??_)\ _€_ ;_ @_ "/>
    <numFmt numFmtId="165" formatCode="_-* #,##0.00\ _₽_-;\-* #,##0.00\ _₽_-;_-* &quot;-&quot;??\ _₽_-;_-@_-"/>
    <numFmt numFmtId="166" formatCode="_ * #,##0.00_)_€_ ;_ * \(#,##0.00\)_€_ ;_ * &quot;-&quot;??_)_€_ ;_ @_ "/>
    <numFmt numFmtId="167" formatCode="_-* #,##0.00_р_._-;\-* #,##0.00_р_._-;_-* &quot;-&quot;??_р_._-;_-@_-"/>
    <numFmt numFmtId="168" formatCode="_-* #,##0.00_-;\-* #,##0.00_-;_-* &quot;-&quot;??_-;_-@_-"/>
    <numFmt numFmtId="169" formatCode="_-* #,##0.00\ _A_M_D_-;\-* #,##0.00\ _A_M_D_-;_-* &quot;-&quot;??\ _A_M_D_-;_-@_-"/>
    <numFmt numFmtId="170" formatCode="#,##0.0"/>
    <numFmt numFmtId="171" formatCode="#,##0.0_);\(#,##0.0\)"/>
    <numFmt numFmtId="172" formatCode="_-* #,##0.00\ _֏_-;\-* #,##0.00\ _֏_-;_-* &quot;-&quot;??\ _֏_-;_-@_-"/>
    <numFmt numFmtId="173" formatCode="_-* #,##0.00&quot;р.&quot;_-;\-* #,##0.00&quot;р.&quot;_-;_-* &quot;-&quot;??&quot;р.&quot;_-;_-@_-"/>
    <numFmt numFmtId="174" formatCode="_ * #,##0.00_)\ _ _ ;_ * \(#,##0.00\)\ _ _ ;_ * &quot;-&quot;??_)\ _ _ ;_ @_ "/>
    <numFmt numFmtId="175" formatCode="00"/>
    <numFmt numFmtId="176" formatCode="_(* #,##0.0_);_(* \(#,##0.0\);_(* &quot;-&quot;??_);_(@_)"/>
  </numFmts>
  <fonts count="128">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1"/>
      <color indexed="8"/>
      <name val="Calibri"/>
      <family val="2"/>
      <charset val="204"/>
    </font>
    <font>
      <sz val="11"/>
      <color indexed="9"/>
      <name val="Calibri"/>
      <family val="2"/>
      <charset val="204"/>
    </font>
    <font>
      <sz val="10"/>
      <name val="Arial Armenian"/>
      <family val="2"/>
    </font>
    <font>
      <sz val="10"/>
      <name val="Arial"/>
      <family val="2"/>
      <charset val="204"/>
    </font>
    <font>
      <sz val="10"/>
      <color indexed="8"/>
      <name val="MS Sans Serif"/>
      <family val="2"/>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Arial Armenian"/>
      <family val="2"/>
    </font>
    <font>
      <sz val="12"/>
      <name val="GHEA Grapalat"/>
      <family val="3"/>
    </font>
    <font>
      <sz val="10"/>
      <name val="Arial"/>
      <family val="2"/>
      <charset val="204"/>
    </font>
    <font>
      <sz val="11"/>
      <color indexed="8"/>
      <name val="Times Armenian"/>
      <family val="2"/>
    </font>
    <font>
      <sz val="11"/>
      <color indexed="9"/>
      <name val="Times Armenian"/>
      <family val="2"/>
    </font>
    <font>
      <sz val="11"/>
      <color indexed="20"/>
      <name val="Times Armenian"/>
      <family val="2"/>
    </font>
    <font>
      <b/>
      <sz val="11"/>
      <color indexed="52"/>
      <name val="Times Armenian"/>
      <family val="2"/>
    </font>
    <font>
      <b/>
      <sz val="11"/>
      <color indexed="9"/>
      <name val="Times Armenian"/>
      <family val="2"/>
    </font>
    <font>
      <i/>
      <sz val="11"/>
      <color indexed="23"/>
      <name val="Times Armenian"/>
      <family val="2"/>
    </font>
    <font>
      <sz val="11"/>
      <color indexed="17"/>
      <name val="Times Armenian"/>
      <family val="2"/>
    </font>
    <font>
      <b/>
      <sz val="15"/>
      <color indexed="56"/>
      <name val="Times Armenian"/>
      <family val="2"/>
    </font>
    <font>
      <b/>
      <sz val="13"/>
      <color indexed="56"/>
      <name val="Times Armenian"/>
      <family val="2"/>
    </font>
    <font>
      <b/>
      <sz val="11"/>
      <color indexed="56"/>
      <name val="Times Armenian"/>
      <family val="2"/>
    </font>
    <font>
      <sz val="11"/>
      <color indexed="62"/>
      <name val="Times Armenian"/>
      <family val="2"/>
    </font>
    <font>
      <sz val="11"/>
      <color indexed="52"/>
      <name val="Times Armenian"/>
      <family val="2"/>
    </font>
    <font>
      <sz val="11"/>
      <color indexed="60"/>
      <name val="Times Armenian"/>
      <family val="2"/>
    </font>
    <font>
      <b/>
      <sz val="11"/>
      <color indexed="63"/>
      <name val="Times Armenian"/>
      <family val="2"/>
    </font>
    <font>
      <b/>
      <sz val="18"/>
      <color indexed="56"/>
      <name val="Cambria"/>
      <family val="2"/>
    </font>
    <font>
      <b/>
      <sz val="11"/>
      <color indexed="8"/>
      <name val="Times Armenian"/>
      <family val="2"/>
    </font>
    <font>
      <sz val="11"/>
      <color indexed="10"/>
      <name val="Times Armenian"/>
      <family val="2"/>
    </font>
    <font>
      <sz val="11"/>
      <color theme="1"/>
      <name val="Calibri"/>
      <family val="2"/>
      <scheme val="minor"/>
    </font>
    <font>
      <sz val="12"/>
      <color theme="1"/>
      <name val="GHEA Grapalat"/>
      <family val="3"/>
    </font>
    <font>
      <sz val="12"/>
      <color indexed="8"/>
      <name val="GHEA Grapalat"/>
      <family val="3"/>
    </font>
    <font>
      <sz val="10"/>
      <name val="Arial"/>
      <family val="2"/>
      <charset val="204"/>
    </font>
    <font>
      <sz val="8"/>
      <name val="GHEA Grapalat"/>
      <family val="2"/>
    </font>
    <font>
      <sz val="10"/>
      <name val="Times Armenian"/>
      <family val="1"/>
    </font>
    <font>
      <sz val="11"/>
      <color indexed="60"/>
      <name val="Calibri"/>
      <family val="2"/>
    </font>
    <font>
      <sz val="11"/>
      <color theme="1"/>
      <name val="Calibri"/>
      <family val="2"/>
      <charset val="1"/>
      <scheme val="minor"/>
    </font>
    <font>
      <sz val="8"/>
      <name val="GHEA Grapalat"/>
      <family val="3"/>
    </font>
    <font>
      <sz val="8"/>
      <name val="Arial Armenian"/>
      <family val="2"/>
    </font>
    <font>
      <sz val="12"/>
      <name val="Times Armenian"/>
      <family val="1"/>
    </font>
    <font>
      <sz val="11"/>
      <color indexed="8"/>
      <name val="Calibri"/>
      <family val="2"/>
      <charset val="1"/>
    </font>
    <font>
      <sz val="11"/>
      <color theme="1"/>
      <name val="Times Armenian"/>
      <family val="2"/>
    </font>
    <font>
      <sz val="11"/>
      <color theme="0"/>
      <name val="Times Armenian"/>
      <family val="2"/>
    </font>
    <font>
      <sz val="11"/>
      <color rgb="FF9C0006"/>
      <name val="Times Armenian"/>
      <family val="2"/>
    </font>
    <font>
      <b/>
      <sz val="11"/>
      <color rgb="FFFA7D00"/>
      <name val="Times Armenian"/>
      <family val="2"/>
    </font>
    <font>
      <b/>
      <sz val="11"/>
      <color theme="0"/>
      <name val="Times Armenian"/>
      <family val="2"/>
    </font>
    <font>
      <i/>
      <sz val="11"/>
      <color rgb="FF7F7F7F"/>
      <name val="Times Armenian"/>
      <family val="2"/>
    </font>
    <font>
      <sz val="11"/>
      <color rgb="FF006100"/>
      <name val="Times Armenian"/>
      <family val="2"/>
    </font>
    <font>
      <b/>
      <sz val="15"/>
      <color theme="3"/>
      <name val="Times Armenian"/>
      <family val="2"/>
    </font>
    <font>
      <b/>
      <sz val="13"/>
      <color theme="3"/>
      <name val="Times Armenian"/>
      <family val="2"/>
    </font>
    <font>
      <b/>
      <sz val="11"/>
      <color theme="3"/>
      <name val="Times Armenian"/>
      <family val="2"/>
    </font>
    <font>
      <sz val="11"/>
      <color rgb="FF3F3F76"/>
      <name val="Times Armenian"/>
      <family val="2"/>
    </font>
    <font>
      <sz val="11"/>
      <color rgb="FFFA7D00"/>
      <name val="Times Armenian"/>
      <family val="2"/>
    </font>
    <font>
      <sz val="11"/>
      <color rgb="FF9C6500"/>
      <name val="Times Armenian"/>
      <family val="2"/>
    </font>
    <font>
      <sz val="11"/>
      <color theme="1"/>
      <name val="Sylfaen"/>
      <family val="2"/>
    </font>
    <font>
      <sz val="11"/>
      <color indexed="8"/>
      <name val="Calibri"/>
      <family val="2"/>
    </font>
    <font>
      <b/>
      <sz val="11"/>
      <color rgb="FF3F3F3F"/>
      <name val="Times Armenian"/>
      <family val="2"/>
    </font>
    <font>
      <sz val="18"/>
      <color theme="3"/>
      <name val="Cambria"/>
      <family val="2"/>
      <scheme val="major"/>
    </font>
    <font>
      <b/>
      <sz val="11"/>
      <color theme="1"/>
      <name val="Times Armenian"/>
      <family val="2"/>
    </font>
    <font>
      <sz val="11"/>
      <color rgb="FFFF0000"/>
      <name val="Times Armenian"/>
      <family val="2"/>
    </font>
    <font>
      <sz val="10"/>
      <color indexed="8"/>
      <name val="MS Sans Serif"/>
      <family val="2"/>
      <charset val="204"/>
    </font>
    <font>
      <sz val="10"/>
      <color rgb="FF9C6500"/>
      <name val="Calibri"/>
      <family val="2"/>
      <scheme val="minor"/>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b/>
      <sz val="11"/>
      <color indexed="63"/>
      <name val="Calibri"/>
      <family val="2"/>
    </font>
    <font>
      <b/>
      <sz val="11"/>
      <color indexed="8"/>
      <name val="Calibri"/>
      <family val="2"/>
    </font>
    <font>
      <sz val="11"/>
      <color indexed="10"/>
      <name val="Calibri"/>
      <family val="2"/>
    </font>
    <font>
      <sz val="12"/>
      <name val="Arial Armenian"/>
      <family val="2"/>
    </font>
    <font>
      <sz val="10"/>
      <name val="Arial Unicode"/>
      <family val="2"/>
    </font>
    <font>
      <sz val="12"/>
      <color rgb="FF000000"/>
      <name val="GHEA Grapalat"/>
      <family val="3"/>
    </font>
    <font>
      <b/>
      <sz val="12"/>
      <name val="GHEA Grapalat"/>
      <family val="3"/>
    </font>
    <font>
      <b/>
      <sz val="12"/>
      <color indexed="8"/>
      <name val="GHEA Grapalat"/>
      <family val="3"/>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rgb="FF000000"/>
      <name val="Calibri"/>
      <family val="2"/>
      <charset val="204"/>
    </font>
    <font>
      <sz val="11"/>
      <color theme="1"/>
      <name val="Calibri"/>
      <family val="2"/>
      <charset val="204"/>
      <scheme val="minor"/>
    </font>
    <font>
      <sz val="11"/>
      <color indexed="8"/>
      <name val="Arial Armenian"/>
      <family val="2"/>
    </font>
    <font>
      <sz val="10"/>
      <color rgb="FF000000"/>
      <name val="Times New Roman"/>
      <family val="1"/>
    </font>
    <font>
      <sz val="12"/>
      <color indexed="8"/>
      <name val="Times Armenian"/>
      <family val="2"/>
    </font>
    <font>
      <sz val="9"/>
      <name val="Arial Armenian"/>
      <family val="2"/>
    </font>
    <font>
      <sz val="10"/>
      <name val="Times LatArm"/>
    </font>
    <font>
      <sz val="10"/>
      <name val="Helv"/>
      <charset val="204"/>
    </font>
    <font>
      <sz val="10"/>
      <name val="Baltica Cyrillic"/>
      <family val="2"/>
    </font>
    <font>
      <sz val="10"/>
      <name val="Arial"/>
      <family val="2"/>
    </font>
    <font>
      <sz val="11"/>
      <color rgb="FF000000"/>
      <name val="Calibri"/>
      <family val="2"/>
      <charset val="1"/>
    </font>
  </fonts>
  <fills count="5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auto="1"/>
      </right>
      <top style="thin">
        <color auto="1"/>
      </top>
      <bottom style="thin">
        <color auto="1"/>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64"/>
      </right>
      <top/>
      <bottom/>
      <diagonal/>
    </border>
  </borders>
  <cellStyleXfs count="1287">
    <xf numFmtId="0" fontId="0" fillId="0" borderId="0"/>
    <xf numFmtId="0" fontId="9" fillId="0" borderId="0"/>
    <xf numFmtId="0" fontId="10" fillId="2" borderId="0" applyNumberFormat="0" applyBorder="0" applyAlignment="0" applyProtection="0"/>
    <xf numFmtId="0" fontId="10" fillId="3" borderId="0" applyNumberFormat="0" applyBorder="0" applyAlignment="0" applyProtection="0"/>
    <xf numFmtId="0" fontId="10" fillId="4"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1" fillId="12"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9" fillId="0" borderId="0" applyFont="0" applyFill="0" applyBorder="0" applyAlignment="0" applyProtection="0"/>
    <xf numFmtId="43" fontId="12" fillId="0" borderId="0" applyFont="0" applyFill="0" applyBorder="0" applyAlignment="0" applyProtection="0"/>
    <xf numFmtId="0" fontId="12" fillId="0" borderId="0" applyFont="0" applyFill="0" applyBorder="0" applyAlignment="0" applyProtection="0"/>
    <xf numFmtId="43" fontId="12" fillId="0" borderId="0" applyFont="0" applyFill="0" applyBorder="0" applyAlignment="0" applyProtection="0"/>
    <xf numFmtId="167" fontId="9" fillId="0" borderId="0" applyFont="0" applyFill="0" applyBorder="0" applyAlignment="0" applyProtection="0"/>
    <xf numFmtId="0" fontId="9" fillId="0" borderId="0"/>
    <xf numFmtId="0" fontId="13" fillId="0" borderId="0"/>
    <xf numFmtId="0" fontId="9" fillId="0" borderId="0"/>
    <xf numFmtId="0" fontId="12" fillId="0" borderId="0"/>
    <xf numFmtId="0" fontId="30" fillId="0" borderId="0"/>
    <xf numFmtId="0" fontId="12" fillId="0" borderId="0"/>
    <xf numFmtId="0" fontId="32" fillId="0" borderId="0"/>
    <xf numFmtId="9" fontId="12" fillId="0" borderId="0" applyFont="0" applyFill="0" applyBorder="0" applyAlignment="0" applyProtection="0"/>
    <xf numFmtId="0" fontId="14" fillId="0" borderId="0"/>
    <xf numFmtId="0" fontId="11" fillId="16" borderId="0" applyNumberFormat="0" applyBorder="0" applyAlignment="0" applyProtection="0"/>
    <xf numFmtId="0" fontId="11" fillId="17" borderId="0" applyNumberFormat="0" applyBorder="0" applyAlignment="0" applyProtection="0"/>
    <xf numFmtId="0" fontId="11" fillId="18"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9" borderId="0" applyNumberFormat="0" applyBorder="0" applyAlignment="0" applyProtection="0"/>
    <xf numFmtId="0" fontId="15" fillId="7" borderId="1" applyNumberFormat="0" applyAlignment="0" applyProtection="0"/>
    <xf numFmtId="0" fontId="16" fillId="20" borderId="8" applyNumberFormat="0" applyAlignment="0" applyProtection="0"/>
    <xf numFmtId="0" fontId="17" fillId="20" borderId="1" applyNumberFormat="0" applyAlignment="0" applyProtection="0"/>
    <xf numFmtId="0" fontId="18" fillId="0" borderId="3" applyNumberFormat="0" applyFill="0" applyAlignment="0" applyProtection="0"/>
    <xf numFmtId="0" fontId="19" fillId="0" borderId="4" applyNumberFormat="0" applyFill="0" applyAlignment="0" applyProtection="0"/>
    <xf numFmtId="0" fontId="20" fillId="0" borderId="5" applyNumberFormat="0" applyFill="0" applyAlignment="0" applyProtection="0"/>
    <xf numFmtId="0" fontId="20" fillId="0" borderId="0" applyNumberFormat="0" applyFill="0" applyBorder="0" applyAlignment="0" applyProtection="0"/>
    <xf numFmtId="0" fontId="21" fillId="0" borderId="9" applyNumberFormat="0" applyFill="0" applyAlignment="0" applyProtection="0"/>
    <xf numFmtId="0" fontId="22" fillId="21" borderId="2" applyNumberFormat="0" applyAlignment="0" applyProtection="0"/>
    <xf numFmtId="0" fontId="23" fillId="0" borderId="0" applyNumberFormat="0" applyFill="0" applyBorder="0" applyAlignment="0" applyProtection="0"/>
    <xf numFmtId="0" fontId="24" fillId="22" borderId="0" applyNumberFormat="0" applyBorder="0" applyAlignment="0" applyProtection="0"/>
    <xf numFmtId="0" fontId="25" fillId="3" borderId="0" applyNumberFormat="0" applyBorder="0" applyAlignment="0" applyProtection="0"/>
    <xf numFmtId="0" fontId="26" fillId="0" borderId="0" applyNumberFormat="0" applyFill="0" applyBorder="0" applyAlignment="0" applyProtection="0"/>
    <xf numFmtId="0" fontId="9" fillId="23" borderId="7" applyNumberFormat="0" applyFont="0" applyAlignment="0" applyProtection="0"/>
    <xf numFmtId="0" fontId="27" fillId="0" borderId="6" applyNumberFormat="0" applyFill="0" applyAlignment="0" applyProtection="0"/>
    <xf numFmtId="0" fontId="28" fillId="0" borderId="0" applyNumberFormat="0" applyFill="0" applyBorder="0" applyAlignment="0" applyProtection="0"/>
    <xf numFmtId="0" fontId="29" fillId="4" borderId="0" applyNumberFormat="0" applyBorder="0" applyAlignment="0" applyProtection="0"/>
    <xf numFmtId="0" fontId="13" fillId="0" borderId="0"/>
    <xf numFmtId="0" fontId="33" fillId="2" borderId="0" applyNumberFormat="0" applyBorder="0" applyAlignment="0" applyProtection="0"/>
    <xf numFmtId="0" fontId="33" fillId="3" borderId="0" applyNumberFormat="0" applyBorder="0" applyAlignment="0" applyProtection="0"/>
    <xf numFmtId="0" fontId="33" fillId="4" borderId="0" applyNumberFormat="0" applyBorder="0" applyAlignment="0" applyProtection="0"/>
    <xf numFmtId="0" fontId="33" fillId="5" borderId="0" applyNumberFormat="0" applyBorder="0" applyAlignment="0" applyProtection="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5" borderId="0" applyNumberFormat="0" applyBorder="0" applyAlignment="0" applyProtection="0"/>
    <xf numFmtId="0" fontId="33" fillId="8" borderId="0" applyNumberFormat="0" applyBorder="0" applyAlignment="0" applyProtection="0"/>
    <xf numFmtId="0" fontId="33" fillId="11" borderId="0" applyNumberFormat="0" applyBorder="0" applyAlignment="0" applyProtection="0"/>
    <xf numFmtId="0" fontId="34" fillId="12" borderId="0" applyNumberFormat="0" applyBorder="0" applyAlignment="0" applyProtection="0"/>
    <xf numFmtId="0" fontId="34" fillId="9" borderId="0" applyNumberFormat="0" applyBorder="0" applyAlignment="0" applyProtection="0"/>
    <xf numFmtId="0" fontId="34" fillId="10"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5" borderId="0" applyNumberFormat="0" applyBorder="0" applyAlignment="0" applyProtection="0"/>
    <xf numFmtId="0" fontId="34" fillId="16"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9" borderId="0" applyNumberFormat="0" applyBorder="0" applyAlignment="0" applyProtection="0"/>
    <xf numFmtId="0" fontId="35" fillId="3" borderId="0" applyNumberFormat="0" applyBorder="0" applyAlignment="0" applyProtection="0"/>
    <xf numFmtId="0" fontId="36" fillId="20" borderId="1" applyNumberFormat="0" applyAlignment="0" applyProtection="0"/>
    <xf numFmtId="0" fontId="37" fillId="21" borderId="2" applyNumberFormat="0" applyAlignment="0" applyProtection="0"/>
    <xf numFmtId="168" fontId="50" fillId="0" borderId="0" applyFont="0" applyFill="0" applyBorder="0" applyAlignment="0" applyProtection="0"/>
    <xf numFmtId="167" fontId="13" fillId="0" borderId="0" applyFont="0" applyFill="0" applyBorder="0" applyAlignment="0" applyProtection="0"/>
    <xf numFmtId="0" fontId="38" fillId="0" borderId="0" applyNumberFormat="0" applyFill="0" applyBorder="0" applyAlignment="0" applyProtection="0"/>
    <xf numFmtId="0" fontId="39" fillId="4" borderId="0" applyNumberFormat="0" applyBorder="0" applyAlignment="0" applyProtection="0"/>
    <xf numFmtId="0" fontId="40" fillId="0" borderId="3" applyNumberFormat="0" applyFill="0" applyAlignment="0" applyProtection="0"/>
    <xf numFmtId="0" fontId="41" fillId="0" borderId="4" applyNumberFormat="0" applyFill="0" applyAlignment="0" applyProtection="0"/>
    <xf numFmtId="0" fontId="42" fillId="0" borderId="5" applyNumberFormat="0" applyFill="0" applyAlignment="0" applyProtection="0"/>
    <xf numFmtId="0" fontId="42" fillId="0" borderId="0" applyNumberFormat="0" applyFill="0" applyBorder="0" applyAlignment="0" applyProtection="0"/>
    <xf numFmtId="0" fontId="43" fillId="7" borderId="1" applyNumberFormat="0" applyAlignment="0" applyProtection="0"/>
    <xf numFmtId="0" fontId="44" fillId="0" borderId="6" applyNumberFormat="0" applyFill="0" applyAlignment="0" applyProtection="0"/>
    <xf numFmtId="0" fontId="45" fillId="22" borderId="0" applyNumberFormat="0" applyBorder="0" applyAlignment="0" applyProtection="0"/>
    <xf numFmtId="0" fontId="12" fillId="0" borderId="0"/>
    <xf numFmtId="0" fontId="13" fillId="0" borderId="0"/>
    <xf numFmtId="0" fontId="50" fillId="0" borderId="0"/>
    <xf numFmtId="0" fontId="13" fillId="0" borderId="0"/>
    <xf numFmtId="0" fontId="33" fillId="23" borderId="7" applyNumberFormat="0" applyFont="0" applyAlignment="0" applyProtection="0"/>
    <xf numFmtId="0" fontId="46" fillId="20" borderId="8" applyNumberFormat="0" applyAlignment="0" applyProtection="0"/>
    <xf numFmtId="0" fontId="47" fillId="0" borderId="0" applyNumberFormat="0" applyFill="0" applyBorder="0" applyAlignment="0" applyProtection="0"/>
    <xf numFmtId="0" fontId="48" fillId="0" borderId="9" applyNumberFormat="0" applyFill="0" applyAlignment="0" applyProtection="0"/>
    <xf numFmtId="0" fontId="49" fillId="0" borderId="0" applyNumberFormat="0" applyFill="0" applyBorder="0" applyAlignment="0" applyProtection="0"/>
    <xf numFmtId="0" fontId="53" fillId="0" borderId="0"/>
    <xf numFmtId="43" fontId="50" fillId="0" borderId="0" applyFont="0" applyFill="0" applyBorder="0" applyAlignment="0" applyProtection="0"/>
    <xf numFmtId="43" fontId="54" fillId="0" borderId="0" applyFill="0" applyBorder="0" applyProtection="0">
      <alignment horizontal="right" vertical="top"/>
    </xf>
    <xf numFmtId="0" fontId="56" fillId="22" borderId="0" applyNumberFormat="0" applyBorder="0" applyAlignment="0" applyProtection="0"/>
    <xf numFmtId="169" fontId="9" fillId="0" borderId="0" applyFont="0" applyFill="0" applyBorder="0" applyAlignment="0" applyProtection="0"/>
    <xf numFmtId="0" fontId="57" fillId="0" borderId="0"/>
    <xf numFmtId="0" fontId="58" fillId="0" borderId="0"/>
    <xf numFmtId="9" fontId="58" fillId="0" borderId="0" applyFont="0" applyFill="0" applyBorder="0" applyAlignment="0" applyProtection="0"/>
    <xf numFmtId="0" fontId="9" fillId="0" borderId="0"/>
    <xf numFmtId="0" fontId="59" fillId="0" borderId="0">
      <alignment horizontal="left" vertical="top" wrapText="1"/>
    </xf>
    <xf numFmtId="0" fontId="57" fillId="0" borderId="0"/>
    <xf numFmtId="166" fontId="57" fillId="0" borderId="0" applyFont="0" applyFill="0" applyBorder="0" applyAlignment="0" applyProtection="0"/>
    <xf numFmtId="0" fontId="54" fillId="0" borderId="0">
      <alignment horizontal="left" vertical="top" wrapText="1"/>
    </xf>
    <xf numFmtId="0" fontId="12" fillId="0" borderId="0"/>
    <xf numFmtId="166" fontId="12" fillId="0" borderId="0" applyFont="0" applyFill="0" applyBorder="0" applyAlignment="0" applyProtection="0"/>
    <xf numFmtId="9" fontId="12" fillId="0" borderId="0" applyFont="0" applyFill="0" applyBorder="0" applyAlignment="0" applyProtection="0"/>
    <xf numFmtId="165" fontId="12" fillId="0" borderId="0" applyFont="0" applyFill="0" applyBorder="0" applyAlignment="0" applyProtection="0"/>
    <xf numFmtId="0" fontId="50" fillId="0" borderId="0"/>
    <xf numFmtId="0" fontId="60" fillId="0" borderId="0"/>
    <xf numFmtId="166" fontId="50" fillId="0" borderId="0" applyFont="0" applyFill="0" applyBorder="0" applyAlignment="0" applyProtection="0"/>
    <xf numFmtId="0" fontId="57" fillId="0" borderId="0"/>
    <xf numFmtId="166" fontId="61" fillId="0" borderId="0" applyFont="0" applyFill="0" applyBorder="0" applyAlignment="0" applyProtection="0"/>
    <xf numFmtId="0" fontId="62" fillId="33" borderId="0" applyNumberFormat="0" applyBorder="0" applyAlignment="0" applyProtection="0"/>
    <xf numFmtId="0" fontId="62" fillId="37" borderId="0" applyNumberFormat="0" applyBorder="0" applyAlignment="0" applyProtection="0"/>
    <xf numFmtId="0" fontId="62" fillId="41" borderId="0" applyNumberFormat="0" applyBorder="0" applyAlignment="0" applyProtection="0"/>
    <xf numFmtId="0" fontId="62" fillId="45" borderId="0" applyNumberFormat="0" applyBorder="0" applyAlignment="0" applyProtection="0"/>
    <xf numFmtId="0" fontId="62" fillId="49" borderId="0" applyNumberFormat="0" applyBorder="0" applyAlignment="0" applyProtection="0"/>
    <xf numFmtId="0" fontId="62" fillId="53" borderId="0" applyNumberFormat="0" applyBorder="0" applyAlignment="0" applyProtection="0"/>
    <xf numFmtId="0" fontId="62" fillId="34" borderId="0" applyNumberFormat="0" applyBorder="0" applyAlignment="0" applyProtection="0"/>
    <xf numFmtId="0" fontId="62" fillId="38" borderId="0" applyNumberFormat="0" applyBorder="0" applyAlignment="0" applyProtection="0"/>
    <xf numFmtId="0" fontId="62" fillId="42" borderId="0" applyNumberFormat="0" applyBorder="0" applyAlignment="0" applyProtection="0"/>
    <xf numFmtId="0" fontId="62" fillId="46" borderId="0" applyNumberFormat="0" applyBorder="0" applyAlignment="0" applyProtection="0"/>
    <xf numFmtId="0" fontId="62" fillId="50" borderId="0" applyNumberFormat="0" applyBorder="0" applyAlignment="0" applyProtection="0"/>
    <xf numFmtId="0" fontId="62" fillId="54" borderId="0" applyNumberFormat="0" applyBorder="0" applyAlignment="0" applyProtection="0"/>
    <xf numFmtId="0" fontId="63" fillId="35" borderId="0" applyNumberFormat="0" applyBorder="0" applyAlignment="0" applyProtection="0"/>
    <xf numFmtId="0" fontId="63" fillId="39" borderId="0" applyNumberFormat="0" applyBorder="0" applyAlignment="0" applyProtection="0"/>
    <xf numFmtId="0" fontId="63" fillId="43" borderId="0" applyNumberFormat="0" applyBorder="0" applyAlignment="0" applyProtection="0"/>
    <xf numFmtId="0" fontId="63" fillId="47" borderId="0" applyNumberFormat="0" applyBorder="0" applyAlignment="0" applyProtection="0"/>
    <xf numFmtId="0" fontId="63" fillId="51" borderId="0" applyNumberFormat="0" applyBorder="0" applyAlignment="0" applyProtection="0"/>
    <xf numFmtId="0" fontId="63" fillId="55" borderId="0" applyNumberFormat="0" applyBorder="0" applyAlignment="0" applyProtection="0"/>
    <xf numFmtId="0" fontId="63" fillId="32" borderId="0" applyNumberFormat="0" applyBorder="0" applyAlignment="0" applyProtection="0"/>
    <xf numFmtId="0" fontId="63" fillId="36" borderId="0" applyNumberFormat="0" applyBorder="0" applyAlignment="0" applyProtection="0"/>
    <xf numFmtId="0" fontId="63" fillId="40" borderId="0" applyNumberFormat="0" applyBorder="0" applyAlignment="0" applyProtection="0"/>
    <xf numFmtId="0" fontId="63" fillId="44" borderId="0" applyNumberFormat="0" applyBorder="0" applyAlignment="0" applyProtection="0"/>
    <xf numFmtId="0" fontId="63" fillId="48" borderId="0" applyNumberFormat="0" applyBorder="0" applyAlignment="0" applyProtection="0"/>
    <xf numFmtId="0" fontId="63" fillId="52" borderId="0" applyNumberFormat="0" applyBorder="0" applyAlignment="0" applyProtection="0"/>
    <xf numFmtId="0" fontId="64" fillId="26" borderId="0" applyNumberFormat="0" applyBorder="0" applyAlignment="0" applyProtection="0"/>
    <xf numFmtId="0" fontId="65" fillId="29" borderId="20" applyNumberFormat="0" applyAlignment="0" applyProtection="0"/>
    <xf numFmtId="0" fontId="66" fillId="30" borderId="23" applyNumberFormat="0" applyAlignment="0" applyProtection="0"/>
    <xf numFmtId="0" fontId="67" fillId="0" borderId="0" applyNumberFormat="0" applyFill="0" applyBorder="0" applyAlignment="0" applyProtection="0"/>
    <xf numFmtId="0" fontId="68" fillId="25" borderId="0" applyNumberFormat="0" applyBorder="0" applyAlignment="0" applyProtection="0"/>
    <xf numFmtId="0" fontId="69" fillId="0" borderId="17" applyNumberFormat="0" applyFill="0" applyAlignment="0" applyProtection="0"/>
    <xf numFmtId="0" fontId="70" fillId="0" borderId="18" applyNumberFormat="0" applyFill="0" applyAlignment="0" applyProtection="0"/>
    <xf numFmtId="0" fontId="71" fillId="0" borderId="19" applyNumberFormat="0" applyFill="0" applyAlignment="0" applyProtection="0"/>
    <xf numFmtId="0" fontId="71" fillId="0" borderId="0" applyNumberFormat="0" applyFill="0" applyBorder="0" applyAlignment="0" applyProtection="0"/>
    <xf numFmtId="0" fontId="72" fillId="28" borderId="20" applyNumberFormat="0" applyAlignment="0" applyProtection="0"/>
    <xf numFmtId="0" fontId="73" fillId="0" borderId="22" applyNumberFormat="0" applyFill="0" applyAlignment="0" applyProtection="0"/>
    <xf numFmtId="0" fontId="74" fillId="27" borderId="0" applyNumberFormat="0" applyBorder="0" applyAlignment="0" applyProtection="0"/>
    <xf numFmtId="0" fontId="75" fillId="0" borderId="0"/>
    <xf numFmtId="0" fontId="54" fillId="0" borderId="0">
      <alignment horizontal="left" vertical="top" wrapText="1"/>
    </xf>
    <xf numFmtId="0" fontId="9" fillId="0" borderId="0"/>
    <xf numFmtId="0" fontId="62" fillId="31" borderId="24" applyNumberFormat="0" applyFont="0" applyAlignment="0" applyProtection="0"/>
    <xf numFmtId="0" fontId="50" fillId="31" borderId="24" applyNumberFormat="0" applyFont="0" applyAlignment="0" applyProtection="0"/>
    <xf numFmtId="0" fontId="77" fillId="29" borderId="21" applyNumberFormat="0" applyAlignment="0" applyProtection="0"/>
    <xf numFmtId="9" fontId="58" fillId="0" borderId="0" applyFont="0" applyFill="0" applyBorder="0" applyAlignment="0" applyProtection="0"/>
    <xf numFmtId="0" fontId="78" fillId="0" borderId="0" applyNumberFormat="0" applyFill="0" applyBorder="0" applyAlignment="0" applyProtection="0"/>
    <xf numFmtId="0" fontId="79" fillId="0" borderId="25" applyNumberFormat="0" applyFill="0" applyAlignment="0" applyProtection="0"/>
    <xf numFmtId="0" fontId="80" fillId="0" borderId="0" applyNumberFormat="0" applyFill="0" applyBorder="0" applyAlignment="0" applyProtection="0"/>
    <xf numFmtId="0" fontId="81" fillId="0" borderId="0"/>
    <xf numFmtId="166" fontId="55" fillId="0" borderId="0" applyFont="0" applyFill="0" applyBorder="0" applyAlignment="0" applyProtection="0"/>
    <xf numFmtId="166" fontId="50" fillId="0" borderId="0" applyFont="0" applyFill="0" applyBorder="0" applyAlignment="0" applyProtection="0"/>
    <xf numFmtId="0" fontId="12" fillId="0" borderId="0"/>
    <xf numFmtId="166" fontId="12" fillId="0" borderId="0" applyFont="0" applyFill="0" applyBorder="0" applyAlignment="0" applyProtection="0"/>
    <xf numFmtId="9" fontId="12" fillId="0" borderId="0" applyFont="0" applyFill="0" applyBorder="0" applyAlignment="0" applyProtection="0"/>
    <xf numFmtId="0" fontId="55" fillId="0" borderId="0"/>
    <xf numFmtId="166" fontId="55" fillId="0" borderId="0" applyFont="0" applyFill="0" applyBorder="0" applyAlignment="0" applyProtection="0"/>
    <xf numFmtId="166" fontId="55" fillId="0" borderId="0" applyFont="0" applyFill="0" applyBorder="0" applyAlignment="0" applyProtection="0"/>
    <xf numFmtId="0" fontId="9" fillId="0" borderId="0"/>
    <xf numFmtId="166" fontId="9" fillId="0" borderId="0" applyFont="0" applyFill="0" applyBorder="0" applyAlignment="0" applyProtection="0"/>
    <xf numFmtId="166" fontId="9" fillId="0" borderId="0" applyFont="0" applyFill="0" applyBorder="0" applyAlignment="0" applyProtection="0"/>
    <xf numFmtId="0" fontId="13" fillId="0" borderId="0"/>
    <xf numFmtId="0" fontId="82" fillId="27" borderId="0" applyNumberFormat="0" applyBorder="0" applyAlignment="0" applyProtection="0"/>
    <xf numFmtId="0" fontId="55" fillId="0" borderId="0"/>
    <xf numFmtId="0" fontId="76" fillId="2" borderId="0" applyNumberFormat="0" applyBorder="0" applyAlignment="0" applyProtection="0"/>
    <xf numFmtId="0" fontId="76" fillId="3" borderId="0" applyNumberFormat="0" applyBorder="0" applyAlignment="0" applyProtection="0"/>
    <xf numFmtId="0" fontId="76" fillId="4" borderId="0" applyNumberFormat="0" applyBorder="0" applyAlignment="0" applyProtection="0"/>
    <xf numFmtId="0" fontId="76" fillId="5" borderId="0" applyNumberFormat="0" applyBorder="0" applyAlignment="0" applyProtection="0"/>
    <xf numFmtId="0" fontId="76" fillId="6" borderId="0" applyNumberFormat="0" applyBorder="0" applyAlignment="0" applyProtection="0"/>
    <xf numFmtId="0" fontId="76" fillId="7" borderId="0" applyNumberFormat="0" applyBorder="0" applyAlignment="0" applyProtection="0"/>
    <xf numFmtId="0" fontId="76" fillId="8"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5" borderId="0" applyNumberFormat="0" applyBorder="0" applyAlignment="0" applyProtection="0"/>
    <xf numFmtId="0" fontId="76" fillId="8" borderId="0" applyNumberFormat="0" applyBorder="0" applyAlignment="0" applyProtection="0"/>
    <xf numFmtId="0" fontId="76" fillId="11" borderId="0" applyNumberFormat="0" applyBorder="0" applyAlignment="0" applyProtection="0"/>
    <xf numFmtId="0" fontId="83" fillId="12"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5" borderId="0" applyNumberFormat="0" applyBorder="0" applyAlignment="0" applyProtection="0"/>
    <xf numFmtId="0" fontId="83" fillId="16" borderId="0" applyNumberFormat="0" applyBorder="0" applyAlignment="0" applyProtection="0"/>
    <xf numFmtId="0" fontId="83" fillId="17" borderId="0" applyNumberFormat="0" applyBorder="0" applyAlignment="0" applyProtection="0"/>
    <xf numFmtId="0" fontId="83" fillId="18"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9" borderId="0" applyNumberFormat="0" applyBorder="0" applyAlignment="0" applyProtection="0"/>
    <xf numFmtId="0" fontId="84" fillId="3" borderId="0" applyNumberFormat="0" applyBorder="0" applyAlignment="0" applyProtection="0"/>
    <xf numFmtId="0" fontId="85" fillId="20" borderId="26" applyNumberFormat="0" applyAlignment="0" applyProtection="0"/>
    <xf numFmtId="0" fontId="86" fillId="21" borderId="2" applyNumberFormat="0" applyAlignment="0" applyProtection="0"/>
    <xf numFmtId="166" fontId="12" fillId="0" borderId="0" applyFont="0" applyFill="0" applyBorder="0" applyAlignment="0" applyProtection="0"/>
    <xf numFmtId="166" fontId="50" fillId="0" borderId="0" applyFont="0" applyFill="0" applyBorder="0" applyAlignment="0" applyProtection="0"/>
    <xf numFmtId="0" fontId="87" fillId="0" borderId="0" applyNumberFormat="0" applyFill="0" applyBorder="0" applyAlignment="0" applyProtection="0"/>
    <xf numFmtId="0" fontId="88" fillId="4" borderId="0" applyNumberFormat="0" applyBorder="0" applyAlignment="0" applyProtection="0"/>
    <xf numFmtId="0" fontId="89" fillId="0" borderId="3" applyNumberFormat="0" applyFill="0" applyAlignment="0" applyProtection="0"/>
    <xf numFmtId="0" fontId="90" fillId="0" borderId="4" applyNumberFormat="0" applyFill="0" applyAlignment="0" applyProtection="0"/>
    <xf numFmtId="0" fontId="91" fillId="0" borderId="5" applyNumberFormat="0" applyFill="0" applyAlignment="0" applyProtection="0"/>
    <xf numFmtId="0" fontId="91" fillId="0" borderId="0" applyNumberFormat="0" applyFill="0" applyBorder="0" applyAlignment="0" applyProtection="0"/>
    <xf numFmtId="0" fontId="92" fillId="7" borderId="26" applyNumberFormat="0" applyAlignment="0" applyProtection="0"/>
    <xf numFmtId="0" fontId="93" fillId="0" borderId="6" applyNumberFormat="0" applyFill="0" applyAlignment="0" applyProtection="0"/>
    <xf numFmtId="1" fontId="97" fillId="0" borderId="0"/>
    <xf numFmtId="1" fontId="97" fillId="0" borderId="0"/>
    <xf numFmtId="1" fontId="97" fillId="0" borderId="0"/>
    <xf numFmtId="0" fontId="50" fillId="0" borderId="0"/>
    <xf numFmtId="0" fontId="9" fillId="0" borderId="0"/>
    <xf numFmtId="0" fontId="9" fillId="0" borderId="0"/>
    <xf numFmtId="0" fontId="12" fillId="23" borderId="27" applyNumberFormat="0" applyFont="0" applyAlignment="0" applyProtection="0"/>
    <xf numFmtId="0" fontId="94" fillId="20" borderId="28" applyNumberFormat="0" applyAlignment="0" applyProtection="0"/>
    <xf numFmtId="0" fontId="14" fillId="0" borderId="0"/>
    <xf numFmtId="0" fontId="14" fillId="0" borderId="0"/>
    <xf numFmtId="0" fontId="47" fillId="0" borderId="0" applyNumberFormat="0" applyFill="0" applyBorder="0" applyAlignment="0" applyProtection="0"/>
    <xf numFmtId="0" fontId="95" fillId="0" borderId="29" applyNumberFormat="0" applyFill="0" applyAlignment="0" applyProtection="0"/>
    <xf numFmtId="0" fontId="96" fillId="0" borderId="0" applyNumberFormat="0" applyFill="0" applyBorder="0" applyAlignment="0" applyProtection="0"/>
    <xf numFmtId="0" fontId="13" fillId="0" borderId="0"/>
    <xf numFmtId="1" fontId="97" fillId="0" borderId="0"/>
    <xf numFmtId="0" fontId="98" fillId="0" borderId="0"/>
    <xf numFmtId="0" fontId="9" fillId="0" borderId="0"/>
    <xf numFmtId="0" fontId="8" fillId="0" borderId="0"/>
    <xf numFmtId="43" fontId="8" fillId="0" borderId="0" applyFont="0" applyFill="0" applyBorder="0" applyAlignment="0" applyProtection="0"/>
    <xf numFmtId="0" fontId="7" fillId="0" borderId="0"/>
    <xf numFmtId="0" fontId="6" fillId="0" borderId="0"/>
    <xf numFmtId="0" fontId="14" fillId="0" borderId="0"/>
    <xf numFmtId="172" fontId="6" fillId="0" borderId="0" applyFont="0" applyFill="0" applyBorder="0" applyAlignment="0" applyProtection="0"/>
    <xf numFmtId="0" fontId="6" fillId="0" borderId="0"/>
    <xf numFmtId="0" fontId="117" fillId="0" borderId="0"/>
    <xf numFmtId="0" fontId="6" fillId="0" borderId="0"/>
    <xf numFmtId="0" fontId="118" fillId="0" borderId="0"/>
    <xf numFmtId="0" fontId="119" fillId="0" borderId="0"/>
    <xf numFmtId="0" fontId="6" fillId="0" borderId="0"/>
    <xf numFmtId="0" fontId="6" fillId="0" borderId="0"/>
    <xf numFmtId="0" fontId="6" fillId="0" borderId="0"/>
    <xf numFmtId="0" fontId="57" fillId="0" borderId="0"/>
    <xf numFmtId="0" fontId="118" fillId="0" borderId="0"/>
    <xf numFmtId="165" fontId="118" fillId="0" borderId="0" applyFont="0" applyFill="0" applyBorder="0" applyAlignment="0" applyProtection="0"/>
    <xf numFmtId="0" fontId="57" fillId="0" borderId="0"/>
    <xf numFmtId="167" fontId="6" fillId="0" borderId="0" applyFont="0" applyFill="0" applyBorder="0" applyAlignment="0" applyProtection="0"/>
    <xf numFmtId="173" fontId="6" fillId="0" borderId="0" applyFont="0" applyFill="0" applyBorder="0" applyAlignment="0" applyProtection="0"/>
    <xf numFmtId="0" fontId="58" fillId="0" borderId="0"/>
    <xf numFmtId="0" fontId="57" fillId="0" borderId="0"/>
    <xf numFmtId="43" fontId="12" fillId="0" borderId="0" applyFont="0" applyFill="0" applyBorder="0" applyAlignment="0" applyProtection="0"/>
    <xf numFmtId="165" fontId="12" fillId="0" borderId="0" applyFont="0" applyFill="0" applyBorder="0" applyAlignment="0" applyProtection="0"/>
    <xf numFmtId="0" fontId="6" fillId="0" borderId="0"/>
    <xf numFmtId="0" fontId="60" fillId="0" borderId="0"/>
    <xf numFmtId="166" fontId="6" fillId="0" borderId="0" applyFont="0" applyFill="0" applyBorder="0" applyAlignment="0" applyProtection="0"/>
    <xf numFmtId="43" fontId="61" fillId="0" borderId="0" applyFont="0" applyFill="0" applyBorder="0" applyAlignment="0" applyProtection="0"/>
    <xf numFmtId="0" fontId="75" fillId="0" borderId="0"/>
    <xf numFmtId="0" fontId="6" fillId="31" borderId="24" applyNumberFormat="0" applyFont="0" applyAlignment="0" applyProtection="0"/>
    <xf numFmtId="43" fontId="55" fillId="0" borderId="0" applyFont="0" applyFill="0" applyBorder="0" applyAlignment="0" applyProtection="0"/>
    <xf numFmtId="43" fontId="6" fillId="0" borderId="0" applyFont="0" applyFill="0" applyBorder="0" applyAlignment="0" applyProtection="0"/>
    <xf numFmtId="43" fontId="12"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85" fillId="20" borderId="32" applyNumberFormat="0" applyAlignment="0" applyProtection="0"/>
    <xf numFmtId="43" fontId="12" fillId="0" borderId="0" applyFont="0" applyFill="0" applyBorder="0" applyAlignment="0" applyProtection="0"/>
    <xf numFmtId="43" fontId="6" fillId="0" borderId="0" applyFont="0" applyFill="0" applyBorder="0" applyAlignment="0" applyProtection="0"/>
    <xf numFmtId="0" fontId="92" fillId="7" borderId="32" applyNumberFormat="0" applyAlignment="0" applyProtection="0"/>
    <xf numFmtId="0" fontId="6" fillId="0" borderId="0"/>
    <xf numFmtId="0" fontId="12" fillId="23" borderId="33" applyNumberFormat="0" applyFont="0" applyAlignment="0" applyProtection="0"/>
    <xf numFmtId="0" fontId="94" fillId="20" borderId="34" applyNumberFormat="0" applyAlignment="0" applyProtection="0"/>
    <xf numFmtId="0" fontId="95" fillId="0" borderId="35" applyNumberFormat="0" applyFill="0" applyAlignment="0" applyProtection="0"/>
    <xf numFmtId="1" fontId="97" fillId="0" borderId="0"/>
    <xf numFmtId="0" fontId="54" fillId="0" borderId="0">
      <alignment horizontal="left" vertical="top" wrapText="1"/>
    </xf>
    <xf numFmtId="0" fontId="55" fillId="0" borderId="0"/>
    <xf numFmtId="0" fontId="120" fillId="0" borderId="0"/>
    <xf numFmtId="0" fontId="9" fillId="0" borderId="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0" fontId="6" fillId="54" borderId="0" applyNumberFormat="0" applyBorder="0" applyAlignment="0" applyProtection="0"/>
    <xf numFmtId="43" fontId="12" fillId="0" borderId="0" applyFont="0" applyFill="0" applyBorder="0" applyAlignment="0" applyProtection="0"/>
    <xf numFmtId="43" fontId="9" fillId="0" borderId="0" applyFont="0" applyFill="0" applyBorder="0" applyAlignment="0" applyProtection="0"/>
    <xf numFmtId="43" fontId="55" fillId="0" borderId="0" applyFont="0" applyFill="0" applyBorder="0" applyAlignment="0" applyProtection="0"/>
    <xf numFmtId="167" fontId="9"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12" fillId="0" borderId="0" applyFont="0" applyFill="0" applyBorder="0" applyAlignment="0" applyProtection="0"/>
    <xf numFmtId="43" fontId="55" fillId="0" borderId="0" applyFont="0" applyFill="0" applyBorder="0" applyAlignment="0" applyProtection="0"/>
    <xf numFmtId="43" fontId="121" fillId="0" borderId="0" applyFont="0" applyFill="0" applyBorder="0" applyAlignment="0" applyProtection="0"/>
    <xf numFmtId="43" fontId="54" fillId="0" borderId="0" applyFont="0" applyFill="0" applyBorder="0" applyAlignment="0" applyProtection="0">
      <alignment horizontal="left" vertical="top" wrapText="1"/>
    </xf>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174" fontId="76"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43" fontId="55" fillId="0" borderId="0" applyFont="0" applyFill="0" applyBorder="0" applyAlignment="0" applyProtection="0"/>
    <xf numFmtId="0" fontId="82" fillId="27" borderId="0" applyNumberFormat="0" applyBorder="0" applyAlignment="0" applyProtection="0"/>
    <xf numFmtId="0" fontId="82" fillId="27" borderId="0" applyNumberFormat="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55" fillId="0" borderId="0"/>
    <xf numFmtId="0" fontId="55" fillId="0" borderId="0"/>
    <xf numFmtId="0" fontId="55" fillId="0" borderId="0"/>
    <xf numFmtId="0" fontId="55" fillId="0" borderId="0"/>
    <xf numFmtId="0" fontId="62"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9" fontId="12" fillId="0" borderId="0" applyFont="0" applyFill="0" applyBorder="0" applyAlignment="0" applyProtection="0"/>
    <xf numFmtId="9" fontId="55" fillId="0" borderId="0" applyFont="0" applyFill="0" applyBorder="0" applyAlignment="0" applyProtection="0"/>
    <xf numFmtId="0" fontId="12" fillId="0" borderId="0" applyNumberFormat="0" applyFill="0" applyBorder="0" applyAlignment="0" applyProtection="0"/>
    <xf numFmtId="0" fontId="102" fillId="0" borderId="0" applyNumberFormat="0" applyFill="0" applyBorder="0" applyAlignment="0" applyProtection="0"/>
    <xf numFmtId="0" fontId="6" fillId="33" borderId="0" applyNumberFormat="0" applyBorder="0" applyAlignment="0" applyProtection="0"/>
    <xf numFmtId="0" fontId="6" fillId="37" borderId="0" applyNumberFormat="0" applyBorder="0" applyAlignment="0" applyProtection="0"/>
    <xf numFmtId="0" fontId="6" fillId="41" borderId="0" applyNumberFormat="0" applyBorder="0" applyAlignment="0" applyProtection="0"/>
    <xf numFmtId="0" fontId="6" fillId="45" borderId="0" applyNumberFormat="0" applyBorder="0" applyAlignment="0" applyProtection="0"/>
    <xf numFmtId="0" fontId="6" fillId="49" borderId="0" applyNumberFormat="0" applyBorder="0" applyAlignment="0" applyProtection="0"/>
    <xf numFmtId="0" fontId="6" fillId="53" borderId="0" applyNumberFormat="0" applyBorder="0" applyAlignment="0" applyProtection="0"/>
    <xf numFmtId="0" fontId="6" fillId="34" borderId="0" applyNumberFormat="0" applyBorder="0" applyAlignment="0" applyProtection="0"/>
    <xf numFmtId="0" fontId="6" fillId="38" borderId="0" applyNumberFormat="0" applyBorder="0" applyAlignment="0" applyProtection="0"/>
    <xf numFmtId="0" fontId="6" fillId="42" borderId="0" applyNumberFormat="0" applyBorder="0" applyAlignment="0" applyProtection="0"/>
    <xf numFmtId="0" fontId="6" fillId="46" borderId="0" applyNumberFormat="0" applyBorder="0" applyAlignment="0" applyProtection="0"/>
    <xf numFmtId="0" fontId="6" fillId="50" borderId="0" applyNumberFormat="0" applyBorder="0" applyAlignment="0" applyProtection="0"/>
    <xf numFmtId="0" fontId="6" fillId="54" borderId="0" applyNumberFormat="0" applyBorder="0" applyAlignment="0" applyProtection="0"/>
    <xf numFmtId="0" fontId="116" fillId="35" borderId="0" applyNumberFormat="0" applyBorder="0" applyAlignment="0" applyProtection="0"/>
    <xf numFmtId="0" fontId="116" fillId="39" borderId="0" applyNumberFormat="0" applyBorder="0" applyAlignment="0" applyProtection="0"/>
    <xf numFmtId="0" fontId="116" fillId="43" borderId="0" applyNumberFormat="0" applyBorder="0" applyAlignment="0" applyProtection="0"/>
    <xf numFmtId="0" fontId="116" fillId="47" borderId="0" applyNumberFormat="0" applyBorder="0" applyAlignment="0" applyProtection="0"/>
    <xf numFmtId="0" fontId="116" fillId="51" borderId="0" applyNumberFormat="0" applyBorder="0" applyAlignment="0" applyProtection="0"/>
    <xf numFmtId="0" fontId="116" fillId="55" borderId="0" applyNumberFormat="0" applyBorder="0" applyAlignment="0" applyProtection="0"/>
    <xf numFmtId="0" fontId="116" fillId="32" borderId="0" applyNumberFormat="0" applyBorder="0" applyAlignment="0" applyProtection="0"/>
    <xf numFmtId="0" fontId="116" fillId="36" borderId="0" applyNumberFormat="0" applyBorder="0" applyAlignment="0" applyProtection="0"/>
    <xf numFmtId="0" fontId="116" fillId="40" borderId="0" applyNumberFormat="0" applyBorder="0" applyAlignment="0" applyProtection="0"/>
    <xf numFmtId="0" fontId="116" fillId="44" borderId="0" applyNumberFormat="0" applyBorder="0" applyAlignment="0" applyProtection="0"/>
    <xf numFmtId="0" fontId="116" fillId="48" borderId="0" applyNumberFormat="0" applyBorder="0" applyAlignment="0" applyProtection="0"/>
    <xf numFmtId="0" fontId="116" fillId="52" borderId="0" applyNumberFormat="0" applyBorder="0" applyAlignment="0" applyProtection="0"/>
    <xf numFmtId="0" fontId="107" fillId="26" borderId="0" applyNumberFormat="0" applyBorder="0" applyAlignment="0" applyProtection="0"/>
    <xf numFmtId="0" fontId="110" fillId="29" borderId="20" applyNumberFormat="0" applyAlignment="0" applyProtection="0"/>
    <xf numFmtId="0" fontId="112" fillId="30" borderId="23" applyNumberFormat="0" applyAlignment="0" applyProtection="0"/>
    <xf numFmtId="0" fontId="114" fillId="0" borderId="0" applyNumberFormat="0" applyFill="0" applyBorder="0" applyAlignment="0" applyProtection="0"/>
    <xf numFmtId="0" fontId="106" fillId="25" borderId="0" applyNumberFormat="0" applyBorder="0" applyAlignment="0" applyProtection="0"/>
    <xf numFmtId="0" fontId="103" fillId="0" borderId="17" applyNumberFormat="0" applyFill="0" applyAlignment="0" applyProtection="0"/>
    <xf numFmtId="0" fontId="104" fillId="0" borderId="18" applyNumberFormat="0" applyFill="0" applyAlignment="0" applyProtection="0"/>
    <xf numFmtId="0" fontId="105" fillId="0" borderId="19" applyNumberFormat="0" applyFill="0" applyAlignment="0" applyProtection="0"/>
    <xf numFmtId="0" fontId="105" fillId="0" borderId="0" applyNumberFormat="0" applyFill="0" applyBorder="0" applyAlignment="0" applyProtection="0"/>
    <xf numFmtId="0" fontId="108" fillId="28" borderId="20" applyNumberFormat="0" applyAlignment="0" applyProtection="0"/>
    <xf numFmtId="0" fontId="111" fillId="0" borderId="22" applyNumberFormat="0" applyFill="0" applyAlignment="0" applyProtection="0"/>
    <xf numFmtId="0" fontId="82" fillId="27" borderId="0" applyNumberFormat="0" applyBorder="0" applyAlignment="0" applyProtection="0"/>
    <xf numFmtId="0" fontId="109" fillId="29" borderId="21" applyNumberFormat="0" applyAlignment="0" applyProtection="0"/>
    <xf numFmtId="0" fontId="102" fillId="0" borderId="0" applyNumberFormat="0" applyFill="0" applyBorder="0" applyAlignment="0" applyProtection="0"/>
    <xf numFmtId="0" fontId="115" fillId="0" borderId="25" applyNumberFormat="0" applyFill="0" applyAlignment="0" applyProtection="0"/>
    <xf numFmtId="0" fontId="113" fillId="0" borderId="0" applyNumberFormat="0" applyFill="0" applyBorder="0" applyAlignment="0" applyProtection="0"/>
    <xf numFmtId="0" fontId="13" fillId="0" borderId="0"/>
    <xf numFmtId="43" fontId="6" fillId="0" borderId="0" applyFont="0" applyFill="0" applyBorder="0" applyAlignment="0" applyProtection="0"/>
    <xf numFmtId="0" fontId="13" fillId="0" borderId="0"/>
    <xf numFmtId="43" fontId="57" fillId="0" borderId="0" applyFont="0" applyFill="0" applyBorder="0" applyAlignment="0" applyProtection="0"/>
    <xf numFmtId="0" fontId="54" fillId="0" borderId="0">
      <alignment horizontal="left" vertical="top" wrapText="1"/>
    </xf>
    <xf numFmtId="0" fontId="6" fillId="0" borderId="0"/>
    <xf numFmtId="172" fontId="6" fillId="0" borderId="0" applyFont="0" applyFill="0" applyBorder="0" applyAlignment="0" applyProtection="0"/>
    <xf numFmtId="0" fontId="6" fillId="0" borderId="0"/>
    <xf numFmtId="0" fontId="117" fillId="0" borderId="0"/>
    <xf numFmtId="0" fontId="118" fillId="0" borderId="0"/>
    <xf numFmtId="0" fontId="119" fillId="0" borderId="0"/>
    <xf numFmtId="0" fontId="6" fillId="0" borderId="0"/>
    <xf numFmtId="0" fontId="118" fillId="0" borderId="0"/>
    <xf numFmtId="0" fontId="6" fillId="0" borderId="0"/>
    <xf numFmtId="0" fontId="6" fillId="0" borderId="0"/>
    <xf numFmtId="0" fontId="76" fillId="2" borderId="0" applyNumberFormat="0" applyBorder="0" applyAlignment="0" applyProtection="0"/>
    <xf numFmtId="0" fontId="76" fillId="3" borderId="0" applyNumberFormat="0" applyBorder="0" applyAlignment="0" applyProtection="0"/>
    <xf numFmtId="0" fontId="76" fillId="4" borderId="0" applyNumberFormat="0" applyBorder="0" applyAlignment="0" applyProtection="0"/>
    <xf numFmtId="0" fontId="76" fillId="5" borderId="0" applyNumberFormat="0" applyBorder="0" applyAlignment="0" applyProtection="0"/>
    <xf numFmtId="0" fontId="76" fillId="6" borderId="0" applyNumberFormat="0" applyBorder="0" applyAlignment="0" applyProtection="0"/>
    <xf numFmtId="0" fontId="76" fillId="7" borderId="0" applyNumberFormat="0" applyBorder="0" applyAlignment="0" applyProtection="0"/>
    <xf numFmtId="0" fontId="76" fillId="8" borderId="0" applyNumberFormat="0" applyBorder="0" applyAlignment="0" applyProtection="0"/>
    <xf numFmtId="0" fontId="76" fillId="9" borderId="0" applyNumberFormat="0" applyBorder="0" applyAlignment="0" applyProtection="0"/>
    <xf numFmtId="0" fontId="76" fillId="10" borderId="0" applyNumberFormat="0" applyBorder="0" applyAlignment="0" applyProtection="0"/>
    <xf numFmtId="0" fontId="76" fillId="5" borderId="0" applyNumberFormat="0" applyBorder="0" applyAlignment="0" applyProtection="0"/>
    <xf numFmtId="0" fontId="76" fillId="8" borderId="0" applyNumberFormat="0" applyBorder="0" applyAlignment="0" applyProtection="0"/>
    <xf numFmtId="0" fontId="76" fillId="11" borderId="0" applyNumberFormat="0" applyBorder="0" applyAlignment="0" applyProtection="0"/>
    <xf numFmtId="0" fontId="83" fillId="12" borderId="0" applyNumberFormat="0" applyBorder="0" applyAlignment="0" applyProtection="0"/>
    <xf numFmtId="0" fontId="83" fillId="9" borderId="0" applyNumberFormat="0" applyBorder="0" applyAlignment="0" applyProtection="0"/>
    <xf numFmtId="0" fontId="83" fillId="10" borderId="0" applyNumberFormat="0" applyBorder="0" applyAlignment="0" applyProtection="0"/>
    <xf numFmtId="0" fontId="83" fillId="13" borderId="0" applyNumberFormat="0" applyBorder="0" applyAlignment="0" applyProtection="0"/>
    <xf numFmtId="0" fontId="83" fillId="14" borderId="0" applyNumberFormat="0" applyBorder="0" applyAlignment="0" applyProtection="0"/>
    <xf numFmtId="0" fontId="83" fillId="15" borderId="0" applyNumberFormat="0" applyBorder="0" applyAlignment="0" applyProtection="0"/>
    <xf numFmtId="44" fontId="9" fillId="0" borderId="0" applyFont="0" applyFill="0" applyBorder="0" applyAlignment="0" applyProtection="0"/>
    <xf numFmtId="0" fontId="13" fillId="0" borderId="0" applyFont="0" applyFill="0" applyBorder="0" applyAlignment="0" applyProtection="0"/>
    <xf numFmtId="170" fontId="13" fillId="0" borderId="0" applyFont="0" applyFill="0" applyBorder="0" applyAlignment="0" applyProtection="0"/>
    <xf numFmtId="175" fontId="13" fillId="0" borderId="0" applyFont="0" applyFill="0" applyBorder="0" applyAlignment="0" applyProtection="0"/>
    <xf numFmtId="0" fontId="13" fillId="0" borderId="0" applyFont="0" applyFill="0" applyBorder="0" applyAlignment="0" applyProtection="0"/>
    <xf numFmtId="2" fontId="122" fillId="0" borderId="10" applyFill="0" applyBorder="0" applyAlignment="0">
      <alignment horizontal="right" vertical="center"/>
    </xf>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3" fillId="0" borderId="0"/>
    <xf numFmtId="0" fontId="13" fillId="0" borderId="0"/>
    <xf numFmtId="0" fontId="13" fillId="0" borderId="0"/>
    <xf numFmtId="0" fontId="13" fillId="0" borderId="0"/>
    <xf numFmtId="0" fontId="13" fillId="0" borderId="0"/>
    <xf numFmtId="0" fontId="13"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3" fillId="0" borderId="0"/>
    <xf numFmtId="0" fontId="118" fillId="0" borderId="0"/>
    <xf numFmtId="0" fontId="118" fillId="0" borderId="0"/>
    <xf numFmtId="0" fontId="13" fillId="0" borderId="0"/>
    <xf numFmtId="0" fontId="118" fillId="0" borderId="0"/>
    <xf numFmtId="0" fontId="9" fillId="0" borderId="0"/>
    <xf numFmtId="0" fontId="123" fillId="0" borderId="0"/>
    <xf numFmtId="0" fontId="6" fillId="0" borderId="0"/>
    <xf numFmtId="0" fontId="13" fillId="0" borderId="0"/>
    <xf numFmtId="0" fontId="6" fillId="0" borderId="0"/>
    <xf numFmtId="0" fontId="9" fillId="0" borderId="0"/>
    <xf numFmtId="0" fontId="9" fillId="0" borderId="0"/>
    <xf numFmtId="0" fontId="9" fillId="0" borderId="0"/>
    <xf numFmtId="0" fontId="9" fillId="0" borderId="0"/>
    <xf numFmtId="0" fontId="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6" fillId="0" borderId="0"/>
    <xf numFmtId="0" fontId="6" fillId="0" borderId="0"/>
    <xf numFmtId="0" fontId="13" fillId="0" borderId="0"/>
    <xf numFmtId="0" fontId="118" fillId="0" borderId="0"/>
    <xf numFmtId="0" fontId="13" fillId="0" borderId="0"/>
    <xf numFmtId="0" fontId="13" fillId="0" borderId="0"/>
    <xf numFmtId="0" fontId="13" fillId="0" borderId="0"/>
    <xf numFmtId="0" fontId="13" fillId="0" borderId="0"/>
    <xf numFmtId="0" fontId="13" fillId="0" borderId="0"/>
    <xf numFmtId="0" fontId="118" fillId="0" borderId="0"/>
    <xf numFmtId="0" fontId="118" fillId="0" borderId="0"/>
    <xf numFmtId="0" fontId="118" fillId="0" borderId="0"/>
    <xf numFmtId="0" fontId="118" fillId="0" borderId="0"/>
    <xf numFmtId="0" fontId="13" fillId="0" borderId="0"/>
    <xf numFmtId="0" fontId="13"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118" fillId="0" borderId="0"/>
    <xf numFmtId="0" fontId="6" fillId="0" borderId="0"/>
    <xf numFmtId="0" fontId="118" fillId="0" borderId="0"/>
    <xf numFmtId="0" fontId="118" fillId="0" borderId="0"/>
    <xf numFmtId="0" fontId="13" fillId="0" borderId="0"/>
    <xf numFmtId="0" fontId="118" fillId="0" borderId="0"/>
    <xf numFmtId="0" fontId="118" fillId="0" borderId="0"/>
    <xf numFmtId="0" fontId="118" fillId="0" borderId="0"/>
    <xf numFmtId="0" fontId="118" fillId="0" borderId="0"/>
    <xf numFmtId="0" fontId="13" fillId="0" borderId="0"/>
    <xf numFmtId="0" fontId="124" fillId="0" borderId="0"/>
    <xf numFmtId="0" fontId="125" fillId="0" borderId="0"/>
    <xf numFmtId="43" fontId="57" fillId="0" borderId="0" applyFont="0" applyFill="0" applyBorder="0" applyAlignment="0" applyProtection="0"/>
    <xf numFmtId="0" fontId="6" fillId="0" borderId="0"/>
    <xf numFmtId="0" fontId="6" fillId="0" borderId="0"/>
    <xf numFmtId="164" fontId="126" fillId="0" borderId="0" applyFont="0" applyFill="0" applyBorder="0" applyAlignment="0" applyProtection="0"/>
    <xf numFmtId="0" fontId="15" fillId="7" borderId="32" applyNumberFormat="0" applyAlignment="0" applyProtection="0"/>
    <xf numFmtId="0" fontId="16" fillId="20" borderId="34" applyNumberFormat="0" applyAlignment="0" applyProtection="0"/>
    <xf numFmtId="0" fontId="17" fillId="20" borderId="32" applyNumberFormat="0" applyAlignment="0" applyProtection="0"/>
    <xf numFmtId="0" fontId="21" fillId="0" borderId="35" applyNumberFormat="0" applyFill="0" applyAlignment="0" applyProtection="0"/>
    <xf numFmtId="0" fontId="9" fillId="23" borderId="33" applyNumberFormat="0" applyFont="0" applyAlignment="0" applyProtection="0"/>
    <xf numFmtId="0" fontId="36" fillId="20" borderId="32" applyNumberFormat="0" applyAlignment="0" applyProtection="0"/>
    <xf numFmtId="168" fontId="5" fillId="0" borderId="0" applyFont="0" applyFill="0" applyBorder="0" applyAlignment="0" applyProtection="0"/>
    <xf numFmtId="0" fontId="43" fillId="7" borderId="32" applyNumberFormat="0" applyAlignment="0" applyProtection="0"/>
    <xf numFmtId="0" fontId="5" fillId="0" borderId="0"/>
    <xf numFmtId="0" fontId="33" fillId="23" borderId="33" applyNumberFormat="0" applyFont="0" applyAlignment="0" applyProtection="0"/>
    <xf numFmtId="0" fontId="46" fillId="20" borderId="34" applyNumberFormat="0" applyAlignment="0" applyProtection="0"/>
    <xf numFmtId="0" fontId="48" fillId="0" borderId="35" applyNumberFormat="0" applyFill="0" applyAlignment="0" applyProtection="0"/>
    <xf numFmtId="4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4" applyNumberFormat="0" applyFont="0" applyAlignment="0" applyProtection="0"/>
    <xf numFmtId="166" fontId="5" fillId="0" borderId="0" applyFont="0" applyFill="0" applyBorder="0" applyAlignment="0" applyProtection="0"/>
    <xf numFmtId="166" fontId="5"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0" fontId="5" fillId="0" borderId="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167" fontId="5" fillId="0" borderId="0" applyFont="0" applyFill="0" applyBorder="0" applyAlignment="0" applyProtection="0"/>
    <xf numFmtId="173" fontId="5" fillId="0" borderId="0" applyFont="0" applyFill="0" applyBorder="0" applyAlignment="0" applyProtection="0"/>
    <xf numFmtId="0" fontId="5" fillId="0" borderId="0"/>
    <xf numFmtId="166" fontId="5" fillId="0" borderId="0" applyFont="0" applyFill="0" applyBorder="0" applyAlignment="0" applyProtection="0"/>
    <xf numFmtId="0" fontId="5" fillId="31" borderId="24" applyNumberFormat="0" applyFont="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3"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33" borderId="0" applyNumberFormat="0" applyBorder="0" applyAlignment="0" applyProtection="0"/>
    <xf numFmtId="0" fontId="5" fillId="37" borderId="0" applyNumberFormat="0" applyBorder="0" applyAlignment="0" applyProtection="0"/>
    <xf numFmtId="0" fontId="5" fillId="41" borderId="0" applyNumberFormat="0" applyBorder="0" applyAlignment="0" applyProtection="0"/>
    <xf numFmtId="0" fontId="5" fillId="45" borderId="0" applyNumberFormat="0" applyBorder="0" applyAlignment="0" applyProtection="0"/>
    <xf numFmtId="0" fontId="5" fillId="49" borderId="0" applyNumberFormat="0" applyBorder="0" applyAlignment="0" applyProtection="0"/>
    <xf numFmtId="0" fontId="5" fillId="53" borderId="0" applyNumberFormat="0" applyBorder="0" applyAlignment="0" applyProtection="0"/>
    <xf numFmtId="0" fontId="5" fillId="34" borderId="0" applyNumberFormat="0" applyBorder="0" applyAlignment="0" applyProtection="0"/>
    <xf numFmtId="0" fontId="5" fillId="38" borderId="0" applyNumberFormat="0" applyBorder="0" applyAlignment="0" applyProtection="0"/>
    <xf numFmtId="0" fontId="5" fillId="42" borderId="0" applyNumberFormat="0" applyBorder="0" applyAlignment="0" applyProtection="0"/>
    <xf numFmtId="0" fontId="5" fillId="46" borderId="0" applyNumberFormat="0" applyBorder="0" applyAlignment="0" applyProtection="0"/>
    <xf numFmtId="0" fontId="5" fillId="50" borderId="0" applyNumberFormat="0" applyBorder="0" applyAlignment="0" applyProtection="0"/>
    <xf numFmtId="0" fontId="5" fillId="54" borderId="0" applyNumberFormat="0" applyBorder="0" applyAlignment="0" applyProtection="0"/>
    <xf numFmtId="43" fontId="5" fillId="0" borderId="0" applyFont="0" applyFill="0" applyBorder="0" applyAlignment="0" applyProtection="0"/>
    <xf numFmtId="0" fontId="5" fillId="0" borderId="0"/>
    <xf numFmtId="172" fontId="5"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164" fontId="9" fillId="0" borderId="0" applyFont="0" applyFill="0" applyBorder="0" applyAlignment="0" applyProtection="0"/>
    <xf numFmtId="0" fontId="4" fillId="0" borderId="0"/>
    <xf numFmtId="172" fontId="4"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3" fillId="0" borderId="0"/>
    <xf numFmtId="172" fontId="3"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167" fontId="3" fillId="0" borderId="0" applyFont="0" applyFill="0" applyBorder="0" applyAlignment="0" applyProtection="0"/>
    <xf numFmtId="0" fontId="118" fillId="0" borderId="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173" fontId="2" fillId="0" borderId="0" applyFont="0" applyFill="0" applyBorder="0" applyAlignment="0" applyProtection="0"/>
    <xf numFmtId="0" fontId="2" fillId="0" borderId="0"/>
    <xf numFmtId="166" fontId="2" fillId="0" borderId="0" applyFont="0" applyFill="0" applyBorder="0" applyAlignment="0" applyProtection="0"/>
    <xf numFmtId="0" fontId="76" fillId="0" borderId="0"/>
    <xf numFmtId="0" fontId="2" fillId="31" borderId="24" applyNumberFormat="0" applyFont="0" applyAlignment="0" applyProtection="0"/>
    <xf numFmtId="43" fontId="2" fillId="0" borderId="0" applyFont="0" applyFill="0" applyBorder="0" applyAlignment="0" applyProtection="0"/>
    <xf numFmtId="0" fontId="85" fillId="20" borderId="37" applyNumberFormat="0" applyAlignment="0" applyProtection="0"/>
    <xf numFmtId="43" fontId="2" fillId="0" borderId="0" applyFont="0" applyFill="0" applyBorder="0" applyAlignment="0" applyProtection="0"/>
    <xf numFmtId="0" fontId="92" fillId="7" borderId="37" applyNumberFormat="0" applyAlignment="0" applyProtection="0"/>
    <xf numFmtId="0" fontId="2" fillId="0" borderId="0"/>
    <xf numFmtId="0" fontId="12" fillId="23" borderId="38" applyNumberFormat="0" applyFont="0" applyAlignment="0" applyProtection="0"/>
    <xf numFmtId="0" fontId="94" fillId="20" borderId="39" applyNumberFormat="0" applyAlignment="0" applyProtection="0"/>
    <xf numFmtId="0" fontId="95" fillId="0" borderId="40" applyNumberFormat="0" applyFill="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3"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33" borderId="0" applyNumberFormat="0" applyBorder="0" applyAlignment="0" applyProtection="0"/>
    <xf numFmtId="0" fontId="2" fillId="37" borderId="0" applyNumberFormat="0" applyBorder="0" applyAlignment="0" applyProtection="0"/>
    <xf numFmtId="0" fontId="2" fillId="41" borderId="0" applyNumberFormat="0" applyBorder="0" applyAlignment="0" applyProtection="0"/>
    <xf numFmtId="0" fontId="2" fillId="45" borderId="0" applyNumberFormat="0" applyBorder="0" applyAlignment="0" applyProtection="0"/>
    <xf numFmtId="0" fontId="2" fillId="49" borderId="0" applyNumberFormat="0" applyBorder="0" applyAlignment="0" applyProtection="0"/>
    <xf numFmtId="0" fontId="2" fillId="53" borderId="0" applyNumberFormat="0" applyBorder="0" applyAlignment="0" applyProtection="0"/>
    <xf numFmtId="0" fontId="2" fillId="34" borderId="0" applyNumberFormat="0" applyBorder="0" applyAlignment="0" applyProtection="0"/>
    <xf numFmtId="0" fontId="2" fillId="38" borderId="0" applyNumberFormat="0" applyBorder="0" applyAlignment="0" applyProtection="0"/>
    <xf numFmtId="0" fontId="2" fillId="42" borderId="0" applyNumberFormat="0" applyBorder="0" applyAlignment="0" applyProtection="0"/>
    <xf numFmtId="0" fontId="2" fillId="46" borderId="0" applyNumberFormat="0" applyBorder="0" applyAlignment="0" applyProtection="0"/>
    <xf numFmtId="0" fontId="2" fillId="50" borderId="0" applyNumberFormat="0" applyBorder="0" applyAlignment="0" applyProtection="0"/>
    <xf numFmtId="0" fontId="2" fillId="54" borderId="0" applyNumberFormat="0" applyBorder="0" applyAlignment="0" applyProtection="0"/>
    <xf numFmtId="43" fontId="2" fillId="0" borderId="0" applyFont="0" applyFill="0" applyBorder="0" applyAlignment="0" applyProtection="0"/>
    <xf numFmtId="0" fontId="2" fillId="0" borderId="0"/>
    <xf numFmtId="172" fontId="2" fillId="0" borderId="0" applyFont="0" applyFill="0" applyBorder="0" applyAlignment="0" applyProtection="0"/>
    <xf numFmtId="0" fontId="2" fillId="0" borderId="0"/>
    <xf numFmtId="0" fontId="2" fillId="0" borderId="0"/>
    <xf numFmtId="0" fontId="2" fillId="0" borderId="0"/>
    <xf numFmtId="0" fontId="2" fillId="0" borderId="0"/>
    <xf numFmtId="2" fontId="122" fillId="0" borderId="36" applyFill="0" applyBorder="0" applyAlignment="0">
      <alignment horizontal="right" vertical="center"/>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27" fillId="0" borderId="0"/>
    <xf numFmtId="0" fontId="2" fillId="0" borderId="0"/>
    <xf numFmtId="0" fontId="2" fillId="0" borderId="0"/>
    <xf numFmtId="167" fontId="2" fillId="0" borderId="0" applyFont="0" applyFill="0" applyBorder="0" applyAlignment="0" applyProtection="0"/>
    <xf numFmtId="0" fontId="85" fillId="20" borderId="37" applyNumberFormat="0" applyAlignment="0" applyProtection="0"/>
    <xf numFmtId="0" fontId="92" fillId="7" borderId="37" applyNumberFormat="0" applyAlignment="0" applyProtection="0"/>
    <xf numFmtId="0" fontId="12" fillId="23" borderId="38" applyNumberFormat="0" applyFont="0" applyAlignment="0" applyProtection="0"/>
    <xf numFmtId="0" fontId="94" fillId="20" borderId="39" applyNumberFormat="0" applyAlignment="0" applyProtection="0"/>
    <xf numFmtId="0" fontId="95" fillId="0" borderId="40" applyNumberFormat="0" applyFill="0" applyAlignment="0" applyProtection="0"/>
    <xf numFmtId="0" fontId="127" fillId="0" borderId="0"/>
    <xf numFmtId="0" fontId="54" fillId="0" borderId="0">
      <alignment horizontal="left" vertical="top" wrapText="1"/>
    </xf>
    <xf numFmtId="0" fontId="1" fillId="0" borderId="0"/>
    <xf numFmtId="0" fontId="1" fillId="0" borderId="0"/>
    <xf numFmtId="0" fontId="1" fillId="0" borderId="0"/>
    <xf numFmtId="0" fontId="1" fillId="0" borderId="0"/>
    <xf numFmtId="0" fontId="1" fillId="0" borderId="0"/>
    <xf numFmtId="0" fontId="1" fillId="0" borderId="0"/>
    <xf numFmtId="167" fontId="13" fillId="0" borderId="0" applyFont="0" applyFill="0" applyBorder="0" applyAlignment="0" applyProtection="0"/>
  </cellStyleXfs>
  <cellXfs count="126">
    <xf numFmtId="0" fontId="0" fillId="0" borderId="0" xfId="0"/>
    <xf numFmtId="0" fontId="31" fillId="0" borderId="0" xfId="0" applyFont="1" applyFill="1" applyBorder="1" applyAlignment="1">
      <alignment wrapText="1"/>
    </xf>
    <xf numFmtId="0" fontId="31" fillId="0" borderId="0" xfId="0" applyFont="1" applyFill="1"/>
    <xf numFmtId="0" fontId="31" fillId="0" borderId="0" xfId="0" applyFont="1" applyFill="1" applyBorder="1" applyAlignment="1">
      <alignment horizontal="centerContinuous"/>
    </xf>
    <xf numFmtId="0" fontId="51" fillId="0" borderId="0" xfId="0" applyFont="1" applyAlignment="1">
      <alignment vertical="center" wrapText="1"/>
    </xf>
    <xf numFmtId="0" fontId="31" fillId="0" borderId="0" xfId="0" applyFont="1" applyFill="1" applyAlignment="1">
      <alignment horizontal="centerContinuous"/>
    </xf>
    <xf numFmtId="0" fontId="31" fillId="0" borderId="0" xfId="242" applyFont="1" applyFill="1"/>
    <xf numFmtId="0" fontId="31" fillId="0" borderId="0" xfId="242" applyFont="1" applyFill="1" applyAlignment="1">
      <alignment vertical="center"/>
    </xf>
    <xf numFmtId="0" fontId="31" fillId="0" borderId="0" xfId="242" applyFont="1" applyFill="1" applyAlignment="1">
      <alignment horizontal="left" vertical="center"/>
    </xf>
    <xf numFmtId="0" fontId="31" fillId="0" borderId="0" xfId="117" applyFont="1" applyFill="1">
      <alignment horizontal="left" vertical="top" wrapText="1"/>
    </xf>
    <xf numFmtId="0" fontId="31" fillId="0" borderId="0" xfId="0" applyFont="1"/>
    <xf numFmtId="0" fontId="51" fillId="0" borderId="0" xfId="0" applyFont="1" applyAlignment="1">
      <alignment horizontal="left" vertical="top" wrapText="1"/>
    </xf>
    <xf numFmtId="0" fontId="31" fillId="0" borderId="0" xfId="0" applyFont="1" applyBorder="1"/>
    <xf numFmtId="0" fontId="31" fillId="0" borderId="0" xfId="0" applyFont="1" applyBorder="1" applyAlignment="1">
      <alignment vertical="top" wrapText="1"/>
    </xf>
    <xf numFmtId="0" fontId="31" fillId="0" borderId="0" xfId="0" applyFont="1" applyFill="1" applyBorder="1" applyAlignment="1">
      <alignment vertical="center" wrapText="1"/>
    </xf>
    <xf numFmtId="0" fontId="31" fillId="0" borderId="0" xfId="0" applyFont="1" applyFill="1" applyBorder="1" applyAlignment="1">
      <alignment horizontal="left" vertical="top" wrapText="1"/>
    </xf>
    <xf numFmtId="0" fontId="31" fillId="0" borderId="0" xfId="0" applyFont="1" applyFill="1" applyBorder="1" applyAlignment="1">
      <alignment horizontal="center" vertical="center" wrapText="1"/>
    </xf>
    <xf numFmtId="0" fontId="31" fillId="0" borderId="10" xfId="242" applyFont="1" applyFill="1" applyBorder="1" applyAlignment="1">
      <alignment horizontal="left" vertical="center" wrapText="1"/>
    </xf>
    <xf numFmtId="0" fontId="51" fillId="0" borderId="10" xfId="0" applyFont="1" applyBorder="1" applyAlignment="1">
      <alignment horizontal="left" vertical="center" wrapText="1"/>
    </xf>
    <xf numFmtId="49" fontId="31" fillId="0" borderId="10" xfId="242" applyNumberFormat="1" applyFont="1" applyFill="1" applyBorder="1" applyAlignment="1">
      <alignment horizontal="left" vertical="center" wrapText="1"/>
    </xf>
    <xf numFmtId="0" fontId="31" fillId="0" borderId="10" xfId="242" applyFont="1" applyFill="1" applyBorder="1" applyAlignment="1">
      <alignment vertical="center" wrapText="1"/>
    </xf>
    <xf numFmtId="170" fontId="31" fillId="0" borderId="10" xfId="242" applyNumberFormat="1" applyFont="1" applyFill="1" applyBorder="1"/>
    <xf numFmtId="0" fontId="31" fillId="0" borderId="10" xfId="0" applyFont="1" applyFill="1" applyBorder="1" applyAlignment="1">
      <alignment horizontal="center"/>
    </xf>
    <xf numFmtId="0" fontId="31" fillId="0" borderId="10" xfId="0" applyFont="1" applyFill="1" applyBorder="1"/>
    <xf numFmtId="0" fontId="31" fillId="0" borderId="10" xfId="99" applyFont="1" applyBorder="1"/>
    <xf numFmtId="171" fontId="31" fillId="0" borderId="10" xfId="99" applyNumberFormat="1" applyFont="1" applyBorder="1" applyAlignment="1">
      <alignment horizontal="center" wrapText="1"/>
    </xf>
    <xf numFmtId="0" fontId="31" fillId="0" borderId="10" xfId="99" applyFont="1" applyBorder="1" applyAlignment="1">
      <alignment wrapText="1"/>
    </xf>
    <xf numFmtId="0" fontId="31" fillId="0" borderId="15" xfId="99" applyFont="1" applyBorder="1"/>
    <xf numFmtId="0" fontId="52" fillId="0" borderId="10" xfId="0" applyFont="1" applyFill="1" applyBorder="1" applyAlignment="1">
      <alignment horizontal="left" vertical="center" wrapText="1"/>
    </xf>
    <xf numFmtId="0" fontId="31" fillId="0" borderId="10" xfId="99" applyFont="1" applyBorder="1" applyAlignment="1">
      <alignment horizontal="left" vertical="center" wrapText="1"/>
    </xf>
    <xf numFmtId="0" fontId="31" fillId="0" borderId="10" xfId="0" applyFont="1" applyFill="1" applyBorder="1" applyAlignment="1">
      <alignment horizontal="left" vertical="center" wrapText="1"/>
    </xf>
    <xf numFmtId="171" fontId="31" fillId="0" borderId="10" xfId="0" applyNumberFormat="1" applyFont="1" applyFill="1" applyBorder="1" applyAlignment="1">
      <alignment horizontal="center" vertical="center"/>
    </xf>
    <xf numFmtId="0" fontId="31" fillId="0" borderId="10" xfId="0" applyFont="1" applyFill="1" applyBorder="1" applyAlignment="1">
      <alignment horizontal="left" vertical="top"/>
    </xf>
    <xf numFmtId="0" fontId="31" fillId="0" borderId="10" xfId="0" applyFont="1" applyFill="1" applyBorder="1" applyAlignment="1">
      <alignment horizontal="center" vertical="center" wrapText="1"/>
    </xf>
    <xf numFmtId="0" fontId="31" fillId="0" borderId="0" xfId="0" applyFont="1" applyFill="1" applyBorder="1" applyAlignment="1">
      <alignment horizontal="center"/>
    </xf>
    <xf numFmtId="0" fontId="31" fillId="0" borderId="0" xfId="0" applyFont="1" applyFill="1" applyBorder="1" applyAlignment="1"/>
    <xf numFmtId="0" fontId="100" fillId="0" borderId="31" xfId="242" applyFont="1" applyFill="1" applyBorder="1" applyAlignment="1">
      <alignment horizontal="center" vertical="center" wrapText="1"/>
    </xf>
    <xf numFmtId="0" fontId="31" fillId="0" borderId="10" xfId="242" applyFont="1" applyFill="1" applyBorder="1"/>
    <xf numFmtId="171" fontId="31" fillId="0" borderId="30" xfId="242" applyNumberFormat="1" applyFont="1" applyFill="1" applyBorder="1" applyAlignment="1">
      <alignment horizontal="center" vertical="center" wrapText="1"/>
    </xf>
    <xf numFmtId="0" fontId="101" fillId="0" borderId="10" xfId="0" applyFont="1" applyFill="1" applyBorder="1" applyAlignment="1">
      <alignment horizontal="left" vertical="center" wrapText="1"/>
    </xf>
    <xf numFmtId="0" fontId="31" fillId="0" borderId="10" xfId="0" applyFont="1" applyFill="1" applyBorder="1" applyAlignment="1">
      <alignment horizontal="center" vertical="center"/>
    </xf>
    <xf numFmtId="0" fontId="31" fillId="0" borderId="10" xfId="0" applyFont="1" applyBorder="1"/>
    <xf numFmtId="171" fontId="100" fillId="24" borderId="10" xfId="99" applyNumberFormat="1" applyFont="1" applyFill="1" applyBorder="1" applyAlignment="1">
      <alignment horizontal="center" vertical="center" wrapText="1"/>
    </xf>
    <xf numFmtId="171" fontId="31" fillId="0" borderId="0" xfId="0" applyNumberFormat="1" applyFont="1" applyBorder="1"/>
    <xf numFmtId="0" fontId="31" fillId="0" borderId="10" xfId="0" applyFont="1" applyBorder="1" applyAlignment="1">
      <alignment horizontal="left" vertical="top" wrapText="1"/>
    </xf>
    <xf numFmtId="0" fontId="31" fillId="0" borderId="10" xfId="0" applyFont="1" applyBorder="1" applyAlignment="1">
      <alignment vertical="top" wrapText="1"/>
    </xf>
    <xf numFmtId="0" fontId="51" fillId="0" borderId="10" xfId="0" applyFont="1" applyBorder="1" applyAlignment="1">
      <alignment horizontal="left" vertical="top" wrapText="1"/>
    </xf>
    <xf numFmtId="0" fontId="51" fillId="0" borderId="10" xfId="0" applyFont="1" applyFill="1" applyBorder="1" applyAlignment="1">
      <alignment horizontal="left" vertical="top" wrapText="1"/>
    </xf>
    <xf numFmtId="0" fontId="31" fillId="0" borderId="0" xfId="0" applyFont="1" applyBorder="1" applyAlignment="1">
      <alignment vertical="top"/>
    </xf>
    <xf numFmtId="0" fontId="31" fillId="0" borderId="10" xfId="0" applyFont="1" applyFill="1" applyBorder="1" applyAlignment="1">
      <alignment vertical="top" wrapText="1"/>
    </xf>
    <xf numFmtId="0" fontId="31" fillId="0" borderId="11" xfId="0" applyFont="1" applyBorder="1" applyAlignment="1">
      <alignment horizontal="left" vertical="top" wrapText="1"/>
    </xf>
    <xf numFmtId="49" fontId="31" fillId="0" borderId="30" xfId="242" applyNumberFormat="1" applyFont="1" applyFill="1" applyBorder="1" applyAlignment="1">
      <alignment horizontal="center" vertical="center" wrapText="1"/>
    </xf>
    <xf numFmtId="171" fontId="31" fillId="0" borderId="10" xfId="242" applyNumberFormat="1" applyFont="1" applyFill="1" applyBorder="1" applyAlignment="1">
      <alignment horizontal="center" vertical="center" wrapText="1"/>
    </xf>
    <xf numFmtId="0" fontId="31" fillId="0" borderId="0" xfId="0" applyFont="1" applyBorder="1" applyAlignment="1">
      <alignment horizontal="left" vertical="top"/>
    </xf>
    <xf numFmtId="176" fontId="31" fillId="0" borderId="10" xfId="719" applyNumberFormat="1" applyFont="1" applyBorder="1" applyAlignment="1">
      <alignment horizontal="left" vertical="center" wrapText="1"/>
    </xf>
    <xf numFmtId="0" fontId="31" fillId="0" borderId="36" xfId="242" applyFont="1" applyFill="1" applyBorder="1" applyAlignment="1">
      <alignment vertical="center" wrapText="1"/>
    </xf>
    <xf numFmtId="171" fontId="31" fillId="24" borderId="10" xfId="99" applyNumberFormat="1" applyFont="1" applyFill="1" applyBorder="1" applyAlignment="1">
      <alignment horizontal="center" vertical="center" wrapText="1"/>
    </xf>
    <xf numFmtId="0" fontId="31" fillId="0" borderId="36" xfId="242" applyFont="1" applyFill="1" applyBorder="1"/>
    <xf numFmtId="0" fontId="31" fillId="0" borderId="0" xfId="0" applyFont="1" applyAlignment="1">
      <alignment vertical="top"/>
    </xf>
    <xf numFmtId="171" fontId="100" fillId="0" borderId="30" xfId="242" applyNumberFormat="1" applyFont="1" applyFill="1" applyBorder="1" applyAlignment="1">
      <alignment horizontal="center" vertical="center" wrapText="1"/>
    </xf>
    <xf numFmtId="0" fontId="100" fillId="0" borderId="14" xfId="242" applyFont="1" applyFill="1" applyBorder="1" applyAlignment="1">
      <alignment horizontal="center" vertical="center" wrapText="1"/>
    </xf>
    <xf numFmtId="171" fontId="52" fillId="0" borderId="10" xfId="0" applyNumberFormat="1" applyFont="1" applyFill="1" applyBorder="1" applyAlignment="1">
      <alignment horizontal="center" vertical="center" wrapText="1"/>
    </xf>
    <xf numFmtId="0" fontId="31" fillId="24" borderId="10" xfId="0" applyFont="1" applyFill="1" applyBorder="1" applyAlignment="1">
      <alignment horizontal="center" vertical="center" wrapText="1"/>
    </xf>
    <xf numFmtId="0" fontId="99" fillId="0" borderId="36" xfId="609" applyFont="1" applyFill="1" applyBorder="1" applyAlignment="1">
      <alignment horizontal="center" vertical="center" wrapText="1"/>
    </xf>
    <xf numFmtId="171" fontId="51" fillId="0" borderId="10" xfId="0" applyNumberFormat="1" applyFont="1" applyBorder="1" applyAlignment="1">
      <alignment horizontal="left" vertical="center" wrapText="1"/>
    </xf>
    <xf numFmtId="171" fontId="31" fillId="0" borderId="0" xfId="0" applyNumberFormat="1" applyFont="1"/>
    <xf numFmtId="0" fontId="31" fillId="0" borderId="10" xfId="117" applyFont="1" applyFill="1" applyBorder="1" applyAlignment="1">
      <alignment horizontal="center" vertical="center" wrapText="1"/>
    </xf>
    <xf numFmtId="0" fontId="51" fillId="0" borderId="0" xfId="0" applyFont="1" applyAlignment="1">
      <alignment horizontal="center" vertical="center"/>
    </xf>
    <xf numFmtId="0" fontId="31" fillId="0" borderId="10" xfId="1283" applyFont="1" applyFill="1" applyBorder="1" applyAlignment="1">
      <alignment horizontal="center" wrapText="1"/>
    </xf>
    <xf numFmtId="0" fontId="100" fillId="0" borderId="10" xfId="242" applyFont="1" applyFill="1" applyBorder="1" applyAlignment="1">
      <alignment horizontal="center" vertical="center" wrapText="1"/>
    </xf>
    <xf numFmtId="171" fontId="100" fillId="0" borderId="31" xfId="242" applyNumberFormat="1" applyFont="1" applyFill="1" applyBorder="1" applyAlignment="1">
      <alignment horizontal="center" vertical="center" wrapText="1"/>
    </xf>
    <xf numFmtId="0" fontId="31" fillId="0" borderId="10" xfId="1280" applyFont="1" applyBorder="1" applyAlignment="1">
      <alignment horizontal="center" vertical="center" wrapText="1"/>
    </xf>
    <xf numFmtId="171" fontId="31" fillId="0" borderId="0" xfId="0" applyNumberFormat="1" applyFont="1" applyFill="1" applyBorder="1" applyAlignment="1">
      <alignment horizontal="center" vertical="center"/>
    </xf>
    <xf numFmtId="0" fontId="31" fillId="0" borderId="10" xfId="0" applyFont="1" applyFill="1" applyBorder="1" applyAlignment="1">
      <alignment vertical="center" wrapText="1"/>
    </xf>
    <xf numFmtId="0" fontId="51" fillId="24" borderId="10" xfId="609" applyFont="1" applyFill="1" applyBorder="1" applyAlignment="1">
      <alignment horizontal="center" wrapText="1"/>
    </xf>
    <xf numFmtId="0" fontId="51" fillId="0" borderId="10" xfId="609" applyFont="1" applyBorder="1" applyAlignment="1">
      <alignment horizontal="center" wrapText="1"/>
    </xf>
    <xf numFmtId="0" fontId="31" fillId="0" borderId="0" xfId="0" applyFont="1" applyAlignment="1">
      <alignment horizontal="center" vertical="center" wrapText="1"/>
    </xf>
    <xf numFmtId="0" fontId="51" fillId="0" borderId="0" xfId="0" applyFont="1" applyAlignment="1">
      <alignment horizontal="center" vertical="center" wrapText="1"/>
    </xf>
    <xf numFmtId="0" fontId="31" fillId="0" borderId="10" xfId="0" applyFont="1" applyFill="1" applyBorder="1" applyAlignment="1">
      <alignment horizontal="center" vertical="top"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31" fillId="0" borderId="0" xfId="0" applyFont="1" applyAlignment="1">
      <alignment horizontal="center" vertical="top"/>
    </xf>
    <xf numFmtId="0" fontId="31" fillId="0" borderId="0" xfId="0" applyFont="1" applyAlignment="1">
      <alignment horizontal="left" vertical="top" wrapText="1"/>
    </xf>
    <xf numFmtId="0" fontId="51" fillId="24" borderId="16" xfId="1280" applyFont="1" applyFill="1" applyBorder="1" applyAlignment="1">
      <alignment horizontal="center" vertical="center" wrapText="1"/>
    </xf>
    <xf numFmtId="0" fontId="51" fillId="24" borderId="10" xfId="1280" applyFont="1" applyFill="1" applyBorder="1" applyAlignment="1">
      <alignment horizontal="center" vertical="center" wrapText="1"/>
    </xf>
    <xf numFmtId="0" fontId="31" fillId="0" borderId="10" xfId="117" applyFont="1" applyFill="1" applyBorder="1" applyAlignment="1">
      <alignment vertical="center" wrapText="1"/>
    </xf>
    <xf numFmtId="0" fontId="31" fillId="0" borderId="10" xfId="117" applyFont="1" applyFill="1" applyBorder="1" applyAlignment="1">
      <alignment horizontal="center" wrapText="1"/>
    </xf>
    <xf numFmtId="0" fontId="51" fillId="24" borderId="12" xfId="0" applyFont="1" applyFill="1" applyBorder="1" applyAlignment="1">
      <alignment horizontal="center" vertical="center" wrapText="1"/>
    </xf>
    <xf numFmtId="171" fontId="100" fillId="0" borderId="41" xfId="242" applyNumberFormat="1" applyFont="1" applyFill="1" applyBorder="1" applyAlignment="1">
      <alignment horizontal="center" vertical="center" wrapText="1"/>
    </xf>
    <xf numFmtId="4" fontId="31" fillId="0" borderId="0" xfId="242" applyNumberFormat="1" applyFont="1" applyFill="1"/>
    <xf numFmtId="0" fontId="31" fillId="0" borderId="0" xfId="0" applyFont="1" applyAlignment="1">
      <alignment horizontal="left" vertical="top" wrapText="1"/>
    </xf>
    <xf numFmtId="171" fontId="31" fillId="0" borderId="10" xfId="0" applyNumberFormat="1" applyFont="1" applyBorder="1" applyAlignment="1">
      <alignment horizontal="center"/>
    </xf>
    <xf numFmtId="176" fontId="31" fillId="0" borderId="10" xfId="719" applyNumberFormat="1" applyFont="1" applyBorder="1" applyAlignment="1">
      <alignment vertical="center" wrapText="1"/>
    </xf>
    <xf numFmtId="49" fontId="31" fillId="0" borderId="10" xfId="242" applyNumberFormat="1" applyFont="1" applyFill="1" applyBorder="1" applyAlignment="1">
      <alignment horizontal="center" vertical="center" wrapText="1"/>
    </xf>
    <xf numFmtId="171" fontId="100" fillId="0" borderId="10" xfId="242" applyNumberFormat="1" applyFont="1" applyFill="1" applyBorder="1" applyAlignment="1">
      <alignment horizontal="center" vertical="center" wrapText="1"/>
    </xf>
    <xf numFmtId="0" fontId="31" fillId="24" borderId="0" xfId="0" applyFont="1" applyFill="1" applyAlignment="1">
      <alignment vertical="top"/>
    </xf>
    <xf numFmtId="0" fontId="31" fillId="24" borderId="0" xfId="0" applyFont="1" applyFill="1" applyAlignment="1"/>
    <xf numFmtId="0" fontId="31" fillId="24" borderId="0" xfId="0" applyFont="1" applyFill="1" applyAlignment="1">
      <alignment horizontal="right" vertical="top"/>
    </xf>
    <xf numFmtId="0" fontId="31" fillId="24" borderId="0" xfId="0" applyFont="1" applyFill="1" applyAlignment="1">
      <alignment horizontal="right"/>
    </xf>
    <xf numFmtId="0" fontId="31" fillId="0" borderId="10" xfId="165" applyFont="1" applyBorder="1" applyAlignment="1">
      <alignment horizontal="center" vertical="center" wrapText="1"/>
    </xf>
    <xf numFmtId="0" fontId="31" fillId="0" borderId="12" xfId="117" applyFont="1" applyFill="1" applyBorder="1" applyAlignment="1">
      <alignment horizontal="center" vertical="center" wrapText="1"/>
    </xf>
    <xf numFmtId="0" fontId="31" fillId="0" borderId="30" xfId="117" applyFont="1" applyFill="1" applyBorder="1" applyAlignment="1">
      <alignment horizontal="center" vertical="center" wrapText="1"/>
    </xf>
    <xf numFmtId="0" fontId="31" fillId="0" borderId="16" xfId="117" applyFont="1" applyFill="1" applyBorder="1" applyAlignment="1">
      <alignment horizontal="center" vertical="center" wrapText="1"/>
    </xf>
    <xf numFmtId="0" fontId="31" fillId="0" borderId="11" xfId="117" applyFont="1" applyFill="1" applyBorder="1" applyAlignment="1">
      <alignment horizontal="center" vertical="center" wrapText="1"/>
    </xf>
    <xf numFmtId="0" fontId="31" fillId="0" borderId="10" xfId="242" applyFont="1" applyFill="1" applyBorder="1" applyAlignment="1">
      <alignment horizontal="center"/>
    </xf>
    <xf numFmtId="0" fontId="31" fillId="0" borderId="10" xfId="99" applyFont="1" applyBorder="1" applyAlignment="1">
      <alignment horizontal="center"/>
    </xf>
    <xf numFmtId="0" fontId="31" fillId="0" borderId="10" xfId="99" applyFont="1" applyBorder="1" applyAlignment="1">
      <alignment horizontal="center" vertical="top"/>
    </xf>
    <xf numFmtId="0" fontId="31" fillId="0" borderId="10" xfId="0" applyFont="1" applyBorder="1" applyAlignment="1">
      <alignment horizontal="center" vertical="center" wrapText="1"/>
    </xf>
    <xf numFmtId="0" fontId="31" fillId="0" borderId="12" xfId="0" applyFont="1" applyFill="1" applyBorder="1" applyAlignment="1">
      <alignment horizontal="center"/>
    </xf>
    <xf numFmtId="0" fontId="31" fillId="0" borderId="13" xfId="0" applyFont="1" applyFill="1" applyBorder="1" applyAlignment="1">
      <alignment horizontal="center"/>
    </xf>
    <xf numFmtId="0" fontId="31" fillId="0" borderId="14" xfId="0" applyFont="1" applyFill="1" applyBorder="1" applyAlignment="1">
      <alignment horizontal="center"/>
    </xf>
    <xf numFmtId="0" fontId="31" fillId="0" borderId="12" xfId="0" applyFont="1" applyFill="1" applyBorder="1" applyAlignment="1">
      <alignment horizontal="center" vertical="center" wrapText="1"/>
    </xf>
    <xf numFmtId="0" fontId="31" fillId="0" borderId="13" xfId="0" applyFont="1" applyFill="1" applyBorder="1" applyAlignment="1">
      <alignment horizontal="center" vertical="center" wrapText="1"/>
    </xf>
    <xf numFmtId="0" fontId="31" fillId="0" borderId="14" xfId="0" applyFont="1" applyFill="1" applyBorder="1" applyAlignment="1">
      <alignment horizontal="center" vertical="center" wrapText="1"/>
    </xf>
    <xf numFmtId="0" fontId="31" fillId="0" borderId="15" xfId="0" applyFont="1" applyFill="1" applyBorder="1" applyAlignment="1">
      <alignment horizontal="center" vertical="center" wrapText="1"/>
    </xf>
    <xf numFmtId="0" fontId="31" fillId="0" borderId="11" xfId="0" applyFont="1" applyFill="1" applyBorder="1" applyAlignment="1">
      <alignment horizontal="center" vertical="center" wrapText="1"/>
    </xf>
    <xf numFmtId="49" fontId="31" fillId="0" borderId="10" xfId="99" applyNumberFormat="1" applyFont="1" applyBorder="1" applyAlignment="1">
      <alignment horizontal="center" vertical="top"/>
    </xf>
    <xf numFmtId="0" fontId="31" fillId="0" borderId="10" xfId="0" applyFont="1" applyFill="1" applyBorder="1" applyAlignment="1">
      <alignment horizontal="center" vertical="center" wrapText="1"/>
    </xf>
    <xf numFmtId="0" fontId="31" fillId="0" borderId="0" xfId="0" applyFont="1" applyAlignment="1">
      <alignment horizontal="center" vertical="center"/>
    </xf>
    <xf numFmtId="0" fontId="31" fillId="0" borderId="10" xfId="0" applyFont="1" applyFill="1" applyBorder="1" applyAlignment="1">
      <alignment horizontal="center" vertical="top" wrapText="1"/>
    </xf>
    <xf numFmtId="0" fontId="31" fillId="0" borderId="10" xfId="0" applyFont="1" applyFill="1" applyBorder="1" applyAlignment="1">
      <alignment horizontal="left" vertical="top" wrapText="1"/>
    </xf>
    <xf numFmtId="0" fontId="31" fillId="0" borderId="0" xfId="0" applyFont="1" applyBorder="1" applyAlignment="1">
      <alignment horizontal="left" vertical="top" wrapText="1"/>
    </xf>
    <xf numFmtId="0" fontId="51" fillId="0" borderId="0" xfId="0" applyFont="1" applyAlignment="1">
      <alignment horizontal="center" vertical="center" wrapText="1"/>
    </xf>
    <xf numFmtId="0" fontId="31" fillId="0" borderId="0" xfId="0" applyFont="1" applyAlignment="1">
      <alignment horizontal="left" vertical="top" wrapText="1"/>
    </xf>
    <xf numFmtId="0" fontId="31" fillId="0" borderId="0" xfId="0" applyFont="1" applyAlignment="1">
      <alignment horizontal="center" vertical="center" wrapText="1"/>
    </xf>
    <xf numFmtId="0" fontId="31" fillId="0" borderId="0" xfId="0" applyFont="1" applyAlignment="1">
      <alignment horizontal="center" vertical="top"/>
    </xf>
  </cellXfs>
  <cellStyles count="1287">
    <cellStyle name=" 1" xfId="246"/>
    <cellStyle name="_artabyuje" xfId="1"/>
    <cellStyle name="_artabyuje 2" xfId="57"/>
    <cellStyle name="_artabyuje_3.Havelvacner_N1_12 23.01.2018" xfId="291"/>
    <cellStyle name="20% - Accent1 2" xfId="58"/>
    <cellStyle name="20% - Accent1 2 2" xfId="188"/>
    <cellStyle name="20% - Accent1 2 2 2" xfId="292"/>
    <cellStyle name="20% - Accent1 2 2 2 2" xfId="293"/>
    <cellStyle name="20% - Accent1 2 2 2 2 2" xfId="758"/>
    <cellStyle name="20% - Accent1 2 2 2 2 3" xfId="1032"/>
    <cellStyle name="20% - Accent1 2 2 2 3" xfId="294"/>
    <cellStyle name="20% - Accent1 2 2 2 3 2" xfId="759"/>
    <cellStyle name="20% - Accent1 2 2 2 3 3" xfId="1033"/>
    <cellStyle name="20% - Accent1 2 2 2 4" xfId="757"/>
    <cellStyle name="20% - Accent1 2 2 2 5" xfId="1031"/>
    <cellStyle name="20% - Accent1 2 2 3" xfId="295"/>
    <cellStyle name="20% - Accent1 2 2 3 2" xfId="760"/>
    <cellStyle name="20% - Accent1 2 2 3 3" xfId="1034"/>
    <cellStyle name="20% - Accent1 2 2 4" xfId="296"/>
    <cellStyle name="20% - Accent1 2 2 4 2" xfId="761"/>
    <cellStyle name="20% - Accent1 2 2 4 3" xfId="1035"/>
    <cellStyle name="20% - Accent1 2 3" xfId="127"/>
    <cellStyle name="20% - Accent1 2 3 2" xfId="298"/>
    <cellStyle name="20% - Accent1 2 3 2 2" xfId="763"/>
    <cellStyle name="20% - Accent1 2 3 2 3" xfId="1037"/>
    <cellStyle name="20% - Accent1 2 3 3" xfId="299"/>
    <cellStyle name="20% - Accent1 2 3 3 2" xfId="764"/>
    <cellStyle name="20% - Accent1 2 3 3 3" xfId="1038"/>
    <cellStyle name="20% - Accent1 2 3 4" xfId="297"/>
    <cellStyle name="20% - Accent1 2 3 4 2" xfId="762"/>
    <cellStyle name="20% - Accent1 2 3 5" xfId="1036"/>
    <cellStyle name="20% - Accent1 2 4" xfId="300"/>
    <cellStyle name="20% - Accent1 2 4 2" xfId="301"/>
    <cellStyle name="20% - Accent1 2 4 2 2" xfId="766"/>
    <cellStyle name="20% - Accent1 2 4 2 3" xfId="1040"/>
    <cellStyle name="20% - Accent1 2 4 3" xfId="302"/>
    <cellStyle name="20% - Accent1 2 4 3 2" xfId="767"/>
    <cellStyle name="20% - Accent1 2 4 3 3" xfId="1041"/>
    <cellStyle name="20% - Accent1 2 4 4" xfId="765"/>
    <cellStyle name="20% - Accent1 2 4 5" xfId="1039"/>
    <cellStyle name="20% - Accent1 2 5" xfId="303"/>
    <cellStyle name="20% - Accent1 2 5 2" xfId="768"/>
    <cellStyle name="20% - Accent1 2 5 3" xfId="1042"/>
    <cellStyle name="20% - Accent1 2 6" xfId="304"/>
    <cellStyle name="20% - Accent1 2 6 2" xfId="769"/>
    <cellStyle name="20% - Accent1 2 6 3" xfId="1043"/>
    <cellStyle name="20% - Accent1 3" xfId="530"/>
    <cellStyle name="20% - Accent1 3 2" xfId="968"/>
    <cellStyle name="20% - Accent1 3 3" xfId="1242"/>
    <cellStyle name="20% - Accent2 2" xfId="59"/>
    <cellStyle name="20% - Accent2 2 2" xfId="189"/>
    <cellStyle name="20% - Accent2 2 2 2" xfId="305"/>
    <cellStyle name="20% - Accent2 2 2 2 2" xfId="306"/>
    <cellStyle name="20% - Accent2 2 2 2 2 2" xfId="771"/>
    <cellStyle name="20% - Accent2 2 2 2 2 3" xfId="1045"/>
    <cellStyle name="20% - Accent2 2 2 2 3" xfId="307"/>
    <cellStyle name="20% - Accent2 2 2 2 3 2" xfId="772"/>
    <cellStyle name="20% - Accent2 2 2 2 3 3" xfId="1046"/>
    <cellStyle name="20% - Accent2 2 2 2 4" xfId="770"/>
    <cellStyle name="20% - Accent2 2 2 2 5" xfId="1044"/>
    <cellStyle name="20% - Accent2 2 2 3" xfId="308"/>
    <cellStyle name="20% - Accent2 2 2 3 2" xfId="773"/>
    <cellStyle name="20% - Accent2 2 2 3 3" xfId="1047"/>
    <cellStyle name="20% - Accent2 2 2 4" xfId="309"/>
    <cellStyle name="20% - Accent2 2 2 4 2" xfId="774"/>
    <cellStyle name="20% - Accent2 2 2 4 3" xfId="1048"/>
    <cellStyle name="20% - Accent2 2 3" xfId="128"/>
    <cellStyle name="20% - Accent2 2 3 2" xfId="311"/>
    <cellStyle name="20% - Accent2 2 3 2 2" xfId="776"/>
    <cellStyle name="20% - Accent2 2 3 2 3" xfId="1050"/>
    <cellStyle name="20% - Accent2 2 3 3" xfId="312"/>
    <cellStyle name="20% - Accent2 2 3 3 2" xfId="777"/>
    <cellStyle name="20% - Accent2 2 3 3 3" xfId="1051"/>
    <cellStyle name="20% - Accent2 2 3 4" xfId="310"/>
    <cellStyle name="20% - Accent2 2 3 4 2" xfId="775"/>
    <cellStyle name="20% - Accent2 2 3 5" xfId="1049"/>
    <cellStyle name="20% - Accent2 2 4" xfId="313"/>
    <cellStyle name="20% - Accent2 2 4 2" xfId="314"/>
    <cellStyle name="20% - Accent2 2 4 2 2" xfId="779"/>
    <cellStyle name="20% - Accent2 2 4 2 3" xfId="1053"/>
    <cellStyle name="20% - Accent2 2 4 3" xfId="315"/>
    <cellStyle name="20% - Accent2 2 4 3 2" xfId="780"/>
    <cellStyle name="20% - Accent2 2 4 3 3" xfId="1054"/>
    <cellStyle name="20% - Accent2 2 4 4" xfId="778"/>
    <cellStyle name="20% - Accent2 2 4 5" xfId="1052"/>
    <cellStyle name="20% - Accent2 2 5" xfId="316"/>
    <cellStyle name="20% - Accent2 2 5 2" xfId="781"/>
    <cellStyle name="20% - Accent2 2 5 3" xfId="1055"/>
    <cellStyle name="20% - Accent2 2 6" xfId="317"/>
    <cellStyle name="20% - Accent2 2 6 2" xfId="782"/>
    <cellStyle name="20% - Accent2 2 6 3" xfId="1056"/>
    <cellStyle name="20% - Accent2 3" xfId="531"/>
    <cellStyle name="20% - Accent2 3 2" xfId="969"/>
    <cellStyle name="20% - Accent2 3 3" xfId="1243"/>
    <cellStyle name="20% - Accent3 2" xfId="60"/>
    <cellStyle name="20% - Accent3 2 2" xfId="190"/>
    <cellStyle name="20% - Accent3 2 2 2" xfId="318"/>
    <cellStyle name="20% - Accent3 2 2 2 2" xfId="319"/>
    <cellStyle name="20% - Accent3 2 2 2 2 2" xfId="784"/>
    <cellStyle name="20% - Accent3 2 2 2 2 3" xfId="1058"/>
    <cellStyle name="20% - Accent3 2 2 2 3" xfId="320"/>
    <cellStyle name="20% - Accent3 2 2 2 3 2" xfId="785"/>
    <cellStyle name="20% - Accent3 2 2 2 3 3" xfId="1059"/>
    <cellStyle name="20% - Accent3 2 2 2 4" xfId="783"/>
    <cellStyle name="20% - Accent3 2 2 2 5" xfId="1057"/>
    <cellStyle name="20% - Accent3 2 2 3" xfId="321"/>
    <cellStyle name="20% - Accent3 2 2 3 2" xfId="786"/>
    <cellStyle name="20% - Accent3 2 2 3 3" xfId="1060"/>
    <cellStyle name="20% - Accent3 2 2 4" xfId="322"/>
    <cellStyle name="20% - Accent3 2 2 4 2" xfId="787"/>
    <cellStyle name="20% - Accent3 2 2 4 3" xfId="1061"/>
    <cellStyle name="20% - Accent3 2 3" xfId="129"/>
    <cellStyle name="20% - Accent3 2 3 2" xfId="324"/>
    <cellStyle name="20% - Accent3 2 3 2 2" xfId="789"/>
    <cellStyle name="20% - Accent3 2 3 2 3" xfId="1063"/>
    <cellStyle name="20% - Accent3 2 3 3" xfId="325"/>
    <cellStyle name="20% - Accent3 2 3 3 2" xfId="790"/>
    <cellStyle name="20% - Accent3 2 3 3 3" xfId="1064"/>
    <cellStyle name="20% - Accent3 2 3 4" xfId="323"/>
    <cellStyle name="20% - Accent3 2 3 4 2" xfId="788"/>
    <cellStyle name="20% - Accent3 2 3 5" xfId="1062"/>
    <cellStyle name="20% - Accent3 2 4" xfId="326"/>
    <cellStyle name="20% - Accent3 2 4 2" xfId="327"/>
    <cellStyle name="20% - Accent3 2 4 2 2" xfId="792"/>
    <cellStyle name="20% - Accent3 2 4 2 3" xfId="1066"/>
    <cellStyle name="20% - Accent3 2 4 3" xfId="328"/>
    <cellStyle name="20% - Accent3 2 4 3 2" xfId="793"/>
    <cellStyle name="20% - Accent3 2 4 3 3" xfId="1067"/>
    <cellStyle name="20% - Accent3 2 4 4" xfId="791"/>
    <cellStyle name="20% - Accent3 2 4 5" xfId="1065"/>
    <cellStyle name="20% - Accent3 2 5" xfId="329"/>
    <cellStyle name="20% - Accent3 2 5 2" xfId="794"/>
    <cellStyle name="20% - Accent3 2 5 3" xfId="1068"/>
    <cellStyle name="20% - Accent3 2 6" xfId="330"/>
    <cellStyle name="20% - Accent3 2 6 2" xfId="795"/>
    <cellStyle name="20% - Accent3 2 6 3" xfId="1069"/>
    <cellStyle name="20% - Accent3 3" xfId="532"/>
    <cellStyle name="20% - Accent3 3 2" xfId="970"/>
    <cellStyle name="20% - Accent3 3 3" xfId="1244"/>
    <cellStyle name="20% - Accent4 2" xfId="61"/>
    <cellStyle name="20% - Accent4 2 2" xfId="191"/>
    <cellStyle name="20% - Accent4 2 2 2" xfId="331"/>
    <cellStyle name="20% - Accent4 2 2 2 2" xfId="332"/>
    <cellStyle name="20% - Accent4 2 2 2 2 2" xfId="797"/>
    <cellStyle name="20% - Accent4 2 2 2 2 3" xfId="1071"/>
    <cellStyle name="20% - Accent4 2 2 2 3" xfId="333"/>
    <cellStyle name="20% - Accent4 2 2 2 3 2" xfId="798"/>
    <cellStyle name="20% - Accent4 2 2 2 3 3" xfId="1072"/>
    <cellStyle name="20% - Accent4 2 2 2 4" xfId="796"/>
    <cellStyle name="20% - Accent4 2 2 2 5" xfId="1070"/>
    <cellStyle name="20% - Accent4 2 2 3" xfId="334"/>
    <cellStyle name="20% - Accent4 2 2 3 2" xfId="799"/>
    <cellStyle name="20% - Accent4 2 2 3 3" xfId="1073"/>
    <cellStyle name="20% - Accent4 2 2 4" xfId="335"/>
    <cellStyle name="20% - Accent4 2 2 4 2" xfId="800"/>
    <cellStyle name="20% - Accent4 2 2 4 3" xfId="1074"/>
    <cellStyle name="20% - Accent4 2 3" xfId="130"/>
    <cellStyle name="20% - Accent4 2 3 2" xfId="337"/>
    <cellStyle name="20% - Accent4 2 3 2 2" xfId="802"/>
    <cellStyle name="20% - Accent4 2 3 2 3" xfId="1076"/>
    <cellStyle name="20% - Accent4 2 3 3" xfId="338"/>
    <cellStyle name="20% - Accent4 2 3 3 2" xfId="803"/>
    <cellStyle name="20% - Accent4 2 3 3 3" xfId="1077"/>
    <cellStyle name="20% - Accent4 2 3 4" xfId="336"/>
    <cellStyle name="20% - Accent4 2 3 4 2" xfId="801"/>
    <cellStyle name="20% - Accent4 2 3 5" xfId="1075"/>
    <cellStyle name="20% - Accent4 2 4" xfId="339"/>
    <cellStyle name="20% - Accent4 2 4 2" xfId="340"/>
    <cellStyle name="20% - Accent4 2 4 2 2" xfId="805"/>
    <cellStyle name="20% - Accent4 2 4 2 3" xfId="1079"/>
    <cellStyle name="20% - Accent4 2 4 3" xfId="341"/>
    <cellStyle name="20% - Accent4 2 4 3 2" xfId="806"/>
    <cellStyle name="20% - Accent4 2 4 3 3" xfId="1080"/>
    <cellStyle name="20% - Accent4 2 4 4" xfId="804"/>
    <cellStyle name="20% - Accent4 2 4 5" xfId="1078"/>
    <cellStyle name="20% - Accent4 2 5" xfId="342"/>
    <cellStyle name="20% - Accent4 2 5 2" xfId="807"/>
    <cellStyle name="20% - Accent4 2 5 3" xfId="1081"/>
    <cellStyle name="20% - Accent4 2 6" xfId="343"/>
    <cellStyle name="20% - Accent4 2 6 2" xfId="808"/>
    <cellStyle name="20% - Accent4 2 6 3" xfId="1082"/>
    <cellStyle name="20% - Accent4 3" xfId="533"/>
    <cellStyle name="20% - Accent4 3 2" xfId="971"/>
    <cellStyle name="20% - Accent4 3 3" xfId="1245"/>
    <cellStyle name="20% - Accent5 2" xfId="62"/>
    <cellStyle name="20% - Accent5 2 2" xfId="192"/>
    <cellStyle name="20% - Accent5 2 2 2" xfId="344"/>
    <cellStyle name="20% - Accent5 2 2 2 2" xfId="345"/>
    <cellStyle name="20% - Accent5 2 2 2 2 2" xfId="810"/>
    <cellStyle name="20% - Accent5 2 2 2 2 3" xfId="1084"/>
    <cellStyle name="20% - Accent5 2 2 2 3" xfId="346"/>
    <cellStyle name="20% - Accent5 2 2 2 3 2" xfId="811"/>
    <cellStyle name="20% - Accent5 2 2 2 3 3" xfId="1085"/>
    <cellStyle name="20% - Accent5 2 2 2 4" xfId="809"/>
    <cellStyle name="20% - Accent5 2 2 2 5" xfId="1083"/>
    <cellStyle name="20% - Accent5 2 2 3" xfId="347"/>
    <cellStyle name="20% - Accent5 2 2 3 2" xfId="812"/>
    <cellStyle name="20% - Accent5 2 2 3 3" xfId="1086"/>
    <cellStyle name="20% - Accent5 2 2 4" xfId="348"/>
    <cellStyle name="20% - Accent5 2 2 4 2" xfId="813"/>
    <cellStyle name="20% - Accent5 2 2 4 3" xfId="1087"/>
    <cellStyle name="20% - Accent5 2 3" xfId="131"/>
    <cellStyle name="20% - Accent5 2 3 2" xfId="350"/>
    <cellStyle name="20% - Accent5 2 3 2 2" xfId="815"/>
    <cellStyle name="20% - Accent5 2 3 2 3" xfId="1089"/>
    <cellStyle name="20% - Accent5 2 3 3" xfId="351"/>
    <cellStyle name="20% - Accent5 2 3 3 2" xfId="816"/>
    <cellStyle name="20% - Accent5 2 3 3 3" xfId="1090"/>
    <cellStyle name="20% - Accent5 2 3 4" xfId="349"/>
    <cellStyle name="20% - Accent5 2 3 4 2" xfId="814"/>
    <cellStyle name="20% - Accent5 2 3 5" xfId="1088"/>
    <cellStyle name="20% - Accent5 2 4" xfId="352"/>
    <cellStyle name="20% - Accent5 2 4 2" xfId="353"/>
    <cellStyle name="20% - Accent5 2 4 2 2" xfId="818"/>
    <cellStyle name="20% - Accent5 2 4 2 3" xfId="1092"/>
    <cellStyle name="20% - Accent5 2 4 3" xfId="354"/>
    <cellStyle name="20% - Accent5 2 4 3 2" xfId="819"/>
    <cellStyle name="20% - Accent5 2 4 3 3" xfId="1093"/>
    <cellStyle name="20% - Accent5 2 4 4" xfId="817"/>
    <cellStyle name="20% - Accent5 2 4 5" xfId="1091"/>
    <cellStyle name="20% - Accent5 2 5" xfId="355"/>
    <cellStyle name="20% - Accent5 2 5 2" xfId="820"/>
    <cellStyle name="20% - Accent5 2 5 3" xfId="1094"/>
    <cellStyle name="20% - Accent5 2 6" xfId="356"/>
    <cellStyle name="20% - Accent5 2 6 2" xfId="821"/>
    <cellStyle name="20% - Accent5 2 6 3" xfId="1095"/>
    <cellStyle name="20% - Accent5 3" xfId="534"/>
    <cellStyle name="20% - Accent5 3 2" xfId="972"/>
    <cellStyle name="20% - Accent5 3 3" xfId="1246"/>
    <cellStyle name="20% - Accent6 2" xfId="63"/>
    <cellStyle name="20% - Accent6 2 2" xfId="193"/>
    <cellStyle name="20% - Accent6 2 2 2" xfId="357"/>
    <cellStyle name="20% - Accent6 2 2 2 2" xfId="358"/>
    <cellStyle name="20% - Accent6 2 2 2 2 2" xfId="823"/>
    <cellStyle name="20% - Accent6 2 2 2 2 3" xfId="1097"/>
    <cellStyle name="20% - Accent6 2 2 2 3" xfId="359"/>
    <cellStyle name="20% - Accent6 2 2 2 3 2" xfId="824"/>
    <cellStyle name="20% - Accent6 2 2 2 3 3" xfId="1098"/>
    <cellStyle name="20% - Accent6 2 2 2 4" xfId="822"/>
    <cellStyle name="20% - Accent6 2 2 2 5" xfId="1096"/>
    <cellStyle name="20% - Accent6 2 2 3" xfId="360"/>
    <cellStyle name="20% - Accent6 2 2 3 2" xfId="825"/>
    <cellStyle name="20% - Accent6 2 2 3 3" xfId="1099"/>
    <cellStyle name="20% - Accent6 2 2 4" xfId="361"/>
    <cellStyle name="20% - Accent6 2 2 4 2" xfId="826"/>
    <cellStyle name="20% - Accent6 2 2 4 3" xfId="1100"/>
    <cellStyle name="20% - Accent6 2 3" xfId="132"/>
    <cellStyle name="20% - Accent6 2 3 2" xfId="363"/>
    <cellStyle name="20% - Accent6 2 3 2 2" xfId="828"/>
    <cellStyle name="20% - Accent6 2 3 2 3" xfId="1102"/>
    <cellStyle name="20% - Accent6 2 3 3" xfId="364"/>
    <cellStyle name="20% - Accent6 2 3 3 2" xfId="829"/>
    <cellStyle name="20% - Accent6 2 3 3 3" xfId="1103"/>
    <cellStyle name="20% - Accent6 2 3 4" xfId="362"/>
    <cellStyle name="20% - Accent6 2 3 4 2" xfId="827"/>
    <cellStyle name="20% - Accent6 2 3 5" xfId="1101"/>
    <cellStyle name="20% - Accent6 2 4" xfId="365"/>
    <cellStyle name="20% - Accent6 2 4 2" xfId="366"/>
    <cellStyle name="20% - Accent6 2 4 2 2" xfId="831"/>
    <cellStyle name="20% - Accent6 2 4 2 3" xfId="1105"/>
    <cellStyle name="20% - Accent6 2 4 3" xfId="367"/>
    <cellStyle name="20% - Accent6 2 4 3 2" xfId="832"/>
    <cellStyle name="20% - Accent6 2 4 3 3" xfId="1106"/>
    <cellStyle name="20% - Accent6 2 4 4" xfId="830"/>
    <cellStyle name="20% - Accent6 2 4 5" xfId="1104"/>
    <cellStyle name="20% - Accent6 2 5" xfId="368"/>
    <cellStyle name="20% - Accent6 2 5 2" xfId="833"/>
    <cellStyle name="20% - Accent6 2 5 3" xfId="1107"/>
    <cellStyle name="20% - Accent6 2 6" xfId="369"/>
    <cellStyle name="20% - Accent6 2 6 2" xfId="834"/>
    <cellStyle name="20% - Accent6 2 6 3" xfId="1108"/>
    <cellStyle name="20% - Accent6 3" xfId="535"/>
    <cellStyle name="20% - Accent6 3 2" xfId="973"/>
    <cellStyle name="20% - Accent6 3 3" xfId="1247"/>
    <cellStyle name="20% - Акцент1" xfId="2"/>
    <cellStyle name="20% — акцент1 2" xfId="585"/>
    <cellStyle name="20% - Акцент2" xfId="3"/>
    <cellStyle name="20% — акцент2 2" xfId="586"/>
    <cellStyle name="20% - Акцент3" xfId="4"/>
    <cellStyle name="20% — акцент3 2" xfId="587"/>
    <cellStyle name="20% - Акцент4" xfId="5"/>
    <cellStyle name="20% — акцент4 2" xfId="588"/>
    <cellStyle name="20% - Акцент5" xfId="6"/>
    <cellStyle name="20% — акцент5 2" xfId="589"/>
    <cellStyle name="20% - Акцент6" xfId="7"/>
    <cellStyle name="20% — акцент6 2" xfId="590"/>
    <cellStyle name="40% - Accent1 2" xfId="64"/>
    <cellStyle name="40% - Accent1 2 2" xfId="194"/>
    <cellStyle name="40% - Accent1 2 2 2" xfId="370"/>
    <cellStyle name="40% - Accent1 2 2 2 2" xfId="371"/>
    <cellStyle name="40% - Accent1 2 2 2 2 2" xfId="836"/>
    <cellStyle name="40% - Accent1 2 2 2 2 3" xfId="1110"/>
    <cellStyle name="40% - Accent1 2 2 2 3" xfId="372"/>
    <cellStyle name="40% - Accent1 2 2 2 3 2" xfId="837"/>
    <cellStyle name="40% - Accent1 2 2 2 3 3" xfId="1111"/>
    <cellStyle name="40% - Accent1 2 2 2 4" xfId="835"/>
    <cellStyle name="40% - Accent1 2 2 2 5" xfId="1109"/>
    <cellStyle name="40% - Accent1 2 2 3" xfId="373"/>
    <cellStyle name="40% - Accent1 2 2 3 2" xfId="838"/>
    <cellStyle name="40% - Accent1 2 2 3 3" xfId="1112"/>
    <cellStyle name="40% - Accent1 2 2 4" xfId="374"/>
    <cellStyle name="40% - Accent1 2 2 4 2" xfId="839"/>
    <cellStyle name="40% - Accent1 2 2 4 3" xfId="1113"/>
    <cellStyle name="40% - Accent1 2 3" xfId="133"/>
    <cellStyle name="40% - Accent1 2 3 2" xfId="376"/>
    <cellStyle name="40% - Accent1 2 3 2 2" xfId="841"/>
    <cellStyle name="40% - Accent1 2 3 2 3" xfId="1115"/>
    <cellStyle name="40% - Accent1 2 3 3" xfId="377"/>
    <cellStyle name="40% - Accent1 2 3 3 2" xfId="842"/>
    <cellStyle name="40% - Accent1 2 3 3 3" xfId="1116"/>
    <cellStyle name="40% - Accent1 2 3 4" xfId="375"/>
    <cellStyle name="40% - Accent1 2 3 4 2" xfId="840"/>
    <cellStyle name="40% - Accent1 2 3 5" xfId="1114"/>
    <cellStyle name="40% - Accent1 2 4" xfId="378"/>
    <cellStyle name="40% - Accent1 2 4 2" xfId="379"/>
    <cellStyle name="40% - Accent1 2 4 2 2" xfId="844"/>
    <cellStyle name="40% - Accent1 2 4 2 3" xfId="1118"/>
    <cellStyle name="40% - Accent1 2 4 3" xfId="380"/>
    <cellStyle name="40% - Accent1 2 4 3 2" xfId="845"/>
    <cellStyle name="40% - Accent1 2 4 3 3" xfId="1119"/>
    <cellStyle name="40% - Accent1 2 4 4" xfId="843"/>
    <cellStyle name="40% - Accent1 2 4 5" xfId="1117"/>
    <cellStyle name="40% - Accent1 2 5" xfId="381"/>
    <cellStyle name="40% - Accent1 2 5 2" xfId="846"/>
    <cellStyle name="40% - Accent1 2 5 3" xfId="1120"/>
    <cellStyle name="40% - Accent1 2 6" xfId="382"/>
    <cellStyle name="40% - Accent1 2 6 2" xfId="847"/>
    <cellStyle name="40% - Accent1 2 6 3" xfId="1121"/>
    <cellStyle name="40% - Accent1 3" xfId="536"/>
    <cellStyle name="40% - Accent1 3 2" xfId="974"/>
    <cellStyle name="40% - Accent1 3 3" xfId="1248"/>
    <cellStyle name="40% - Accent2 2" xfId="65"/>
    <cellStyle name="40% - Accent2 2 2" xfId="195"/>
    <cellStyle name="40% - Accent2 2 2 2" xfId="383"/>
    <cellStyle name="40% - Accent2 2 2 2 2" xfId="384"/>
    <cellStyle name="40% - Accent2 2 2 2 2 2" xfId="849"/>
    <cellStyle name="40% - Accent2 2 2 2 2 3" xfId="1123"/>
    <cellStyle name="40% - Accent2 2 2 2 3" xfId="385"/>
    <cellStyle name="40% - Accent2 2 2 2 3 2" xfId="850"/>
    <cellStyle name="40% - Accent2 2 2 2 3 3" xfId="1124"/>
    <cellStyle name="40% - Accent2 2 2 2 4" xfId="848"/>
    <cellStyle name="40% - Accent2 2 2 2 5" xfId="1122"/>
    <cellStyle name="40% - Accent2 2 2 3" xfId="386"/>
    <cellStyle name="40% - Accent2 2 2 3 2" xfId="851"/>
    <cellStyle name="40% - Accent2 2 2 3 3" xfId="1125"/>
    <cellStyle name="40% - Accent2 2 2 4" xfId="387"/>
    <cellStyle name="40% - Accent2 2 2 4 2" xfId="852"/>
    <cellStyle name="40% - Accent2 2 2 4 3" xfId="1126"/>
    <cellStyle name="40% - Accent2 2 3" xfId="134"/>
    <cellStyle name="40% - Accent2 2 3 2" xfId="389"/>
    <cellStyle name="40% - Accent2 2 3 2 2" xfId="854"/>
    <cellStyle name="40% - Accent2 2 3 2 3" xfId="1128"/>
    <cellStyle name="40% - Accent2 2 3 3" xfId="390"/>
    <cellStyle name="40% - Accent2 2 3 3 2" xfId="855"/>
    <cellStyle name="40% - Accent2 2 3 3 3" xfId="1129"/>
    <cellStyle name="40% - Accent2 2 3 4" xfId="388"/>
    <cellStyle name="40% - Accent2 2 3 4 2" xfId="853"/>
    <cellStyle name="40% - Accent2 2 3 5" xfId="1127"/>
    <cellStyle name="40% - Accent2 2 4" xfId="391"/>
    <cellStyle name="40% - Accent2 2 4 2" xfId="392"/>
    <cellStyle name="40% - Accent2 2 4 2 2" xfId="857"/>
    <cellStyle name="40% - Accent2 2 4 2 3" xfId="1131"/>
    <cellStyle name="40% - Accent2 2 4 3" xfId="393"/>
    <cellStyle name="40% - Accent2 2 4 3 2" xfId="858"/>
    <cellStyle name="40% - Accent2 2 4 3 3" xfId="1132"/>
    <cellStyle name="40% - Accent2 2 4 4" xfId="856"/>
    <cellStyle name="40% - Accent2 2 4 5" xfId="1130"/>
    <cellStyle name="40% - Accent2 2 5" xfId="394"/>
    <cellStyle name="40% - Accent2 2 5 2" xfId="859"/>
    <cellStyle name="40% - Accent2 2 5 3" xfId="1133"/>
    <cellStyle name="40% - Accent2 2 6" xfId="395"/>
    <cellStyle name="40% - Accent2 2 6 2" xfId="860"/>
    <cellStyle name="40% - Accent2 2 6 3" xfId="1134"/>
    <cellStyle name="40% - Accent2 3" xfId="537"/>
    <cellStyle name="40% - Accent2 3 2" xfId="975"/>
    <cellStyle name="40% - Accent2 3 3" xfId="1249"/>
    <cellStyle name="40% - Accent3 2" xfId="66"/>
    <cellStyle name="40% - Accent3 2 2" xfId="196"/>
    <cellStyle name="40% - Accent3 2 2 2" xfId="396"/>
    <cellStyle name="40% - Accent3 2 2 2 2" xfId="397"/>
    <cellStyle name="40% - Accent3 2 2 2 2 2" xfId="862"/>
    <cellStyle name="40% - Accent3 2 2 2 2 3" xfId="1136"/>
    <cellStyle name="40% - Accent3 2 2 2 3" xfId="398"/>
    <cellStyle name="40% - Accent3 2 2 2 3 2" xfId="863"/>
    <cellStyle name="40% - Accent3 2 2 2 3 3" xfId="1137"/>
    <cellStyle name="40% - Accent3 2 2 2 4" xfId="861"/>
    <cellStyle name="40% - Accent3 2 2 2 5" xfId="1135"/>
    <cellStyle name="40% - Accent3 2 2 3" xfId="399"/>
    <cellStyle name="40% - Accent3 2 2 3 2" xfId="864"/>
    <cellStyle name="40% - Accent3 2 2 3 3" xfId="1138"/>
    <cellStyle name="40% - Accent3 2 2 4" xfId="400"/>
    <cellStyle name="40% - Accent3 2 2 4 2" xfId="865"/>
    <cellStyle name="40% - Accent3 2 2 4 3" xfId="1139"/>
    <cellStyle name="40% - Accent3 2 3" xfId="135"/>
    <cellStyle name="40% - Accent3 2 3 2" xfId="402"/>
    <cellStyle name="40% - Accent3 2 3 2 2" xfId="867"/>
    <cellStyle name="40% - Accent3 2 3 2 3" xfId="1141"/>
    <cellStyle name="40% - Accent3 2 3 3" xfId="403"/>
    <cellStyle name="40% - Accent3 2 3 3 2" xfId="868"/>
    <cellStyle name="40% - Accent3 2 3 3 3" xfId="1142"/>
    <cellStyle name="40% - Accent3 2 3 4" xfId="401"/>
    <cellStyle name="40% - Accent3 2 3 4 2" xfId="866"/>
    <cellStyle name="40% - Accent3 2 3 5" xfId="1140"/>
    <cellStyle name="40% - Accent3 2 4" xfId="404"/>
    <cellStyle name="40% - Accent3 2 4 2" xfId="405"/>
    <cellStyle name="40% - Accent3 2 4 2 2" xfId="870"/>
    <cellStyle name="40% - Accent3 2 4 2 3" xfId="1144"/>
    <cellStyle name="40% - Accent3 2 4 3" xfId="406"/>
    <cellStyle name="40% - Accent3 2 4 3 2" xfId="871"/>
    <cellStyle name="40% - Accent3 2 4 3 3" xfId="1145"/>
    <cellStyle name="40% - Accent3 2 4 4" xfId="869"/>
    <cellStyle name="40% - Accent3 2 4 5" xfId="1143"/>
    <cellStyle name="40% - Accent3 2 5" xfId="407"/>
    <cellStyle name="40% - Accent3 2 5 2" xfId="872"/>
    <cellStyle name="40% - Accent3 2 5 3" xfId="1146"/>
    <cellStyle name="40% - Accent3 2 6" xfId="408"/>
    <cellStyle name="40% - Accent3 2 6 2" xfId="873"/>
    <cellStyle name="40% - Accent3 2 6 3" xfId="1147"/>
    <cellStyle name="40% - Accent3 3" xfId="538"/>
    <cellStyle name="40% - Accent3 3 2" xfId="976"/>
    <cellStyle name="40% - Accent3 3 3" xfId="1250"/>
    <cellStyle name="40% - Accent4 2" xfId="67"/>
    <cellStyle name="40% - Accent4 2 2" xfId="197"/>
    <cellStyle name="40% - Accent4 2 2 2" xfId="409"/>
    <cellStyle name="40% - Accent4 2 2 2 2" xfId="410"/>
    <cellStyle name="40% - Accent4 2 2 2 2 2" xfId="875"/>
    <cellStyle name="40% - Accent4 2 2 2 2 3" xfId="1149"/>
    <cellStyle name="40% - Accent4 2 2 2 3" xfId="411"/>
    <cellStyle name="40% - Accent4 2 2 2 3 2" xfId="876"/>
    <cellStyle name="40% - Accent4 2 2 2 3 3" xfId="1150"/>
    <cellStyle name="40% - Accent4 2 2 2 4" xfId="874"/>
    <cellStyle name="40% - Accent4 2 2 2 5" xfId="1148"/>
    <cellStyle name="40% - Accent4 2 2 3" xfId="412"/>
    <cellStyle name="40% - Accent4 2 2 3 2" xfId="877"/>
    <cellStyle name="40% - Accent4 2 2 3 3" xfId="1151"/>
    <cellStyle name="40% - Accent4 2 2 4" xfId="413"/>
    <cellStyle name="40% - Accent4 2 2 4 2" xfId="878"/>
    <cellStyle name="40% - Accent4 2 2 4 3" xfId="1152"/>
    <cellStyle name="40% - Accent4 2 3" xfId="136"/>
    <cellStyle name="40% - Accent4 2 3 2" xfId="415"/>
    <cellStyle name="40% - Accent4 2 3 2 2" xfId="880"/>
    <cellStyle name="40% - Accent4 2 3 2 3" xfId="1154"/>
    <cellStyle name="40% - Accent4 2 3 3" xfId="416"/>
    <cellStyle name="40% - Accent4 2 3 3 2" xfId="881"/>
    <cellStyle name="40% - Accent4 2 3 3 3" xfId="1155"/>
    <cellStyle name="40% - Accent4 2 3 4" xfId="414"/>
    <cellStyle name="40% - Accent4 2 3 4 2" xfId="879"/>
    <cellStyle name="40% - Accent4 2 3 5" xfId="1153"/>
    <cellStyle name="40% - Accent4 2 4" xfId="417"/>
    <cellStyle name="40% - Accent4 2 4 2" xfId="418"/>
    <cellStyle name="40% - Accent4 2 4 2 2" xfId="883"/>
    <cellStyle name="40% - Accent4 2 4 2 3" xfId="1157"/>
    <cellStyle name="40% - Accent4 2 4 3" xfId="419"/>
    <cellStyle name="40% - Accent4 2 4 3 2" xfId="884"/>
    <cellStyle name="40% - Accent4 2 4 3 3" xfId="1158"/>
    <cellStyle name="40% - Accent4 2 4 4" xfId="882"/>
    <cellStyle name="40% - Accent4 2 4 5" xfId="1156"/>
    <cellStyle name="40% - Accent4 2 5" xfId="420"/>
    <cellStyle name="40% - Accent4 2 5 2" xfId="885"/>
    <cellStyle name="40% - Accent4 2 5 3" xfId="1159"/>
    <cellStyle name="40% - Accent4 2 6" xfId="421"/>
    <cellStyle name="40% - Accent4 2 6 2" xfId="886"/>
    <cellStyle name="40% - Accent4 2 6 3" xfId="1160"/>
    <cellStyle name="40% - Accent4 3" xfId="539"/>
    <cellStyle name="40% - Accent4 3 2" xfId="977"/>
    <cellStyle name="40% - Accent4 3 3" xfId="1251"/>
    <cellStyle name="40% - Accent5 2" xfId="68"/>
    <cellStyle name="40% - Accent5 2 2" xfId="198"/>
    <cellStyle name="40% - Accent5 2 2 2" xfId="422"/>
    <cellStyle name="40% - Accent5 2 2 2 2" xfId="423"/>
    <cellStyle name="40% - Accent5 2 2 2 2 2" xfId="888"/>
    <cellStyle name="40% - Accent5 2 2 2 2 3" xfId="1162"/>
    <cellStyle name="40% - Accent5 2 2 2 3" xfId="424"/>
    <cellStyle name="40% - Accent5 2 2 2 3 2" xfId="889"/>
    <cellStyle name="40% - Accent5 2 2 2 3 3" xfId="1163"/>
    <cellStyle name="40% - Accent5 2 2 2 4" xfId="887"/>
    <cellStyle name="40% - Accent5 2 2 2 5" xfId="1161"/>
    <cellStyle name="40% - Accent5 2 2 3" xfId="425"/>
    <cellStyle name="40% - Accent5 2 2 3 2" xfId="890"/>
    <cellStyle name="40% - Accent5 2 2 3 3" xfId="1164"/>
    <cellStyle name="40% - Accent5 2 2 4" xfId="426"/>
    <cellStyle name="40% - Accent5 2 2 4 2" xfId="891"/>
    <cellStyle name="40% - Accent5 2 2 4 3" xfId="1165"/>
    <cellStyle name="40% - Accent5 2 3" xfId="137"/>
    <cellStyle name="40% - Accent5 2 3 2" xfId="428"/>
    <cellStyle name="40% - Accent5 2 3 2 2" xfId="893"/>
    <cellStyle name="40% - Accent5 2 3 2 3" xfId="1167"/>
    <cellStyle name="40% - Accent5 2 3 3" xfId="429"/>
    <cellStyle name="40% - Accent5 2 3 3 2" xfId="894"/>
    <cellStyle name="40% - Accent5 2 3 3 3" xfId="1168"/>
    <cellStyle name="40% - Accent5 2 3 4" xfId="427"/>
    <cellStyle name="40% - Accent5 2 3 4 2" xfId="892"/>
    <cellStyle name="40% - Accent5 2 3 5" xfId="1166"/>
    <cellStyle name="40% - Accent5 2 4" xfId="430"/>
    <cellStyle name="40% - Accent5 2 4 2" xfId="431"/>
    <cellStyle name="40% - Accent5 2 4 2 2" xfId="896"/>
    <cellStyle name="40% - Accent5 2 4 2 3" xfId="1170"/>
    <cellStyle name="40% - Accent5 2 4 3" xfId="432"/>
    <cellStyle name="40% - Accent5 2 4 3 2" xfId="897"/>
    <cellStyle name="40% - Accent5 2 4 3 3" xfId="1171"/>
    <cellStyle name="40% - Accent5 2 4 4" xfId="895"/>
    <cellStyle name="40% - Accent5 2 4 5" xfId="1169"/>
    <cellStyle name="40% - Accent5 2 5" xfId="433"/>
    <cellStyle name="40% - Accent5 2 5 2" xfId="898"/>
    <cellStyle name="40% - Accent5 2 5 3" xfId="1172"/>
    <cellStyle name="40% - Accent5 2 6" xfId="434"/>
    <cellStyle name="40% - Accent5 2 6 2" xfId="899"/>
    <cellStyle name="40% - Accent5 2 6 3" xfId="1173"/>
    <cellStyle name="40% - Accent5 3" xfId="540"/>
    <cellStyle name="40% - Accent5 3 2" xfId="978"/>
    <cellStyle name="40% - Accent5 3 3" xfId="1252"/>
    <cellStyle name="40% - Accent6 2" xfId="69"/>
    <cellStyle name="40% - Accent6 2 2" xfId="199"/>
    <cellStyle name="40% - Accent6 2 2 2" xfId="435"/>
    <cellStyle name="40% - Accent6 2 2 2 2" xfId="436"/>
    <cellStyle name="40% - Accent6 2 2 2 2 2" xfId="901"/>
    <cellStyle name="40% - Accent6 2 2 2 2 3" xfId="1175"/>
    <cellStyle name="40% - Accent6 2 2 2 3" xfId="437"/>
    <cellStyle name="40% - Accent6 2 2 2 3 2" xfId="902"/>
    <cellStyle name="40% - Accent6 2 2 2 3 3" xfId="1176"/>
    <cellStyle name="40% - Accent6 2 2 2 4" xfId="900"/>
    <cellStyle name="40% - Accent6 2 2 2 5" xfId="1174"/>
    <cellStyle name="40% - Accent6 2 2 3" xfId="438"/>
    <cellStyle name="40% - Accent6 2 2 3 2" xfId="903"/>
    <cellStyle name="40% - Accent6 2 2 3 3" xfId="1177"/>
    <cellStyle name="40% - Accent6 2 2 4" xfId="439"/>
    <cellStyle name="40% - Accent6 2 2 4 2" xfId="904"/>
    <cellStyle name="40% - Accent6 2 2 4 3" xfId="1178"/>
    <cellStyle name="40% - Accent6 2 3" xfId="138"/>
    <cellStyle name="40% - Accent6 2 3 2" xfId="441"/>
    <cellStyle name="40% - Accent6 2 3 2 2" xfId="906"/>
    <cellStyle name="40% - Accent6 2 3 2 3" xfId="1180"/>
    <cellStyle name="40% - Accent6 2 3 3" xfId="442"/>
    <cellStyle name="40% - Accent6 2 3 3 2" xfId="907"/>
    <cellStyle name="40% - Accent6 2 3 3 3" xfId="1181"/>
    <cellStyle name="40% - Accent6 2 3 4" xfId="440"/>
    <cellStyle name="40% - Accent6 2 3 4 2" xfId="905"/>
    <cellStyle name="40% - Accent6 2 3 5" xfId="1179"/>
    <cellStyle name="40% - Accent6 2 4" xfId="443"/>
    <cellStyle name="40% - Accent6 2 4 2" xfId="444"/>
    <cellStyle name="40% - Accent6 2 4 2 2" xfId="909"/>
    <cellStyle name="40% - Accent6 2 4 2 3" xfId="1183"/>
    <cellStyle name="40% - Accent6 2 4 3" xfId="445"/>
    <cellStyle name="40% - Accent6 2 4 3 2" xfId="910"/>
    <cellStyle name="40% - Accent6 2 4 3 3" xfId="1184"/>
    <cellStyle name="40% - Accent6 2 4 4" xfId="908"/>
    <cellStyle name="40% - Accent6 2 4 5" xfId="1182"/>
    <cellStyle name="40% - Accent6 2 5" xfId="446"/>
    <cellStyle name="40% - Accent6 2 5 2" xfId="911"/>
    <cellStyle name="40% - Accent6 2 5 3" xfId="1185"/>
    <cellStyle name="40% - Accent6 2 6" xfId="447"/>
    <cellStyle name="40% - Accent6 2 6 2" xfId="912"/>
    <cellStyle name="40% - Accent6 2 6 3" xfId="1186"/>
    <cellStyle name="40% - Accent6 3" xfId="541"/>
    <cellStyle name="40% - Accent6 3 2" xfId="979"/>
    <cellStyle name="40% - Accent6 3 3" xfId="1253"/>
    <cellStyle name="40% - Акцент1" xfId="8"/>
    <cellStyle name="40% — акцент1 2" xfId="591"/>
    <cellStyle name="40% - Акцент2" xfId="9"/>
    <cellStyle name="40% — акцент2 2" xfId="592"/>
    <cellStyle name="40% - Акцент3" xfId="10"/>
    <cellStyle name="40% — акцент3 2" xfId="593"/>
    <cellStyle name="40% - Акцент4" xfId="11"/>
    <cellStyle name="40% — акцент4 2" xfId="594"/>
    <cellStyle name="40% - Акцент5" xfId="12"/>
    <cellStyle name="40% — акцент5 2" xfId="595"/>
    <cellStyle name="40% - Акцент6" xfId="13"/>
    <cellStyle name="40% — акцент6 2" xfId="596"/>
    <cellStyle name="60% - Accent1 2" xfId="70"/>
    <cellStyle name="60% - Accent1 2 2" xfId="200"/>
    <cellStyle name="60% - Accent1 2 3" xfId="139"/>
    <cellStyle name="60% - Accent1 3" xfId="542"/>
    <cellStyle name="60% - Accent2 2" xfId="71"/>
    <cellStyle name="60% - Accent2 2 2" xfId="201"/>
    <cellStyle name="60% - Accent2 2 3" xfId="140"/>
    <cellStyle name="60% - Accent2 3" xfId="543"/>
    <cellStyle name="60% - Accent3 2" xfId="72"/>
    <cellStyle name="60% - Accent3 2 2" xfId="202"/>
    <cellStyle name="60% - Accent3 2 3" xfId="141"/>
    <cellStyle name="60% - Accent3 3" xfId="544"/>
    <cellStyle name="60% - Accent4 2" xfId="73"/>
    <cellStyle name="60% - Accent4 2 2" xfId="203"/>
    <cellStyle name="60% - Accent4 2 3" xfId="142"/>
    <cellStyle name="60% - Accent4 3" xfId="545"/>
    <cellStyle name="60% - Accent5 2" xfId="74"/>
    <cellStyle name="60% - Accent5 2 2" xfId="204"/>
    <cellStyle name="60% - Accent5 2 3" xfId="143"/>
    <cellStyle name="60% - Accent5 3" xfId="546"/>
    <cellStyle name="60% - Accent6 2" xfId="75"/>
    <cellStyle name="60% - Accent6 2 2" xfId="205"/>
    <cellStyle name="60% - Accent6 2 3" xfId="144"/>
    <cellStyle name="60% - Accent6 3" xfId="547"/>
    <cellStyle name="60% - Акцент1" xfId="14"/>
    <cellStyle name="60% — акцент1 2" xfId="597"/>
    <cellStyle name="60% - Акцент2" xfId="15"/>
    <cellStyle name="60% — акцент2 2" xfId="598"/>
    <cellStyle name="60% - Акцент3" xfId="16"/>
    <cellStyle name="60% — акцент3 2" xfId="599"/>
    <cellStyle name="60% - Акцент4" xfId="17"/>
    <cellStyle name="60% — акцент4 2" xfId="600"/>
    <cellStyle name="60% - Акцент5" xfId="18"/>
    <cellStyle name="60% — акцент5 2" xfId="601"/>
    <cellStyle name="60% - Акцент6" xfId="19"/>
    <cellStyle name="60% — акцент6 2" xfId="602"/>
    <cellStyle name="Accent1 2" xfId="76"/>
    <cellStyle name="Accent1 2 2" xfId="206"/>
    <cellStyle name="Accent1 2 3" xfId="145"/>
    <cellStyle name="Accent1 3" xfId="548"/>
    <cellStyle name="Accent2 2" xfId="77"/>
    <cellStyle name="Accent2 2 2" xfId="207"/>
    <cellStyle name="Accent2 2 3" xfId="146"/>
    <cellStyle name="Accent2 3" xfId="549"/>
    <cellStyle name="Accent3 2" xfId="78"/>
    <cellStyle name="Accent3 2 2" xfId="208"/>
    <cellStyle name="Accent3 2 3" xfId="147"/>
    <cellStyle name="Accent3 3" xfId="550"/>
    <cellStyle name="Accent4 2" xfId="79"/>
    <cellStyle name="Accent4 2 2" xfId="209"/>
    <cellStyle name="Accent4 2 3" xfId="148"/>
    <cellStyle name="Accent4 3" xfId="551"/>
    <cellStyle name="Accent5 2" xfId="80"/>
    <cellStyle name="Accent5 2 2" xfId="210"/>
    <cellStyle name="Accent5 2 3" xfId="149"/>
    <cellStyle name="Accent5 3" xfId="552"/>
    <cellStyle name="Accent6 2" xfId="81"/>
    <cellStyle name="Accent6 2 2" xfId="211"/>
    <cellStyle name="Accent6 2 3" xfId="150"/>
    <cellStyle name="Accent6 3" xfId="553"/>
    <cellStyle name="Bad 2" xfId="82"/>
    <cellStyle name="Bad 2 2" xfId="212"/>
    <cellStyle name="Bad 2 3" xfId="151"/>
    <cellStyle name="Bad 3" xfId="554"/>
    <cellStyle name="Calculation 2" xfId="83"/>
    <cellStyle name="Calculation 2 2" xfId="213"/>
    <cellStyle name="Calculation 2 2 2" xfId="279"/>
    <cellStyle name="Calculation 2 2 2 2" xfId="1273"/>
    <cellStyle name="Calculation 2 2 3" xfId="1024"/>
    <cellStyle name="Calculation 2 3" xfId="152"/>
    <cellStyle name="Calculation 2 4" xfId="725"/>
    <cellStyle name="Calculation 3" xfId="555"/>
    <cellStyle name="Check Cell 2" xfId="84"/>
    <cellStyle name="Check Cell 2 2" xfId="214"/>
    <cellStyle name="Check Cell 2 3" xfId="153"/>
    <cellStyle name="Check Cell 3" xfId="556"/>
    <cellStyle name="Comma" xfId="719" builtinId="3"/>
    <cellStyle name="Comma 10" xfId="116"/>
    <cellStyle name="Comma 11" xfId="994"/>
    <cellStyle name="Comma 2" xfId="20"/>
    <cellStyle name="Comma 2 2" xfId="21"/>
    <cellStyle name="Comma 2 2 2" xfId="215"/>
    <cellStyle name="Comma 2 2 2 2" xfId="448"/>
    <cellStyle name="Comma 2 2 2 3" xfId="280"/>
    <cellStyle name="Comma 2 2 3" xfId="181"/>
    <cellStyle name="Comma 2 2 4" xfId="276"/>
    <cellStyle name="Comma 2 3" xfId="184"/>
    <cellStyle name="Comma 2 3 2" xfId="449"/>
    <cellStyle name="Comma 2 3 3" xfId="278"/>
    <cellStyle name="Comma 2 4" xfId="177"/>
    <cellStyle name="Comma 2 4 2" xfId="274"/>
    <cellStyle name="Comma 2 5" xfId="126"/>
    <cellStyle name="Comma 2 5 2" xfId="269"/>
    <cellStyle name="Comma 2 6" xfId="119"/>
    <cellStyle name="Comma 2 7" xfId="264"/>
    <cellStyle name="Comma 2 8" xfId="258"/>
    <cellStyle name="Comma 3" xfId="22"/>
    <cellStyle name="Comma 3 2" xfId="216"/>
    <cellStyle name="Comma 3 2 2" xfId="450"/>
    <cellStyle name="Comma 3 2 2 2" xfId="451"/>
    <cellStyle name="Comma 3 2 3" xfId="281"/>
    <cellStyle name="Comma 3 2 3 2" xfId="755"/>
    <cellStyle name="Comma 3 2 4" xfId="737"/>
    <cellStyle name="Comma 3 2 5" xfId="1025"/>
    <cellStyle name="Comma 3 3" xfId="180"/>
    <cellStyle name="Comma 3 3 2" xfId="275"/>
    <cellStyle name="Comma 3 4" xfId="121"/>
    <cellStyle name="Comma 3 5" xfId="265"/>
    <cellStyle name="Comma 3 6" xfId="260"/>
    <cellStyle name="Comma 3 6 2" xfId="749"/>
    <cellStyle name="Comma 3 6 3" xfId="1272"/>
    <cellStyle name="Comma 3 7" xfId="1009"/>
    <cellStyle name="Comma 4" xfId="23"/>
    <cellStyle name="Comma 4 2" xfId="183"/>
    <cellStyle name="Comma 4 2 2" xfId="453"/>
    <cellStyle name="Comma 4 2 3" xfId="452"/>
    <cellStyle name="Comma 4 3" xfId="454"/>
    <cellStyle name="Comma 4 3 2" xfId="455"/>
    <cellStyle name="Comma 4 4" xfId="277"/>
    <cellStyle name="Comma 5" xfId="24"/>
    <cellStyle name="Comma 5 2" xfId="175"/>
    <cellStyle name="Comma 5 2 2" xfId="457"/>
    <cellStyle name="Comma 5 2 3" xfId="456"/>
    <cellStyle name="Comma 5 2 4" xfId="736"/>
    <cellStyle name="Comma 5 3" xfId="273"/>
    <cellStyle name="Comma 5 3 2" xfId="754"/>
    <cellStyle name="Comma 5 4" xfId="1023"/>
    <cellStyle name="Comma 6" xfId="85"/>
    <cellStyle name="Comma 6 10" xfId="726"/>
    <cellStyle name="Comma 6 11" xfId="1020"/>
    <cellStyle name="Comma 6 2" xfId="124"/>
    <cellStyle name="Comma 6 2 2" xfId="458"/>
    <cellStyle name="Comma 6 2 3" xfId="734"/>
    <cellStyle name="Comma 6 3" xfId="459"/>
    <cellStyle name="Comma 6 3 2" xfId="460"/>
    <cellStyle name="Comma 6 3 2 2" xfId="461"/>
    <cellStyle name="Comma 6 3 2 2 2" xfId="915"/>
    <cellStyle name="Comma 6 3 2 2 3" xfId="1189"/>
    <cellStyle name="Comma 6 3 2 3" xfId="462"/>
    <cellStyle name="Comma 6 3 2 3 2" xfId="916"/>
    <cellStyle name="Comma 6 3 2 3 3" xfId="1190"/>
    <cellStyle name="Comma 6 3 2 4" xfId="914"/>
    <cellStyle name="Comma 6 3 2 5" xfId="1188"/>
    <cellStyle name="Comma 6 3 3" xfId="463"/>
    <cellStyle name="Comma 6 3 3 2" xfId="917"/>
    <cellStyle name="Comma 6 3 3 3" xfId="1191"/>
    <cellStyle name="Comma 6 3 4" xfId="464"/>
    <cellStyle name="Comma 6 3 4 2" xfId="918"/>
    <cellStyle name="Comma 6 3 4 3" xfId="1192"/>
    <cellStyle name="Comma 6 3 5" xfId="913"/>
    <cellStyle name="Comma 6 3 6" xfId="1187"/>
    <cellStyle name="Comma 6 4" xfId="465"/>
    <cellStyle name="Comma 6 4 2" xfId="466"/>
    <cellStyle name="Comma 6 4 2 2" xfId="467"/>
    <cellStyle name="Comma 6 4 2 2 2" xfId="921"/>
    <cellStyle name="Comma 6 4 2 2 3" xfId="1195"/>
    <cellStyle name="Comma 6 4 2 3" xfId="468"/>
    <cellStyle name="Comma 6 4 2 3 2" xfId="922"/>
    <cellStyle name="Comma 6 4 2 3 3" xfId="1196"/>
    <cellStyle name="Comma 6 4 2 4" xfId="920"/>
    <cellStyle name="Comma 6 4 2 5" xfId="1194"/>
    <cellStyle name="Comma 6 4 3" xfId="469"/>
    <cellStyle name="Comma 6 4 3 2" xfId="923"/>
    <cellStyle name="Comma 6 4 3 3" xfId="1197"/>
    <cellStyle name="Comma 6 4 4" xfId="470"/>
    <cellStyle name="Comma 6 4 4 2" xfId="924"/>
    <cellStyle name="Comma 6 4 4 3" xfId="1198"/>
    <cellStyle name="Comma 6 4 5" xfId="919"/>
    <cellStyle name="Comma 6 4 6" xfId="1193"/>
    <cellStyle name="Comma 6 5" xfId="471"/>
    <cellStyle name="Comma 6 5 2" xfId="472"/>
    <cellStyle name="Comma 6 5 2 2" xfId="926"/>
    <cellStyle name="Comma 6 5 2 3" xfId="1200"/>
    <cellStyle name="Comma 6 5 3" xfId="473"/>
    <cellStyle name="Comma 6 5 3 2" xfId="927"/>
    <cellStyle name="Comma 6 5 3 3" xfId="1201"/>
    <cellStyle name="Comma 6 5 4" xfId="925"/>
    <cellStyle name="Comma 6 5 5" xfId="1199"/>
    <cellStyle name="Comma 6 6" xfId="474"/>
    <cellStyle name="Comma 6 6 2" xfId="475"/>
    <cellStyle name="Comma 6 6 2 2" xfId="929"/>
    <cellStyle name="Comma 6 6 2 3" xfId="1203"/>
    <cellStyle name="Comma 6 6 3" xfId="476"/>
    <cellStyle name="Comma 6 6 3 2" xfId="930"/>
    <cellStyle name="Comma 6 6 3 3" xfId="1204"/>
    <cellStyle name="Comma 6 6 4" xfId="928"/>
    <cellStyle name="Comma 6 6 5" xfId="1202"/>
    <cellStyle name="Comma 6 7" xfId="477"/>
    <cellStyle name="Comma 6 7 2" xfId="931"/>
    <cellStyle name="Comma 6 7 3" xfId="1205"/>
    <cellStyle name="Comma 6 8" xfId="478"/>
    <cellStyle name="Comma 6 8 2" xfId="932"/>
    <cellStyle name="Comma 6 8 3" xfId="1206"/>
    <cellStyle name="Comma 6 9" xfId="268"/>
    <cellStyle name="Comma 6 9 2" xfId="752"/>
    <cellStyle name="Comma 7" xfId="86"/>
    <cellStyle name="Comma 7 2" xfId="479"/>
    <cellStyle name="Comma 8" xfId="106"/>
    <cellStyle name="Comma 8 2" xfId="481"/>
    <cellStyle name="Comma 8 3" xfId="480"/>
    <cellStyle name="Comma 8 4" xfId="732"/>
    <cellStyle name="Comma 9" xfId="109"/>
    <cellStyle name="Comma 9 2" xfId="483"/>
    <cellStyle name="Comma 9 3" xfId="482"/>
    <cellStyle name="Currency 2" xfId="603"/>
    <cellStyle name="Currency 3" xfId="604"/>
    <cellStyle name="Currency 3 2" xfId="605"/>
    <cellStyle name="Currency 3 3" xfId="606"/>
    <cellStyle name="Currency 4" xfId="607"/>
    <cellStyle name="Currency 5" xfId="261"/>
    <cellStyle name="Currency 5 2" xfId="750"/>
    <cellStyle name="Currency 5 3" xfId="1018"/>
    <cellStyle name="edRascen" xfId="608"/>
    <cellStyle name="edRascen 2" xfId="1261"/>
    <cellStyle name="Explanatory Text 2" xfId="87"/>
    <cellStyle name="Explanatory Text 2 2" xfId="217"/>
    <cellStyle name="Explanatory Text 2 3" xfId="154"/>
    <cellStyle name="Explanatory Text 3" xfId="557"/>
    <cellStyle name="Good 2" xfId="88"/>
    <cellStyle name="Good 2 2" xfId="218"/>
    <cellStyle name="Good 2 3" xfId="155"/>
    <cellStyle name="Good 3" xfId="558"/>
    <cellStyle name="Heading 1 2" xfId="89"/>
    <cellStyle name="Heading 1 2 2" xfId="219"/>
    <cellStyle name="Heading 1 2 3" xfId="156"/>
    <cellStyle name="Heading 1 3" xfId="559"/>
    <cellStyle name="Heading 2 2" xfId="90"/>
    <cellStyle name="Heading 2 2 2" xfId="220"/>
    <cellStyle name="Heading 2 2 3" xfId="157"/>
    <cellStyle name="Heading 2 3" xfId="560"/>
    <cellStyle name="Heading 3 2" xfId="91"/>
    <cellStyle name="Heading 3 2 2" xfId="221"/>
    <cellStyle name="Heading 3 2 3" xfId="158"/>
    <cellStyle name="Heading 3 3" xfId="561"/>
    <cellStyle name="Heading 4 2" xfId="92"/>
    <cellStyle name="Heading 4 2 2" xfId="222"/>
    <cellStyle name="Heading 4 2 3" xfId="159"/>
    <cellStyle name="Heading 4 3" xfId="562"/>
    <cellStyle name="Input 2" xfId="93"/>
    <cellStyle name="Input 2 2" xfId="223"/>
    <cellStyle name="Input 2 2 2" xfId="282"/>
    <cellStyle name="Input 2 2 2 2" xfId="1274"/>
    <cellStyle name="Input 2 2 3" xfId="1026"/>
    <cellStyle name="Input 2 3" xfId="160"/>
    <cellStyle name="Input 2 4" xfId="727"/>
    <cellStyle name="Input 3" xfId="563"/>
    <cellStyle name="Linked Cell 2" xfId="94"/>
    <cellStyle name="Linked Cell 2 2" xfId="224"/>
    <cellStyle name="Linked Cell 2 3" xfId="161"/>
    <cellStyle name="Linked Cell 3" xfId="564"/>
    <cellStyle name="Neutral 2" xfId="95"/>
    <cellStyle name="Neutral 2 2" xfId="186"/>
    <cellStyle name="Neutral 2 3" xfId="162"/>
    <cellStyle name="Neutral 2 3 2" xfId="484"/>
    <cellStyle name="Neutral 3" xfId="108"/>
    <cellStyle name="Neutral 4" xfId="485"/>
    <cellStyle name="Neutral 4 2" xfId="565"/>
    <cellStyle name="Normal" xfId="0" builtinId="0"/>
    <cellStyle name="Normal 10" xfId="114"/>
    <cellStyle name="Normal 10 10" xfId="609"/>
    <cellStyle name="Normal 10 11" xfId="610"/>
    <cellStyle name="Normal 10 12" xfId="611"/>
    <cellStyle name="Normal 10 13" xfId="612"/>
    <cellStyle name="Normal 10 14" xfId="613"/>
    <cellStyle name="Normal 10 2" xfId="486"/>
    <cellStyle name="Normal 10 2 2" xfId="487"/>
    <cellStyle name="Normal 10 2 2 2" xfId="488"/>
    <cellStyle name="Normal 10 2 2 2 2" xfId="935"/>
    <cellStyle name="Normal 10 2 2 2 3" xfId="1209"/>
    <cellStyle name="Normal 10 2 2 3" xfId="489"/>
    <cellStyle name="Normal 10 2 2 3 2" xfId="936"/>
    <cellStyle name="Normal 10 2 2 3 3" xfId="1210"/>
    <cellStyle name="Normal 10 2 2 4" xfId="614"/>
    <cellStyle name="Normal 10 2 2 5" xfId="934"/>
    <cellStyle name="Normal 10 2 2 6" xfId="1208"/>
    <cellStyle name="Normal 10 2 3" xfId="490"/>
    <cellStyle name="Normal 10 2 3 2" xfId="937"/>
    <cellStyle name="Normal 10 2 3 3" xfId="1211"/>
    <cellStyle name="Normal 10 2 4" xfId="491"/>
    <cellStyle name="Normal 10 2 4 2" xfId="938"/>
    <cellStyle name="Normal 10 2 4 3" xfId="1212"/>
    <cellStyle name="Normal 10 2 5" xfId="615"/>
    <cellStyle name="Normal 10 2 6" xfId="933"/>
    <cellStyle name="Normal 10 2 7" xfId="1207"/>
    <cellStyle name="Normal 10 3" xfId="492"/>
    <cellStyle name="Normal 10 3 2" xfId="493"/>
    <cellStyle name="Normal 10 3 2 2" xfId="940"/>
    <cellStyle name="Normal 10 3 2 3" xfId="1214"/>
    <cellStyle name="Normal 10 3 3" xfId="494"/>
    <cellStyle name="Normal 10 3 3 2" xfId="941"/>
    <cellStyle name="Normal 10 3 3 3" xfId="1215"/>
    <cellStyle name="Normal 10 3 4" xfId="616"/>
    <cellStyle name="Normal 10 3 5" xfId="939"/>
    <cellStyle name="Normal 10 3 6" xfId="1213"/>
    <cellStyle name="Normal 10 4" xfId="495"/>
    <cellStyle name="Normal 10 4 2" xfId="496"/>
    <cellStyle name="Normal 10 4 2 2" xfId="943"/>
    <cellStyle name="Normal 10 4 2 3" xfId="1217"/>
    <cellStyle name="Normal 10 4 3" xfId="497"/>
    <cellStyle name="Normal 10 4 3 2" xfId="944"/>
    <cellStyle name="Normal 10 4 3 3" xfId="1218"/>
    <cellStyle name="Normal 10 4 4" xfId="617"/>
    <cellStyle name="Normal 10 4 5" xfId="942"/>
    <cellStyle name="Normal 10 4 6" xfId="1216"/>
    <cellStyle name="Normal 10 5" xfId="498"/>
    <cellStyle name="Normal 10 5 2" xfId="618"/>
    <cellStyle name="Normal 10 5 3" xfId="945"/>
    <cellStyle name="Normal 10 5 4" xfId="1219"/>
    <cellStyle name="Normal 10 6" xfId="499"/>
    <cellStyle name="Normal 10 6 2" xfId="619"/>
    <cellStyle name="Normal 10 6 3" xfId="946"/>
    <cellStyle name="Normal 10 6 4" xfId="1220"/>
    <cellStyle name="Normal 10 7" xfId="620"/>
    <cellStyle name="Normal 10 8" xfId="621"/>
    <cellStyle name="Normal 10 9" xfId="622"/>
    <cellStyle name="Normal 11" xfId="110"/>
    <cellStyle name="Normal 11 10" xfId="500"/>
    <cellStyle name="Normal 11 2" xfId="501"/>
    <cellStyle name="Normal 11 2 2" xfId="623"/>
    <cellStyle name="Normal 11 3" xfId="624"/>
    <cellStyle name="Normal 11 4" xfId="625"/>
    <cellStyle name="Normal 11 5" xfId="626"/>
    <cellStyle name="Normal 11 6" xfId="627"/>
    <cellStyle name="Normal 11 7" xfId="628"/>
    <cellStyle name="Normal 11 8" xfId="629"/>
    <cellStyle name="Normal 11 9" xfId="630"/>
    <cellStyle name="Normal 12" xfId="502"/>
    <cellStyle name="Normal 12 10" xfId="631"/>
    <cellStyle name="Normal 12 10 2" xfId="632"/>
    <cellStyle name="Normal 12 10 2 2" xfId="633"/>
    <cellStyle name="Normal 12 10 3" xfId="634"/>
    <cellStyle name="Normal 12 10 3 2" xfId="635"/>
    <cellStyle name="Normal 12 10 3 2 2" xfId="636"/>
    <cellStyle name="Normal 12 10 4" xfId="637"/>
    <cellStyle name="Normal 12 10 5" xfId="638"/>
    <cellStyle name="Normal 12 10 5 2" xfId="639"/>
    <cellStyle name="Normal 12 11" xfId="640"/>
    <cellStyle name="Normal 12 12" xfId="641"/>
    <cellStyle name="Normal 12 13" xfId="642"/>
    <cellStyle name="Normal 12 14" xfId="643"/>
    <cellStyle name="Normal 12 15" xfId="644"/>
    <cellStyle name="Normal 12 16" xfId="1279"/>
    <cellStyle name="Normal 12 2" xfId="503"/>
    <cellStyle name="Normal 12 2 2" xfId="645"/>
    <cellStyle name="Normal 12 2 3" xfId="646"/>
    <cellStyle name="Normal 12 3" xfId="647"/>
    <cellStyle name="Normal 12 4" xfId="648"/>
    <cellStyle name="Normal 12 5" xfId="649"/>
    <cellStyle name="Normal 12 6" xfId="650"/>
    <cellStyle name="Normal 12 7" xfId="651"/>
    <cellStyle name="Normal 12 8" xfId="652"/>
    <cellStyle name="Normal 12 9" xfId="653"/>
    <cellStyle name="Normal 13" xfId="654"/>
    <cellStyle name="Normal 13 2" xfId="655"/>
    <cellStyle name="Normal 14" xfId="656"/>
    <cellStyle name="Normal 14 2" xfId="657"/>
    <cellStyle name="Normal 15" xfId="658"/>
    <cellStyle name="Normal 15 2" xfId="1280"/>
    <cellStyle name="Normal 16" xfId="659"/>
    <cellStyle name="Normal 17" xfId="660"/>
    <cellStyle name="Normal 18" xfId="661"/>
    <cellStyle name="Normal 19" xfId="662"/>
    <cellStyle name="Normal 19 2" xfId="987"/>
    <cellStyle name="Normal 19 3" xfId="1262"/>
    <cellStyle name="Normal 2" xfId="25"/>
    <cellStyle name="Normal 2 2" xfId="97"/>
    <cellStyle name="Normal 2 2 10" xfId="1016"/>
    <cellStyle name="Normal 2 2 2" xfId="241"/>
    <cellStyle name="Normal 2 2 3" xfId="225"/>
    <cellStyle name="Normal 2 2 4" xfId="163"/>
    <cellStyle name="Normal 2 2 5" xfId="584"/>
    <cellStyle name="Normal 2 2 5 2" xfId="986"/>
    <cellStyle name="Normal 2 2 5 3" xfId="1260"/>
    <cellStyle name="Normal 2 2 6" xfId="270"/>
    <cellStyle name="Normal 2 2 7" xfId="254"/>
    <cellStyle name="Normal 2 2 7 2" xfId="747"/>
    <cellStyle name="Normal 2 2 8" xfId="1001"/>
    <cellStyle name="Normal 2 2 8 2" xfId="1281"/>
    <cellStyle name="Normal 2 2 9" xfId="1008"/>
    <cellStyle name="Normal 2 3" xfId="96"/>
    <cellStyle name="Normal 2 3 2" xfId="226"/>
    <cellStyle name="Normal 2 3 3" xfId="663"/>
    <cellStyle name="Normal 2 3 4" xfId="664"/>
    <cellStyle name="Normal 2 3 4 2" xfId="988"/>
    <cellStyle name="Normal 2 3 4 3" xfId="1263"/>
    <cellStyle name="Normal 2 3 5" xfId="1278"/>
    <cellStyle name="Normal 2 4" xfId="176"/>
    <cellStyle name="Normal 2 4 2" xfId="665"/>
    <cellStyle name="Normal 2 5" xfId="125"/>
    <cellStyle name="Normal 2 6" xfId="111"/>
    <cellStyle name="Normal 2 7" xfId="579"/>
    <cellStyle name="Normal 2 8" xfId="262"/>
    <cellStyle name="Normal 2 9" xfId="251"/>
    <cellStyle name="Normal 2 9 2" xfId="1269"/>
    <cellStyle name="Normal 2_2" xfId="666"/>
    <cellStyle name="Normal 20" xfId="245"/>
    <cellStyle name="Normal 20 2" xfId="742"/>
    <cellStyle name="Normal 21" xfId="995"/>
    <cellStyle name="Normal 22" xfId="1002"/>
    <cellStyle name="Normal 23" xfId="1011"/>
    <cellStyle name="Normal 3" xfId="26"/>
    <cellStyle name="Normal 3 2" xfId="164"/>
    <cellStyle name="Normal 3 2 2" xfId="227"/>
    <cellStyle name="Normal 3 2 3" xfId="185"/>
    <cellStyle name="Normal 3 3" xfId="179"/>
    <cellStyle name="Normal 3 3 2" xfId="667"/>
    <cellStyle name="Normal 3 4" xfId="113"/>
    <cellStyle name="Normal 3 5" xfId="1270"/>
    <cellStyle name="Normal 3_HavelvacN2axjusakN3" xfId="187"/>
    <cellStyle name="Normal 4" xfId="27"/>
    <cellStyle name="Normal 4 2" xfId="28"/>
    <cellStyle name="Normal 4 2 2" xfId="504"/>
    <cellStyle name="Normal 4 2 3" xfId="668"/>
    <cellStyle name="Normal 4 3" xfId="98"/>
    <cellStyle name="Normal 4 3 2" xfId="182"/>
    <cellStyle name="Normal 4 3 3" xfId="728"/>
    <cellStyle name="Normal 4 4" xfId="115"/>
    <cellStyle name="Normal 4 5" xfId="580"/>
    <cellStyle name="Normal 4 6" xfId="263"/>
    <cellStyle name="Normal 4 7" xfId="252"/>
    <cellStyle name="Normal 4_2" xfId="669"/>
    <cellStyle name="Normal 5" xfId="29"/>
    <cellStyle name="Normal 5 2" xfId="99"/>
    <cellStyle name="Normal 5 2 2" xfId="228"/>
    <cellStyle name="Normal 5 2 2 2" xfId="283"/>
    <cellStyle name="Normal 5 2 2 2 2" xfId="756"/>
    <cellStyle name="Normal 5 2 2 3" xfId="738"/>
    <cellStyle name="Normal 5 2 2 4" xfId="1027"/>
    <cellStyle name="Normal 5 2 3" xfId="165"/>
    <cellStyle name="Normal 5 2 4" xfId="572"/>
    <cellStyle name="Normal 5 3" xfId="118"/>
    <cellStyle name="Normal 5 3 2" xfId="506"/>
    <cellStyle name="Normal 5 3 2 2" xfId="507"/>
    <cellStyle name="Normal 5 3 2 2 2" xfId="949"/>
    <cellStyle name="Normal 5 3 2 2 3" xfId="1223"/>
    <cellStyle name="Normal 5 3 2 3" xfId="508"/>
    <cellStyle name="Normal 5 3 2 3 2" xfId="950"/>
    <cellStyle name="Normal 5 3 2 3 3" xfId="1224"/>
    <cellStyle name="Normal 5 3 2 4" xfId="948"/>
    <cellStyle name="Normal 5 3 2 5" xfId="1222"/>
    <cellStyle name="Normal 5 3 3" xfId="509"/>
    <cellStyle name="Normal 5 3 3 2" xfId="951"/>
    <cellStyle name="Normal 5 3 3 3" xfId="1225"/>
    <cellStyle name="Normal 5 3 4" xfId="510"/>
    <cellStyle name="Normal 5 3 4 2" xfId="952"/>
    <cellStyle name="Normal 5 3 4 3" xfId="1226"/>
    <cellStyle name="Normal 5 3 5" xfId="505"/>
    <cellStyle name="Normal 5 3 5 2" xfId="947"/>
    <cellStyle name="Normal 5 3 6" xfId="1221"/>
    <cellStyle name="Normal 5 4" xfId="511"/>
    <cellStyle name="Normal 5 4 2" xfId="512"/>
    <cellStyle name="Normal 5 4 2 2" xfId="513"/>
    <cellStyle name="Normal 5 4 2 2 2" xfId="955"/>
    <cellStyle name="Normal 5 4 2 2 3" xfId="1229"/>
    <cellStyle name="Normal 5 4 2 3" xfId="514"/>
    <cellStyle name="Normal 5 4 2 3 2" xfId="956"/>
    <cellStyle name="Normal 5 4 2 3 3" xfId="1230"/>
    <cellStyle name="Normal 5 4 2 4" xfId="954"/>
    <cellStyle name="Normal 5 4 2 5" xfId="1228"/>
    <cellStyle name="Normal 5 4 3" xfId="515"/>
    <cellStyle name="Normal 5 4 3 2" xfId="957"/>
    <cellStyle name="Normal 5 4 3 3" xfId="1231"/>
    <cellStyle name="Normal 5 4 4" xfId="516"/>
    <cellStyle name="Normal 5 4 4 2" xfId="958"/>
    <cellStyle name="Normal 5 4 4 3" xfId="1232"/>
    <cellStyle name="Normal 5 4 5" xfId="953"/>
    <cellStyle name="Normal 5 4 6" xfId="1227"/>
    <cellStyle name="Normal 5 5" xfId="517"/>
    <cellStyle name="Normal 5 5 2" xfId="518"/>
    <cellStyle name="Normal 5 5 2 2" xfId="960"/>
    <cellStyle name="Normal 5 5 2 3" xfId="1234"/>
    <cellStyle name="Normal 5 5 3" xfId="519"/>
    <cellStyle name="Normal 5 5 3 2" xfId="961"/>
    <cellStyle name="Normal 5 5 3 3" xfId="1235"/>
    <cellStyle name="Normal 5 5 4" xfId="959"/>
    <cellStyle name="Normal 5 5 5" xfId="1233"/>
    <cellStyle name="Normal 5 6" xfId="520"/>
    <cellStyle name="Normal 5 6 2" xfId="521"/>
    <cellStyle name="Normal 5 6 2 2" xfId="963"/>
    <cellStyle name="Normal 5 6 2 3" xfId="1237"/>
    <cellStyle name="Normal 5 6 3" xfId="522"/>
    <cellStyle name="Normal 5 6 3 2" xfId="964"/>
    <cellStyle name="Normal 5 6 3 3" xfId="1238"/>
    <cellStyle name="Normal 5 6 4" xfId="962"/>
    <cellStyle name="Normal 5 6 5" xfId="1236"/>
    <cellStyle name="Normal 5 7" xfId="523"/>
    <cellStyle name="Normal 5 7 2" xfId="965"/>
    <cellStyle name="Normal 5 7 3" xfId="1239"/>
    <cellStyle name="Normal 5 8" xfId="524"/>
    <cellStyle name="Normal 5 8 2" xfId="966"/>
    <cellStyle name="Normal 5 8 3" xfId="1240"/>
    <cellStyle name="Normal 5 9" xfId="525"/>
    <cellStyle name="Normal 5 9 2" xfId="967"/>
    <cellStyle name="Normal 5 9 3" xfId="1241"/>
    <cellStyle name="Normal 6" xfId="30"/>
    <cellStyle name="Normal 6 2" xfId="229"/>
    <cellStyle name="Normal 6 3" xfId="670"/>
    <cellStyle name="Normal 6 4" xfId="1271"/>
    <cellStyle name="Normal 7" xfId="31"/>
    <cellStyle name="Normal 7 10" xfId="671"/>
    <cellStyle name="Normal 7 11" xfId="672"/>
    <cellStyle name="Normal 7 12" xfId="673"/>
    <cellStyle name="Normal 7 13" xfId="674"/>
    <cellStyle name="Normal 7 14" xfId="675"/>
    <cellStyle name="Normal 7 15" xfId="676"/>
    <cellStyle name="Normal 7 2" xfId="230"/>
    <cellStyle name="Normal 7 3" xfId="677"/>
    <cellStyle name="Normal 7 3 2" xfId="678"/>
    <cellStyle name="Normal 7 3 2 2" xfId="990"/>
    <cellStyle name="Normal 7 3 2 3" xfId="1265"/>
    <cellStyle name="Normal 7 3 3" xfId="989"/>
    <cellStyle name="Normal 7 3 4" xfId="1264"/>
    <cellStyle name="Normal 7 4" xfId="679"/>
    <cellStyle name="Normal 7 4 2" xfId="680"/>
    <cellStyle name="Normal 7 5" xfId="681"/>
    <cellStyle name="Normal 7 6" xfId="682"/>
    <cellStyle name="Normal 7 7" xfId="683"/>
    <cellStyle name="Normal 7 8" xfId="684"/>
    <cellStyle name="Normal 7 9" xfId="685"/>
    <cellStyle name="Normal 8" xfId="105"/>
    <cellStyle name="Normal 8 10" xfId="686"/>
    <cellStyle name="Normal 8 11" xfId="687"/>
    <cellStyle name="Normal 8 12" xfId="688"/>
    <cellStyle name="Normal 8 13" xfId="689"/>
    <cellStyle name="Normal 8 14" xfId="690"/>
    <cellStyle name="Normal 8 15" xfId="691"/>
    <cellStyle name="Normal 8 2" xfId="240"/>
    <cellStyle name="Normal 8 2 10" xfId="692"/>
    <cellStyle name="Normal 8 2 11" xfId="693"/>
    <cellStyle name="Normal 8 2 12" xfId="694"/>
    <cellStyle name="Normal 8 2 13" xfId="695"/>
    <cellStyle name="Normal 8 2 14" xfId="696"/>
    <cellStyle name="Normal 8 2 2" xfId="697"/>
    <cellStyle name="Normal 8 2 3" xfId="698"/>
    <cellStyle name="Normal 8 2 4" xfId="699"/>
    <cellStyle name="Normal 8 2 5" xfId="700"/>
    <cellStyle name="Normal 8 2 6" xfId="701"/>
    <cellStyle name="Normal 8 2 7" xfId="702"/>
    <cellStyle name="Normal 8 2 8" xfId="703"/>
    <cellStyle name="Normal 8 2 9" xfId="704"/>
    <cellStyle name="Normal 8 3" xfId="117"/>
    <cellStyle name="Normal 8 3 2" xfId="705"/>
    <cellStyle name="Normal 8 3 2 2" xfId="991"/>
    <cellStyle name="Normal 8 3 2 3" xfId="1266"/>
    <cellStyle name="Normal 8 4" xfId="706"/>
    <cellStyle name="Normal 8 4 2" xfId="707"/>
    <cellStyle name="Normal 8 5" xfId="708"/>
    <cellStyle name="Normal 8 6" xfId="709"/>
    <cellStyle name="Normal 8 7" xfId="710"/>
    <cellStyle name="Normal 8 8" xfId="711"/>
    <cellStyle name="Normal 8 9" xfId="712"/>
    <cellStyle name="Normal 9" xfId="122"/>
    <cellStyle name="Normal 9 2" xfId="713"/>
    <cellStyle name="Normal 9 3" xfId="266"/>
    <cellStyle name="Normal 9 3 2" xfId="751"/>
    <cellStyle name="Normal 9 3_հավ1-3" xfId="1021"/>
    <cellStyle name="Normal 9 4" xfId="733"/>
    <cellStyle name="Normal 9 5" xfId="1019"/>
    <cellStyle name="Note 2" xfId="100"/>
    <cellStyle name="Note 2 2" xfId="231"/>
    <cellStyle name="Note 2 2 2" xfId="284"/>
    <cellStyle name="Note 2 2 2 2" xfId="1275"/>
    <cellStyle name="Note 2 2 3" xfId="1028"/>
    <cellStyle name="Note 2 3" xfId="166"/>
    <cellStyle name="Note 2 4" xfId="729"/>
    <cellStyle name="Note 3" xfId="167"/>
    <cellStyle name="Note 3 2" xfId="271"/>
    <cellStyle name="Note 3 2 2" xfId="753"/>
    <cellStyle name="Note 3 3" xfId="735"/>
    <cellStyle name="Note 3 4" xfId="1022"/>
    <cellStyle name="Output 2" xfId="101"/>
    <cellStyle name="Output 2 2" xfId="232"/>
    <cellStyle name="Output 2 2 2" xfId="285"/>
    <cellStyle name="Output 2 2 2 2" xfId="1276"/>
    <cellStyle name="Output 2 2 3" xfId="1029"/>
    <cellStyle name="Output 2 3" xfId="168"/>
    <cellStyle name="Output 2 4" xfId="730"/>
    <cellStyle name="Output 3" xfId="566"/>
    <cellStyle name="Percent 2" xfId="32"/>
    <cellStyle name="Percent 2 2" xfId="178"/>
    <cellStyle name="Percent 2 2 2" xfId="526"/>
    <cellStyle name="Percent 2 3" xfId="169"/>
    <cellStyle name="Percent 2 4" xfId="112"/>
    <cellStyle name="Percent 3" xfId="120"/>
    <cellStyle name="Percent 3 2" xfId="527"/>
    <cellStyle name="RowLevel_1_N6+artabyuje" xfId="528"/>
    <cellStyle name="SN_241" xfId="107"/>
    <cellStyle name="Style 1" xfId="33"/>
    <cellStyle name="Style 1 2" xfId="233"/>
    <cellStyle name="Style 1 3" xfId="714"/>
    <cellStyle name="Style 1_verchnakan_ax21-25_2018" xfId="234"/>
    <cellStyle name="Title 2" xfId="102"/>
    <cellStyle name="Title 2 2" xfId="235"/>
    <cellStyle name="Title 2 3" xfId="170"/>
    <cellStyle name="Title 3" xfId="567"/>
    <cellStyle name="Total 2" xfId="103"/>
    <cellStyle name="Total 2 2" xfId="236"/>
    <cellStyle name="Total 2 2 2" xfId="286"/>
    <cellStyle name="Total 2 2 2 2" xfId="1277"/>
    <cellStyle name="Total 2 2 3" xfId="1030"/>
    <cellStyle name="Total 2 3" xfId="171"/>
    <cellStyle name="Total 2 4" xfId="731"/>
    <cellStyle name="Total 3" xfId="568"/>
    <cellStyle name="Warning Text 2" xfId="104"/>
    <cellStyle name="Warning Text 2 2" xfId="237"/>
    <cellStyle name="Warning Text 2 3" xfId="172"/>
    <cellStyle name="Warning Text 3" xfId="569"/>
    <cellStyle name="Акцент1" xfId="34"/>
    <cellStyle name="Акцент2" xfId="35"/>
    <cellStyle name="Акцент3" xfId="36"/>
    <cellStyle name="Акцент4" xfId="37"/>
    <cellStyle name="Акцент5" xfId="38"/>
    <cellStyle name="Акцент6" xfId="39"/>
    <cellStyle name="Ввод " xfId="40"/>
    <cellStyle name="Ввод  2" xfId="720"/>
    <cellStyle name="Вывод" xfId="41"/>
    <cellStyle name="Вывод 2" xfId="721"/>
    <cellStyle name="Вычисление" xfId="42"/>
    <cellStyle name="Вычисление 2" xfId="722"/>
    <cellStyle name="Заголовок 1" xfId="43"/>
    <cellStyle name="Заголовок 2" xfId="44"/>
    <cellStyle name="Заголовок 3" xfId="45"/>
    <cellStyle name="Заголовок 4" xfId="46"/>
    <cellStyle name="Итог" xfId="47"/>
    <cellStyle name="Итог 2" xfId="723"/>
    <cellStyle name="Контрольная ячейка" xfId="48"/>
    <cellStyle name="Название" xfId="49"/>
    <cellStyle name="Название 2" xfId="529"/>
    <cellStyle name="Нейтральный" xfId="50"/>
    <cellStyle name="Обычный 2" xfId="123"/>
    <cellStyle name="Обычный 2 10" xfId="1007"/>
    <cellStyle name="Обычный 2 11" xfId="1017"/>
    <cellStyle name="Обычный 2 2" xfId="239"/>
    <cellStyle name="Обычный 2 2 2" xfId="715"/>
    <cellStyle name="Обычный 2 2 3" xfId="287"/>
    <cellStyle name="Обычный 2 2 4" xfId="256"/>
    <cellStyle name="Обычный 2 3" xfId="238"/>
    <cellStyle name="Обычный 2 4" xfId="574"/>
    <cellStyle name="Обычный 2 5" xfId="583"/>
    <cellStyle name="Обычный 2 5 2" xfId="985"/>
    <cellStyle name="Обычный 2 5 3" xfId="1259"/>
    <cellStyle name="Обычный 2 6" xfId="718"/>
    <cellStyle name="Обычный 2 6 2" xfId="993"/>
    <cellStyle name="Обычный 2 6 3" xfId="1268"/>
    <cellStyle name="Обычный 2 6 4" xfId="1282"/>
    <cellStyle name="Обычный 2 7" xfId="267"/>
    <cellStyle name="Обычный 2 8" xfId="255"/>
    <cellStyle name="Обычный 2 8 2" xfId="748"/>
    <cellStyle name="Обычный 2 9" xfId="1000"/>
    <cellStyle name="Обычный 3" xfId="242"/>
    <cellStyle name="Обычный 3 2" xfId="577"/>
    <cellStyle name="Обычный 3 2 2" xfId="983"/>
    <cellStyle name="Обычный 3 2 3" xfId="1257"/>
    <cellStyle name="Обычный 3 2 4" xfId="1284"/>
    <cellStyle name="Обычный 3 3" xfId="248"/>
    <cellStyle name="Обычный 3 3 2" xfId="744"/>
    <cellStyle name="Обычный 3 3 3" xfId="1010"/>
    <cellStyle name="Обычный 3 4" xfId="739"/>
    <cellStyle name="Обычный 3 4 2" xfId="1285"/>
    <cellStyle name="Обычный 3 5" xfId="997"/>
    <cellStyle name="Обычный 3 6" xfId="1004"/>
    <cellStyle name="Обычный 3 7" xfId="1013"/>
    <cellStyle name="Обычный 3 8" xfId="1283"/>
    <cellStyle name="Обычный 4" xfId="257"/>
    <cellStyle name="Обычный 4 2" xfId="250"/>
    <cellStyle name="Обычный 4 2 2" xfId="745"/>
    <cellStyle name="Обычный 4 2 3" xfId="998"/>
    <cellStyle name="Обычный 4 2 4" xfId="1005"/>
    <cellStyle name="Обычный 4 2 5" xfId="1014"/>
    <cellStyle name="Обычный 4 3" xfId="582"/>
    <cellStyle name="Обычный 4 4" xfId="288"/>
    <cellStyle name="Обычный 5" xfId="244"/>
    <cellStyle name="Обычный 5 2" xfId="581"/>
    <cellStyle name="Обычный 5 2 2" xfId="984"/>
    <cellStyle name="Обычный 5 2 3" xfId="1258"/>
    <cellStyle name="Обычный 5 3" xfId="289"/>
    <cellStyle name="Обычный 5 4" xfId="253"/>
    <cellStyle name="Обычный 5 4 2" xfId="746"/>
    <cellStyle name="Обычный 5 5" xfId="741"/>
    <cellStyle name="Обычный 5 6" xfId="999"/>
    <cellStyle name="Обычный 5 7" xfId="1006"/>
    <cellStyle name="Обычный 5 8" xfId="1015"/>
    <cellStyle name="Обычный 6" xfId="249"/>
    <cellStyle name="Обычный 6 2" xfId="578"/>
    <cellStyle name="Обычный 6 3" xfId="290"/>
    <cellStyle name="Обычный 7" xfId="259"/>
    <cellStyle name="Обычный 7 2" xfId="570"/>
    <cellStyle name="Обычный 8" xfId="575"/>
    <cellStyle name="Обычный 8 2" xfId="981"/>
    <cellStyle name="Обычный 8 3" xfId="1255"/>
    <cellStyle name="Обычный 9" xfId="717"/>
    <cellStyle name="Обычный 9 2" xfId="992"/>
    <cellStyle name="Обычный 9 3" xfId="1267"/>
    <cellStyle name="Плохой" xfId="51"/>
    <cellStyle name="Пояснение" xfId="52"/>
    <cellStyle name="Примечание" xfId="53"/>
    <cellStyle name="Примечание 2" xfId="724"/>
    <cellStyle name="Связанная ячейка" xfId="54"/>
    <cellStyle name="Стиль 1" xfId="173"/>
    <cellStyle name="Текст предупреждения" xfId="55"/>
    <cellStyle name="Финансовый 2" xfId="174"/>
    <cellStyle name="Финансовый 2 2" xfId="576"/>
    <cellStyle name="Финансовый 2 2 2" xfId="982"/>
    <cellStyle name="Финансовый 2 2 3" xfId="1256"/>
    <cellStyle name="Финансовый 2 3" xfId="272"/>
    <cellStyle name="Финансовый 2 4" xfId="247"/>
    <cellStyle name="Финансовый 2 4 2" xfId="743"/>
    <cellStyle name="Финансовый 2 5" xfId="996"/>
    <cellStyle name="Финансовый 2 6" xfId="1003"/>
    <cellStyle name="Финансовый 2 7" xfId="1012"/>
    <cellStyle name="Финансовый 3" xfId="243"/>
    <cellStyle name="Финансовый 3 2" xfId="571"/>
    <cellStyle name="Финансовый 3 2 2" xfId="980"/>
    <cellStyle name="Финансовый 3 3" xfId="740"/>
    <cellStyle name="Финансовый 3 4" xfId="1254"/>
    <cellStyle name="Финансовый 3 5" xfId="1286"/>
    <cellStyle name="Финансовый 4" xfId="573"/>
    <cellStyle name="Финансовый 5" xfId="716"/>
    <cellStyle name="Хороший" xfId="5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9"/>
  <sheetViews>
    <sheetView zoomScale="115" zoomScaleNormal="115" workbookViewId="0">
      <selection activeCell="B7" sqref="B7:E7"/>
    </sheetView>
  </sheetViews>
  <sheetFormatPr defaultRowHeight="17.25"/>
  <cols>
    <col min="1" max="1" width="3.140625" style="6" customWidth="1"/>
    <col min="2" max="2" width="11.42578125" style="6" customWidth="1"/>
    <col min="3" max="3" width="15.140625" style="6" customWidth="1"/>
    <col min="4" max="4" width="67.28515625" style="6" customWidth="1"/>
    <col min="5" max="5" width="19.85546875" style="6" customWidth="1"/>
    <col min="6" max="6" width="14.5703125" style="6" customWidth="1"/>
    <col min="7" max="180" width="9.140625" style="6"/>
    <col min="181" max="181" width="5" style="6" customWidth="1"/>
    <col min="182" max="182" width="4.7109375" style="6" customWidth="1"/>
    <col min="183" max="183" width="5" style="6" customWidth="1"/>
    <col min="184" max="184" width="19.7109375" style="6" customWidth="1"/>
    <col min="185" max="185" width="49.85546875" style="6" customWidth="1"/>
    <col min="186" max="186" width="14.5703125" style="6" customWidth="1"/>
    <col min="187" max="187" width="13.7109375" style="6" customWidth="1"/>
    <col min="188" max="188" width="13.42578125" style="6" customWidth="1"/>
    <col min="189" max="189" width="15.42578125" style="6" customWidth="1"/>
    <col min="190" max="191" width="10.28515625" style="6" bestFit="1" customWidth="1"/>
    <col min="192" max="436" width="9.140625" style="6"/>
    <col min="437" max="437" width="5" style="6" customWidth="1"/>
    <col min="438" max="438" width="4.7109375" style="6" customWidth="1"/>
    <col min="439" max="439" width="5" style="6" customWidth="1"/>
    <col min="440" max="440" width="19.7109375" style="6" customWidth="1"/>
    <col min="441" max="441" width="49.85546875" style="6" customWidth="1"/>
    <col min="442" max="442" width="14.5703125" style="6" customWidth="1"/>
    <col min="443" max="443" width="13.7109375" style="6" customWidth="1"/>
    <col min="444" max="444" width="13.42578125" style="6" customWidth="1"/>
    <col min="445" max="445" width="15.42578125" style="6" customWidth="1"/>
    <col min="446" max="447" width="10.28515625" style="6" bestFit="1" customWidth="1"/>
    <col min="448" max="692" width="9.140625" style="6"/>
    <col min="693" max="693" width="5" style="6" customWidth="1"/>
    <col min="694" max="694" width="4.7109375" style="6" customWidth="1"/>
    <col min="695" max="695" width="5" style="6" customWidth="1"/>
    <col min="696" max="696" width="19.7109375" style="6" customWidth="1"/>
    <col min="697" max="697" width="49.85546875" style="6" customWidth="1"/>
    <col min="698" max="698" width="14.5703125" style="6" customWidth="1"/>
    <col min="699" max="699" width="13.7109375" style="6" customWidth="1"/>
    <col min="700" max="700" width="13.42578125" style="6" customWidth="1"/>
    <col min="701" max="701" width="15.42578125" style="6" customWidth="1"/>
    <col min="702" max="703" width="10.28515625" style="6" bestFit="1" customWidth="1"/>
    <col min="704" max="948" width="9.140625" style="6"/>
    <col min="949" max="949" width="5" style="6" customWidth="1"/>
    <col min="950" max="950" width="4.7109375" style="6" customWidth="1"/>
    <col min="951" max="951" width="5" style="6" customWidth="1"/>
    <col min="952" max="952" width="19.7109375" style="6" customWidth="1"/>
    <col min="953" max="953" width="49.85546875" style="6" customWidth="1"/>
    <col min="954" max="954" width="14.5703125" style="6" customWidth="1"/>
    <col min="955" max="955" width="13.7109375" style="6" customWidth="1"/>
    <col min="956" max="956" width="13.42578125" style="6" customWidth="1"/>
    <col min="957" max="957" width="15.42578125" style="6" customWidth="1"/>
    <col min="958" max="959" width="10.28515625" style="6" bestFit="1" customWidth="1"/>
    <col min="960" max="1204" width="9.140625" style="6"/>
    <col min="1205" max="1205" width="5" style="6" customWidth="1"/>
    <col min="1206" max="1206" width="4.7109375" style="6" customWidth="1"/>
    <col min="1207" max="1207" width="5" style="6" customWidth="1"/>
    <col min="1208" max="1208" width="19.7109375" style="6" customWidth="1"/>
    <col min="1209" max="1209" width="49.85546875" style="6" customWidth="1"/>
    <col min="1210" max="1210" width="14.5703125" style="6" customWidth="1"/>
    <col min="1211" max="1211" width="13.7109375" style="6" customWidth="1"/>
    <col min="1212" max="1212" width="13.42578125" style="6" customWidth="1"/>
    <col min="1213" max="1213" width="15.42578125" style="6" customWidth="1"/>
    <col min="1214" max="1215" width="10.28515625" style="6" bestFit="1" customWidth="1"/>
    <col min="1216" max="1460" width="9.140625" style="6"/>
    <col min="1461" max="1461" width="5" style="6" customWidth="1"/>
    <col min="1462" max="1462" width="4.7109375" style="6" customWidth="1"/>
    <col min="1463" max="1463" width="5" style="6" customWidth="1"/>
    <col min="1464" max="1464" width="19.7109375" style="6" customWidth="1"/>
    <col min="1465" max="1465" width="49.85546875" style="6" customWidth="1"/>
    <col min="1466" max="1466" width="14.5703125" style="6" customWidth="1"/>
    <col min="1467" max="1467" width="13.7109375" style="6" customWidth="1"/>
    <col min="1468" max="1468" width="13.42578125" style="6" customWidth="1"/>
    <col min="1469" max="1469" width="15.42578125" style="6" customWidth="1"/>
    <col min="1470" max="1471" width="10.28515625" style="6" bestFit="1" customWidth="1"/>
    <col min="1472" max="1716" width="9.140625" style="6"/>
    <col min="1717" max="1717" width="5" style="6" customWidth="1"/>
    <col min="1718" max="1718" width="4.7109375" style="6" customWidth="1"/>
    <col min="1719" max="1719" width="5" style="6" customWidth="1"/>
    <col min="1720" max="1720" width="19.7109375" style="6" customWidth="1"/>
    <col min="1721" max="1721" width="49.85546875" style="6" customWidth="1"/>
    <col min="1722" max="1722" width="14.5703125" style="6" customWidth="1"/>
    <col min="1723" max="1723" width="13.7109375" style="6" customWidth="1"/>
    <col min="1724" max="1724" width="13.42578125" style="6" customWidth="1"/>
    <col min="1725" max="1725" width="15.42578125" style="6" customWidth="1"/>
    <col min="1726" max="1727" width="10.28515625" style="6" bestFit="1" customWidth="1"/>
    <col min="1728" max="1972" width="9.140625" style="6"/>
    <col min="1973" max="1973" width="5" style="6" customWidth="1"/>
    <col min="1974" max="1974" width="4.7109375" style="6" customWidth="1"/>
    <col min="1975" max="1975" width="5" style="6" customWidth="1"/>
    <col min="1976" max="1976" width="19.7109375" style="6" customWidth="1"/>
    <col min="1977" max="1977" width="49.85546875" style="6" customWidth="1"/>
    <col min="1978" max="1978" width="14.5703125" style="6" customWidth="1"/>
    <col min="1979" max="1979" width="13.7109375" style="6" customWidth="1"/>
    <col min="1980" max="1980" width="13.42578125" style="6" customWidth="1"/>
    <col min="1981" max="1981" width="15.42578125" style="6" customWidth="1"/>
    <col min="1982" max="1983" width="10.28515625" style="6" bestFit="1" customWidth="1"/>
    <col min="1984" max="2228" width="9.140625" style="6"/>
    <col min="2229" max="2229" width="5" style="6" customWidth="1"/>
    <col min="2230" max="2230" width="4.7109375" style="6" customWidth="1"/>
    <col min="2231" max="2231" width="5" style="6" customWidth="1"/>
    <col min="2232" max="2232" width="19.7109375" style="6" customWidth="1"/>
    <col min="2233" max="2233" width="49.85546875" style="6" customWidth="1"/>
    <col min="2234" max="2234" width="14.5703125" style="6" customWidth="1"/>
    <col min="2235" max="2235" width="13.7109375" style="6" customWidth="1"/>
    <col min="2236" max="2236" width="13.42578125" style="6" customWidth="1"/>
    <col min="2237" max="2237" width="15.42578125" style="6" customWidth="1"/>
    <col min="2238" max="2239" width="10.28515625" style="6" bestFit="1" customWidth="1"/>
    <col min="2240" max="2484" width="9.140625" style="6"/>
    <col min="2485" max="2485" width="5" style="6" customWidth="1"/>
    <col min="2486" max="2486" width="4.7109375" style="6" customWidth="1"/>
    <col min="2487" max="2487" width="5" style="6" customWidth="1"/>
    <col min="2488" max="2488" width="19.7109375" style="6" customWidth="1"/>
    <col min="2489" max="2489" width="49.85546875" style="6" customWidth="1"/>
    <col min="2490" max="2490" width="14.5703125" style="6" customWidth="1"/>
    <col min="2491" max="2491" width="13.7109375" style="6" customWidth="1"/>
    <col min="2492" max="2492" width="13.42578125" style="6" customWidth="1"/>
    <col min="2493" max="2493" width="15.42578125" style="6" customWidth="1"/>
    <col min="2494" max="2495" width="10.28515625" style="6" bestFit="1" customWidth="1"/>
    <col min="2496" max="2740" width="9.140625" style="6"/>
    <col min="2741" max="2741" width="5" style="6" customWidth="1"/>
    <col min="2742" max="2742" width="4.7109375" style="6" customWidth="1"/>
    <col min="2743" max="2743" width="5" style="6" customWidth="1"/>
    <col min="2744" max="2744" width="19.7109375" style="6" customWidth="1"/>
    <col min="2745" max="2745" width="49.85546875" style="6" customWidth="1"/>
    <col min="2746" max="2746" width="14.5703125" style="6" customWidth="1"/>
    <col min="2747" max="2747" width="13.7109375" style="6" customWidth="1"/>
    <col min="2748" max="2748" width="13.42578125" style="6" customWidth="1"/>
    <col min="2749" max="2749" width="15.42578125" style="6" customWidth="1"/>
    <col min="2750" max="2751" width="10.28515625" style="6" bestFit="1" customWidth="1"/>
    <col min="2752" max="2996" width="9.140625" style="6"/>
    <col min="2997" max="2997" width="5" style="6" customWidth="1"/>
    <col min="2998" max="2998" width="4.7109375" style="6" customWidth="1"/>
    <col min="2999" max="2999" width="5" style="6" customWidth="1"/>
    <col min="3000" max="3000" width="19.7109375" style="6" customWidth="1"/>
    <col min="3001" max="3001" width="49.85546875" style="6" customWidth="1"/>
    <col min="3002" max="3002" width="14.5703125" style="6" customWidth="1"/>
    <col min="3003" max="3003" width="13.7109375" style="6" customWidth="1"/>
    <col min="3004" max="3004" width="13.42578125" style="6" customWidth="1"/>
    <col min="3005" max="3005" width="15.42578125" style="6" customWidth="1"/>
    <col min="3006" max="3007" width="10.28515625" style="6" bestFit="1" customWidth="1"/>
    <col min="3008" max="3252" width="9.140625" style="6"/>
    <col min="3253" max="3253" width="5" style="6" customWidth="1"/>
    <col min="3254" max="3254" width="4.7109375" style="6" customWidth="1"/>
    <col min="3255" max="3255" width="5" style="6" customWidth="1"/>
    <col min="3256" max="3256" width="19.7109375" style="6" customWidth="1"/>
    <col min="3257" max="3257" width="49.85546875" style="6" customWidth="1"/>
    <col min="3258" max="3258" width="14.5703125" style="6" customWidth="1"/>
    <col min="3259" max="3259" width="13.7109375" style="6" customWidth="1"/>
    <col min="3260" max="3260" width="13.42578125" style="6" customWidth="1"/>
    <col min="3261" max="3261" width="15.42578125" style="6" customWidth="1"/>
    <col min="3262" max="3263" width="10.28515625" style="6" bestFit="1" customWidth="1"/>
    <col min="3264" max="3508" width="9.140625" style="6"/>
    <col min="3509" max="3509" width="5" style="6" customWidth="1"/>
    <col min="3510" max="3510" width="4.7109375" style="6" customWidth="1"/>
    <col min="3511" max="3511" width="5" style="6" customWidth="1"/>
    <col min="3512" max="3512" width="19.7109375" style="6" customWidth="1"/>
    <col min="3513" max="3513" width="49.85546875" style="6" customWidth="1"/>
    <col min="3514" max="3514" width="14.5703125" style="6" customWidth="1"/>
    <col min="3515" max="3515" width="13.7109375" style="6" customWidth="1"/>
    <col min="3516" max="3516" width="13.42578125" style="6" customWidth="1"/>
    <col min="3517" max="3517" width="15.42578125" style="6" customWidth="1"/>
    <col min="3518" max="3519" width="10.28515625" style="6" bestFit="1" customWidth="1"/>
    <col min="3520" max="3764" width="9.140625" style="6"/>
    <col min="3765" max="3765" width="5" style="6" customWidth="1"/>
    <col min="3766" max="3766" width="4.7109375" style="6" customWidth="1"/>
    <col min="3767" max="3767" width="5" style="6" customWidth="1"/>
    <col min="3768" max="3768" width="19.7109375" style="6" customWidth="1"/>
    <col min="3769" max="3769" width="49.85546875" style="6" customWidth="1"/>
    <col min="3770" max="3770" width="14.5703125" style="6" customWidth="1"/>
    <col min="3771" max="3771" width="13.7109375" style="6" customWidth="1"/>
    <col min="3772" max="3772" width="13.42578125" style="6" customWidth="1"/>
    <col min="3773" max="3773" width="15.42578125" style="6" customWidth="1"/>
    <col min="3774" max="3775" width="10.28515625" style="6" bestFit="1" customWidth="1"/>
    <col min="3776" max="4020" width="9.140625" style="6"/>
    <col min="4021" max="4021" width="5" style="6" customWidth="1"/>
    <col min="4022" max="4022" width="4.7109375" style="6" customWidth="1"/>
    <col min="4023" max="4023" width="5" style="6" customWidth="1"/>
    <col min="4024" max="4024" width="19.7109375" style="6" customWidth="1"/>
    <col min="4025" max="4025" width="49.85546875" style="6" customWidth="1"/>
    <col min="4026" max="4026" width="14.5703125" style="6" customWidth="1"/>
    <col min="4027" max="4027" width="13.7109375" style="6" customWidth="1"/>
    <col min="4028" max="4028" width="13.42578125" style="6" customWidth="1"/>
    <col min="4029" max="4029" width="15.42578125" style="6" customWidth="1"/>
    <col min="4030" max="4031" width="10.28515625" style="6" bestFit="1" customWidth="1"/>
    <col min="4032" max="4276" width="9.140625" style="6"/>
    <col min="4277" max="4277" width="5" style="6" customWidth="1"/>
    <col min="4278" max="4278" width="4.7109375" style="6" customWidth="1"/>
    <col min="4279" max="4279" width="5" style="6" customWidth="1"/>
    <col min="4280" max="4280" width="19.7109375" style="6" customWidth="1"/>
    <col min="4281" max="4281" width="49.85546875" style="6" customWidth="1"/>
    <col min="4282" max="4282" width="14.5703125" style="6" customWidth="1"/>
    <col min="4283" max="4283" width="13.7109375" style="6" customWidth="1"/>
    <col min="4284" max="4284" width="13.42578125" style="6" customWidth="1"/>
    <col min="4285" max="4285" width="15.42578125" style="6" customWidth="1"/>
    <col min="4286" max="4287" width="10.28515625" style="6" bestFit="1" customWidth="1"/>
    <col min="4288" max="4532" width="9.140625" style="6"/>
    <col min="4533" max="4533" width="5" style="6" customWidth="1"/>
    <col min="4534" max="4534" width="4.7109375" style="6" customWidth="1"/>
    <col min="4535" max="4535" width="5" style="6" customWidth="1"/>
    <col min="4536" max="4536" width="19.7109375" style="6" customWidth="1"/>
    <col min="4537" max="4537" width="49.85546875" style="6" customWidth="1"/>
    <col min="4538" max="4538" width="14.5703125" style="6" customWidth="1"/>
    <col min="4539" max="4539" width="13.7109375" style="6" customWidth="1"/>
    <col min="4540" max="4540" width="13.42578125" style="6" customWidth="1"/>
    <col min="4541" max="4541" width="15.42578125" style="6" customWidth="1"/>
    <col min="4542" max="4543" width="10.28515625" style="6" bestFit="1" customWidth="1"/>
    <col min="4544" max="4788" width="9.140625" style="6"/>
    <col min="4789" max="4789" width="5" style="6" customWidth="1"/>
    <col min="4790" max="4790" width="4.7109375" style="6" customWidth="1"/>
    <col min="4791" max="4791" width="5" style="6" customWidth="1"/>
    <col min="4792" max="4792" width="19.7109375" style="6" customWidth="1"/>
    <col min="4793" max="4793" width="49.85546875" style="6" customWidth="1"/>
    <col min="4794" max="4794" width="14.5703125" style="6" customWidth="1"/>
    <col min="4795" max="4795" width="13.7109375" style="6" customWidth="1"/>
    <col min="4796" max="4796" width="13.42578125" style="6" customWidth="1"/>
    <col min="4797" max="4797" width="15.42578125" style="6" customWidth="1"/>
    <col min="4798" max="4799" width="10.28515625" style="6" bestFit="1" customWidth="1"/>
    <col min="4800" max="5044" width="9.140625" style="6"/>
    <col min="5045" max="5045" width="5" style="6" customWidth="1"/>
    <col min="5046" max="5046" width="4.7109375" style="6" customWidth="1"/>
    <col min="5047" max="5047" width="5" style="6" customWidth="1"/>
    <col min="5048" max="5048" width="19.7109375" style="6" customWidth="1"/>
    <col min="5049" max="5049" width="49.85546875" style="6" customWidth="1"/>
    <col min="5050" max="5050" width="14.5703125" style="6" customWidth="1"/>
    <col min="5051" max="5051" width="13.7109375" style="6" customWidth="1"/>
    <col min="5052" max="5052" width="13.42578125" style="6" customWidth="1"/>
    <col min="5053" max="5053" width="15.42578125" style="6" customWidth="1"/>
    <col min="5054" max="5055" width="10.28515625" style="6" bestFit="1" customWidth="1"/>
    <col min="5056" max="5300" width="9.140625" style="6"/>
    <col min="5301" max="5301" width="5" style="6" customWidth="1"/>
    <col min="5302" max="5302" width="4.7109375" style="6" customWidth="1"/>
    <col min="5303" max="5303" width="5" style="6" customWidth="1"/>
    <col min="5304" max="5304" width="19.7109375" style="6" customWidth="1"/>
    <col min="5305" max="5305" width="49.85546875" style="6" customWidth="1"/>
    <col min="5306" max="5306" width="14.5703125" style="6" customWidth="1"/>
    <col min="5307" max="5307" width="13.7109375" style="6" customWidth="1"/>
    <col min="5308" max="5308" width="13.42578125" style="6" customWidth="1"/>
    <col min="5309" max="5309" width="15.42578125" style="6" customWidth="1"/>
    <col min="5310" max="5311" width="10.28515625" style="6" bestFit="1" customWidth="1"/>
    <col min="5312" max="5556" width="9.140625" style="6"/>
    <col min="5557" max="5557" width="5" style="6" customWidth="1"/>
    <col min="5558" max="5558" width="4.7109375" style="6" customWidth="1"/>
    <col min="5559" max="5559" width="5" style="6" customWidth="1"/>
    <col min="5560" max="5560" width="19.7109375" style="6" customWidth="1"/>
    <col min="5561" max="5561" width="49.85546875" style="6" customWidth="1"/>
    <col min="5562" max="5562" width="14.5703125" style="6" customWidth="1"/>
    <col min="5563" max="5563" width="13.7109375" style="6" customWidth="1"/>
    <col min="5564" max="5564" width="13.42578125" style="6" customWidth="1"/>
    <col min="5565" max="5565" width="15.42578125" style="6" customWidth="1"/>
    <col min="5566" max="5567" width="10.28515625" style="6" bestFit="1" customWidth="1"/>
    <col min="5568" max="5812" width="9.140625" style="6"/>
    <col min="5813" max="5813" width="5" style="6" customWidth="1"/>
    <col min="5814" max="5814" width="4.7109375" style="6" customWidth="1"/>
    <col min="5815" max="5815" width="5" style="6" customWidth="1"/>
    <col min="5816" max="5816" width="19.7109375" style="6" customWidth="1"/>
    <col min="5817" max="5817" width="49.85546875" style="6" customWidth="1"/>
    <col min="5818" max="5818" width="14.5703125" style="6" customWidth="1"/>
    <col min="5819" max="5819" width="13.7109375" style="6" customWidth="1"/>
    <col min="5820" max="5820" width="13.42578125" style="6" customWidth="1"/>
    <col min="5821" max="5821" width="15.42578125" style="6" customWidth="1"/>
    <col min="5822" max="5823" width="10.28515625" style="6" bestFit="1" customWidth="1"/>
    <col min="5824" max="6068" width="9.140625" style="6"/>
    <col min="6069" max="6069" width="5" style="6" customWidth="1"/>
    <col min="6070" max="6070" width="4.7109375" style="6" customWidth="1"/>
    <col min="6071" max="6071" width="5" style="6" customWidth="1"/>
    <col min="6072" max="6072" width="19.7109375" style="6" customWidth="1"/>
    <col min="6073" max="6073" width="49.85546875" style="6" customWidth="1"/>
    <col min="6074" max="6074" width="14.5703125" style="6" customWidth="1"/>
    <col min="6075" max="6075" width="13.7109375" style="6" customWidth="1"/>
    <col min="6076" max="6076" width="13.42578125" style="6" customWidth="1"/>
    <col min="6077" max="6077" width="15.42578125" style="6" customWidth="1"/>
    <col min="6078" max="6079" width="10.28515625" style="6" bestFit="1" customWidth="1"/>
    <col min="6080" max="6324" width="9.140625" style="6"/>
    <col min="6325" max="6325" width="5" style="6" customWidth="1"/>
    <col min="6326" max="6326" width="4.7109375" style="6" customWidth="1"/>
    <col min="6327" max="6327" width="5" style="6" customWidth="1"/>
    <col min="6328" max="6328" width="19.7109375" style="6" customWidth="1"/>
    <col min="6329" max="6329" width="49.85546875" style="6" customWidth="1"/>
    <col min="6330" max="6330" width="14.5703125" style="6" customWidth="1"/>
    <col min="6331" max="6331" width="13.7109375" style="6" customWidth="1"/>
    <col min="6332" max="6332" width="13.42578125" style="6" customWidth="1"/>
    <col min="6333" max="6333" width="15.42578125" style="6" customWidth="1"/>
    <col min="6334" max="6335" width="10.28515625" style="6" bestFit="1" customWidth="1"/>
    <col min="6336" max="6580" width="9.140625" style="6"/>
    <col min="6581" max="6581" width="5" style="6" customWidth="1"/>
    <col min="6582" max="6582" width="4.7109375" style="6" customWidth="1"/>
    <col min="6583" max="6583" width="5" style="6" customWidth="1"/>
    <col min="6584" max="6584" width="19.7109375" style="6" customWidth="1"/>
    <col min="6585" max="6585" width="49.85546875" style="6" customWidth="1"/>
    <col min="6586" max="6586" width="14.5703125" style="6" customWidth="1"/>
    <col min="6587" max="6587" width="13.7109375" style="6" customWidth="1"/>
    <col min="6588" max="6588" width="13.42578125" style="6" customWidth="1"/>
    <col min="6589" max="6589" width="15.42578125" style="6" customWidth="1"/>
    <col min="6590" max="6591" width="10.28515625" style="6" bestFit="1" customWidth="1"/>
    <col min="6592" max="6836" width="9.140625" style="6"/>
    <col min="6837" max="6837" width="5" style="6" customWidth="1"/>
    <col min="6838" max="6838" width="4.7109375" style="6" customWidth="1"/>
    <col min="6839" max="6839" width="5" style="6" customWidth="1"/>
    <col min="6840" max="6840" width="19.7109375" style="6" customWidth="1"/>
    <col min="6841" max="6841" width="49.85546875" style="6" customWidth="1"/>
    <col min="6842" max="6842" width="14.5703125" style="6" customWidth="1"/>
    <col min="6843" max="6843" width="13.7109375" style="6" customWidth="1"/>
    <col min="6844" max="6844" width="13.42578125" style="6" customWidth="1"/>
    <col min="6845" max="6845" width="15.42578125" style="6" customWidth="1"/>
    <col min="6846" max="6847" width="10.28515625" style="6" bestFit="1" customWidth="1"/>
    <col min="6848" max="7092" width="9.140625" style="6"/>
    <col min="7093" max="7093" width="5" style="6" customWidth="1"/>
    <col min="7094" max="7094" width="4.7109375" style="6" customWidth="1"/>
    <col min="7095" max="7095" width="5" style="6" customWidth="1"/>
    <col min="7096" max="7096" width="19.7109375" style="6" customWidth="1"/>
    <col min="7097" max="7097" width="49.85546875" style="6" customWidth="1"/>
    <col min="7098" max="7098" width="14.5703125" style="6" customWidth="1"/>
    <col min="7099" max="7099" width="13.7109375" style="6" customWidth="1"/>
    <col min="7100" max="7100" width="13.42578125" style="6" customWidth="1"/>
    <col min="7101" max="7101" width="15.42578125" style="6" customWidth="1"/>
    <col min="7102" max="7103" width="10.28515625" style="6" bestFit="1" customWidth="1"/>
    <col min="7104" max="7348" width="9.140625" style="6"/>
    <col min="7349" max="7349" width="5" style="6" customWidth="1"/>
    <col min="7350" max="7350" width="4.7109375" style="6" customWidth="1"/>
    <col min="7351" max="7351" width="5" style="6" customWidth="1"/>
    <col min="7352" max="7352" width="19.7109375" style="6" customWidth="1"/>
    <col min="7353" max="7353" width="49.85546875" style="6" customWidth="1"/>
    <col min="7354" max="7354" width="14.5703125" style="6" customWidth="1"/>
    <col min="7355" max="7355" width="13.7109375" style="6" customWidth="1"/>
    <col min="7356" max="7356" width="13.42578125" style="6" customWidth="1"/>
    <col min="7357" max="7357" width="15.42578125" style="6" customWidth="1"/>
    <col min="7358" max="7359" width="10.28515625" style="6" bestFit="1" customWidth="1"/>
    <col min="7360" max="7604" width="9.140625" style="6"/>
    <col min="7605" max="7605" width="5" style="6" customWidth="1"/>
    <col min="7606" max="7606" width="4.7109375" style="6" customWidth="1"/>
    <col min="7607" max="7607" width="5" style="6" customWidth="1"/>
    <col min="7608" max="7608" width="19.7109375" style="6" customWidth="1"/>
    <col min="7609" max="7609" width="49.85546875" style="6" customWidth="1"/>
    <col min="7610" max="7610" width="14.5703125" style="6" customWidth="1"/>
    <col min="7611" max="7611" width="13.7109375" style="6" customWidth="1"/>
    <col min="7612" max="7612" width="13.42578125" style="6" customWidth="1"/>
    <col min="7613" max="7613" width="15.42578125" style="6" customWidth="1"/>
    <col min="7614" max="7615" width="10.28515625" style="6" bestFit="1" customWidth="1"/>
    <col min="7616" max="7860" width="9.140625" style="6"/>
    <col min="7861" max="7861" width="5" style="6" customWidth="1"/>
    <col min="7862" max="7862" width="4.7109375" style="6" customWidth="1"/>
    <col min="7863" max="7863" width="5" style="6" customWidth="1"/>
    <col min="7864" max="7864" width="19.7109375" style="6" customWidth="1"/>
    <col min="7865" max="7865" width="49.85546875" style="6" customWidth="1"/>
    <col min="7866" max="7866" width="14.5703125" style="6" customWidth="1"/>
    <col min="7867" max="7867" width="13.7109375" style="6" customWidth="1"/>
    <col min="7868" max="7868" width="13.42578125" style="6" customWidth="1"/>
    <col min="7869" max="7869" width="15.42578125" style="6" customWidth="1"/>
    <col min="7870" max="7871" width="10.28515625" style="6" bestFit="1" customWidth="1"/>
    <col min="7872" max="8116" width="9.140625" style="6"/>
    <col min="8117" max="8117" width="5" style="6" customWidth="1"/>
    <col min="8118" max="8118" width="4.7109375" style="6" customWidth="1"/>
    <col min="8119" max="8119" width="5" style="6" customWidth="1"/>
    <col min="8120" max="8120" width="19.7109375" style="6" customWidth="1"/>
    <col min="8121" max="8121" width="49.85546875" style="6" customWidth="1"/>
    <col min="8122" max="8122" width="14.5703125" style="6" customWidth="1"/>
    <col min="8123" max="8123" width="13.7109375" style="6" customWidth="1"/>
    <col min="8124" max="8124" width="13.42578125" style="6" customWidth="1"/>
    <col min="8125" max="8125" width="15.42578125" style="6" customWidth="1"/>
    <col min="8126" max="8127" width="10.28515625" style="6" bestFit="1" customWidth="1"/>
    <col min="8128" max="8372" width="9.140625" style="6"/>
    <col min="8373" max="8373" width="5" style="6" customWidth="1"/>
    <col min="8374" max="8374" width="4.7109375" style="6" customWidth="1"/>
    <col min="8375" max="8375" width="5" style="6" customWidth="1"/>
    <col min="8376" max="8376" width="19.7109375" style="6" customWidth="1"/>
    <col min="8377" max="8377" width="49.85546875" style="6" customWidth="1"/>
    <col min="8378" max="8378" width="14.5703125" style="6" customWidth="1"/>
    <col min="8379" max="8379" width="13.7109375" style="6" customWidth="1"/>
    <col min="8380" max="8380" width="13.42578125" style="6" customWidth="1"/>
    <col min="8381" max="8381" width="15.42578125" style="6" customWidth="1"/>
    <col min="8382" max="8383" width="10.28515625" style="6" bestFit="1" customWidth="1"/>
    <col min="8384" max="8628" width="9.140625" style="6"/>
    <col min="8629" max="8629" width="5" style="6" customWidth="1"/>
    <col min="8630" max="8630" width="4.7109375" style="6" customWidth="1"/>
    <col min="8631" max="8631" width="5" style="6" customWidth="1"/>
    <col min="8632" max="8632" width="19.7109375" style="6" customWidth="1"/>
    <col min="8633" max="8633" width="49.85546875" style="6" customWidth="1"/>
    <col min="8634" max="8634" width="14.5703125" style="6" customWidth="1"/>
    <col min="8635" max="8635" width="13.7109375" style="6" customWidth="1"/>
    <col min="8636" max="8636" width="13.42578125" style="6" customWidth="1"/>
    <col min="8637" max="8637" width="15.42578125" style="6" customWidth="1"/>
    <col min="8638" max="8639" width="10.28515625" style="6" bestFit="1" customWidth="1"/>
    <col min="8640" max="8884" width="9.140625" style="6"/>
    <col min="8885" max="8885" width="5" style="6" customWidth="1"/>
    <col min="8886" max="8886" width="4.7109375" style="6" customWidth="1"/>
    <col min="8887" max="8887" width="5" style="6" customWidth="1"/>
    <col min="8888" max="8888" width="19.7109375" style="6" customWidth="1"/>
    <col min="8889" max="8889" width="49.85546875" style="6" customWidth="1"/>
    <col min="8890" max="8890" width="14.5703125" style="6" customWidth="1"/>
    <col min="8891" max="8891" width="13.7109375" style="6" customWidth="1"/>
    <col min="8892" max="8892" width="13.42578125" style="6" customWidth="1"/>
    <col min="8893" max="8893" width="15.42578125" style="6" customWidth="1"/>
    <col min="8894" max="8895" width="10.28515625" style="6" bestFit="1" customWidth="1"/>
    <col min="8896" max="9140" width="9.140625" style="6"/>
    <col min="9141" max="9141" width="5" style="6" customWidth="1"/>
    <col min="9142" max="9142" width="4.7109375" style="6" customWidth="1"/>
    <col min="9143" max="9143" width="5" style="6" customWidth="1"/>
    <col min="9144" max="9144" width="19.7109375" style="6" customWidth="1"/>
    <col min="9145" max="9145" width="49.85546875" style="6" customWidth="1"/>
    <col min="9146" max="9146" width="14.5703125" style="6" customWidth="1"/>
    <col min="9147" max="9147" width="13.7109375" style="6" customWidth="1"/>
    <col min="9148" max="9148" width="13.42578125" style="6" customWidth="1"/>
    <col min="9149" max="9149" width="15.42578125" style="6" customWidth="1"/>
    <col min="9150" max="9151" width="10.28515625" style="6" bestFit="1" customWidth="1"/>
    <col min="9152" max="9396" width="9.140625" style="6"/>
    <col min="9397" max="9397" width="5" style="6" customWidth="1"/>
    <col min="9398" max="9398" width="4.7109375" style="6" customWidth="1"/>
    <col min="9399" max="9399" width="5" style="6" customWidth="1"/>
    <col min="9400" max="9400" width="19.7109375" style="6" customWidth="1"/>
    <col min="9401" max="9401" width="49.85546875" style="6" customWidth="1"/>
    <col min="9402" max="9402" width="14.5703125" style="6" customWidth="1"/>
    <col min="9403" max="9403" width="13.7109375" style="6" customWidth="1"/>
    <col min="9404" max="9404" width="13.42578125" style="6" customWidth="1"/>
    <col min="9405" max="9405" width="15.42578125" style="6" customWidth="1"/>
    <col min="9406" max="9407" width="10.28515625" style="6" bestFit="1" customWidth="1"/>
    <col min="9408" max="9652" width="9.140625" style="6"/>
    <col min="9653" max="9653" width="5" style="6" customWidth="1"/>
    <col min="9654" max="9654" width="4.7109375" style="6" customWidth="1"/>
    <col min="9655" max="9655" width="5" style="6" customWidth="1"/>
    <col min="9656" max="9656" width="19.7109375" style="6" customWidth="1"/>
    <col min="9657" max="9657" width="49.85546875" style="6" customWidth="1"/>
    <col min="9658" max="9658" width="14.5703125" style="6" customWidth="1"/>
    <col min="9659" max="9659" width="13.7109375" style="6" customWidth="1"/>
    <col min="9660" max="9660" width="13.42578125" style="6" customWidth="1"/>
    <col min="9661" max="9661" width="15.42578125" style="6" customWidth="1"/>
    <col min="9662" max="9663" width="10.28515625" style="6" bestFit="1" customWidth="1"/>
    <col min="9664" max="9908" width="9.140625" style="6"/>
    <col min="9909" max="9909" width="5" style="6" customWidth="1"/>
    <col min="9910" max="9910" width="4.7109375" style="6" customWidth="1"/>
    <col min="9911" max="9911" width="5" style="6" customWidth="1"/>
    <col min="9912" max="9912" width="19.7109375" style="6" customWidth="1"/>
    <col min="9913" max="9913" width="49.85546875" style="6" customWidth="1"/>
    <col min="9914" max="9914" width="14.5703125" style="6" customWidth="1"/>
    <col min="9915" max="9915" width="13.7109375" style="6" customWidth="1"/>
    <col min="9916" max="9916" width="13.42578125" style="6" customWidth="1"/>
    <col min="9917" max="9917" width="15.42578125" style="6" customWidth="1"/>
    <col min="9918" max="9919" width="10.28515625" style="6" bestFit="1" customWidth="1"/>
    <col min="9920" max="10164" width="9.140625" style="6"/>
    <col min="10165" max="10165" width="5" style="6" customWidth="1"/>
    <col min="10166" max="10166" width="4.7109375" style="6" customWidth="1"/>
    <col min="10167" max="10167" width="5" style="6" customWidth="1"/>
    <col min="10168" max="10168" width="19.7109375" style="6" customWidth="1"/>
    <col min="10169" max="10169" width="49.85546875" style="6" customWidth="1"/>
    <col min="10170" max="10170" width="14.5703125" style="6" customWidth="1"/>
    <col min="10171" max="10171" width="13.7109375" style="6" customWidth="1"/>
    <col min="10172" max="10172" width="13.42578125" style="6" customWidth="1"/>
    <col min="10173" max="10173" width="15.42578125" style="6" customWidth="1"/>
    <col min="10174" max="10175" width="10.28515625" style="6" bestFit="1" customWidth="1"/>
    <col min="10176" max="10420" width="9.140625" style="6"/>
    <col min="10421" max="10421" width="5" style="6" customWidth="1"/>
    <col min="10422" max="10422" width="4.7109375" style="6" customWidth="1"/>
    <col min="10423" max="10423" width="5" style="6" customWidth="1"/>
    <col min="10424" max="10424" width="19.7109375" style="6" customWidth="1"/>
    <col min="10425" max="10425" width="49.85546875" style="6" customWidth="1"/>
    <col min="10426" max="10426" width="14.5703125" style="6" customWidth="1"/>
    <col min="10427" max="10427" width="13.7109375" style="6" customWidth="1"/>
    <col min="10428" max="10428" width="13.42578125" style="6" customWidth="1"/>
    <col min="10429" max="10429" width="15.42578125" style="6" customWidth="1"/>
    <col min="10430" max="10431" width="10.28515625" style="6" bestFit="1" customWidth="1"/>
    <col min="10432" max="10676" width="9.140625" style="6"/>
    <col min="10677" max="10677" width="5" style="6" customWidth="1"/>
    <col min="10678" max="10678" width="4.7109375" style="6" customWidth="1"/>
    <col min="10679" max="10679" width="5" style="6" customWidth="1"/>
    <col min="10680" max="10680" width="19.7109375" style="6" customWidth="1"/>
    <col min="10681" max="10681" width="49.85546875" style="6" customWidth="1"/>
    <col min="10682" max="10682" width="14.5703125" style="6" customWidth="1"/>
    <col min="10683" max="10683" width="13.7109375" style="6" customWidth="1"/>
    <col min="10684" max="10684" width="13.42578125" style="6" customWidth="1"/>
    <col min="10685" max="10685" width="15.42578125" style="6" customWidth="1"/>
    <col min="10686" max="10687" width="10.28515625" style="6" bestFit="1" customWidth="1"/>
    <col min="10688" max="10932" width="9.140625" style="6"/>
    <col min="10933" max="10933" width="5" style="6" customWidth="1"/>
    <col min="10934" max="10934" width="4.7109375" style="6" customWidth="1"/>
    <col min="10935" max="10935" width="5" style="6" customWidth="1"/>
    <col min="10936" max="10936" width="19.7109375" style="6" customWidth="1"/>
    <col min="10937" max="10937" width="49.85546875" style="6" customWidth="1"/>
    <col min="10938" max="10938" width="14.5703125" style="6" customWidth="1"/>
    <col min="10939" max="10939" width="13.7109375" style="6" customWidth="1"/>
    <col min="10940" max="10940" width="13.42578125" style="6" customWidth="1"/>
    <col min="10941" max="10941" width="15.42578125" style="6" customWidth="1"/>
    <col min="10942" max="10943" width="10.28515625" style="6" bestFit="1" customWidth="1"/>
    <col min="10944" max="11188" width="9.140625" style="6"/>
    <col min="11189" max="11189" width="5" style="6" customWidth="1"/>
    <col min="11190" max="11190" width="4.7109375" style="6" customWidth="1"/>
    <col min="11191" max="11191" width="5" style="6" customWidth="1"/>
    <col min="11192" max="11192" width="19.7109375" style="6" customWidth="1"/>
    <col min="11193" max="11193" width="49.85546875" style="6" customWidth="1"/>
    <col min="11194" max="11194" width="14.5703125" style="6" customWidth="1"/>
    <col min="11195" max="11195" width="13.7109375" style="6" customWidth="1"/>
    <col min="11196" max="11196" width="13.42578125" style="6" customWidth="1"/>
    <col min="11197" max="11197" width="15.42578125" style="6" customWidth="1"/>
    <col min="11198" max="11199" width="10.28515625" style="6" bestFit="1" customWidth="1"/>
    <col min="11200" max="11444" width="9.140625" style="6"/>
    <col min="11445" max="11445" width="5" style="6" customWidth="1"/>
    <col min="11446" max="11446" width="4.7109375" style="6" customWidth="1"/>
    <col min="11447" max="11447" width="5" style="6" customWidth="1"/>
    <col min="11448" max="11448" width="19.7109375" style="6" customWidth="1"/>
    <col min="11449" max="11449" width="49.85546875" style="6" customWidth="1"/>
    <col min="11450" max="11450" width="14.5703125" style="6" customWidth="1"/>
    <col min="11451" max="11451" width="13.7109375" style="6" customWidth="1"/>
    <col min="11452" max="11452" width="13.42578125" style="6" customWidth="1"/>
    <col min="11453" max="11453" width="15.42578125" style="6" customWidth="1"/>
    <col min="11454" max="11455" width="10.28515625" style="6" bestFit="1" customWidth="1"/>
    <col min="11456" max="11700" width="9.140625" style="6"/>
    <col min="11701" max="11701" width="5" style="6" customWidth="1"/>
    <col min="11702" max="11702" width="4.7109375" style="6" customWidth="1"/>
    <col min="11703" max="11703" width="5" style="6" customWidth="1"/>
    <col min="11704" max="11704" width="19.7109375" style="6" customWidth="1"/>
    <col min="11705" max="11705" width="49.85546875" style="6" customWidth="1"/>
    <col min="11706" max="11706" width="14.5703125" style="6" customWidth="1"/>
    <col min="11707" max="11707" width="13.7109375" style="6" customWidth="1"/>
    <col min="11708" max="11708" width="13.42578125" style="6" customWidth="1"/>
    <col min="11709" max="11709" width="15.42578125" style="6" customWidth="1"/>
    <col min="11710" max="11711" width="10.28515625" style="6" bestFit="1" customWidth="1"/>
    <col min="11712" max="11956" width="9.140625" style="6"/>
    <col min="11957" max="11957" width="5" style="6" customWidth="1"/>
    <col min="11958" max="11958" width="4.7109375" style="6" customWidth="1"/>
    <col min="11959" max="11959" width="5" style="6" customWidth="1"/>
    <col min="11960" max="11960" width="19.7109375" style="6" customWidth="1"/>
    <col min="11961" max="11961" width="49.85546875" style="6" customWidth="1"/>
    <col min="11962" max="11962" width="14.5703125" style="6" customWidth="1"/>
    <col min="11963" max="11963" width="13.7109375" style="6" customWidth="1"/>
    <col min="11964" max="11964" width="13.42578125" style="6" customWidth="1"/>
    <col min="11965" max="11965" width="15.42578125" style="6" customWidth="1"/>
    <col min="11966" max="11967" width="10.28515625" style="6" bestFit="1" customWidth="1"/>
    <col min="11968" max="12212" width="9.140625" style="6"/>
    <col min="12213" max="12213" width="5" style="6" customWidth="1"/>
    <col min="12214" max="12214" width="4.7109375" style="6" customWidth="1"/>
    <col min="12215" max="12215" width="5" style="6" customWidth="1"/>
    <col min="12216" max="12216" width="19.7109375" style="6" customWidth="1"/>
    <col min="12217" max="12217" width="49.85546875" style="6" customWidth="1"/>
    <col min="12218" max="12218" width="14.5703125" style="6" customWidth="1"/>
    <col min="12219" max="12219" width="13.7109375" style="6" customWidth="1"/>
    <col min="12220" max="12220" width="13.42578125" style="6" customWidth="1"/>
    <col min="12221" max="12221" width="15.42578125" style="6" customWidth="1"/>
    <col min="12222" max="12223" width="10.28515625" style="6" bestFit="1" customWidth="1"/>
    <col min="12224" max="12468" width="9.140625" style="6"/>
    <col min="12469" max="12469" width="5" style="6" customWidth="1"/>
    <col min="12470" max="12470" width="4.7109375" style="6" customWidth="1"/>
    <col min="12471" max="12471" width="5" style="6" customWidth="1"/>
    <col min="12472" max="12472" width="19.7109375" style="6" customWidth="1"/>
    <col min="12473" max="12473" width="49.85546875" style="6" customWidth="1"/>
    <col min="12474" max="12474" width="14.5703125" style="6" customWidth="1"/>
    <col min="12475" max="12475" width="13.7109375" style="6" customWidth="1"/>
    <col min="12476" max="12476" width="13.42578125" style="6" customWidth="1"/>
    <col min="12477" max="12477" width="15.42578125" style="6" customWidth="1"/>
    <col min="12478" max="12479" width="10.28515625" style="6" bestFit="1" customWidth="1"/>
    <col min="12480" max="12724" width="9.140625" style="6"/>
    <col min="12725" max="12725" width="5" style="6" customWidth="1"/>
    <col min="12726" max="12726" width="4.7109375" style="6" customWidth="1"/>
    <col min="12727" max="12727" width="5" style="6" customWidth="1"/>
    <col min="12728" max="12728" width="19.7109375" style="6" customWidth="1"/>
    <col min="12729" max="12729" width="49.85546875" style="6" customWidth="1"/>
    <col min="12730" max="12730" width="14.5703125" style="6" customWidth="1"/>
    <col min="12731" max="12731" width="13.7109375" style="6" customWidth="1"/>
    <col min="12732" max="12732" width="13.42578125" style="6" customWidth="1"/>
    <col min="12733" max="12733" width="15.42578125" style="6" customWidth="1"/>
    <col min="12734" max="12735" width="10.28515625" style="6" bestFit="1" customWidth="1"/>
    <col min="12736" max="12980" width="9.140625" style="6"/>
    <col min="12981" max="12981" width="5" style="6" customWidth="1"/>
    <col min="12982" max="12982" width="4.7109375" style="6" customWidth="1"/>
    <col min="12983" max="12983" width="5" style="6" customWidth="1"/>
    <col min="12984" max="12984" width="19.7109375" style="6" customWidth="1"/>
    <col min="12985" max="12985" width="49.85546875" style="6" customWidth="1"/>
    <col min="12986" max="12986" width="14.5703125" style="6" customWidth="1"/>
    <col min="12987" max="12987" width="13.7109375" style="6" customWidth="1"/>
    <col min="12988" max="12988" width="13.42578125" style="6" customWidth="1"/>
    <col min="12989" max="12989" width="15.42578125" style="6" customWidth="1"/>
    <col min="12990" max="12991" width="10.28515625" style="6" bestFit="1" customWidth="1"/>
    <col min="12992" max="13236" width="9.140625" style="6"/>
    <col min="13237" max="13237" width="5" style="6" customWidth="1"/>
    <col min="13238" max="13238" width="4.7109375" style="6" customWidth="1"/>
    <col min="13239" max="13239" width="5" style="6" customWidth="1"/>
    <col min="13240" max="13240" width="19.7109375" style="6" customWidth="1"/>
    <col min="13241" max="13241" width="49.85546875" style="6" customWidth="1"/>
    <col min="13242" max="13242" width="14.5703125" style="6" customWidth="1"/>
    <col min="13243" max="13243" width="13.7109375" style="6" customWidth="1"/>
    <col min="13244" max="13244" width="13.42578125" style="6" customWidth="1"/>
    <col min="13245" max="13245" width="15.42578125" style="6" customWidth="1"/>
    <col min="13246" max="13247" width="10.28515625" style="6" bestFit="1" customWidth="1"/>
    <col min="13248" max="13492" width="9.140625" style="6"/>
    <col min="13493" max="13493" width="5" style="6" customWidth="1"/>
    <col min="13494" max="13494" width="4.7109375" style="6" customWidth="1"/>
    <col min="13495" max="13495" width="5" style="6" customWidth="1"/>
    <col min="13496" max="13496" width="19.7109375" style="6" customWidth="1"/>
    <col min="13497" max="13497" width="49.85546875" style="6" customWidth="1"/>
    <col min="13498" max="13498" width="14.5703125" style="6" customWidth="1"/>
    <col min="13499" max="13499" width="13.7109375" style="6" customWidth="1"/>
    <col min="13500" max="13500" width="13.42578125" style="6" customWidth="1"/>
    <col min="13501" max="13501" width="15.42578125" style="6" customWidth="1"/>
    <col min="13502" max="13503" width="10.28515625" style="6" bestFit="1" customWidth="1"/>
    <col min="13504" max="13748" width="9.140625" style="6"/>
    <col min="13749" max="13749" width="5" style="6" customWidth="1"/>
    <col min="13750" max="13750" width="4.7109375" style="6" customWidth="1"/>
    <col min="13751" max="13751" width="5" style="6" customWidth="1"/>
    <col min="13752" max="13752" width="19.7109375" style="6" customWidth="1"/>
    <col min="13753" max="13753" width="49.85546875" style="6" customWidth="1"/>
    <col min="13754" max="13754" width="14.5703125" style="6" customWidth="1"/>
    <col min="13755" max="13755" width="13.7109375" style="6" customWidth="1"/>
    <col min="13756" max="13756" width="13.42578125" style="6" customWidth="1"/>
    <col min="13757" max="13757" width="15.42578125" style="6" customWidth="1"/>
    <col min="13758" max="13759" width="10.28515625" style="6" bestFit="1" customWidth="1"/>
    <col min="13760" max="14004" width="9.140625" style="6"/>
    <col min="14005" max="14005" width="5" style="6" customWidth="1"/>
    <col min="14006" max="14006" width="4.7109375" style="6" customWidth="1"/>
    <col min="14007" max="14007" width="5" style="6" customWidth="1"/>
    <col min="14008" max="14008" width="19.7109375" style="6" customWidth="1"/>
    <col min="14009" max="14009" width="49.85546875" style="6" customWidth="1"/>
    <col min="14010" max="14010" width="14.5703125" style="6" customWidth="1"/>
    <col min="14011" max="14011" width="13.7109375" style="6" customWidth="1"/>
    <col min="14012" max="14012" width="13.42578125" style="6" customWidth="1"/>
    <col min="14013" max="14013" width="15.42578125" style="6" customWidth="1"/>
    <col min="14014" max="14015" width="10.28515625" style="6" bestFit="1" customWidth="1"/>
    <col min="14016" max="14260" width="9.140625" style="6"/>
    <col min="14261" max="14261" width="5" style="6" customWidth="1"/>
    <col min="14262" max="14262" width="4.7109375" style="6" customWidth="1"/>
    <col min="14263" max="14263" width="5" style="6" customWidth="1"/>
    <col min="14264" max="14264" width="19.7109375" style="6" customWidth="1"/>
    <col min="14265" max="14265" width="49.85546875" style="6" customWidth="1"/>
    <col min="14266" max="14266" width="14.5703125" style="6" customWidth="1"/>
    <col min="14267" max="14267" width="13.7109375" style="6" customWidth="1"/>
    <col min="14268" max="14268" width="13.42578125" style="6" customWidth="1"/>
    <col min="14269" max="14269" width="15.42578125" style="6" customWidth="1"/>
    <col min="14270" max="14271" width="10.28515625" style="6" bestFit="1" customWidth="1"/>
    <col min="14272" max="14516" width="9.140625" style="6"/>
    <col min="14517" max="14517" width="5" style="6" customWidth="1"/>
    <col min="14518" max="14518" width="4.7109375" style="6" customWidth="1"/>
    <col min="14519" max="14519" width="5" style="6" customWidth="1"/>
    <col min="14520" max="14520" width="19.7109375" style="6" customWidth="1"/>
    <col min="14521" max="14521" width="49.85546875" style="6" customWidth="1"/>
    <col min="14522" max="14522" width="14.5703125" style="6" customWidth="1"/>
    <col min="14523" max="14523" width="13.7109375" style="6" customWidth="1"/>
    <col min="14524" max="14524" width="13.42578125" style="6" customWidth="1"/>
    <col min="14525" max="14525" width="15.42578125" style="6" customWidth="1"/>
    <col min="14526" max="14527" width="10.28515625" style="6" bestFit="1" customWidth="1"/>
    <col min="14528" max="14772" width="9.140625" style="6"/>
    <col min="14773" max="14773" width="5" style="6" customWidth="1"/>
    <col min="14774" max="14774" width="4.7109375" style="6" customWidth="1"/>
    <col min="14775" max="14775" width="5" style="6" customWidth="1"/>
    <col min="14776" max="14776" width="19.7109375" style="6" customWidth="1"/>
    <col min="14777" max="14777" width="49.85546875" style="6" customWidth="1"/>
    <col min="14778" max="14778" width="14.5703125" style="6" customWidth="1"/>
    <col min="14779" max="14779" width="13.7109375" style="6" customWidth="1"/>
    <col min="14780" max="14780" width="13.42578125" style="6" customWidth="1"/>
    <col min="14781" max="14781" width="15.42578125" style="6" customWidth="1"/>
    <col min="14782" max="14783" width="10.28515625" style="6" bestFit="1" customWidth="1"/>
    <col min="14784" max="15028" width="9.140625" style="6"/>
    <col min="15029" max="15029" width="5" style="6" customWidth="1"/>
    <col min="15030" max="15030" width="4.7109375" style="6" customWidth="1"/>
    <col min="15031" max="15031" width="5" style="6" customWidth="1"/>
    <col min="15032" max="15032" width="19.7109375" style="6" customWidth="1"/>
    <col min="15033" max="15033" width="49.85546875" style="6" customWidth="1"/>
    <col min="15034" max="15034" width="14.5703125" style="6" customWidth="1"/>
    <col min="15035" max="15035" width="13.7109375" style="6" customWidth="1"/>
    <col min="15036" max="15036" width="13.42578125" style="6" customWidth="1"/>
    <col min="15037" max="15037" width="15.42578125" style="6" customWidth="1"/>
    <col min="15038" max="15039" width="10.28515625" style="6" bestFit="1" customWidth="1"/>
    <col min="15040" max="15284" width="9.140625" style="6"/>
    <col min="15285" max="15285" width="5" style="6" customWidth="1"/>
    <col min="15286" max="15286" width="4.7109375" style="6" customWidth="1"/>
    <col min="15287" max="15287" width="5" style="6" customWidth="1"/>
    <col min="15288" max="15288" width="19.7109375" style="6" customWidth="1"/>
    <col min="15289" max="15289" width="49.85546875" style="6" customWidth="1"/>
    <col min="15290" max="15290" width="14.5703125" style="6" customWidth="1"/>
    <col min="15291" max="15291" width="13.7109375" style="6" customWidth="1"/>
    <col min="15292" max="15292" width="13.42578125" style="6" customWidth="1"/>
    <col min="15293" max="15293" width="15.42578125" style="6" customWidth="1"/>
    <col min="15294" max="15295" width="10.28515625" style="6" bestFit="1" customWidth="1"/>
    <col min="15296" max="15540" width="9.140625" style="6"/>
    <col min="15541" max="15541" width="5" style="6" customWidth="1"/>
    <col min="15542" max="15542" width="4.7109375" style="6" customWidth="1"/>
    <col min="15543" max="15543" width="5" style="6" customWidth="1"/>
    <col min="15544" max="15544" width="19.7109375" style="6" customWidth="1"/>
    <col min="15545" max="15545" width="49.85546875" style="6" customWidth="1"/>
    <col min="15546" max="15546" width="14.5703125" style="6" customWidth="1"/>
    <col min="15547" max="15547" width="13.7109375" style="6" customWidth="1"/>
    <col min="15548" max="15548" width="13.42578125" style="6" customWidth="1"/>
    <col min="15549" max="15549" width="15.42578125" style="6" customWidth="1"/>
    <col min="15550" max="15551" width="10.28515625" style="6" bestFit="1" customWidth="1"/>
    <col min="15552" max="15796" width="9.140625" style="6"/>
    <col min="15797" max="15797" width="5" style="6" customWidth="1"/>
    <col min="15798" max="15798" width="4.7109375" style="6" customWidth="1"/>
    <col min="15799" max="15799" width="5" style="6" customWidth="1"/>
    <col min="15800" max="15800" width="19.7109375" style="6" customWidth="1"/>
    <col min="15801" max="15801" width="49.85546875" style="6" customWidth="1"/>
    <col min="15802" max="15802" width="14.5703125" style="6" customWidth="1"/>
    <col min="15803" max="15803" width="13.7109375" style="6" customWidth="1"/>
    <col min="15804" max="15804" width="13.42578125" style="6" customWidth="1"/>
    <col min="15805" max="15805" width="15.42578125" style="6" customWidth="1"/>
    <col min="15806" max="15807" width="10.28515625" style="6" bestFit="1" customWidth="1"/>
    <col min="15808" max="16052" width="9.140625" style="6"/>
    <col min="16053" max="16053" width="5" style="6" customWidth="1"/>
    <col min="16054" max="16054" width="4.7109375" style="6" customWidth="1"/>
    <col min="16055" max="16055" width="5" style="6" customWidth="1"/>
    <col min="16056" max="16056" width="19.7109375" style="6" customWidth="1"/>
    <col min="16057" max="16057" width="49.85546875" style="6" customWidth="1"/>
    <col min="16058" max="16058" width="14.5703125" style="6" customWidth="1"/>
    <col min="16059" max="16059" width="13.7109375" style="6" customWidth="1"/>
    <col min="16060" max="16060" width="13.42578125" style="6" customWidth="1"/>
    <col min="16061" max="16061" width="15.42578125" style="6" customWidth="1"/>
    <col min="16062" max="16063" width="10.28515625" style="6" bestFit="1" customWidth="1"/>
    <col min="16064" max="16384" width="9.140625" style="6"/>
  </cols>
  <sheetData>
    <row r="1" spans="2:6">
      <c r="E1" s="97" t="s">
        <v>158</v>
      </c>
      <c r="F1" s="95"/>
    </row>
    <row r="2" spans="2:6">
      <c r="E2" s="98" t="s">
        <v>159</v>
      </c>
      <c r="F2" s="96"/>
    </row>
    <row r="3" spans="2:6">
      <c r="E3" s="98" t="s">
        <v>160</v>
      </c>
      <c r="F3" s="96"/>
    </row>
    <row r="4" spans="2:6">
      <c r="D4" s="7"/>
      <c r="E4" s="7"/>
    </row>
    <row r="5" spans="2:6">
      <c r="C5" s="8"/>
      <c r="D5" s="8"/>
      <c r="E5" s="8"/>
    </row>
    <row r="6" spans="2:6" ht="73.150000000000006" customHeight="1">
      <c r="B6" s="99" t="s">
        <v>166</v>
      </c>
      <c r="C6" s="99"/>
      <c r="D6" s="99"/>
      <c r="E6" s="99"/>
    </row>
    <row r="7" spans="2:6">
      <c r="B7" s="104"/>
      <c r="C7" s="104"/>
      <c r="D7" s="104"/>
      <c r="E7" s="104"/>
    </row>
    <row r="8" spans="2:6" s="9" customFormat="1" ht="135" customHeight="1">
      <c r="B8" s="100" t="s">
        <v>45</v>
      </c>
      <c r="C8" s="101"/>
      <c r="D8" s="102" t="s">
        <v>46</v>
      </c>
      <c r="E8" s="85" t="s">
        <v>76</v>
      </c>
    </row>
    <row r="9" spans="2:6" s="9" customFormat="1" ht="27" customHeight="1">
      <c r="B9" s="66" t="s">
        <v>47</v>
      </c>
      <c r="C9" s="86" t="s">
        <v>48</v>
      </c>
      <c r="D9" s="103"/>
      <c r="E9" s="66" t="s">
        <v>0</v>
      </c>
    </row>
    <row r="10" spans="2:6" s="9" customFormat="1">
      <c r="B10" s="52"/>
      <c r="C10" s="38"/>
      <c r="D10" s="38" t="s">
        <v>49</v>
      </c>
      <c r="E10" s="54">
        <f t="shared" ref="E10" si="0">+E12</f>
        <v>0</v>
      </c>
    </row>
    <row r="11" spans="2:6" s="9" customFormat="1">
      <c r="B11" s="52"/>
      <c r="C11" s="38"/>
      <c r="D11" s="38" t="s">
        <v>50</v>
      </c>
      <c r="E11" s="54"/>
    </row>
    <row r="12" spans="2:6" s="10" customFormat="1" ht="22.5" customHeight="1">
      <c r="B12" s="41"/>
      <c r="C12" s="52"/>
      <c r="D12" s="38" t="s">
        <v>56</v>
      </c>
      <c r="E12" s="54">
        <f t="shared" ref="E12" si="1">+E14</f>
        <v>0</v>
      </c>
    </row>
    <row r="13" spans="2:6" s="10" customFormat="1" ht="19.5" customHeight="1">
      <c r="B13" s="41"/>
      <c r="C13" s="38"/>
      <c r="D13" s="38" t="s">
        <v>57</v>
      </c>
      <c r="E13" s="54"/>
    </row>
    <row r="14" spans="2:6" ht="36" customHeight="1">
      <c r="B14" s="37"/>
      <c r="C14" s="38"/>
      <c r="D14" s="38" t="s">
        <v>20</v>
      </c>
      <c r="E14" s="54">
        <f t="shared" ref="E14" si="2">+E16</f>
        <v>0</v>
      </c>
    </row>
    <row r="15" spans="2:6" ht="17.25" customHeight="1">
      <c r="B15" s="37"/>
      <c r="C15" s="38"/>
      <c r="D15" s="38" t="s">
        <v>51</v>
      </c>
      <c r="E15" s="54"/>
    </row>
    <row r="16" spans="2:6" ht="17.25" customHeight="1">
      <c r="B16" s="93">
        <v>1212</v>
      </c>
      <c r="C16" s="37"/>
      <c r="D16" s="38" t="s">
        <v>21</v>
      </c>
      <c r="E16" s="54">
        <f t="shared" ref="E16" si="3">+E18</f>
        <v>0</v>
      </c>
    </row>
    <row r="17" spans="2:5" s="10" customFormat="1">
      <c r="B17" s="52"/>
      <c r="C17" s="38"/>
      <c r="D17" s="38" t="s">
        <v>57</v>
      </c>
      <c r="E17" s="54"/>
    </row>
    <row r="18" spans="2:5" ht="39" customHeight="1">
      <c r="B18" s="52"/>
      <c r="C18" s="51">
        <v>12007</v>
      </c>
      <c r="D18" s="38" t="s">
        <v>52</v>
      </c>
      <c r="E18" s="54">
        <v>0</v>
      </c>
    </row>
    <row r="19" spans="2:5" s="10" customFormat="1">
      <c r="B19" s="18"/>
      <c r="C19" s="18"/>
      <c r="D19" s="18" t="s">
        <v>25</v>
      </c>
      <c r="E19" s="64"/>
    </row>
    <row r="20" spans="2:5">
      <c r="B20" s="19"/>
      <c r="C20" s="17"/>
      <c r="D20" s="60" t="s">
        <v>58</v>
      </c>
      <c r="E20" s="59">
        <f>-(E21+E25+E42+E51+E63+E67+E83+E70)</f>
        <v>960344.26524600014</v>
      </c>
    </row>
    <row r="21" spans="2:5">
      <c r="B21" s="19"/>
      <c r="C21" s="17"/>
      <c r="D21" s="36" t="s">
        <v>79</v>
      </c>
      <c r="E21" s="70">
        <f>SUM(E23:E24)</f>
        <v>-64.599999999999994</v>
      </c>
    </row>
    <row r="22" spans="2:5" ht="20.25" customHeight="1">
      <c r="B22" s="20"/>
      <c r="C22" s="20"/>
      <c r="D22" s="37" t="s">
        <v>53</v>
      </c>
      <c r="E22" s="21"/>
    </row>
    <row r="23" spans="2:5" ht="34.5">
      <c r="B23" s="20"/>
      <c r="C23" s="20"/>
      <c r="D23" s="71" t="s">
        <v>118</v>
      </c>
      <c r="E23" s="70">
        <v>-44</v>
      </c>
    </row>
    <row r="24" spans="2:5" ht="34.5">
      <c r="B24" s="55"/>
      <c r="C24" s="55"/>
      <c r="D24" s="71" t="s">
        <v>119</v>
      </c>
      <c r="E24" s="70">
        <v>-20.6</v>
      </c>
    </row>
    <row r="25" spans="2:5">
      <c r="B25" s="19"/>
      <c r="C25" s="17"/>
      <c r="D25" s="36" t="s">
        <v>69</v>
      </c>
      <c r="E25" s="70">
        <f>(E27+E28+E29+E30+E31+E32+E33+E34+E35+E36+E37+E38+E39+E40+E41)</f>
        <v>-36562.6</v>
      </c>
    </row>
    <row r="26" spans="2:5">
      <c r="B26" s="20"/>
      <c r="C26" s="20"/>
      <c r="D26" s="37" t="s">
        <v>53</v>
      </c>
      <c r="E26" s="21"/>
    </row>
    <row r="27" spans="2:5" ht="69">
      <c r="B27" s="20"/>
      <c r="C27" s="20"/>
      <c r="D27" s="83" t="s">
        <v>156</v>
      </c>
      <c r="E27" s="70">
        <v>-10562.8</v>
      </c>
    </row>
    <row r="28" spans="2:5" ht="34.5">
      <c r="B28" s="20"/>
      <c r="C28" s="20"/>
      <c r="D28" s="83" t="s">
        <v>100</v>
      </c>
      <c r="E28" s="70">
        <v>-64.900000000000006</v>
      </c>
    </row>
    <row r="29" spans="2:5" ht="69">
      <c r="B29" s="20"/>
      <c r="C29" s="20"/>
      <c r="D29" s="83" t="s">
        <v>101</v>
      </c>
      <c r="E29" s="70">
        <v>-14.6</v>
      </c>
    </row>
    <row r="30" spans="2:5">
      <c r="B30" s="20"/>
      <c r="C30" s="20"/>
      <c r="D30" s="83" t="s">
        <v>102</v>
      </c>
      <c r="E30" s="70">
        <v>-517</v>
      </c>
    </row>
    <row r="31" spans="2:5" ht="34.5">
      <c r="B31" s="20"/>
      <c r="C31" s="20"/>
      <c r="D31" s="83" t="s">
        <v>103</v>
      </c>
      <c r="E31" s="70">
        <v>-36</v>
      </c>
    </row>
    <row r="32" spans="2:5" ht="51.75">
      <c r="B32" s="20"/>
      <c r="C32" s="20"/>
      <c r="D32" s="83" t="s">
        <v>104</v>
      </c>
      <c r="E32" s="70">
        <v>-24205.5</v>
      </c>
    </row>
    <row r="33" spans="2:5" ht="34.5">
      <c r="B33" s="20"/>
      <c r="C33" s="20"/>
      <c r="D33" s="83" t="s">
        <v>105</v>
      </c>
      <c r="E33" s="70">
        <v>-30</v>
      </c>
    </row>
    <row r="34" spans="2:5" ht="34.5">
      <c r="B34" s="20"/>
      <c r="C34" s="20"/>
      <c r="D34" s="83" t="s">
        <v>106</v>
      </c>
      <c r="E34" s="70">
        <v>-223.5</v>
      </c>
    </row>
    <row r="35" spans="2:5" ht="34.5">
      <c r="B35" s="20"/>
      <c r="C35" s="20"/>
      <c r="D35" s="83" t="s">
        <v>107</v>
      </c>
      <c r="E35" s="70">
        <v>-34</v>
      </c>
    </row>
    <row r="36" spans="2:5" ht="34.5">
      <c r="B36" s="20"/>
      <c r="C36" s="20"/>
      <c r="D36" s="83" t="s">
        <v>108</v>
      </c>
      <c r="E36" s="70">
        <v>-183.8</v>
      </c>
    </row>
    <row r="37" spans="2:5" ht="37.5" customHeight="1">
      <c r="B37" s="20"/>
      <c r="C37" s="20"/>
      <c r="D37" s="83" t="s">
        <v>109</v>
      </c>
      <c r="E37" s="70">
        <v>-93.2</v>
      </c>
    </row>
    <row r="38" spans="2:5" ht="34.5">
      <c r="B38" s="20"/>
      <c r="C38" s="20"/>
      <c r="D38" s="83" t="s">
        <v>110</v>
      </c>
      <c r="E38" s="70">
        <v>-498.5</v>
      </c>
    </row>
    <row r="39" spans="2:5" ht="34.5">
      <c r="B39" s="20"/>
      <c r="C39" s="20"/>
      <c r="D39" s="83" t="s">
        <v>155</v>
      </c>
      <c r="E39" s="70">
        <v>-67.2</v>
      </c>
    </row>
    <row r="40" spans="2:5" ht="34.5">
      <c r="B40" s="20"/>
      <c r="C40" s="20"/>
      <c r="D40" s="84" t="s">
        <v>111</v>
      </c>
      <c r="E40" s="70">
        <v>-27</v>
      </c>
    </row>
    <row r="41" spans="2:5" ht="80.25" customHeight="1">
      <c r="B41" s="20"/>
      <c r="C41" s="20"/>
      <c r="D41" s="83" t="s">
        <v>154</v>
      </c>
      <c r="E41" s="70">
        <v>-4.5999999999999996</v>
      </c>
    </row>
    <row r="42" spans="2:5">
      <c r="B42" s="19"/>
      <c r="C42" s="17"/>
      <c r="D42" s="69" t="s">
        <v>78</v>
      </c>
      <c r="E42" s="70">
        <f>(E44+E45+E46+E47+E48+E49+E50)</f>
        <v>-4328.1370000000006</v>
      </c>
    </row>
    <row r="43" spans="2:5">
      <c r="B43" s="20"/>
      <c r="C43" s="20"/>
      <c r="D43" s="37" t="s">
        <v>53</v>
      </c>
      <c r="E43" s="21"/>
    </row>
    <row r="44" spans="2:5">
      <c r="B44" s="20"/>
      <c r="C44" s="20"/>
      <c r="D44" s="75" t="s">
        <v>112</v>
      </c>
      <c r="E44" s="70">
        <v>-36.93</v>
      </c>
    </row>
    <row r="45" spans="2:5">
      <c r="B45" s="20"/>
      <c r="C45" s="20"/>
      <c r="D45" s="74" t="s">
        <v>113</v>
      </c>
      <c r="E45" s="70">
        <v>-96.918999999999997</v>
      </c>
    </row>
    <row r="46" spans="2:5" ht="51.75">
      <c r="B46" s="20"/>
      <c r="C46" s="20"/>
      <c r="D46" s="74" t="s">
        <v>114</v>
      </c>
      <c r="E46" s="70">
        <v>-3821.6</v>
      </c>
    </row>
    <row r="47" spans="2:5" ht="34.5">
      <c r="B47" s="20"/>
      <c r="C47" s="20"/>
      <c r="D47" s="74" t="s">
        <v>146</v>
      </c>
      <c r="E47" s="70">
        <v>-133.16999999999999</v>
      </c>
    </row>
    <row r="48" spans="2:5" ht="34.5">
      <c r="B48" s="20"/>
      <c r="C48" s="20"/>
      <c r="D48" s="74" t="s">
        <v>115</v>
      </c>
      <c r="E48" s="70">
        <v>-79.28</v>
      </c>
    </row>
    <row r="49" spans="2:5" ht="53.25" customHeight="1">
      <c r="B49" s="20"/>
      <c r="C49" s="20"/>
      <c r="D49" s="74" t="s">
        <v>116</v>
      </c>
      <c r="E49" s="70">
        <v>-125.72799999999999</v>
      </c>
    </row>
    <row r="50" spans="2:5" ht="36.75" customHeight="1">
      <c r="B50" s="20"/>
      <c r="C50" s="20"/>
      <c r="D50" s="74" t="s">
        <v>117</v>
      </c>
      <c r="E50" s="70">
        <v>-34.51</v>
      </c>
    </row>
    <row r="51" spans="2:5">
      <c r="B51" s="19"/>
      <c r="C51" s="17"/>
      <c r="D51" s="36" t="s">
        <v>62</v>
      </c>
      <c r="E51" s="70">
        <f>(E53+E54+E55+E56+E57+E58+E59+E60+E61+E62)</f>
        <v>-99707.688999999998</v>
      </c>
    </row>
    <row r="52" spans="2:5">
      <c r="B52" s="20"/>
      <c r="C52" s="20"/>
      <c r="D52" s="6" t="s">
        <v>53</v>
      </c>
      <c r="E52" s="21"/>
    </row>
    <row r="53" spans="2:5" ht="34.5">
      <c r="B53" s="20"/>
      <c r="C53" s="20"/>
      <c r="D53" s="74" t="s">
        <v>136</v>
      </c>
      <c r="E53" s="70">
        <v>-523.23599999999999</v>
      </c>
    </row>
    <row r="54" spans="2:5">
      <c r="B54" s="20"/>
      <c r="C54" s="20"/>
      <c r="D54" s="74" t="s">
        <v>137</v>
      </c>
      <c r="E54" s="70">
        <v>-1000.8</v>
      </c>
    </row>
    <row r="55" spans="2:5" ht="34.5">
      <c r="B55" s="20"/>
      <c r="C55" s="20"/>
      <c r="D55" s="74" t="s">
        <v>138</v>
      </c>
      <c r="E55" s="70">
        <v>-6276.7349999999997</v>
      </c>
    </row>
    <row r="56" spans="2:5" ht="34.5">
      <c r="B56" s="20"/>
      <c r="C56" s="20"/>
      <c r="D56" s="74" t="s">
        <v>139</v>
      </c>
      <c r="E56" s="70">
        <v>-4947.8720000000003</v>
      </c>
    </row>
    <row r="57" spans="2:5">
      <c r="B57" s="55"/>
      <c r="C57" s="55"/>
      <c r="D57" s="74" t="s">
        <v>140</v>
      </c>
      <c r="E57" s="70">
        <v>-190</v>
      </c>
    </row>
    <row r="58" spans="2:5" ht="21.75" customHeight="1">
      <c r="B58" s="55"/>
      <c r="C58" s="55"/>
      <c r="D58" s="74" t="s">
        <v>141</v>
      </c>
      <c r="E58" s="70">
        <v>-17145.2</v>
      </c>
    </row>
    <row r="59" spans="2:5" ht="56.25" customHeight="1">
      <c r="B59" s="55"/>
      <c r="C59" s="55"/>
      <c r="D59" s="74" t="s">
        <v>142</v>
      </c>
      <c r="E59" s="70">
        <v>-1032.05</v>
      </c>
    </row>
    <row r="60" spans="2:5" ht="42" customHeight="1">
      <c r="B60" s="55"/>
      <c r="C60" s="55"/>
      <c r="D60" s="74" t="s">
        <v>143</v>
      </c>
      <c r="E60" s="70">
        <v>-3138.22</v>
      </c>
    </row>
    <row r="61" spans="2:5" ht="56.25" customHeight="1">
      <c r="B61" s="55"/>
      <c r="C61" s="55"/>
      <c r="D61" s="74" t="s">
        <v>144</v>
      </c>
      <c r="E61" s="70">
        <v>-453.57600000000002</v>
      </c>
    </row>
    <row r="62" spans="2:5" ht="40.5" customHeight="1">
      <c r="B62" s="20"/>
      <c r="C62" s="20"/>
      <c r="D62" s="74" t="s">
        <v>145</v>
      </c>
      <c r="E62" s="70">
        <v>-65000</v>
      </c>
    </row>
    <row r="63" spans="2:5">
      <c r="B63" s="19"/>
      <c r="C63" s="17"/>
      <c r="D63" s="36" t="s">
        <v>59</v>
      </c>
      <c r="E63" s="70">
        <f>SUM(E65:E66)</f>
        <v>-254.7</v>
      </c>
    </row>
    <row r="64" spans="2:5" ht="20.25" customHeight="1">
      <c r="B64" s="20"/>
      <c r="C64" s="20"/>
      <c r="D64" s="57" t="s">
        <v>53</v>
      </c>
      <c r="E64" s="21"/>
    </row>
    <row r="65" spans="2:6" ht="69">
      <c r="B65" s="55"/>
      <c r="C65" s="55"/>
      <c r="D65" s="68" t="s">
        <v>87</v>
      </c>
      <c r="E65" s="70">
        <v>-181.1</v>
      </c>
    </row>
    <row r="66" spans="2:6" ht="34.5">
      <c r="B66" s="55"/>
      <c r="C66" s="55"/>
      <c r="D66" s="68" t="s">
        <v>88</v>
      </c>
      <c r="E66" s="70">
        <v>-73.599999999999994</v>
      </c>
    </row>
    <row r="67" spans="2:6" ht="29.25" customHeight="1">
      <c r="B67" s="19"/>
      <c r="C67" s="17"/>
      <c r="D67" s="36" t="s">
        <v>72</v>
      </c>
      <c r="E67" s="70">
        <f>E69</f>
        <v>-16695.099999999999</v>
      </c>
    </row>
    <row r="68" spans="2:6">
      <c r="B68" s="20"/>
      <c r="C68" s="55"/>
      <c r="D68" s="57" t="s">
        <v>53</v>
      </c>
      <c r="E68" s="21"/>
    </row>
    <row r="69" spans="2:6" ht="42.75" customHeight="1">
      <c r="B69" s="55"/>
      <c r="C69" s="55"/>
      <c r="D69" s="63" t="s">
        <v>86</v>
      </c>
      <c r="E69" s="70">
        <v>-16695.099999999999</v>
      </c>
    </row>
    <row r="70" spans="2:6" ht="29.25" customHeight="1">
      <c r="B70" s="19"/>
      <c r="C70" s="17"/>
      <c r="D70" s="36" t="s">
        <v>122</v>
      </c>
      <c r="E70" s="70">
        <f>E72+E73+E74+E75+E76+E77+E78+E79+E80+E81+E82</f>
        <v>-769492.90824600006</v>
      </c>
      <c r="F70" s="89"/>
    </row>
    <row r="71" spans="2:6">
      <c r="B71" s="20"/>
      <c r="C71" s="55"/>
      <c r="D71" s="57" t="s">
        <v>53</v>
      </c>
      <c r="E71" s="21"/>
    </row>
    <row r="72" spans="2:6" ht="44.25" customHeight="1">
      <c r="B72" s="20"/>
      <c r="C72" s="20"/>
      <c r="D72" s="63" t="s">
        <v>123</v>
      </c>
      <c r="E72" s="70">
        <v>-711175.14</v>
      </c>
      <c r="F72" s="89"/>
    </row>
    <row r="73" spans="2:6" ht="34.5">
      <c r="B73" s="20"/>
      <c r="C73" s="20"/>
      <c r="D73" s="63" t="s">
        <v>124</v>
      </c>
      <c r="E73" s="70">
        <v>-84.02</v>
      </c>
    </row>
    <row r="74" spans="2:6" ht="40.5" customHeight="1">
      <c r="B74" s="20"/>
      <c r="C74" s="20"/>
      <c r="D74" s="63" t="s">
        <v>125</v>
      </c>
      <c r="E74" s="70">
        <v>-1234.26</v>
      </c>
      <c r="F74" s="89"/>
    </row>
    <row r="75" spans="2:6" ht="61.5" customHeight="1">
      <c r="B75" s="20"/>
      <c r="C75" s="20"/>
      <c r="D75" s="63" t="s">
        <v>126</v>
      </c>
      <c r="E75" s="70">
        <v>-19475.842499999999</v>
      </c>
      <c r="F75" s="89"/>
    </row>
    <row r="76" spans="2:6" ht="86.25">
      <c r="B76" s="20"/>
      <c r="C76" s="20"/>
      <c r="D76" s="63" t="s">
        <v>127</v>
      </c>
      <c r="E76" s="70">
        <v>-9101.4676999999992</v>
      </c>
      <c r="F76" s="89"/>
    </row>
    <row r="77" spans="2:6" ht="86.25">
      <c r="B77" s="20"/>
      <c r="C77" s="20"/>
      <c r="D77" s="63" t="s">
        <v>128</v>
      </c>
      <c r="E77" s="70">
        <v>-1945.7194460000001</v>
      </c>
      <c r="F77" s="89"/>
    </row>
    <row r="78" spans="2:6" ht="34.5">
      <c r="B78" s="20"/>
      <c r="C78" s="20"/>
      <c r="D78" s="63" t="s">
        <v>129</v>
      </c>
      <c r="E78" s="70">
        <v>-4405.9960000000001</v>
      </c>
      <c r="F78" s="89"/>
    </row>
    <row r="79" spans="2:6" ht="42.75" customHeight="1">
      <c r="B79" s="55"/>
      <c r="C79" s="55"/>
      <c r="D79" s="63" t="s">
        <v>130</v>
      </c>
      <c r="E79" s="88">
        <v>-1452.5945999999999</v>
      </c>
      <c r="F79" s="89"/>
    </row>
    <row r="80" spans="2:6" ht="237.75" customHeight="1">
      <c r="B80" s="20"/>
      <c r="C80" s="20"/>
      <c r="D80" s="87" t="s">
        <v>147</v>
      </c>
      <c r="E80" s="94">
        <v>-10883.727999999999</v>
      </c>
      <c r="F80" s="89"/>
    </row>
    <row r="81" spans="2:6" ht="105" customHeight="1">
      <c r="B81" s="20"/>
      <c r="C81" s="20"/>
      <c r="D81" s="63" t="s">
        <v>148</v>
      </c>
      <c r="E81" s="70">
        <v>-6863.6750000000002</v>
      </c>
      <c r="F81" s="89"/>
    </row>
    <row r="82" spans="2:6" ht="73.5" customHeight="1">
      <c r="B82" s="20"/>
      <c r="C82" s="20"/>
      <c r="D82" s="63" t="s">
        <v>131</v>
      </c>
      <c r="E82" s="70">
        <v>-2870.4650000000001</v>
      </c>
      <c r="F82" s="89"/>
    </row>
    <row r="83" spans="2:6" ht="29.25" customHeight="1">
      <c r="B83" s="19"/>
      <c r="C83" s="17"/>
      <c r="D83" s="36" t="s">
        <v>89</v>
      </c>
      <c r="E83" s="70">
        <f>(E85+E86+E87+E88+E89+E90+E91+E92+E93+E94+E95+E96+E97+E98+E99)</f>
        <v>-33238.530999999995</v>
      </c>
    </row>
    <row r="84" spans="2:6">
      <c r="B84" s="20"/>
      <c r="C84" s="55"/>
      <c r="D84" s="57" t="s">
        <v>53</v>
      </c>
      <c r="E84" s="21"/>
    </row>
    <row r="85" spans="2:6" ht="42.75" customHeight="1">
      <c r="B85" s="55"/>
      <c r="C85" s="55"/>
      <c r="D85" s="63" t="s">
        <v>90</v>
      </c>
      <c r="E85" s="70">
        <v>-5225.6000000000004</v>
      </c>
    </row>
    <row r="86" spans="2:6" ht="34.5">
      <c r="B86" s="55"/>
      <c r="C86" s="55"/>
      <c r="D86" s="63" t="s">
        <v>149</v>
      </c>
      <c r="E86" s="70">
        <v>-578.4</v>
      </c>
    </row>
    <row r="87" spans="2:6" ht="105.75" customHeight="1">
      <c r="B87" s="55"/>
      <c r="C87" s="55"/>
      <c r="D87" s="63" t="s">
        <v>91</v>
      </c>
      <c r="E87" s="70">
        <v>-8045.2</v>
      </c>
    </row>
    <row r="88" spans="2:6" ht="34.5">
      <c r="B88" s="55"/>
      <c r="C88" s="55"/>
      <c r="D88" s="63" t="s">
        <v>150</v>
      </c>
      <c r="E88" s="70">
        <v>-1104.4000000000001</v>
      </c>
    </row>
    <row r="89" spans="2:6" ht="212.25" customHeight="1">
      <c r="B89" s="55"/>
      <c r="C89" s="55"/>
      <c r="D89" s="63" t="s">
        <v>151</v>
      </c>
      <c r="E89" s="70">
        <v>-196</v>
      </c>
    </row>
    <row r="90" spans="2:6" ht="48.75" customHeight="1">
      <c r="B90" s="55"/>
      <c r="C90" s="55"/>
      <c r="D90" s="63" t="s">
        <v>92</v>
      </c>
      <c r="E90" s="70">
        <v>-5238.5</v>
      </c>
    </row>
    <row r="91" spans="2:6" ht="42.75" customHeight="1">
      <c r="B91" s="55"/>
      <c r="C91" s="55"/>
      <c r="D91" s="63" t="s">
        <v>152</v>
      </c>
      <c r="E91" s="70">
        <v>-108</v>
      </c>
    </row>
    <row r="92" spans="2:6">
      <c r="B92" s="37"/>
      <c r="C92" s="37"/>
      <c r="D92" s="63" t="s">
        <v>93</v>
      </c>
      <c r="E92" s="70">
        <v>-58.2</v>
      </c>
    </row>
    <row r="93" spans="2:6" ht="34.5">
      <c r="B93" s="37"/>
      <c r="C93" s="37"/>
      <c r="D93" s="63" t="s">
        <v>94</v>
      </c>
      <c r="E93" s="70">
        <v>-824.76900000000001</v>
      </c>
    </row>
    <row r="94" spans="2:6" ht="51.75">
      <c r="B94" s="37"/>
      <c r="C94" s="37"/>
      <c r="D94" s="63" t="s">
        <v>95</v>
      </c>
      <c r="E94" s="70">
        <v>-2416.096</v>
      </c>
    </row>
    <row r="95" spans="2:6" ht="34.5">
      <c r="B95" s="37"/>
      <c r="C95" s="37"/>
      <c r="D95" s="63" t="s">
        <v>96</v>
      </c>
      <c r="E95" s="70">
        <v>-127.40300000000001</v>
      </c>
    </row>
    <row r="96" spans="2:6">
      <c r="B96" s="37"/>
      <c r="C96" s="37"/>
      <c r="D96" s="63" t="s">
        <v>97</v>
      </c>
      <c r="E96" s="70">
        <v>-538.84</v>
      </c>
    </row>
    <row r="97" spans="2:5" ht="86.25">
      <c r="B97" s="37"/>
      <c r="C97" s="37"/>
      <c r="D97" s="63" t="s">
        <v>98</v>
      </c>
      <c r="E97" s="70">
        <v>-569.20000000000005</v>
      </c>
    </row>
    <row r="98" spans="2:5" ht="34.5">
      <c r="B98" s="37"/>
      <c r="C98" s="37"/>
      <c r="D98" s="63" t="s">
        <v>153</v>
      </c>
      <c r="E98" s="70">
        <v>-6605.9030000000002</v>
      </c>
    </row>
    <row r="99" spans="2:5" ht="34.5">
      <c r="B99" s="37"/>
      <c r="C99" s="37"/>
      <c r="D99" s="63" t="s">
        <v>99</v>
      </c>
      <c r="E99" s="70">
        <v>-1602.02</v>
      </c>
    </row>
  </sheetData>
  <mergeCells count="4">
    <mergeCell ref="B6:E6"/>
    <mergeCell ref="B8:C8"/>
    <mergeCell ref="D8:D9"/>
    <mergeCell ref="B7:E7"/>
  </mergeCells>
  <pageMargins left="0.25" right="0.25" top="0.75" bottom="0.75" header="0.3" footer="0.3"/>
  <pageSetup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IS85"/>
  <sheetViews>
    <sheetView zoomScaleNormal="100" workbookViewId="0">
      <selection activeCell="B7" sqref="B7:H7"/>
    </sheetView>
  </sheetViews>
  <sheetFormatPr defaultColWidth="9.140625" defaultRowHeight="17.25"/>
  <cols>
    <col min="1" max="1" width="3.28515625" style="2" customWidth="1"/>
    <col min="2" max="2" width="9.7109375" style="2" customWidth="1"/>
    <col min="3" max="3" width="7.7109375" style="2" bestFit="1" customWidth="1"/>
    <col min="4" max="4" width="6" style="2" bestFit="1" customWidth="1"/>
    <col min="5" max="5" width="10.28515625" style="2" customWidth="1"/>
    <col min="6" max="6" width="16.42578125" style="2" customWidth="1"/>
    <col min="7" max="7" width="67.28515625" style="2" customWidth="1"/>
    <col min="8" max="8" width="24.5703125" style="2" customWidth="1"/>
    <col min="9" max="9" width="9.140625" style="2"/>
    <col min="10" max="10" width="14.28515625" style="2" bestFit="1" customWidth="1"/>
    <col min="11" max="16384" width="9.140625" style="2"/>
  </cols>
  <sheetData>
    <row r="1" spans="2:253">
      <c r="H1" s="97" t="s">
        <v>161</v>
      </c>
    </row>
    <row r="2" spans="2:253">
      <c r="H2" s="98" t="s">
        <v>159</v>
      </c>
    </row>
    <row r="3" spans="2:253">
      <c r="D3" s="3"/>
      <c r="E3" s="34"/>
      <c r="F3" s="34"/>
      <c r="G3" s="34"/>
      <c r="H3" s="98" t="s">
        <v>160</v>
      </c>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row>
    <row r="4" spans="2:253">
      <c r="D4" s="3"/>
      <c r="E4" s="34"/>
      <c r="F4" s="34"/>
      <c r="G4" s="34"/>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row>
    <row r="5" spans="2:253">
      <c r="F5" s="3"/>
      <c r="G5" s="3"/>
      <c r="H5" s="35"/>
      <c r="I5" s="16"/>
      <c r="J5" s="16"/>
      <c r="K5" s="16"/>
      <c r="L5" s="16"/>
      <c r="M5" s="1"/>
      <c r="N5" s="16"/>
      <c r="O5" s="16"/>
      <c r="P5" s="16"/>
      <c r="Q5" s="16"/>
      <c r="R5" s="16"/>
      <c r="S5" s="16"/>
      <c r="T5" s="16"/>
      <c r="U5" s="1"/>
      <c r="V5" s="16"/>
      <c r="W5" s="16"/>
      <c r="X5" s="16"/>
      <c r="Y5" s="16"/>
      <c r="Z5" s="16"/>
      <c r="AA5" s="16"/>
      <c r="AB5" s="16"/>
      <c r="AC5" s="1"/>
      <c r="AD5" s="16"/>
      <c r="AE5" s="16"/>
      <c r="AF5" s="16"/>
      <c r="AG5" s="16"/>
      <c r="AH5" s="16"/>
      <c r="AI5" s="16"/>
      <c r="AJ5" s="16"/>
      <c r="AK5" s="1"/>
      <c r="AL5" s="16"/>
      <c r="AM5" s="16"/>
      <c r="AN5" s="16"/>
      <c r="AO5" s="16"/>
      <c r="AP5" s="16"/>
      <c r="AQ5" s="16"/>
      <c r="AR5" s="16"/>
      <c r="AS5" s="1"/>
      <c r="AT5" s="16"/>
      <c r="AU5" s="16"/>
      <c r="AV5" s="16"/>
      <c r="AW5" s="16"/>
      <c r="AX5" s="16"/>
      <c r="AY5" s="16"/>
      <c r="AZ5" s="16"/>
      <c r="BA5" s="1"/>
      <c r="BB5" s="16"/>
      <c r="BC5" s="16"/>
      <c r="BD5" s="16"/>
      <c r="BE5" s="16"/>
      <c r="BF5" s="16"/>
      <c r="BG5" s="16"/>
      <c r="BH5" s="16"/>
      <c r="BI5" s="1"/>
      <c r="BJ5" s="16"/>
      <c r="BK5" s="16"/>
      <c r="BL5" s="16"/>
      <c r="BM5" s="16"/>
      <c r="BN5" s="16"/>
      <c r="BO5" s="16"/>
      <c r="BP5" s="16"/>
      <c r="BQ5" s="1"/>
      <c r="BR5" s="16"/>
      <c r="BS5" s="16"/>
      <c r="BT5" s="16"/>
      <c r="BU5" s="16"/>
      <c r="BV5" s="16"/>
      <c r="BW5" s="16"/>
      <c r="BX5" s="16"/>
      <c r="BY5" s="1"/>
      <c r="BZ5" s="16"/>
      <c r="CA5" s="16"/>
      <c r="CB5" s="16"/>
      <c r="CC5" s="16"/>
      <c r="CD5" s="16"/>
      <c r="CE5" s="16"/>
      <c r="CF5" s="16"/>
      <c r="CG5" s="1"/>
      <c r="CH5" s="16"/>
      <c r="CI5" s="16"/>
      <c r="CJ5" s="16"/>
      <c r="CK5" s="16"/>
      <c r="CL5" s="16"/>
      <c r="CM5" s="16"/>
      <c r="CN5" s="16"/>
      <c r="CO5" s="1"/>
      <c r="CP5" s="16"/>
      <c r="CQ5" s="16"/>
      <c r="CR5" s="16"/>
      <c r="CS5" s="16"/>
      <c r="CT5" s="16"/>
      <c r="CU5" s="16"/>
      <c r="CV5" s="16"/>
      <c r="CW5" s="1"/>
      <c r="CX5" s="16"/>
      <c r="CY5" s="16"/>
      <c r="CZ5" s="16"/>
      <c r="DA5" s="16"/>
      <c r="DB5" s="16"/>
      <c r="DC5" s="16"/>
      <c r="DD5" s="16"/>
      <c r="DE5" s="1"/>
      <c r="DF5" s="16"/>
      <c r="DG5" s="16"/>
      <c r="DH5" s="16"/>
      <c r="DI5" s="16"/>
      <c r="DJ5" s="16"/>
      <c r="DK5" s="16"/>
      <c r="DL5" s="16"/>
      <c r="DM5" s="1"/>
      <c r="DN5" s="16"/>
      <c r="DO5" s="16"/>
      <c r="DP5" s="16"/>
      <c r="DQ5" s="16"/>
      <c r="DR5" s="16"/>
      <c r="DS5" s="16"/>
      <c r="DT5" s="16"/>
      <c r="DU5" s="1"/>
      <c r="DV5" s="16"/>
      <c r="DW5" s="16"/>
      <c r="DX5" s="16"/>
      <c r="DY5" s="16"/>
      <c r="DZ5" s="16"/>
      <c r="EA5" s="16"/>
      <c r="EB5" s="16"/>
      <c r="EC5" s="1"/>
      <c r="ED5" s="16"/>
      <c r="EE5" s="16"/>
      <c r="EF5" s="16"/>
      <c r="EG5" s="16"/>
      <c r="EH5" s="16"/>
      <c r="EI5" s="16"/>
      <c r="EJ5" s="16"/>
      <c r="EK5" s="1"/>
      <c r="EL5" s="16"/>
      <c r="EM5" s="16"/>
      <c r="EN5" s="16"/>
      <c r="EO5" s="16"/>
      <c r="EP5" s="16"/>
      <c r="EQ5" s="16"/>
      <c r="ER5" s="16"/>
      <c r="ES5" s="1"/>
      <c r="ET5" s="16"/>
      <c r="EU5" s="16"/>
      <c r="EV5" s="16"/>
      <c r="EW5" s="16"/>
      <c r="EX5" s="16"/>
      <c r="EY5" s="16"/>
      <c r="EZ5" s="16"/>
      <c r="FA5" s="1"/>
      <c r="FB5" s="16"/>
      <c r="FC5" s="16"/>
      <c r="FD5" s="16"/>
      <c r="FE5" s="16"/>
      <c r="FF5" s="16"/>
      <c r="FG5" s="16"/>
      <c r="FH5" s="16"/>
      <c r="FI5" s="1"/>
      <c r="FJ5" s="16"/>
      <c r="FK5" s="16"/>
      <c r="FL5" s="16"/>
      <c r="FM5" s="16"/>
      <c r="FN5" s="16"/>
      <c r="FO5" s="16"/>
      <c r="FP5" s="16"/>
      <c r="FQ5" s="1"/>
      <c r="FR5" s="16"/>
      <c r="FS5" s="16"/>
      <c r="FT5" s="16"/>
      <c r="FU5" s="16"/>
      <c r="FV5" s="16"/>
      <c r="FW5" s="16"/>
      <c r="FX5" s="16"/>
      <c r="FY5" s="1"/>
      <c r="FZ5" s="16"/>
      <c r="GA5" s="16"/>
      <c r="GB5" s="16"/>
      <c r="GC5" s="16"/>
      <c r="GD5" s="16"/>
      <c r="GE5" s="16"/>
      <c r="GF5" s="16"/>
      <c r="GG5" s="1"/>
      <c r="GH5" s="16"/>
      <c r="GI5" s="16"/>
      <c r="GJ5" s="16"/>
      <c r="GK5" s="16"/>
      <c r="GL5" s="16"/>
      <c r="GM5" s="16"/>
      <c r="GN5" s="16"/>
      <c r="GO5" s="1"/>
      <c r="GP5" s="16"/>
      <c r="GQ5" s="16"/>
      <c r="GR5" s="16"/>
      <c r="GS5" s="16"/>
      <c r="GT5" s="16"/>
      <c r="GU5" s="16"/>
      <c r="GV5" s="16"/>
      <c r="GW5" s="1"/>
      <c r="GX5" s="16"/>
      <c r="GY5" s="16"/>
      <c r="GZ5" s="16"/>
      <c r="HA5" s="16"/>
      <c r="HB5" s="16"/>
      <c r="HC5" s="16"/>
      <c r="HD5" s="16"/>
      <c r="HE5" s="1"/>
      <c r="HF5" s="16"/>
      <c r="HG5" s="16"/>
      <c r="HH5" s="16"/>
      <c r="HI5" s="16"/>
      <c r="HJ5" s="16"/>
      <c r="HK5" s="16"/>
      <c r="HL5" s="16"/>
      <c r="HM5" s="1"/>
      <c r="HN5" s="16"/>
      <c r="HO5" s="16"/>
      <c r="HP5" s="16"/>
      <c r="HQ5" s="16"/>
      <c r="HR5" s="16"/>
      <c r="HS5" s="16"/>
      <c r="HT5" s="16"/>
      <c r="HU5" s="1"/>
      <c r="HV5" s="16"/>
      <c r="HW5" s="16"/>
      <c r="HX5" s="16"/>
      <c r="HY5" s="16"/>
      <c r="HZ5" s="16"/>
      <c r="IA5" s="16"/>
      <c r="IB5" s="16"/>
      <c r="IC5" s="1"/>
      <c r="ID5" s="16"/>
      <c r="IE5" s="16"/>
      <c r="IF5" s="16"/>
      <c r="IG5" s="16"/>
      <c r="IH5" s="16"/>
      <c r="II5" s="16"/>
      <c r="IJ5" s="16"/>
      <c r="IK5" s="1"/>
      <c r="IL5" s="16"/>
      <c r="IM5" s="16"/>
      <c r="IN5" s="16"/>
      <c r="IO5" s="16"/>
      <c r="IP5" s="16"/>
      <c r="IQ5" s="16"/>
      <c r="IR5" s="16"/>
      <c r="IS5" s="1"/>
    </row>
    <row r="6" spans="2:253" ht="73.150000000000006" customHeight="1">
      <c r="B6" s="107" t="s">
        <v>167</v>
      </c>
      <c r="C6" s="107"/>
      <c r="D6" s="107"/>
      <c r="E6" s="107"/>
      <c r="F6" s="107"/>
      <c r="G6" s="107"/>
      <c r="H6" s="107"/>
      <c r="I6" s="16"/>
      <c r="J6" s="16"/>
      <c r="K6" s="16"/>
      <c r="L6" s="16"/>
      <c r="M6" s="1"/>
      <c r="N6" s="16"/>
      <c r="O6" s="16"/>
      <c r="P6" s="16"/>
      <c r="Q6" s="16"/>
      <c r="R6" s="16"/>
      <c r="S6" s="16"/>
      <c r="T6" s="16"/>
      <c r="U6" s="1"/>
      <c r="V6" s="16"/>
      <c r="W6" s="16"/>
      <c r="X6" s="16"/>
      <c r="Y6" s="16"/>
      <c r="Z6" s="16"/>
      <c r="AA6" s="16"/>
      <c r="AB6" s="16"/>
      <c r="AC6" s="1"/>
      <c r="AD6" s="16"/>
      <c r="AE6" s="16"/>
      <c r="AF6" s="16"/>
      <c r="AG6" s="16"/>
      <c r="AH6" s="16"/>
      <c r="AI6" s="16"/>
      <c r="AJ6" s="16"/>
      <c r="AK6" s="1"/>
      <c r="AL6" s="16"/>
      <c r="AM6" s="16"/>
      <c r="AN6" s="16"/>
      <c r="AO6" s="16"/>
      <c r="AP6" s="16"/>
      <c r="AQ6" s="16"/>
      <c r="AR6" s="16"/>
      <c r="AS6" s="1"/>
      <c r="AT6" s="16"/>
      <c r="AU6" s="16"/>
      <c r="AV6" s="16"/>
      <c r="AW6" s="16"/>
      <c r="AX6" s="16"/>
      <c r="AY6" s="16"/>
      <c r="AZ6" s="16"/>
      <c r="BA6" s="1"/>
      <c r="BB6" s="16"/>
      <c r="BC6" s="16"/>
      <c r="BD6" s="16"/>
      <c r="BE6" s="16"/>
      <c r="BF6" s="16"/>
      <c r="BG6" s="16"/>
      <c r="BH6" s="16"/>
      <c r="BI6" s="1"/>
      <c r="BJ6" s="16"/>
      <c r="BK6" s="16"/>
      <c r="BL6" s="16"/>
      <c r="BM6" s="16"/>
      <c r="BN6" s="16"/>
      <c r="BO6" s="16"/>
      <c r="BP6" s="16"/>
      <c r="BQ6" s="1"/>
      <c r="BR6" s="16"/>
      <c r="BS6" s="16"/>
      <c r="BT6" s="16"/>
      <c r="BU6" s="16"/>
      <c r="BV6" s="16"/>
      <c r="BW6" s="16"/>
      <c r="BX6" s="16"/>
      <c r="BY6" s="1"/>
      <c r="BZ6" s="16"/>
      <c r="CA6" s="16"/>
      <c r="CB6" s="16"/>
      <c r="CC6" s="16"/>
      <c r="CD6" s="16"/>
      <c r="CE6" s="16"/>
      <c r="CF6" s="16"/>
      <c r="CG6" s="1"/>
      <c r="CH6" s="16"/>
      <c r="CI6" s="16"/>
      <c r="CJ6" s="16"/>
      <c r="CK6" s="16"/>
      <c r="CL6" s="16"/>
      <c r="CM6" s="16"/>
      <c r="CN6" s="16"/>
      <c r="CO6" s="1"/>
      <c r="CP6" s="16"/>
      <c r="CQ6" s="16"/>
      <c r="CR6" s="16"/>
      <c r="CS6" s="16"/>
      <c r="CT6" s="16"/>
      <c r="CU6" s="16"/>
      <c r="CV6" s="16"/>
      <c r="CW6" s="1"/>
      <c r="CX6" s="16"/>
      <c r="CY6" s="16"/>
      <c r="CZ6" s="16"/>
      <c r="DA6" s="16"/>
      <c r="DB6" s="16"/>
      <c r="DC6" s="16"/>
      <c r="DD6" s="16"/>
      <c r="DE6" s="1"/>
      <c r="DF6" s="16"/>
      <c r="DG6" s="16"/>
      <c r="DH6" s="16"/>
      <c r="DI6" s="16"/>
      <c r="DJ6" s="16"/>
      <c r="DK6" s="16"/>
      <c r="DL6" s="16"/>
      <c r="DM6" s="1"/>
      <c r="DN6" s="16"/>
      <c r="DO6" s="16"/>
      <c r="DP6" s="16"/>
      <c r="DQ6" s="16"/>
      <c r="DR6" s="16"/>
      <c r="DS6" s="16"/>
      <c r="DT6" s="16"/>
      <c r="DU6" s="1"/>
      <c r="DV6" s="16"/>
      <c r="DW6" s="16"/>
      <c r="DX6" s="16"/>
      <c r="DY6" s="16"/>
      <c r="DZ6" s="16"/>
      <c r="EA6" s="16"/>
      <c r="EB6" s="16"/>
      <c r="EC6" s="1"/>
      <c r="ED6" s="16"/>
      <c r="EE6" s="16"/>
      <c r="EF6" s="16"/>
      <c r="EG6" s="16"/>
      <c r="EH6" s="16"/>
      <c r="EI6" s="16"/>
      <c r="EJ6" s="16"/>
      <c r="EK6" s="1"/>
      <c r="EL6" s="16"/>
      <c r="EM6" s="16"/>
      <c r="EN6" s="16"/>
      <c r="EO6" s="16"/>
      <c r="EP6" s="16"/>
      <c r="EQ6" s="16"/>
      <c r="ER6" s="16"/>
      <c r="ES6" s="1"/>
      <c r="ET6" s="16"/>
      <c r="EU6" s="16"/>
      <c r="EV6" s="16"/>
      <c r="EW6" s="16"/>
      <c r="EX6" s="16"/>
      <c r="EY6" s="16"/>
      <c r="EZ6" s="16"/>
      <c r="FA6" s="1"/>
      <c r="FB6" s="16"/>
      <c r="FC6" s="16"/>
      <c r="FD6" s="16"/>
      <c r="FE6" s="16"/>
      <c r="FF6" s="16"/>
      <c r="FG6" s="16"/>
      <c r="FH6" s="16"/>
      <c r="FI6" s="1"/>
      <c r="FJ6" s="16"/>
      <c r="FK6" s="16"/>
      <c r="FL6" s="16"/>
      <c r="FM6" s="16"/>
      <c r="FN6" s="16"/>
      <c r="FO6" s="16"/>
      <c r="FP6" s="16"/>
      <c r="FQ6" s="1"/>
      <c r="FR6" s="16"/>
      <c r="FS6" s="16"/>
      <c r="FT6" s="16"/>
      <c r="FU6" s="16"/>
      <c r="FV6" s="16"/>
      <c r="FW6" s="16"/>
      <c r="FX6" s="16"/>
      <c r="FY6" s="1"/>
      <c r="FZ6" s="16"/>
      <c r="GA6" s="16"/>
      <c r="GB6" s="16"/>
      <c r="GC6" s="16"/>
      <c r="GD6" s="16"/>
      <c r="GE6" s="16"/>
      <c r="GF6" s="16"/>
      <c r="GG6" s="1"/>
      <c r="GH6" s="16"/>
      <c r="GI6" s="16"/>
      <c r="GJ6" s="16"/>
      <c r="GK6" s="16"/>
      <c r="GL6" s="16"/>
      <c r="GM6" s="16"/>
      <c r="GN6" s="16"/>
      <c r="GO6" s="1"/>
      <c r="GP6" s="16"/>
      <c r="GQ6" s="16"/>
      <c r="GR6" s="16"/>
      <c r="GS6" s="16"/>
      <c r="GT6" s="16"/>
      <c r="GU6" s="16"/>
      <c r="GV6" s="16"/>
      <c r="GW6" s="1"/>
      <c r="GX6" s="16"/>
      <c r="GY6" s="16"/>
      <c r="GZ6" s="16"/>
      <c r="HA6" s="16"/>
      <c r="HB6" s="16"/>
      <c r="HC6" s="16"/>
      <c r="HD6" s="16"/>
      <c r="HE6" s="1"/>
      <c r="HF6" s="16"/>
      <c r="HG6" s="16"/>
      <c r="HH6" s="16"/>
      <c r="HI6" s="16"/>
      <c r="HJ6" s="16"/>
      <c r="HK6" s="16"/>
      <c r="HL6" s="16"/>
      <c r="HM6" s="1"/>
      <c r="HN6" s="16"/>
      <c r="HO6" s="16"/>
      <c r="HP6" s="16"/>
      <c r="HQ6" s="16"/>
      <c r="HR6" s="16"/>
      <c r="HS6" s="16"/>
      <c r="HT6" s="16"/>
      <c r="HU6" s="1"/>
      <c r="HV6" s="16"/>
      <c r="HW6" s="16"/>
      <c r="HX6" s="16"/>
      <c r="HY6" s="16"/>
      <c r="HZ6" s="16"/>
      <c r="IA6" s="16"/>
      <c r="IB6" s="16"/>
      <c r="IC6" s="1"/>
      <c r="ID6" s="16"/>
      <c r="IE6" s="16"/>
      <c r="IF6" s="16"/>
      <c r="IG6" s="16"/>
      <c r="IH6" s="16"/>
      <c r="II6" s="16"/>
      <c r="IJ6" s="16"/>
      <c r="IK6" s="1"/>
      <c r="IL6" s="16"/>
      <c r="IM6" s="16"/>
      <c r="IN6" s="16"/>
      <c r="IO6" s="16"/>
      <c r="IP6" s="16"/>
      <c r="IQ6" s="16"/>
      <c r="IR6" s="16"/>
      <c r="IS6" s="1"/>
    </row>
    <row r="7" spans="2:253">
      <c r="B7" s="117"/>
      <c r="C7" s="117"/>
      <c r="D7" s="117"/>
      <c r="E7" s="117"/>
      <c r="F7" s="117"/>
      <c r="G7" s="117"/>
      <c r="H7" s="117"/>
      <c r="I7" s="16"/>
      <c r="J7" s="16"/>
      <c r="K7" s="16"/>
      <c r="L7" s="16"/>
      <c r="M7" s="1"/>
      <c r="N7" s="16"/>
      <c r="O7" s="16"/>
      <c r="P7" s="16"/>
      <c r="Q7" s="16"/>
      <c r="R7" s="16"/>
      <c r="S7" s="16"/>
      <c r="T7" s="16"/>
      <c r="U7" s="1"/>
      <c r="V7" s="16"/>
      <c r="W7" s="16"/>
      <c r="X7" s="16"/>
      <c r="Y7" s="16"/>
      <c r="Z7" s="16"/>
      <c r="AA7" s="16"/>
      <c r="AB7" s="16"/>
      <c r="AC7" s="1"/>
      <c r="AD7" s="16"/>
      <c r="AE7" s="16"/>
      <c r="AF7" s="16"/>
      <c r="AG7" s="16"/>
      <c r="AH7" s="16"/>
      <c r="AI7" s="16"/>
      <c r="AJ7" s="16"/>
      <c r="AK7" s="1"/>
      <c r="AL7" s="16"/>
      <c r="AM7" s="16"/>
      <c r="AN7" s="16"/>
      <c r="AO7" s="16"/>
      <c r="AP7" s="16"/>
      <c r="AQ7" s="16"/>
      <c r="AR7" s="16"/>
      <c r="AS7" s="1"/>
      <c r="AT7" s="16"/>
      <c r="AU7" s="16"/>
      <c r="AV7" s="16"/>
      <c r="AW7" s="16"/>
      <c r="AX7" s="16"/>
      <c r="AY7" s="16"/>
      <c r="AZ7" s="16"/>
      <c r="BA7" s="1"/>
      <c r="BB7" s="16"/>
      <c r="BC7" s="16"/>
      <c r="BD7" s="16"/>
      <c r="BE7" s="16"/>
      <c r="BF7" s="16"/>
      <c r="BG7" s="16"/>
      <c r="BH7" s="16"/>
      <c r="BI7" s="1"/>
      <c r="BJ7" s="16"/>
      <c r="BK7" s="16"/>
      <c r="BL7" s="16"/>
      <c r="BM7" s="16"/>
      <c r="BN7" s="16"/>
      <c r="BO7" s="16"/>
      <c r="BP7" s="16"/>
      <c r="BQ7" s="1"/>
      <c r="BR7" s="16"/>
      <c r="BS7" s="16"/>
      <c r="BT7" s="16"/>
      <c r="BU7" s="16"/>
      <c r="BV7" s="16"/>
      <c r="BW7" s="16"/>
      <c r="BX7" s="16"/>
      <c r="BY7" s="1"/>
      <c r="BZ7" s="16"/>
      <c r="CA7" s="16"/>
      <c r="CB7" s="16"/>
      <c r="CC7" s="16"/>
      <c r="CD7" s="16"/>
      <c r="CE7" s="16"/>
      <c r="CF7" s="16"/>
      <c r="CG7" s="1"/>
      <c r="CH7" s="16"/>
      <c r="CI7" s="16"/>
      <c r="CJ7" s="16"/>
      <c r="CK7" s="16"/>
      <c r="CL7" s="16"/>
      <c r="CM7" s="16"/>
      <c r="CN7" s="16"/>
      <c r="CO7" s="1"/>
      <c r="CP7" s="16"/>
      <c r="CQ7" s="16"/>
      <c r="CR7" s="16"/>
      <c r="CS7" s="16"/>
      <c r="CT7" s="16"/>
      <c r="CU7" s="16"/>
      <c r="CV7" s="16"/>
      <c r="CW7" s="1"/>
      <c r="CX7" s="16"/>
      <c r="CY7" s="16"/>
      <c r="CZ7" s="16"/>
      <c r="DA7" s="16"/>
      <c r="DB7" s="16"/>
      <c r="DC7" s="16"/>
      <c r="DD7" s="16"/>
      <c r="DE7" s="1"/>
      <c r="DF7" s="16"/>
      <c r="DG7" s="16"/>
      <c r="DH7" s="16"/>
      <c r="DI7" s="16"/>
      <c r="DJ7" s="16"/>
      <c r="DK7" s="16"/>
      <c r="DL7" s="16"/>
      <c r="DM7" s="1"/>
      <c r="DN7" s="16"/>
      <c r="DO7" s="16"/>
      <c r="DP7" s="16"/>
      <c r="DQ7" s="16"/>
      <c r="DR7" s="16"/>
      <c r="DS7" s="16"/>
      <c r="DT7" s="16"/>
      <c r="DU7" s="1"/>
      <c r="DV7" s="16"/>
      <c r="DW7" s="16"/>
      <c r="DX7" s="16"/>
      <c r="DY7" s="16"/>
      <c r="DZ7" s="16"/>
      <c r="EA7" s="16"/>
      <c r="EB7" s="16"/>
      <c r="EC7" s="1"/>
      <c r="ED7" s="16"/>
      <c r="EE7" s="16"/>
      <c r="EF7" s="16"/>
      <c r="EG7" s="16"/>
      <c r="EH7" s="16"/>
      <c r="EI7" s="16"/>
      <c r="EJ7" s="16"/>
      <c r="EK7" s="1"/>
      <c r="EL7" s="16"/>
      <c r="EM7" s="16"/>
      <c r="EN7" s="16"/>
      <c r="EO7" s="16"/>
      <c r="EP7" s="16"/>
      <c r="EQ7" s="16"/>
      <c r="ER7" s="16"/>
      <c r="ES7" s="1"/>
      <c r="ET7" s="16"/>
      <c r="EU7" s="16"/>
      <c r="EV7" s="16"/>
      <c r="EW7" s="16"/>
      <c r="EX7" s="16"/>
      <c r="EY7" s="16"/>
      <c r="EZ7" s="16"/>
      <c r="FA7" s="1"/>
      <c r="FB7" s="16"/>
      <c r="FC7" s="16"/>
      <c r="FD7" s="16"/>
      <c r="FE7" s="16"/>
      <c r="FF7" s="16"/>
      <c r="FG7" s="16"/>
      <c r="FH7" s="16"/>
      <c r="FI7" s="1"/>
      <c r="FJ7" s="16"/>
      <c r="FK7" s="16"/>
      <c r="FL7" s="16"/>
      <c r="FM7" s="16"/>
      <c r="FN7" s="16"/>
      <c r="FO7" s="16"/>
      <c r="FP7" s="16"/>
      <c r="FQ7" s="1"/>
      <c r="FR7" s="16"/>
      <c r="FS7" s="16"/>
      <c r="FT7" s="16"/>
      <c r="FU7" s="16"/>
      <c r="FV7" s="16"/>
      <c r="FW7" s="16"/>
      <c r="FX7" s="16"/>
      <c r="FY7" s="1"/>
      <c r="FZ7" s="16"/>
      <c r="GA7" s="16"/>
      <c r="GB7" s="16"/>
      <c r="GC7" s="16"/>
      <c r="GD7" s="16"/>
      <c r="GE7" s="16"/>
      <c r="GF7" s="16"/>
      <c r="GG7" s="1"/>
      <c r="GH7" s="16"/>
      <c r="GI7" s="16"/>
      <c r="GJ7" s="16"/>
      <c r="GK7" s="16"/>
      <c r="GL7" s="16"/>
      <c r="GM7" s="16"/>
      <c r="GN7" s="16"/>
      <c r="GO7" s="1"/>
      <c r="GP7" s="16"/>
      <c r="GQ7" s="16"/>
      <c r="GR7" s="16"/>
      <c r="GS7" s="16"/>
      <c r="GT7" s="16"/>
      <c r="GU7" s="16"/>
      <c r="GV7" s="16"/>
      <c r="GW7" s="1"/>
      <c r="GX7" s="16"/>
      <c r="GY7" s="16"/>
      <c r="GZ7" s="16"/>
      <c r="HA7" s="16"/>
      <c r="HB7" s="16"/>
      <c r="HC7" s="16"/>
      <c r="HD7" s="16"/>
      <c r="HE7" s="1"/>
      <c r="HF7" s="16"/>
      <c r="HG7" s="16"/>
      <c r="HH7" s="16"/>
      <c r="HI7" s="16"/>
      <c r="HJ7" s="16"/>
      <c r="HK7" s="16"/>
      <c r="HL7" s="16"/>
      <c r="HM7" s="1"/>
      <c r="HN7" s="16"/>
      <c r="HO7" s="16"/>
      <c r="HP7" s="16"/>
      <c r="HQ7" s="16"/>
      <c r="HR7" s="16"/>
      <c r="HS7" s="16"/>
      <c r="HT7" s="16"/>
      <c r="HU7" s="1"/>
      <c r="HV7" s="16"/>
      <c r="HW7" s="16"/>
      <c r="HX7" s="16"/>
      <c r="HY7" s="16"/>
      <c r="HZ7" s="16"/>
      <c r="IA7" s="16"/>
      <c r="IB7" s="16"/>
      <c r="IC7" s="1"/>
      <c r="ID7" s="16"/>
      <c r="IE7" s="16"/>
      <c r="IF7" s="16"/>
      <c r="IG7" s="16"/>
      <c r="IH7" s="16"/>
      <c r="II7" s="16"/>
      <c r="IJ7" s="16"/>
      <c r="IK7" s="1"/>
      <c r="IL7" s="16"/>
      <c r="IM7" s="16"/>
      <c r="IN7" s="16"/>
      <c r="IO7" s="16"/>
      <c r="IP7" s="16"/>
      <c r="IQ7" s="16"/>
      <c r="IR7" s="16"/>
      <c r="IS7" s="1"/>
    </row>
    <row r="8" spans="2:253" ht="120.75">
      <c r="B8" s="111" t="s">
        <v>12</v>
      </c>
      <c r="C8" s="112"/>
      <c r="D8" s="113"/>
      <c r="E8" s="111" t="s">
        <v>1</v>
      </c>
      <c r="F8" s="112"/>
      <c r="G8" s="114" t="s">
        <v>3</v>
      </c>
      <c r="H8" s="33" t="s">
        <v>76</v>
      </c>
    </row>
    <row r="9" spans="2:253" ht="33.75" customHeight="1">
      <c r="B9" s="22" t="s">
        <v>13</v>
      </c>
      <c r="C9" s="22" t="s">
        <v>14</v>
      </c>
      <c r="D9" s="22" t="s">
        <v>15</v>
      </c>
      <c r="E9" s="22" t="s">
        <v>16</v>
      </c>
      <c r="F9" s="22" t="s">
        <v>17</v>
      </c>
      <c r="G9" s="115"/>
      <c r="H9" s="40" t="s">
        <v>0</v>
      </c>
    </row>
    <row r="10" spans="2:253">
      <c r="B10" s="108" t="s">
        <v>4</v>
      </c>
      <c r="C10" s="109"/>
      <c r="D10" s="109"/>
      <c r="E10" s="109"/>
      <c r="F10" s="109"/>
      <c r="G10" s="110"/>
      <c r="H10" s="54">
        <f t="shared" ref="H10" si="0">+H11</f>
        <v>0</v>
      </c>
    </row>
    <row r="11" spans="2:253">
      <c r="B11" s="116" t="s">
        <v>18</v>
      </c>
      <c r="C11" s="105"/>
      <c r="D11" s="105"/>
      <c r="E11" s="105"/>
      <c r="F11" s="105"/>
      <c r="G11" s="24" t="s">
        <v>23</v>
      </c>
      <c r="H11" s="54">
        <f t="shared" ref="H11" si="1">+H13</f>
        <v>0</v>
      </c>
    </row>
    <row r="12" spans="2:253">
      <c r="B12" s="116"/>
      <c r="C12" s="105"/>
      <c r="D12" s="105"/>
      <c r="E12" s="105"/>
      <c r="F12" s="105"/>
      <c r="G12" s="24" t="s">
        <v>2</v>
      </c>
      <c r="H12" s="54"/>
    </row>
    <row r="13" spans="2:253" ht="34.5">
      <c r="B13" s="116"/>
      <c r="C13" s="116" t="s">
        <v>22</v>
      </c>
      <c r="D13" s="105"/>
      <c r="E13" s="105"/>
      <c r="F13" s="105"/>
      <c r="G13" s="26" t="s">
        <v>24</v>
      </c>
      <c r="H13" s="54">
        <f t="shared" ref="H13" si="2">+H15</f>
        <v>0</v>
      </c>
    </row>
    <row r="14" spans="2:253">
      <c r="B14" s="116"/>
      <c r="C14" s="116"/>
      <c r="D14" s="105"/>
      <c r="E14" s="105"/>
      <c r="F14" s="105"/>
      <c r="G14" s="24" t="s">
        <v>2</v>
      </c>
      <c r="H14" s="54"/>
    </row>
    <row r="15" spans="2:253" ht="34.5">
      <c r="B15" s="116"/>
      <c r="C15" s="116"/>
      <c r="D15" s="116" t="s">
        <v>18</v>
      </c>
      <c r="E15" s="105"/>
      <c r="F15" s="105"/>
      <c r="G15" s="26" t="s">
        <v>24</v>
      </c>
      <c r="H15" s="54">
        <f t="shared" ref="H15" si="3">+H17</f>
        <v>0</v>
      </c>
    </row>
    <row r="16" spans="2:253">
      <c r="B16" s="116"/>
      <c r="C16" s="116"/>
      <c r="D16" s="116"/>
      <c r="E16" s="105"/>
      <c r="F16" s="105"/>
      <c r="G16" s="27" t="s">
        <v>2</v>
      </c>
      <c r="H16" s="54"/>
    </row>
    <row r="17" spans="2:8" ht="34.5">
      <c r="B17" s="116"/>
      <c r="C17" s="116"/>
      <c r="D17" s="116"/>
      <c r="E17" s="105"/>
      <c r="F17" s="105"/>
      <c r="G17" s="26" t="s">
        <v>20</v>
      </c>
      <c r="H17" s="54">
        <f t="shared" ref="H17" si="4">+H19</f>
        <v>0</v>
      </c>
    </row>
    <row r="18" spans="2:8">
      <c r="B18" s="116"/>
      <c r="C18" s="116"/>
      <c r="D18" s="116"/>
      <c r="E18" s="105"/>
      <c r="F18" s="105"/>
      <c r="G18" s="24" t="s">
        <v>2</v>
      </c>
      <c r="H18" s="54"/>
    </row>
    <row r="19" spans="2:8">
      <c r="B19" s="116"/>
      <c r="C19" s="116"/>
      <c r="D19" s="116"/>
      <c r="E19" s="106">
        <v>1212</v>
      </c>
      <c r="F19" s="105"/>
      <c r="G19" s="28" t="s">
        <v>21</v>
      </c>
      <c r="H19" s="54">
        <f t="shared" ref="H19" si="5">+H21</f>
        <v>0</v>
      </c>
    </row>
    <row r="20" spans="2:8">
      <c r="B20" s="116"/>
      <c r="C20" s="116"/>
      <c r="D20" s="116"/>
      <c r="E20" s="106"/>
      <c r="F20" s="105"/>
      <c r="G20" s="28" t="s">
        <v>19</v>
      </c>
      <c r="H20" s="54"/>
    </row>
    <row r="21" spans="2:8" ht="34.5">
      <c r="B21" s="116"/>
      <c r="C21" s="116"/>
      <c r="D21" s="116"/>
      <c r="E21" s="106"/>
      <c r="F21" s="106">
        <v>12007</v>
      </c>
      <c r="G21" s="26" t="s">
        <v>33</v>
      </c>
      <c r="H21" s="54">
        <v>0</v>
      </c>
    </row>
    <row r="22" spans="2:8">
      <c r="B22" s="116"/>
      <c r="C22" s="116"/>
      <c r="D22" s="116"/>
      <c r="E22" s="106"/>
      <c r="F22" s="106"/>
      <c r="G22" s="28" t="s">
        <v>25</v>
      </c>
      <c r="H22" s="25"/>
    </row>
    <row r="23" spans="2:8">
      <c r="B23" s="116"/>
      <c r="C23" s="116"/>
      <c r="D23" s="116"/>
      <c r="E23" s="106"/>
      <c r="F23" s="106"/>
      <c r="G23" s="39" t="s">
        <v>26</v>
      </c>
      <c r="H23" s="42">
        <f>'1'!E20</f>
        <v>960344.26524600014</v>
      </c>
    </row>
    <row r="24" spans="2:8" ht="34.5">
      <c r="B24" s="116"/>
      <c r="C24" s="116"/>
      <c r="D24" s="116"/>
      <c r="E24" s="106"/>
      <c r="F24" s="106"/>
      <c r="G24" s="28" t="s">
        <v>27</v>
      </c>
      <c r="H24" s="56"/>
    </row>
    <row r="25" spans="2:8">
      <c r="B25" s="116"/>
      <c r="C25" s="116"/>
      <c r="D25" s="116"/>
      <c r="E25" s="106"/>
      <c r="F25" s="106"/>
      <c r="G25" s="28" t="s">
        <v>28</v>
      </c>
      <c r="H25" s="61">
        <f>'1'!E20</f>
        <v>960344.26524600014</v>
      </c>
    </row>
    <row r="26" spans="2:8">
      <c r="B26" s="116"/>
      <c r="C26" s="116"/>
      <c r="D26" s="116"/>
      <c r="E26" s="106"/>
      <c r="F26" s="106"/>
      <c r="G26" s="28" t="s">
        <v>29</v>
      </c>
      <c r="H26" s="61">
        <f t="shared" ref="H26:H27" si="6">H25</f>
        <v>960344.26524600014</v>
      </c>
    </row>
    <row r="27" spans="2:8">
      <c r="B27" s="116"/>
      <c r="C27" s="116"/>
      <c r="D27" s="116"/>
      <c r="E27" s="106"/>
      <c r="F27" s="106"/>
      <c r="G27" s="28" t="s">
        <v>30</v>
      </c>
      <c r="H27" s="61">
        <f t="shared" si="6"/>
        <v>960344.26524600014</v>
      </c>
    </row>
    <row r="28" spans="2:8" ht="34.5">
      <c r="B28" s="116"/>
      <c r="C28" s="116"/>
      <c r="D28" s="116"/>
      <c r="E28" s="106"/>
      <c r="F28" s="106"/>
      <c r="G28" s="29" t="s">
        <v>31</v>
      </c>
      <c r="H28" s="56"/>
    </row>
    <row r="29" spans="2:8">
      <c r="B29" s="116"/>
      <c r="C29" s="116"/>
      <c r="D29" s="116"/>
      <c r="E29" s="106"/>
      <c r="F29" s="106"/>
      <c r="G29" s="28" t="s">
        <v>32</v>
      </c>
      <c r="H29" s="56">
        <f>'1'!E20</f>
        <v>960344.26524600014</v>
      </c>
    </row>
    <row r="30" spans="2:8">
      <c r="B30" s="23"/>
      <c r="C30" s="23"/>
      <c r="D30" s="23"/>
      <c r="E30" s="23"/>
      <c r="F30" s="23"/>
      <c r="G30" s="39" t="s">
        <v>80</v>
      </c>
      <c r="H30" s="70">
        <f t="shared" ref="H30" si="7">H36</f>
        <v>-64.599999999999994</v>
      </c>
    </row>
    <row r="31" spans="2:8" ht="34.5">
      <c r="B31" s="23"/>
      <c r="C31" s="23"/>
      <c r="D31" s="23"/>
      <c r="E31" s="23"/>
      <c r="F31" s="23"/>
      <c r="G31" s="28" t="s">
        <v>27</v>
      </c>
      <c r="H31" s="56"/>
    </row>
    <row r="32" spans="2:8">
      <c r="B32" s="23"/>
      <c r="C32" s="23"/>
      <c r="D32" s="23"/>
      <c r="E32" s="23"/>
      <c r="F32" s="23"/>
      <c r="G32" s="28" t="s">
        <v>28</v>
      </c>
      <c r="H32" s="56">
        <f>'1'!E21</f>
        <v>-64.599999999999994</v>
      </c>
    </row>
    <row r="33" spans="2:8">
      <c r="B33" s="23"/>
      <c r="C33" s="23"/>
      <c r="D33" s="23"/>
      <c r="E33" s="23"/>
      <c r="F33" s="23"/>
      <c r="G33" s="28" t="s">
        <v>29</v>
      </c>
      <c r="H33" s="56">
        <f t="shared" ref="H33:H36" si="8">H32</f>
        <v>-64.599999999999994</v>
      </c>
    </row>
    <row r="34" spans="2:8">
      <c r="B34" s="23"/>
      <c r="C34" s="23"/>
      <c r="D34" s="23"/>
      <c r="E34" s="23"/>
      <c r="F34" s="23"/>
      <c r="G34" s="28" t="s">
        <v>30</v>
      </c>
      <c r="H34" s="56">
        <f t="shared" si="8"/>
        <v>-64.599999999999994</v>
      </c>
    </row>
    <row r="35" spans="2:8" ht="34.5">
      <c r="B35" s="23"/>
      <c r="C35" s="23"/>
      <c r="D35" s="23"/>
      <c r="E35" s="23"/>
      <c r="F35" s="23"/>
      <c r="G35" s="29" t="s">
        <v>31</v>
      </c>
      <c r="H35" s="56">
        <f t="shared" si="8"/>
        <v>-64.599999999999994</v>
      </c>
    </row>
    <row r="36" spans="2:8">
      <c r="B36" s="23"/>
      <c r="C36" s="23"/>
      <c r="D36" s="23"/>
      <c r="E36" s="23"/>
      <c r="F36" s="23"/>
      <c r="G36" s="28" t="s">
        <v>32</v>
      </c>
      <c r="H36" s="56">
        <f t="shared" si="8"/>
        <v>-64.599999999999994</v>
      </c>
    </row>
    <row r="37" spans="2:8">
      <c r="B37" s="23"/>
      <c r="C37" s="23"/>
      <c r="D37" s="23"/>
      <c r="E37" s="23"/>
      <c r="F37" s="23"/>
      <c r="G37" s="39" t="s">
        <v>70</v>
      </c>
      <c r="H37" s="70">
        <f t="shared" ref="H37" si="9">H43</f>
        <v>-36562.6</v>
      </c>
    </row>
    <row r="38" spans="2:8" ht="34.5">
      <c r="B38" s="23"/>
      <c r="C38" s="23"/>
      <c r="D38" s="23"/>
      <c r="E38" s="23"/>
      <c r="F38" s="23"/>
      <c r="G38" s="28" t="s">
        <v>27</v>
      </c>
      <c r="H38" s="56"/>
    </row>
    <row r="39" spans="2:8">
      <c r="B39" s="23"/>
      <c r="C39" s="23"/>
      <c r="D39" s="23"/>
      <c r="E39" s="23"/>
      <c r="F39" s="23"/>
      <c r="G39" s="28" t="s">
        <v>28</v>
      </c>
      <c r="H39" s="70">
        <f>H41</f>
        <v>-36562.6</v>
      </c>
    </row>
    <row r="40" spans="2:8">
      <c r="B40" s="23"/>
      <c r="C40" s="23"/>
      <c r="D40" s="23"/>
      <c r="E40" s="23"/>
      <c r="F40" s="23"/>
      <c r="G40" s="28" t="s">
        <v>29</v>
      </c>
      <c r="H40" s="70">
        <f t="shared" ref="H40:H41" si="10">H41</f>
        <v>-36562.6</v>
      </c>
    </row>
    <row r="41" spans="2:8">
      <c r="B41" s="23"/>
      <c r="C41" s="23"/>
      <c r="D41" s="23"/>
      <c r="E41" s="23"/>
      <c r="F41" s="23"/>
      <c r="G41" s="28" t="s">
        <v>30</v>
      </c>
      <c r="H41" s="70">
        <f t="shared" si="10"/>
        <v>-36562.6</v>
      </c>
    </row>
    <row r="42" spans="2:8" ht="34.5">
      <c r="B42" s="23"/>
      <c r="C42" s="23"/>
      <c r="D42" s="23"/>
      <c r="E42" s="23"/>
      <c r="F42" s="23"/>
      <c r="G42" s="29" t="s">
        <v>31</v>
      </c>
      <c r="H42" s="56">
        <f>+H43</f>
        <v>-36562.6</v>
      </c>
    </row>
    <row r="43" spans="2:8">
      <c r="B43" s="23"/>
      <c r="C43" s="23"/>
      <c r="D43" s="23"/>
      <c r="E43" s="23"/>
      <c r="F43" s="23"/>
      <c r="G43" s="28" t="s">
        <v>32</v>
      </c>
      <c r="H43" s="56">
        <f>'1'!E25</f>
        <v>-36562.6</v>
      </c>
    </row>
    <row r="44" spans="2:8">
      <c r="B44" s="23"/>
      <c r="C44" s="23"/>
      <c r="D44" s="23"/>
      <c r="E44" s="23"/>
      <c r="F44" s="23"/>
      <c r="G44" s="39" t="s">
        <v>81</v>
      </c>
      <c r="H44" s="70">
        <f>'1'!E42</f>
        <v>-4328.1370000000006</v>
      </c>
    </row>
    <row r="45" spans="2:8" ht="34.5">
      <c r="B45" s="23"/>
      <c r="C45" s="23"/>
      <c r="D45" s="23"/>
      <c r="E45" s="23"/>
      <c r="F45" s="23"/>
      <c r="G45" s="28" t="s">
        <v>27</v>
      </c>
      <c r="H45" s="56"/>
    </row>
    <row r="46" spans="2:8">
      <c r="B46" s="23"/>
      <c r="C46" s="23"/>
      <c r="D46" s="23"/>
      <c r="E46" s="23"/>
      <c r="F46" s="23"/>
      <c r="G46" s="28" t="s">
        <v>28</v>
      </c>
      <c r="H46" s="56">
        <f>H44</f>
        <v>-4328.1370000000006</v>
      </c>
    </row>
    <row r="47" spans="2:8">
      <c r="B47" s="23"/>
      <c r="C47" s="23"/>
      <c r="D47" s="23"/>
      <c r="E47" s="23"/>
      <c r="F47" s="23"/>
      <c r="G47" s="28" t="s">
        <v>29</v>
      </c>
      <c r="H47" s="56">
        <f t="shared" ref="H47:H50" si="11">H46</f>
        <v>-4328.1370000000006</v>
      </c>
    </row>
    <row r="48" spans="2:8">
      <c r="B48" s="23"/>
      <c r="C48" s="23"/>
      <c r="D48" s="23"/>
      <c r="E48" s="23"/>
      <c r="F48" s="23"/>
      <c r="G48" s="28" t="s">
        <v>30</v>
      </c>
      <c r="H48" s="56">
        <f t="shared" si="11"/>
        <v>-4328.1370000000006</v>
      </c>
    </row>
    <row r="49" spans="2:8" ht="34.5">
      <c r="B49" s="23"/>
      <c r="C49" s="23"/>
      <c r="D49" s="23"/>
      <c r="E49" s="23"/>
      <c r="F49" s="23"/>
      <c r="G49" s="29" t="s">
        <v>31</v>
      </c>
      <c r="H49" s="56">
        <f t="shared" si="11"/>
        <v>-4328.1370000000006</v>
      </c>
    </row>
    <row r="50" spans="2:8">
      <c r="B50" s="23"/>
      <c r="C50" s="23"/>
      <c r="D50" s="23"/>
      <c r="E50" s="23"/>
      <c r="F50" s="23"/>
      <c r="G50" s="28" t="s">
        <v>32</v>
      </c>
      <c r="H50" s="56">
        <f t="shared" si="11"/>
        <v>-4328.1370000000006</v>
      </c>
    </row>
    <row r="51" spans="2:8">
      <c r="B51" s="23"/>
      <c r="C51" s="23"/>
      <c r="D51" s="23"/>
      <c r="E51" s="23"/>
      <c r="F51" s="23"/>
      <c r="G51" s="39" t="s">
        <v>63</v>
      </c>
      <c r="H51" s="42">
        <f>'1'!E51</f>
        <v>-99707.688999999998</v>
      </c>
    </row>
    <row r="52" spans="2:8" ht="34.5">
      <c r="B52" s="23"/>
      <c r="C52" s="23"/>
      <c r="D52" s="23"/>
      <c r="E52" s="23"/>
      <c r="F52" s="23"/>
      <c r="G52" s="28" t="s">
        <v>27</v>
      </c>
      <c r="H52" s="56"/>
    </row>
    <row r="53" spans="2:8">
      <c r="B53" s="23"/>
      <c r="C53" s="23"/>
      <c r="D53" s="23"/>
      <c r="E53" s="23"/>
      <c r="F53" s="23"/>
      <c r="G53" s="28" t="s">
        <v>28</v>
      </c>
      <c r="H53" s="56">
        <f>H55</f>
        <v>-99707.688999999998</v>
      </c>
    </row>
    <row r="54" spans="2:8">
      <c r="B54" s="23"/>
      <c r="C54" s="23"/>
      <c r="D54" s="23"/>
      <c r="E54" s="23"/>
      <c r="F54" s="23"/>
      <c r="G54" s="28" t="s">
        <v>29</v>
      </c>
      <c r="H54" s="56">
        <f t="shared" ref="H54:H55" si="12">H55</f>
        <v>-99707.688999999998</v>
      </c>
    </row>
    <row r="55" spans="2:8">
      <c r="B55" s="23"/>
      <c r="C55" s="23"/>
      <c r="D55" s="23"/>
      <c r="E55" s="23"/>
      <c r="F55" s="23"/>
      <c r="G55" s="28" t="s">
        <v>30</v>
      </c>
      <c r="H55" s="56">
        <f t="shared" si="12"/>
        <v>-99707.688999999998</v>
      </c>
    </row>
    <row r="56" spans="2:8" ht="34.5">
      <c r="B56" s="23"/>
      <c r="C56" s="23"/>
      <c r="D56" s="23"/>
      <c r="E56" s="23"/>
      <c r="F56" s="23"/>
      <c r="G56" s="29" t="s">
        <v>31</v>
      </c>
      <c r="H56" s="56">
        <f>+H57</f>
        <v>-99707.688999999998</v>
      </c>
    </row>
    <row r="57" spans="2:8">
      <c r="B57" s="23"/>
      <c r="C57" s="23"/>
      <c r="D57" s="23"/>
      <c r="E57" s="23"/>
      <c r="F57" s="23"/>
      <c r="G57" s="28" t="s">
        <v>32</v>
      </c>
      <c r="H57" s="56">
        <f>'1'!E51</f>
        <v>-99707.688999999998</v>
      </c>
    </row>
    <row r="58" spans="2:8">
      <c r="B58" s="23"/>
      <c r="C58" s="23"/>
      <c r="D58" s="23"/>
      <c r="E58" s="23"/>
      <c r="F58" s="23"/>
      <c r="G58" s="39" t="s">
        <v>60</v>
      </c>
      <c r="H58" s="42">
        <f>'1'!E63</f>
        <v>-254.7</v>
      </c>
    </row>
    <row r="59" spans="2:8" ht="34.5">
      <c r="B59" s="23"/>
      <c r="C59" s="23"/>
      <c r="D59" s="23"/>
      <c r="E59" s="23"/>
      <c r="F59" s="23"/>
      <c r="G59" s="28" t="s">
        <v>27</v>
      </c>
      <c r="H59" s="56"/>
    </row>
    <row r="60" spans="2:8">
      <c r="B60" s="23"/>
      <c r="C60" s="23"/>
      <c r="D60" s="23"/>
      <c r="E60" s="23"/>
      <c r="F60" s="23"/>
      <c r="G60" s="28" t="s">
        <v>28</v>
      </c>
      <c r="H60" s="56">
        <f t="shared" ref="H60" si="13">H58</f>
        <v>-254.7</v>
      </c>
    </row>
    <row r="61" spans="2:8">
      <c r="B61" s="23"/>
      <c r="C61" s="23"/>
      <c r="D61" s="23"/>
      <c r="E61" s="23"/>
      <c r="F61" s="23"/>
      <c r="G61" s="28" t="s">
        <v>29</v>
      </c>
      <c r="H61" s="56">
        <f t="shared" ref="H61:H62" si="14">H60</f>
        <v>-254.7</v>
      </c>
    </row>
    <row r="62" spans="2:8">
      <c r="B62" s="23"/>
      <c r="C62" s="23"/>
      <c r="D62" s="23"/>
      <c r="E62" s="23"/>
      <c r="F62" s="23"/>
      <c r="G62" s="28" t="s">
        <v>30</v>
      </c>
      <c r="H62" s="56">
        <f t="shared" si="14"/>
        <v>-254.7</v>
      </c>
    </row>
    <row r="63" spans="2:8" ht="34.5">
      <c r="B63" s="23"/>
      <c r="C63" s="23"/>
      <c r="D63" s="23"/>
      <c r="E63" s="23"/>
      <c r="F63" s="23"/>
      <c r="G63" s="29" t="s">
        <v>31</v>
      </c>
      <c r="H63" s="56">
        <f t="shared" ref="H63" si="15">H62</f>
        <v>-254.7</v>
      </c>
    </row>
    <row r="64" spans="2:8">
      <c r="B64" s="23"/>
      <c r="C64" s="23"/>
      <c r="D64" s="23"/>
      <c r="E64" s="23"/>
      <c r="F64" s="23"/>
      <c r="G64" s="28" t="s">
        <v>32</v>
      </c>
      <c r="H64" s="56">
        <f t="shared" ref="H64" si="16">H63</f>
        <v>-254.7</v>
      </c>
    </row>
    <row r="65" spans="2:8">
      <c r="B65" s="23"/>
      <c r="C65" s="23"/>
      <c r="D65" s="23"/>
      <c r="E65" s="23"/>
      <c r="F65" s="23"/>
      <c r="G65" s="39" t="s">
        <v>73</v>
      </c>
      <c r="H65" s="42">
        <f>'1'!E67</f>
        <v>-16695.099999999999</v>
      </c>
    </row>
    <row r="66" spans="2:8" ht="34.5">
      <c r="B66" s="23"/>
      <c r="C66" s="23"/>
      <c r="D66" s="23"/>
      <c r="E66" s="23"/>
      <c r="F66" s="23"/>
      <c r="G66" s="28" t="s">
        <v>27</v>
      </c>
      <c r="H66" s="56"/>
    </row>
    <row r="67" spans="2:8">
      <c r="B67" s="23"/>
      <c r="C67" s="23"/>
      <c r="D67" s="23"/>
      <c r="E67" s="23"/>
      <c r="F67" s="23"/>
      <c r="G67" s="28" t="s">
        <v>28</v>
      </c>
      <c r="H67" s="56">
        <f t="shared" ref="H67" si="17">H65</f>
        <v>-16695.099999999999</v>
      </c>
    </row>
    <row r="68" spans="2:8">
      <c r="B68" s="23"/>
      <c r="C68" s="23"/>
      <c r="D68" s="23"/>
      <c r="E68" s="23"/>
      <c r="F68" s="23"/>
      <c r="G68" s="28" t="s">
        <v>29</v>
      </c>
      <c r="H68" s="56">
        <f t="shared" ref="H68" si="18">H67</f>
        <v>-16695.099999999999</v>
      </c>
    </row>
    <row r="69" spans="2:8">
      <c r="B69" s="23"/>
      <c r="C69" s="23"/>
      <c r="D69" s="23"/>
      <c r="E69" s="23"/>
      <c r="F69" s="23"/>
      <c r="G69" s="28" t="s">
        <v>30</v>
      </c>
      <c r="H69" s="56">
        <f>H68</f>
        <v>-16695.099999999999</v>
      </c>
    </row>
    <row r="70" spans="2:8" ht="34.5">
      <c r="B70" s="23"/>
      <c r="C70" s="23"/>
      <c r="D70" s="23"/>
      <c r="E70" s="23"/>
      <c r="F70" s="23"/>
      <c r="G70" s="29" t="s">
        <v>31</v>
      </c>
      <c r="H70" s="56">
        <f t="shared" ref="H70" si="19">H69</f>
        <v>-16695.099999999999</v>
      </c>
    </row>
    <row r="71" spans="2:8">
      <c r="B71" s="23"/>
      <c r="C71" s="23"/>
      <c r="D71" s="23"/>
      <c r="E71" s="23"/>
      <c r="F71" s="23"/>
      <c r="G71" s="28" t="s">
        <v>32</v>
      </c>
      <c r="H71" s="56">
        <f t="shared" ref="H71" si="20">H70</f>
        <v>-16695.099999999999</v>
      </c>
    </row>
    <row r="72" spans="2:8">
      <c r="B72" s="23"/>
      <c r="C72" s="23"/>
      <c r="D72" s="23"/>
      <c r="E72" s="23"/>
      <c r="F72" s="23"/>
      <c r="G72" s="39" t="s">
        <v>121</v>
      </c>
      <c r="H72" s="42">
        <f>'1'!E70</f>
        <v>-769492.90824600006</v>
      </c>
    </row>
    <row r="73" spans="2:8" ht="34.5">
      <c r="B73" s="23"/>
      <c r="C73" s="23"/>
      <c r="D73" s="23"/>
      <c r="E73" s="23"/>
      <c r="F73" s="23"/>
      <c r="G73" s="28" t="s">
        <v>27</v>
      </c>
      <c r="H73" s="56"/>
    </row>
    <row r="74" spans="2:8">
      <c r="B74" s="23"/>
      <c r="C74" s="23"/>
      <c r="D74" s="23"/>
      <c r="E74" s="23"/>
      <c r="F74" s="23"/>
      <c r="G74" s="28" t="s">
        <v>28</v>
      </c>
      <c r="H74" s="56">
        <f t="shared" ref="H74" si="21">H72</f>
        <v>-769492.90824600006</v>
      </c>
    </row>
    <row r="75" spans="2:8">
      <c r="B75" s="23"/>
      <c r="C75" s="23"/>
      <c r="D75" s="23"/>
      <c r="E75" s="23"/>
      <c r="F75" s="23"/>
      <c r="G75" s="28" t="s">
        <v>29</v>
      </c>
      <c r="H75" s="56">
        <f t="shared" ref="H75" si="22">H74</f>
        <v>-769492.90824600006</v>
      </c>
    </row>
    <row r="76" spans="2:8">
      <c r="B76" s="23"/>
      <c r="C76" s="23"/>
      <c r="D76" s="23"/>
      <c r="E76" s="23"/>
      <c r="F76" s="23"/>
      <c r="G76" s="28" t="s">
        <v>30</v>
      </c>
      <c r="H76" s="56">
        <f>H75</f>
        <v>-769492.90824600006</v>
      </c>
    </row>
    <row r="77" spans="2:8" ht="34.5">
      <c r="B77" s="23"/>
      <c r="C77" s="23"/>
      <c r="D77" s="23"/>
      <c r="E77" s="23"/>
      <c r="F77" s="23"/>
      <c r="G77" s="29" t="s">
        <v>31</v>
      </c>
      <c r="H77" s="56">
        <f t="shared" ref="H77:H78" si="23">H76</f>
        <v>-769492.90824600006</v>
      </c>
    </row>
    <row r="78" spans="2:8">
      <c r="B78" s="23"/>
      <c r="C78" s="23"/>
      <c r="D78" s="23"/>
      <c r="E78" s="23"/>
      <c r="F78" s="23"/>
      <c r="G78" s="28" t="s">
        <v>32</v>
      </c>
      <c r="H78" s="56">
        <f t="shared" si="23"/>
        <v>-769492.90824600006</v>
      </c>
    </row>
    <row r="79" spans="2:8">
      <c r="B79" s="23"/>
      <c r="C79" s="23"/>
      <c r="D79" s="23"/>
      <c r="E79" s="23"/>
      <c r="F79" s="23"/>
      <c r="G79" s="39" t="s">
        <v>120</v>
      </c>
      <c r="H79" s="42">
        <f>'1'!E83</f>
        <v>-33238.530999999995</v>
      </c>
    </row>
    <row r="80" spans="2:8" ht="34.5">
      <c r="B80" s="23"/>
      <c r="C80" s="23"/>
      <c r="D80" s="23"/>
      <c r="E80" s="23"/>
      <c r="F80" s="23"/>
      <c r="G80" s="28" t="s">
        <v>27</v>
      </c>
      <c r="H80" s="56"/>
    </row>
    <row r="81" spans="2:8">
      <c r="B81" s="23"/>
      <c r="C81" s="23"/>
      <c r="D81" s="23"/>
      <c r="E81" s="23"/>
      <c r="F81" s="23"/>
      <c r="G81" s="28" t="s">
        <v>28</v>
      </c>
      <c r="H81" s="56">
        <f t="shared" ref="H81" si="24">H79</f>
        <v>-33238.530999999995</v>
      </c>
    </row>
    <row r="82" spans="2:8">
      <c r="B82" s="23"/>
      <c r="C82" s="23"/>
      <c r="D82" s="23"/>
      <c r="E82" s="23"/>
      <c r="F82" s="23"/>
      <c r="G82" s="28" t="s">
        <v>29</v>
      </c>
      <c r="H82" s="56">
        <f t="shared" ref="H82" si="25">H81</f>
        <v>-33238.530999999995</v>
      </c>
    </row>
    <row r="83" spans="2:8">
      <c r="B83" s="23"/>
      <c r="C83" s="23"/>
      <c r="D83" s="23"/>
      <c r="E83" s="23"/>
      <c r="F83" s="23"/>
      <c r="G83" s="28" t="s">
        <v>30</v>
      </c>
      <c r="H83" s="56">
        <f>H82</f>
        <v>-33238.530999999995</v>
      </c>
    </row>
    <row r="84" spans="2:8" ht="34.5">
      <c r="B84" s="23"/>
      <c r="C84" s="23"/>
      <c r="D84" s="23"/>
      <c r="E84" s="23"/>
      <c r="F84" s="23"/>
      <c r="G84" s="29" t="s">
        <v>31</v>
      </c>
      <c r="H84" s="56">
        <f t="shared" ref="H84:H85" si="26">H83</f>
        <v>-33238.530999999995</v>
      </c>
    </row>
    <row r="85" spans="2:8">
      <c r="B85" s="23"/>
      <c r="C85" s="23"/>
      <c r="D85" s="23"/>
      <c r="E85" s="23"/>
      <c r="F85" s="23"/>
      <c r="G85" s="28" t="s">
        <v>32</v>
      </c>
      <c r="H85" s="56">
        <f t="shared" si="26"/>
        <v>-33238.530999999995</v>
      </c>
    </row>
  </sheetData>
  <mergeCells count="15">
    <mergeCell ref="E11:E18"/>
    <mergeCell ref="F11:F20"/>
    <mergeCell ref="E19:E29"/>
    <mergeCell ref="F21:F29"/>
    <mergeCell ref="B6:H6"/>
    <mergeCell ref="B10:G10"/>
    <mergeCell ref="B8:D8"/>
    <mergeCell ref="G8:G9"/>
    <mergeCell ref="E8:F8"/>
    <mergeCell ref="B11:B29"/>
    <mergeCell ref="C11:C12"/>
    <mergeCell ref="D11:D14"/>
    <mergeCell ref="C13:C29"/>
    <mergeCell ref="D15:D29"/>
    <mergeCell ref="B7:H7"/>
  </mergeCells>
  <pageMargins left="0.25" right="0.25" top="0.75" bottom="0.75" header="0.3" footer="0.3"/>
  <pageSetup paperSize="9" scale="90" orientation="landscape" r:id="rId1"/>
  <ignoredErrors>
    <ignoredError sqref="H68" formula="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L21"/>
  <sheetViews>
    <sheetView workbookViewId="0">
      <selection activeCell="F13" sqref="F13"/>
    </sheetView>
  </sheetViews>
  <sheetFormatPr defaultRowHeight="17.25"/>
  <cols>
    <col min="1" max="1" width="9.140625" style="10"/>
    <col min="2" max="2" width="41.140625" style="10" customWidth="1"/>
    <col min="3" max="3" width="59.7109375" style="10" customWidth="1"/>
    <col min="4" max="4" width="25.42578125" style="10" customWidth="1"/>
    <col min="5" max="5" width="10.42578125" style="10" bestFit="1" customWidth="1"/>
    <col min="6" max="6" width="21.5703125" style="10" bestFit="1" customWidth="1"/>
    <col min="7" max="16384" width="9.140625" style="10"/>
  </cols>
  <sheetData>
    <row r="1" spans="2:90">
      <c r="D1" s="97" t="s">
        <v>162</v>
      </c>
    </row>
    <row r="2" spans="2:90" s="2" customFormat="1">
      <c r="D2" s="98" t="s">
        <v>159</v>
      </c>
    </row>
    <row r="3" spans="2:90" s="2" customFormat="1">
      <c r="D3" s="98" t="s">
        <v>160</v>
      </c>
    </row>
    <row r="4" spans="2:90" s="2" customFormat="1"/>
    <row r="5" spans="2:90" s="2" customFormat="1">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row>
    <row r="6" spans="2:90" s="11" customFormat="1" ht="66.75" customHeight="1">
      <c r="B6" s="122" t="s">
        <v>164</v>
      </c>
      <c r="C6" s="122"/>
      <c r="D6" s="122"/>
    </row>
    <row r="7" spans="2:90" s="11" customFormat="1" ht="20.25" customHeight="1">
      <c r="B7" s="118" t="s">
        <v>20</v>
      </c>
      <c r="C7" s="118"/>
    </row>
    <row r="8" spans="2:90" ht="17.25" customHeight="1">
      <c r="B8" s="15"/>
      <c r="C8" s="15"/>
    </row>
    <row r="9" spans="2:90">
      <c r="B9" s="44" t="s">
        <v>34</v>
      </c>
      <c r="C9" s="45" t="s">
        <v>5</v>
      </c>
    </row>
    <row r="10" spans="2:90">
      <c r="B10" s="44" t="s">
        <v>35</v>
      </c>
      <c r="C10" s="45" t="s">
        <v>36</v>
      </c>
    </row>
    <row r="11" spans="2:90">
      <c r="B11" s="121" t="s">
        <v>6</v>
      </c>
      <c r="C11" s="121"/>
    </row>
    <row r="12" spans="2:90">
      <c r="B12" s="80"/>
      <c r="C12" s="80"/>
    </row>
    <row r="13" spans="2:90" ht="86.25">
      <c r="B13" s="46" t="s">
        <v>7</v>
      </c>
      <c r="C13" s="46" t="s">
        <v>35</v>
      </c>
      <c r="D13" s="73" t="s">
        <v>77</v>
      </c>
    </row>
    <row r="14" spans="2:90" ht="36" customHeight="1">
      <c r="B14" s="46" t="s">
        <v>8</v>
      </c>
      <c r="C14" s="46" t="s">
        <v>37</v>
      </c>
      <c r="D14" s="62" t="s">
        <v>0</v>
      </c>
    </row>
    <row r="15" spans="2:90" ht="34.5">
      <c r="B15" s="47" t="s">
        <v>9</v>
      </c>
      <c r="C15" s="30" t="s">
        <v>43</v>
      </c>
      <c r="D15" s="41"/>
    </row>
    <row r="16" spans="2:90" ht="34.5">
      <c r="B16" s="47" t="s">
        <v>10</v>
      </c>
      <c r="C16" s="44" t="s">
        <v>44</v>
      </c>
      <c r="D16" s="41"/>
    </row>
    <row r="17" spans="2:4">
      <c r="B17" s="79" t="s">
        <v>38</v>
      </c>
      <c r="C17" s="79" t="s">
        <v>39</v>
      </c>
      <c r="D17" s="41"/>
    </row>
    <row r="18" spans="2:4" ht="34.5">
      <c r="B18" s="79" t="s">
        <v>40</v>
      </c>
      <c r="C18" s="44" t="s">
        <v>41</v>
      </c>
      <c r="D18" s="41"/>
    </row>
    <row r="19" spans="2:4">
      <c r="B19" s="119" t="s">
        <v>11</v>
      </c>
      <c r="C19" s="119"/>
      <c r="D19" s="41"/>
    </row>
    <row r="20" spans="2:4">
      <c r="B20" s="78" t="s">
        <v>54</v>
      </c>
      <c r="C20" s="78"/>
      <c r="D20" s="31">
        <f>'4'!D25+'4'!D45+'4'!D65+'4'!D86+'4'!D106+'4'!D127+'4'!D148+'4'!D168</f>
        <v>-4</v>
      </c>
    </row>
    <row r="21" spans="2:4">
      <c r="B21" s="120" t="s">
        <v>42</v>
      </c>
      <c r="C21" s="120"/>
      <c r="D21" s="92">
        <v>0</v>
      </c>
    </row>
  </sheetData>
  <mergeCells count="5">
    <mergeCell ref="B7:C7"/>
    <mergeCell ref="B19:C19"/>
    <mergeCell ref="B21:C21"/>
    <mergeCell ref="B11:C11"/>
    <mergeCell ref="B6:D6"/>
  </mergeCells>
  <pageMargins left="0.70866141732283472" right="0.27559055118110237" top="0.74803149606299213" bottom="0.23622047244094491" header="0.31496062992125984" footer="0.31496062992125984"/>
  <pageSetup paperSize="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91"/>
  <sheetViews>
    <sheetView tabSelected="1" workbookViewId="0">
      <selection activeCell="L14" sqref="L14"/>
    </sheetView>
  </sheetViews>
  <sheetFormatPr defaultRowHeight="17.25"/>
  <cols>
    <col min="1" max="1" width="4.5703125" style="10" customWidth="1"/>
    <col min="2" max="2" width="28.7109375" style="10" customWidth="1"/>
    <col min="3" max="3" width="59.7109375" style="10" customWidth="1"/>
    <col min="4" max="4" width="23.5703125" style="10" customWidth="1"/>
    <col min="5" max="16384" width="9.140625" style="10"/>
  </cols>
  <sheetData>
    <row r="1" spans="1:4">
      <c r="D1" s="97" t="s">
        <v>163</v>
      </c>
    </row>
    <row r="2" spans="1:4">
      <c r="D2" s="98" t="s">
        <v>159</v>
      </c>
    </row>
    <row r="3" spans="1:4">
      <c r="D3" s="98" t="s">
        <v>160</v>
      </c>
    </row>
    <row r="6" spans="1:4" s="11" customFormat="1" ht="57.75" customHeight="1">
      <c r="B6" s="124" t="s">
        <v>165</v>
      </c>
      <c r="C6" s="124"/>
      <c r="D6" s="124"/>
    </row>
    <row r="7" spans="1:4" s="11" customFormat="1" ht="18" customHeight="1">
      <c r="B7" s="76"/>
      <c r="C7" s="76"/>
      <c r="D7" s="76"/>
    </row>
    <row r="8" spans="1:4" s="11" customFormat="1">
      <c r="B8" s="76"/>
      <c r="C8" s="77"/>
      <c r="D8" s="67" t="s">
        <v>83</v>
      </c>
    </row>
    <row r="9" spans="1:4">
      <c r="B9" s="125" t="s">
        <v>82</v>
      </c>
      <c r="C9" s="125"/>
    </row>
    <row r="10" spans="1:4">
      <c r="B10" s="81"/>
      <c r="C10" s="81"/>
    </row>
    <row r="11" spans="1:4" s="82" customFormat="1" ht="15.75" customHeight="1">
      <c r="A11" s="90"/>
      <c r="B11" s="123" t="s">
        <v>55</v>
      </c>
      <c r="C11" s="123"/>
    </row>
    <row r="12" spans="1:4" s="82" customFormat="1">
      <c r="A12" s="90"/>
    </row>
    <row r="13" spans="1:4" ht="18" customHeight="1">
      <c r="B13" s="44" t="s">
        <v>34</v>
      </c>
      <c r="C13" s="45" t="s">
        <v>5</v>
      </c>
    </row>
    <row r="14" spans="1:4" ht="19.5" customHeight="1">
      <c r="B14" s="44" t="s">
        <v>35</v>
      </c>
      <c r="C14" s="45" t="s">
        <v>36</v>
      </c>
    </row>
    <row r="15" spans="1:4" ht="7.5" customHeight="1">
      <c r="B15" s="80"/>
      <c r="C15" s="80"/>
    </row>
    <row r="16" spans="1:4">
      <c r="B16" s="121" t="s">
        <v>6</v>
      </c>
      <c r="C16" s="121"/>
    </row>
    <row r="17" spans="1:4" ht="2.25" customHeight="1">
      <c r="B17" s="80"/>
      <c r="C17" s="80"/>
    </row>
    <row r="18" spans="1:4" ht="97.5" customHeight="1">
      <c r="B18" s="46" t="s">
        <v>7</v>
      </c>
      <c r="C18" s="46" t="s">
        <v>35</v>
      </c>
      <c r="D18" s="33" t="s">
        <v>157</v>
      </c>
    </row>
    <row r="19" spans="1:4">
      <c r="B19" s="46" t="s">
        <v>8</v>
      </c>
      <c r="C19" s="46" t="s">
        <v>37</v>
      </c>
      <c r="D19" s="40" t="s">
        <v>0</v>
      </c>
    </row>
    <row r="20" spans="1:4" ht="34.5">
      <c r="B20" s="47" t="s">
        <v>9</v>
      </c>
      <c r="C20" s="30" t="s">
        <v>43</v>
      </c>
      <c r="D20" s="41"/>
    </row>
    <row r="21" spans="1:4" ht="34.5">
      <c r="B21" s="47" t="s">
        <v>10</v>
      </c>
      <c r="C21" s="44" t="s">
        <v>44</v>
      </c>
      <c r="D21" s="41"/>
    </row>
    <row r="22" spans="1:4">
      <c r="B22" s="79" t="s">
        <v>38</v>
      </c>
      <c r="C22" s="79" t="s">
        <v>39</v>
      </c>
      <c r="D22" s="41"/>
    </row>
    <row r="23" spans="1:4" ht="51.75">
      <c r="B23" s="79" t="s">
        <v>40</v>
      </c>
      <c r="C23" s="44" t="s">
        <v>41</v>
      </c>
      <c r="D23" s="41"/>
    </row>
    <row r="24" spans="1:4">
      <c r="B24" s="119" t="s">
        <v>11</v>
      </c>
      <c r="C24" s="119"/>
      <c r="D24" s="41"/>
    </row>
    <row r="25" spans="1:4" ht="18" customHeight="1">
      <c r="B25" s="32" t="s">
        <v>54</v>
      </c>
      <c r="C25" s="32"/>
      <c r="D25" s="33"/>
    </row>
    <row r="26" spans="1:4">
      <c r="B26" s="120" t="s">
        <v>42</v>
      </c>
      <c r="C26" s="120"/>
      <c r="D26" s="91">
        <f>'1'!E21</f>
        <v>-64.599999999999994</v>
      </c>
    </row>
    <row r="27" spans="1:4">
      <c r="B27" s="15"/>
      <c r="C27" s="15"/>
      <c r="D27" s="43"/>
    </row>
    <row r="28" spans="1:4" s="11" customFormat="1">
      <c r="B28" s="76"/>
      <c r="C28" s="77"/>
      <c r="D28" s="67" t="s">
        <v>68</v>
      </c>
    </row>
    <row r="29" spans="1:4">
      <c r="B29" s="125" t="s">
        <v>71</v>
      </c>
      <c r="C29" s="125"/>
    </row>
    <row r="30" spans="1:4">
      <c r="B30" s="81"/>
      <c r="C30" s="81"/>
    </row>
    <row r="31" spans="1:4" s="82" customFormat="1" ht="15.75" customHeight="1">
      <c r="A31" s="90"/>
      <c r="B31" s="123" t="s">
        <v>55</v>
      </c>
      <c r="C31" s="123"/>
    </row>
    <row r="32" spans="1:4" s="82" customFormat="1">
      <c r="A32" s="90"/>
    </row>
    <row r="33" spans="2:4" ht="18" customHeight="1">
      <c r="B33" s="44" t="s">
        <v>34</v>
      </c>
      <c r="C33" s="45" t="s">
        <v>5</v>
      </c>
    </row>
    <row r="34" spans="2:4" ht="19.5" customHeight="1">
      <c r="B34" s="44" t="s">
        <v>35</v>
      </c>
      <c r="C34" s="45" t="s">
        <v>36</v>
      </c>
    </row>
    <row r="35" spans="2:4" ht="7.5" customHeight="1">
      <c r="B35" s="80"/>
      <c r="C35" s="80"/>
    </row>
    <row r="36" spans="2:4">
      <c r="B36" s="121" t="s">
        <v>6</v>
      </c>
      <c r="C36" s="121"/>
    </row>
    <row r="37" spans="2:4" ht="2.25" customHeight="1">
      <c r="B37" s="80"/>
      <c r="C37" s="80"/>
    </row>
    <row r="38" spans="2:4" ht="86.25">
      <c r="B38" s="46" t="s">
        <v>7</v>
      </c>
      <c r="C38" s="46" t="s">
        <v>35</v>
      </c>
      <c r="D38" s="33" t="s">
        <v>157</v>
      </c>
    </row>
    <row r="39" spans="2:4">
      <c r="B39" s="46" t="s">
        <v>8</v>
      </c>
      <c r="C39" s="46" t="s">
        <v>37</v>
      </c>
      <c r="D39" s="40" t="s">
        <v>0</v>
      </c>
    </row>
    <row r="40" spans="2:4" ht="34.5">
      <c r="B40" s="47" t="s">
        <v>9</v>
      </c>
      <c r="C40" s="30" t="s">
        <v>43</v>
      </c>
      <c r="D40" s="41"/>
    </row>
    <row r="41" spans="2:4" ht="34.5">
      <c r="B41" s="47" t="s">
        <v>10</v>
      </c>
      <c r="C41" s="44" t="s">
        <v>44</v>
      </c>
      <c r="D41" s="41"/>
    </row>
    <row r="42" spans="2:4">
      <c r="B42" s="79" t="s">
        <v>38</v>
      </c>
      <c r="C42" s="79" t="s">
        <v>39</v>
      </c>
      <c r="D42" s="41"/>
    </row>
    <row r="43" spans="2:4" ht="51.75">
      <c r="B43" s="79" t="s">
        <v>40</v>
      </c>
      <c r="C43" s="44" t="s">
        <v>41</v>
      </c>
      <c r="D43" s="41"/>
    </row>
    <row r="44" spans="2:4">
      <c r="B44" s="119" t="s">
        <v>11</v>
      </c>
      <c r="C44" s="119"/>
      <c r="D44" s="41"/>
    </row>
    <row r="45" spans="2:4" ht="18" customHeight="1">
      <c r="B45" s="32" t="s">
        <v>54</v>
      </c>
      <c r="C45" s="32"/>
      <c r="D45" s="91">
        <v>-2</v>
      </c>
    </row>
    <row r="46" spans="2:4">
      <c r="B46" s="120" t="s">
        <v>42</v>
      </c>
      <c r="C46" s="120"/>
      <c r="D46" s="91">
        <f>'2'!H37</f>
        <v>-36562.6</v>
      </c>
    </row>
    <row r="47" spans="2:4">
      <c r="B47" s="15"/>
      <c r="C47" s="15"/>
      <c r="D47" s="43"/>
    </row>
    <row r="48" spans="2:4" s="11" customFormat="1">
      <c r="B48" s="76"/>
      <c r="C48" s="77"/>
      <c r="D48" s="67" t="s">
        <v>84</v>
      </c>
    </row>
    <row r="49" spans="1:4">
      <c r="B49" s="125" t="s">
        <v>85</v>
      </c>
      <c r="C49" s="125"/>
    </row>
    <row r="50" spans="1:4">
      <c r="B50" s="81"/>
      <c r="C50" s="81"/>
    </row>
    <row r="51" spans="1:4" s="82" customFormat="1" ht="15.75" customHeight="1">
      <c r="A51" s="90"/>
      <c r="B51" s="123" t="s">
        <v>55</v>
      </c>
      <c r="C51" s="123"/>
    </row>
    <row r="52" spans="1:4" s="82" customFormat="1">
      <c r="A52" s="90"/>
    </row>
    <row r="53" spans="1:4" ht="18" customHeight="1">
      <c r="B53" s="44" t="s">
        <v>34</v>
      </c>
      <c r="C53" s="45" t="s">
        <v>5</v>
      </c>
    </row>
    <row r="54" spans="1:4" ht="19.5" customHeight="1">
      <c r="B54" s="44" t="s">
        <v>35</v>
      </c>
      <c r="C54" s="45" t="s">
        <v>36</v>
      </c>
    </row>
    <row r="55" spans="1:4" ht="7.5" customHeight="1">
      <c r="B55" s="80"/>
      <c r="C55" s="80"/>
    </row>
    <row r="56" spans="1:4">
      <c r="B56" s="121" t="s">
        <v>6</v>
      </c>
      <c r="C56" s="121"/>
    </row>
    <row r="57" spans="1:4" ht="2.25" customHeight="1">
      <c r="B57" s="80"/>
      <c r="C57" s="80"/>
    </row>
    <row r="58" spans="1:4" ht="86.25">
      <c r="B58" s="46" t="s">
        <v>7</v>
      </c>
      <c r="C58" s="46" t="s">
        <v>35</v>
      </c>
      <c r="D58" s="33" t="s">
        <v>157</v>
      </c>
    </row>
    <row r="59" spans="1:4">
      <c r="B59" s="46" t="s">
        <v>8</v>
      </c>
      <c r="C59" s="46" t="s">
        <v>37</v>
      </c>
      <c r="D59" s="40" t="s">
        <v>0</v>
      </c>
    </row>
    <row r="60" spans="1:4" ht="34.5">
      <c r="B60" s="47" t="s">
        <v>9</v>
      </c>
      <c r="C60" s="30" t="s">
        <v>43</v>
      </c>
      <c r="D60" s="41"/>
    </row>
    <row r="61" spans="1:4" ht="34.5">
      <c r="B61" s="47" t="s">
        <v>10</v>
      </c>
      <c r="C61" s="44" t="s">
        <v>44</v>
      </c>
      <c r="D61" s="41"/>
    </row>
    <row r="62" spans="1:4">
      <c r="B62" s="79" t="s">
        <v>38</v>
      </c>
      <c r="C62" s="79" t="s">
        <v>39</v>
      </c>
      <c r="D62" s="41"/>
    </row>
    <row r="63" spans="1:4" ht="51.75">
      <c r="B63" s="79" t="s">
        <v>40</v>
      </c>
      <c r="C63" s="44" t="s">
        <v>41</v>
      </c>
      <c r="D63" s="41"/>
    </row>
    <row r="64" spans="1:4">
      <c r="B64" s="119" t="s">
        <v>11</v>
      </c>
      <c r="C64" s="119"/>
      <c r="D64" s="41"/>
    </row>
    <row r="65" spans="1:4" ht="18" customHeight="1">
      <c r="B65" s="32" t="s">
        <v>54</v>
      </c>
      <c r="C65" s="32"/>
      <c r="D65" s="33"/>
    </row>
    <row r="66" spans="1:4">
      <c r="B66" s="120" t="s">
        <v>42</v>
      </c>
      <c r="C66" s="120"/>
      <c r="D66" s="91">
        <f>'1'!E42</f>
        <v>-4328.1370000000006</v>
      </c>
    </row>
    <row r="67" spans="1:4">
      <c r="B67" s="15"/>
      <c r="C67" s="15"/>
      <c r="D67" s="43"/>
    </row>
    <row r="68" spans="1:4">
      <c r="B68" s="15"/>
      <c r="C68" s="15"/>
      <c r="D68" s="43"/>
    </row>
    <row r="69" spans="1:4" s="11" customFormat="1">
      <c r="B69" s="76"/>
      <c r="C69" s="77"/>
      <c r="D69" s="67" t="s">
        <v>65</v>
      </c>
    </row>
    <row r="70" spans="1:4">
      <c r="B70" s="125" t="s">
        <v>64</v>
      </c>
      <c r="C70" s="125"/>
    </row>
    <row r="71" spans="1:4">
      <c r="B71" s="81"/>
      <c r="C71" s="81"/>
    </row>
    <row r="72" spans="1:4" s="82" customFormat="1" ht="15.75" customHeight="1">
      <c r="A72" s="90"/>
      <c r="B72" s="123" t="s">
        <v>55</v>
      </c>
      <c r="C72" s="123"/>
    </row>
    <row r="73" spans="1:4" s="82" customFormat="1">
      <c r="A73" s="90"/>
    </row>
    <row r="74" spans="1:4" ht="18" customHeight="1">
      <c r="B74" s="44" t="s">
        <v>34</v>
      </c>
      <c r="C74" s="45" t="s">
        <v>5</v>
      </c>
    </row>
    <row r="75" spans="1:4" ht="19.5" customHeight="1">
      <c r="B75" s="44" t="s">
        <v>35</v>
      </c>
      <c r="C75" s="45" t="s">
        <v>36</v>
      </c>
    </row>
    <row r="76" spans="1:4" ht="7.5" customHeight="1">
      <c r="B76" s="80"/>
      <c r="C76" s="80"/>
    </row>
    <row r="77" spans="1:4">
      <c r="B77" s="121" t="s">
        <v>6</v>
      </c>
      <c r="C77" s="121"/>
    </row>
    <row r="78" spans="1:4" ht="2.25" customHeight="1">
      <c r="B78" s="80"/>
      <c r="C78" s="80"/>
    </row>
    <row r="79" spans="1:4" ht="90.75" customHeight="1">
      <c r="B79" s="46" t="s">
        <v>7</v>
      </c>
      <c r="C79" s="46" t="s">
        <v>35</v>
      </c>
      <c r="D79" s="33" t="s">
        <v>157</v>
      </c>
    </row>
    <row r="80" spans="1:4" ht="30" customHeight="1">
      <c r="B80" s="46" t="s">
        <v>8</v>
      </c>
      <c r="C80" s="46" t="s">
        <v>37</v>
      </c>
      <c r="D80" s="40" t="s">
        <v>0</v>
      </c>
    </row>
    <row r="81" spans="2:7" ht="34.5">
      <c r="B81" s="47" t="s">
        <v>9</v>
      </c>
      <c r="C81" s="30" t="s">
        <v>43</v>
      </c>
      <c r="D81" s="41"/>
    </row>
    <row r="82" spans="2:7" ht="34.5">
      <c r="B82" s="47" t="s">
        <v>10</v>
      </c>
      <c r="C82" s="44" t="s">
        <v>44</v>
      </c>
      <c r="D82" s="41"/>
    </row>
    <row r="83" spans="2:7">
      <c r="B83" s="79" t="s">
        <v>38</v>
      </c>
      <c r="C83" s="79" t="s">
        <v>39</v>
      </c>
      <c r="D83" s="41"/>
    </row>
    <row r="84" spans="2:7" ht="51.75">
      <c r="B84" s="79" t="s">
        <v>40</v>
      </c>
      <c r="C84" s="44" t="s">
        <v>41</v>
      </c>
      <c r="D84" s="41"/>
    </row>
    <row r="85" spans="2:7">
      <c r="B85" s="119" t="s">
        <v>11</v>
      </c>
      <c r="C85" s="119"/>
      <c r="D85" s="41"/>
    </row>
    <row r="86" spans="2:7" ht="18" customHeight="1">
      <c r="B86" s="32" t="s">
        <v>54</v>
      </c>
      <c r="C86" s="32"/>
      <c r="D86" s="31">
        <v>-1</v>
      </c>
    </row>
    <row r="87" spans="2:7">
      <c r="B87" s="120" t="s">
        <v>42</v>
      </c>
      <c r="C87" s="120"/>
      <c r="D87" s="31">
        <f>'2'!H51</f>
        <v>-99707.688999999998</v>
      </c>
    </row>
    <row r="88" spans="2:7">
      <c r="B88" s="124"/>
      <c r="C88" s="122"/>
      <c r="D88" s="124"/>
      <c r="E88" s="122"/>
      <c r="F88" s="122"/>
      <c r="G88" s="4"/>
    </row>
    <row r="89" spans="2:7" s="11" customFormat="1">
      <c r="B89" s="76"/>
      <c r="C89" s="77"/>
      <c r="D89" s="67" t="s">
        <v>67</v>
      </c>
    </row>
    <row r="90" spans="2:7">
      <c r="B90" s="125" t="s">
        <v>61</v>
      </c>
      <c r="C90" s="125"/>
      <c r="D90" s="125"/>
      <c r="E90" s="125"/>
      <c r="F90" s="125"/>
      <c r="G90" s="125"/>
    </row>
    <row r="91" spans="2:7" ht="15" customHeight="1">
      <c r="B91" s="123"/>
      <c r="C91" s="123"/>
      <c r="D91" s="123"/>
      <c r="E91" s="123"/>
      <c r="F91" s="123"/>
      <c r="G91" s="4"/>
    </row>
    <row r="92" spans="2:7" ht="26.25" customHeight="1">
      <c r="B92" s="48" t="s">
        <v>55</v>
      </c>
      <c r="C92" s="48"/>
      <c r="D92" s="80"/>
      <c r="E92" s="80"/>
      <c r="F92" s="80"/>
      <c r="G92" s="12"/>
    </row>
    <row r="93" spans="2:7">
      <c r="B93" s="121"/>
      <c r="C93" s="121"/>
      <c r="D93" s="121"/>
      <c r="E93" s="121"/>
      <c r="F93" s="121"/>
      <c r="G93" s="12"/>
    </row>
    <row r="94" spans="2:7" ht="15.75" customHeight="1">
      <c r="B94" s="44" t="s">
        <v>34</v>
      </c>
      <c r="C94" s="45" t="s">
        <v>5</v>
      </c>
      <c r="D94" s="80"/>
      <c r="E94" s="13"/>
      <c r="F94" s="13"/>
      <c r="G94" s="12"/>
    </row>
    <row r="95" spans="2:7" ht="18" customHeight="1">
      <c r="B95" s="44" t="s">
        <v>35</v>
      </c>
      <c r="C95" s="44" t="s">
        <v>36</v>
      </c>
      <c r="D95" s="80"/>
      <c r="E95" s="80"/>
      <c r="F95" s="80"/>
      <c r="G95" s="12"/>
    </row>
    <row r="96" spans="2:7">
      <c r="B96" s="121"/>
      <c r="C96" s="121"/>
      <c r="D96" s="121"/>
      <c r="E96" s="121"/>
      <c r="F96" s="121"/>
      <c r="G96" s="12"/>
    </row>
    <row r="97" spans="2:7">
      <c r="B97" s="53" t="s">
        <v>6</v>
      </c>
      <c r="C97" s="80"/>
      <c r="D97" s="80"/>
      <c r="E97" s="12"/>
      <c r="F97" s="12"/>
      <c r="G97" s="12"/>
    </row>
    <row r="98" spans="2:7">
      <c r="B98" s="121"/>
      <c r="C98" s="121"/>
      <c r="D98" s="121"/>
      <c r="E98" s="121"/>
      <c r="F98" s="121"/>
      <c r="G98" s="12"/>
    </row>
    <row r="99" spans="2:7" ht="84.75" customHeight="1">
      <c r="B99" s="46" t="s">
        <v>7</v>
      </c>
      <c r="C99" s="46" t="s">
        <v>35</v>
      </c>
      <c r="D99" s="33" t="s">
        <v>157</v>
      </c>
      <c r="E99" s="16"/>
      <c r="F99" s="16"/>
      <c r="G99" s="12"/>
    </row>
    <row r="100" spans="2:7">
      <c r="B100" s="47" t="s">
        <v>8</v>
      </c>
      <c r="C100" s="30" t="s">
        <v>37</v>
      </c>
      <c r="D100" s="40" t="s">
        <v>0</v>
      </c>
      <c r="E100" s="14"/>
      <c r="F100" s="14"/>
      <c r="G100" s="12"/>
    </row>
    <row r="101" spans="2:7" ht="34.5">
      <c r="B101" s="47" t="s">
        <v>9</v>
      </c>
      <c r="C101" s="44" t="s">
        <v>43</v>
      </c>
      <c r="D101" s="41"/>
      <c r="E101" s="14"/>
      <c r="F101" s="14"/>
      <c r="G101" s="12"/>
    </row>
    <row r="102" spans="2:7" ht="34.5">
      <c r="B102" s="79" t="s">
        <v>10</v>
      </c>
      <c r="C102" s="79" t="s">
        <v>44</v>
      </c>
      <c r="D102" s="41"/>
      <c r="E102" s="14"/>
      <c r="F102" s="14"/>
      <c r="G102" s="12"/>
    </row>
    <row r="103" spans="2:7">
      <c r="B103" s="79" t="s">
        <v>38</v>
      </c>
      <c r="C103" s="44" t="s">
        <v>39</v>
      </c>
      <c r="D103" s="41"/>
      <c r="E103" s="14"/>
      <c r="F103" s="14"/>
      <c r="G103" s="12"/>
    </row>
    <row r="104" spans="2:7" ht="51.75">
      <c r="B104" s="49" t="s">
        <v>40</v>
      </c>
      <c r="C104" s="49" t="s">
        <v>41</v>
      </c>
      <c r="D104" s="41"/>
      <c r="E104" s="16"/>
      <c r="F104" s="16"/>
      <c r="G104" s="12"/>
    </row>
    <row r="105" spans="2:7">
      <c r="B105" s="119" t="s">
        <v>11</v>
      </c>
      <c r="C105" s="119"/>
      <c r="D105" s="41"/>
    </row>
    <row r="106" spans="2:7" ht="18" customHeight="1">
      <c r="B106" s="32" t="s">
        <v>54</v>
      </c>
      <c r="C106" s="32"/>
      <c r="D106" s="33"/>
    </row>
    <row r="107" spans="2:7" ht="21" customHeight="1">
      <c r="B107" s="120" t="s">
        <v>42</v>
      </c>
      <c r="C107" s="120"/>
      <c r="D107" s="31">
        <f>'1'!E63</f>
        <v>-254.7</v>
      </c>
      <c r="E107" s="13"/>
      <c r="F107" s="13"/>
      <c r="G107" s="12"/>
    </row>
    <row r="108" spans="2:7">
      <c r="B108" s="82"/>
      <c r="C108" s="82"/>
      <c r="D108" s="80"/>
      <c r="E108" s="80"/>
      <c r="F108" s="80"/>
      <c r="G108" s="12"/>
    </row>
    <row r="109" spans="2:7" s="11" customFormat="1">
      <c r="B109" s="76"/>
      <c r="C109" s="77"/>
      <c r="D109" s="67"/>
    </row>
    <row r="110" spans="2:7" s="11" customFormat="1">
      <c r="B110" s="76"/>
      <c r="C110" s="77"/>
      <c r="D110" s="67" t="s">
        <v>74</v>
      </c>
    </row>
    <row r="111" spans="2:7">
      <c r="B111" s="125" t="s">
        <v>75</v>
      </c>
      <c r="C111" s="125"/>
      <c r="D111" s="58"/>
      <c r="E111" s="58"/>
      <c r="F111" s="58"/>
      <c r="G111" s="58"/>
    </row>
    <row r="112" spans="2:7" ht="15" customHeight="1">
      <c r="B112" s="123"/>
      <c r="C112" s="123"/>
      <c r="D112" s="123"/>
      <c r="E112" s="123"/>
      <c r="F112" s="123"/>
      <c r="G112" s="4"/>
    </row>
    <row r="113" spans="2:7" ht="26.25" customHeight="1">
      <c r="B113" s="48" t="s">
        <v>55</v>
      </c>
      <c r="C113" s="48"/>
      <c r="D113" s="80"/>
      <c r="E113" s="80"/>
      <c r="F113" s="80"/>
      <c r="G113" s="12"/>
    </row>
    <row r="114" spans="2:7">
      <c r="B114" s="121"/>
      <c r="C114" s="121"/>
      <c r="D114" s="121"/>
      <c r="E114" s="121"/>
      <c r="F114" s="121"/>
      <c r="G114" s="12"/>
    </row>
    <row r="115" spans="2:7" ht="15.75" customHeight="1">
      <c r="B115" s="44" t="s">
        <v>34</v>
      </c>
      <c r="C115" s="45" t="s">
        <v>5</v>
      </c>
      <c r="D115" s="80"/>
      <c r="E115" s="13"/>
      <c r="F115" s="13"/>
      <c r="G115" s="12"/>
    </row>
    <row r="116" spans="2:7" ht="18" customHeight="1">
      <c r="B116" s="44" t="s">
        <v>35</v>
      </c>
      <c r="C116" s="44" t="s">
        <v>36</v>
      </c>
      <c r="D116" s="80"/>
      <c r="E116" s="80"/>
      <c r="F116" s="80"/>
      <c r="G116" s="12"/>
    </row>
    <row r="117" spans="2:7">
      <c r="B117" s="121"/>
      <c r="C117" s="121"/>
      <c r="D117" s="121"/>
      <c r="E117" s="121"/>
      <c r="F117" s="121"/>
      <c r="G117" s="12"/>
    </row>
    <row r="118" spans="2:7">
      <c r="B118" s="53" t="s">
        <v>6</v>
      </c>
      <c r="C118" s="80"/>
      <c r="D118" s="80"/>
      <c r="E118" s="12"/>
      <c r="F118" s="12"/>
      <c r="G118" s="12"/>
    </row>
    <row r="119" spans="2:7">
      <c r="B119" s="121"/>
      <c r="C119" s="121"/>
      <c r="D119" s="121"/>
      <c r="E119" s="121"/>
      <c r="F119" s="121"/>
      <c r="G119" s="12"/>
    </row>
    <row r="120" spans="2:7" ht="87.75" customHeight="1">
      <c r="B120" s="46" t="s">
        <v>7</v>
      </c>
      <c r="C120" s="46" t="s">
        <v>35</v>
      </c>
      <c r="D120" s="33" t="s">
        <v>157</v>
      </c>
      <c r="E120" s="16"/>
      <c r="F120" s="16"/>
      <c r="G120" s="12"/>
    </row>
    <row r="121" spans="2:7">
      <c r="B121" s="47" t="s">
        <v>8</v>
      </c>
      <c r="C121" s="30" t="s">
        <v>37</v>
      </c>
      <c r="D121" s="40" t="s">
        <v>0</v>
      </c>
      <c r="E121" s="14"/>
      <c r="F121" s="14"/>
      <c r="G121" s="12"/>
    </row>
    <row r="122" spans="2:7" ht="34.5">
      <c r="B122" s="47" t="s">
        <v>9</v>
      </c>
      <c r="C122" s="44" t="s">
        <v>43</v>
      </c>
      <c r="D122" s="41"/>
      <c r="E122" s="14"/>
      <c r="F122" s="14"/>
      <c r="G122" s="12"/>
    </row>
    <row r="123" spans="2:7" ht="34.5">
      <c r="B123" s="79" t="s">
        <v>10</v>
      </c>
      <c r="C123" s="79" t="s">
        <v>44</v>
      </c>
      <c r="D123" s="41"/>
      <c r="E123" s="14"/>
      <c r="F123" s="14"/>
      <c r="G123" s="12"/>
    </row>
    <row r="124" spans="2:7">
      <c r="B124" s="79" t="s">
        <v>38</v>
      </c>
      <c r="C124" s="44" t="s">
        <v>39</v>
      </c>
      <c r="D124" s="41"/>
      <c r="E124" s="14"/>
      <c r="F124" s="14"/>
      <c r="G124" s="12"/>
    </row>
    <row r="125" spans="2:7" ht="51.75">
      <c r="B125" s="49" t="s">
        <v>40</v>
      </c>
      <c r="C125" s="49" t="s">
        <v>41</v>
      </c>
      <c r="D125" s="41"/>
      <c r="E125" s="16"/>
      <c r="F125" s="16"/>
      <c r="G125" s="12"/>
    </row>
    <row r="126" spans="2:7">
      <c r="B126" s="119" t="s">
        <v>11</v>
      </c>
      <c r="C126" s="119"/>
      <c r="D126" s="41"/>
    </row>
    <row r="127" spans="2:7" ht="18" customHeight="1">
      <c r="B127" s="32" t="s">
        <v>54</v>
      </c>
      <c r="C127" s="32"/>
      <c r="D127" s="31">
        <v>-1</v>
      </c>
    </row>
    <row r="128" spans="2:7" ht="21" customHeight="1">
      <c r="B128" s="120" t="s">
        <v>42</v>
      </c>
      <c r="C128" s="120"/>
      <c r="D128" s="31">
        <f>'2'!H65</f>
        <v>-16695.099999999999</v>
      </c>
      <c r="E128" s="13"/>
      <c r="F128" s="13"/>
      <c r="G128" s="12"/>
    </row>
    <row r="129" spans="2:7" ht="21" customHeight="1">
      <c r="B129" s="15"/>
      <c r="C129" s="15"/>
      <c r="D129" s="72"/>
      <c r="E129" s="13"/>
      <c r="F129" s="13"/>
      <c r="G129" s="12"/>
    </row>
    <row r="130" spans="2:7" s="11" customFormat="1">
      <c r="B130" s="124"/>
      <c r="C130" s="122"/>
      <c r="D130" s="4"/>
    </row>
    <row r="131" spans="2:7" s="11" customFormat="1">
      <c r="B131" s="76"/>
      <c r="C131" s="77"/>
      <c r="D131" s="67" t="s">
        <v>132</v>
      </c>
    </row>
    <row r="132" spans="2:7">
      <c r="B132" s="125" t="s">
        <v>133</v>
      </c>
      <c r="C132" s="125"/>
      <c r="D132" s="58"/>
      <c r="E132" s="58"/>
      <c r="F132" s="58"/>
      <c r="G132" s="58"/>
    </row>
    <row r="133" spans="2:7" ht="15" customHeight="1">
      <c r="B133" s="123"/>
      <c r="C133" s="123"/>
      <c r="D133" s="123"/>
      <c r="E133" s="123"/>
      <c r="F133" s="123"/>
      <c r="G133" s="4"/>
    </row>
    <row r="134" spans="2:7" ht="26.25" customHeight="1">
      <c r="B134" s="48" t="s">
        <v>55</v>
      </c>
      <c r="C134" s="48"/>
      <c r="D134" s="80"/>
      <c r="E134" s="80"/>
      <c r="F134" s="80"/>
      <c r="G134" s="12"/>
    </row>
    <row r="135" spans="2:7">
      <c r="B135" s="121"/>
      <c r="C135" s="121"/>
      <c r="D135" s="121"/>
      <c r="E135" s="121"/>
      <c r="F135" s="121"/>
      <c r="G135" s="12"/>
    </row>
    <row r="136" spans="2:7" ht="15.75" customHeight="1">
      <c r="B136" s="44" t="s">
        <v>34</v>
      </c>
      <c r="C136" s="45" t="s">
        <v>5</v>
      </c>
      <c r="D136" s="80"/>
      <c r="E136" s="13"/>
      <c r="F136" s="13"/>
      <c r="G136" s="12"/>
    </row>
    <row r="137" spans="2:7" ht="18" customHeight="1">
      <c r="B137" s="44" t="s">
        <v>35</v>
      </c>
      <c r="C137" s="44" t="s">
        <v>36</v>
      </c>
      <c r="D137" s="80"/>
      <c r="E137" s="80"/>
      <c r="F137" s="80"/>
      <c r="G137" s="12"/>
    </row>
    <row r="138" spans="2:7">
      <c r="B138" s="121"/>
      <c r="C138" s="121"/>
      <c r="D138" s="121"/>
      <c r="E138" s="121"/>
      <c r="F138" s="121"/>
      <c r="G138" s="12"/>
    </row>
    <row r="139" spans="2:7">
      <c r="B139" s="53" t="s">
        <v>6</v>
      </c>
      <c r="C139" s="80"/>
      <c r="D139" s="80"/>
      <c r="E139" s="12"/>
      <c r="F139" s="12"/>
      <c r="G139" s="12"/>
    </row>
    <row r="140" spans="2:7">
      <c r="B140" s="121"/>
      <c r="C140" s="121"/>
      <c r="D140" s="121"/>
      <c r="E140" s="121"/>
      <c r="F140" s="121"/>
      <c r="G140" s="12"/>
    </row>
    <row r="141" spans="2:7" ht="93" customHeight="1">
      <c r="B141" s="46" t="s">
        <v>7</v>
      </c>
      <c r="C141" s="46" t="s">
        <v>35</v>
      </c>
      <c r="D141" s="33" t="s">
        <v>157</v>
      </c>
      <c r="E141" s="16"/>
      <c r="F141" s="16"/>
      <c r="G141" s="12"/>
    </row>
    <row r="142" spans="2:7">
      <c r="B142" s="47" t="s">
        <v>8</v>
      </c>
      <c r="C142" s="30" t="s">
        <v>37</v>
      </c>
      <c r="D142" s="40" t="s">
        <v>0</v>
      </c>
      <c r="E142" s="14"/>
      <c r="F142" s="14"/>
      <c r="G142" s="12"/>
    </row>
    <row r="143" spans="2:7" ht="34.5">
      <c r="B143" s="47" t="s">
        <v>9</v>
      </c>
      <c r="C143" s="44" t="s">
        <v>43</v>
      </c>
      <c r="D143" s="41"/>
      <c r="E143" s="14"/>
      <c r="F143" s="14"/>
      <c r="G143" s="12"/>
    </row>
    <row r="144" spans="2:7" ht="34.5">
      <c r="B144" s="79" t="s">
        <v>10</v>
      </c>
      <c r="C144" s="79" t="s">
        <v>44</v>
      </c>
      <c r="D144" s="41"/>
      <c r="E144" s="14"/>
      <c r="F144" s="14"/>
      <c r="G144" s="12"/>
    </row>
    <row r="145" spans="2:7">
      <c r="B145" s="79" t="s">
        <v>38</v>
      </c>
      <c r="C145" s="44" t="s">
        <v>39</v>
      </c>
      <c r="D145" s="41"/>
      <c r="E145" s="14"/>
      <c r="F145" s="14"/>
      <c r="G145" s="12"/>
    </row>
    <row r="146" spans="2:7" ht="51.75">
      <c r="B146" s="49" t="s">
        <v>40</v>
      </c>
      <c r="C146" s="49" t="s">
        <v>41</v>
      </c>
      <c r="D146" s="41"/>
      <c r="E146" s="16"/>
      <c r="F146" s="16"/>
      <c r="G146" s="12"/>
    </row>
    <row r="147" spans="2:7">
      <c r="B147" s="119" t="s">
        <v>11</v>
      </c>
      <c r="C147" s="119"/>
      <c r="D147" s="41"/>
    </row>
    <row r="148" spans="2:7" ht="18" customHeight="1">
      <c r="B148" s="32" t="s">
        <v>54</v>
      </c>
      <c r="C148" s="32"/>
      <c r="D148" s="31"/>
    </row>
    <row r="149" spans="2:7" ht="21" customHeight="1">
      <c r="B149" s="120" t="s">
        <v>42</v>
      </c>
      <c r="C149" s="120"/>
      <c r="D149" s="31">
        <f>'2'!H78</f>
        <v>-769492.90824600006</v>
      </c>
      <c r="E149" s="13"/>
      <c r="F149" s="13"/>
      <c r="G149" s="12"/>
    </row>
    <row r="150" spans="2:7" s="11" customFormat="1">
      <c r="B150" s="124"/>
      <c r="C150" s="122"/>
      <c r="D150" s="4"/>
    </row>
    <row r="151" spans="2:7" s="11" customFormat="1">
      <c r="B151" s="76"/>
      <c r="C151" s="77"/>
      <c r="D151" s="67" t="s">
        <v>134</v>
      </c>
    </row>
    <row r="152" spans="2:7">
      <c r="B152" s="125" t="s">
        <v>135</v>
      </c>
      <c r="C152" s="125"/>
      <c r="D152" s="58"/>
      <c r="E152" s="58"/>
      <c r="F152" s="58"/>
      <c r="G152" s="58"/>
    </row>
    <row r="153" spans="2:7" ht="15" customHeight="1">
      <c r="B153" s="123"/>
      <c r="C153" s="123"/>
      <c r="D153" s="123"/>
      <c r="E153" s="123"/>
      <c r="F153" s="123"/>
      <c r="G153" s="4"/>
    </row>
    <row r="154" spans="2:7" ht="26.25" customHeight="1">
      <c r="B154" s="48" t="s">
        <v>55</v>
      </c>
      <c r="C154" s="48"/>
      <c r="D154" s="80"/>
      <c r="E154" s="80"/>
      <c r="F154" s="80"/>
      <c r="G154" s="12"/>
    </row>
    <row r="155" spans="2:7">
      <c r="B155" s="121"/>
      <c r="C155" s="121"/>
      <c r="D155" s="121"/>
      <c r="E155" s="121"/>
      <c r="F155" s="121"/>
      <c r="G155" s="12"/>
    </row>
    <row r="156" spans="2:7" ht="15.75" customHeight="1">
      <c r="B156" s="44" t="s">
        <v>34</v>
      </c>
      <c r="C156" s="45" t="s">
        <v>5</v>
      </c>
      <c r="D156" s="80"/>
      <c r="E156" s="13"/>
      <c r="F156" s="13"/>
      <c r="G156" s="12"/>
    </row>
    <row r="157" spans="2:7" ht="18" customHeight="1">
      <c r="B157" s="44" t="s">
        <v>35</v>
      </c>
      <c r="C157" s="44" t="s">
        <v>36</v>
      </c>
      <c r="D157" s="80"/>
      <c r="E157" s="80"/>
      <c r="F157" s="80"/>
      <c r="G157" s="12"/>
    </row>
    <row r="158" spans="2:7">
      <c r="B158" s="121"/>
      <c r="C158" s="121"/>
      <c r="D158" s="121"/>
      <c r="E158" s="121"/>
      <c r="F158" s="121"/>
      <c r="G158" s="12"/>
    </row>
    <row r="159" spans="2:7">
      <c r="B159" s="53" t="s">
        <v>6</v>
      </c>
      <c r="C159" s="80"/>
      <c r="D159" s="80"/>
      <c r="E159" s="12"/>
      <c r="F159" s="12"/>
      <c r="G159" s="12"/>
    </row>
    <row r="160" spans="2:7">
      <c r="B160" s="121"/>
      <c r="C160" s="121"/>
      <c r="D160" s="121"/>
      <c r="E160" s="121"/>
      <c r="F160" s="121"/>
      <c r="G160" s="12"/>
    </row>
    <row r="161" spans="1:7" ht="98.25" customHeight="1">
      <c r="B161" s="46" t="s">
        <v>7</v>
      </c>
      <c r="C161" s="46" t="s">
        <v>35</v>
      </c>
      <c r="D161" s="33" t="s">
        <v>157</v>
      </c>
      <c r="E161" s="16"/>
      <c r="F161" s="16"/>
      <c r="G161" s="12"/>
    </row>
    <row r="162" spans="1:7">
      <c r="B162" s="47" t="s">
        <v>8</v>
      </c>
      <c r="C162" s="30" t="s">
        <v>37</v>
      </c>
      <c r="D162" s="40" t="s">
        <v>0</v>
      </c>
      <c r="E162" s="14"/>
      <c r="F162" s="14"/>
      <c r="G162" s="12"/>
    </row>
    <row r="163" spans="1:7" ht="34.5">
      <c r="B163" s="47" t="s">
        <v>9</v>
      </c>
      <c r="C163" s="44" t="s">
        <v>43</v>
      </c>
      <c r="D163" s="41"/>
      <c r="E163" s="14"/>
      <c r="F163" s="14"/>
      <c r="G163" s="12"/>
    </row>
    <row r="164" spans="1:7" ht="34.5">
      <c r="B164" s="79" t="s">
        <v>10</v>
      </c>
      <c r="C164" s="79" t="s">
        <v>44</v>
      </c>
      <c r="D164" s="41"/>
      <c r="E164" s="14"/>
      <c r="F164" s="14"/>
      <c r="G164" s="12"/>
    </row>
    <row r="165" spans="1:7">
      <c r="B165" s="79" t="s">
        <v>38</v>
      </c>
      <c r="C165" s="44" t="s">
        <v>39</v>
      </c>
      <c r="D165" s="41"/>
      <c r="E165" s="14"/>
      <c r="F165" s="14"/>
      <c r="G165" s="12"/>
    </row>
    <row r="166" spans="1:7" ht="51.75">
      <c r="B166" s="49" t="s">
        <v>40</v>
      </c>
      <c r="C166" s="49" t="s">
        <v>41</v>
      </c>
      <c r="D166" s="41"/>
      <c r="E166" s="16"/>
      <c r="F166" s="16"/>
      <c r="G166" s="12"/>
    </row>
    <row r="167" spans="1:7">
      <c r="B167" s="119" t="s">
        <v>11</v>
      </c>
      <c r="C167" s="119"/>
      <c r="D167" s="41"/>
    </row>
    <row r="168" spans="1:7" ht="18" customHeight="1">
      <c r="B168" s="32" t="s">
        <v>54</v>
      </c>
      <c r="C168" s="32"/>
      <c r="D168" s="33"/>
    </row>
    <row r="169" spans="1:7" ht="21" customHeight="1">
      <c r="B169" s="120" t="s">
        <v>42</v>
      </c>
      <c r="C169" s="120"/>
      <c r="D169" s="31">
        <f>'1'!E83</f>
        <v>-33238.530999999995</v>
      </c>
      <c r="E169" s="13"/>
      <c r="F169" s="13"/>
      <c r="G169" s="12"/>
    </row>
    <row r="170" spans="1:7" ht="21" customHeight="1">
      <c r="B170" s="15"/>
      <c r="C170" s="15"/>
      <c r="D170" s="72"/>
      <c r="E170" s="13"/>
      <c r="F170" s="13"/>
      <c r="G170" s="12"/>
    </row>
    <row r="171" spans="1:7" s="11" customFormat="1">
      <c r="B171" s="76"/>
      <c r="C171" s="77"/>
      <c r="D171" s="10" t="s">
        <v>66</v>
      </c>
    </row>
    <row r="172" spans="1:7">
      <c r="B172" s="125" t="s">
        <v>26</v>
      </c>
      <c r="C172" s="125"/>
    </row>
    <row r="173" spans="1:7">
      <c r="B173" s="81"/>
      <c r="C173" s="81"/>
    </row>
    <row r="174" spans="1:7" s="82" customFormat="1" ht="15.75" customHeight="1">
      <c r="A174" s="90"/>
      <c r="B174" s="123" t="s">
        <v>55</v>
      </c>
      <c r="C174" s="123"/>
    </row>
    <row r="175" spans="1:7" s="82" customFormat="1">
      <c r="A175" s="90"/>
    </row>
    <row r="176" spans="1:7" ht="18" customHeight="1">
      <c r="B176" s="44" t="s">
        <v>34</v>
      </c>
      <c r="C176" s="45" t="s">
        <v>5</v>
      </c>
    </row>
    <row r="177" spans="2:4" ht="19.5" customHeight="1">
      <c r="B177" s="44" t="s">
        <v>35</v>
      </c>
      <c r="C177" s="45" t="s">
        <v>36</v>
      </c>
    </row>
    <row r="178" spans="2:4" ht="7.5" customHeight="1">
      <c r="B178" s="80"/>
      <c r="C178" s="80"/>
    </row>
    <row r="179" spans="2:4">
      <c r="B179" s="121" t="s">
        <v>6</v>
      </c>
      <c r="C179" s="121"/>
    </row>
    <row r="180" spans="2:4" ht="2.25" customHeight="1">
      <c r="B180" s="80"/>
      <c r="C180" s="80"/>
    </row>
    <row r="181" spans="2:4" ht="95.25" customHeight="1">
      <c r="B181" s="46" t="s">
        <v>7</v>
      </c>
      <c r="C181" s="46" t="s">
        <v>35</v>
      </c>
      <c r="D181" s="33" t="s">
        <v>77</v>
      </c>
    </row>
    <row r="182" spans="2:4" ht="32.25" customHeight="1">
      <c r="B182" s="46" t="s">
        <v>8</v>
      </c>
      <c r="C182" s="46" t="s">
        <v>37</v>
      </c>
      <c r="D182" s="40" t="s">
        <v>0</v>
      </c>
    </row>
    <row r="183" spans="2:4" ht="39" customHeight="1">
      <c r="B183" s="47" t="s">
        <v>9</v>
      </c>
      <c r="C183" s="30" t="s">
        <v>43</v>
      </c>
      <c r="D183" s="41"/>
    </row>
    <row r="184" spans="2:4" ht="36.75" customHeight="1">
      <c r="B184" s="47" t="s">
        <v>10</v>
      </c>
      <c r="C184" s="44" t="s">
        <v>44</v>
      </c>
      <c r="D184" s="41"/>
    </row>
    <row r="185" spans="2:4" ht="20.25" customHeight="1">
      <c r="B185" s="79" t="s">
        <v>38</v>
      </c>
      <c r="C185" s="79" t="s">
        <v>39</v>
      </c>
      <c r="D185" s="41"/>
    </row>
    <row r="186" spans="2:4" ht="51.75">
      <c r="B186" s="79" t="s">
        <v>40</v>
      </c>
      <c r="C186" s="50" t="s">
        <v>41</v>
      </c>
      <c r="D186" s="41"/>
    </row>
    <row r="187" spans="2:4">
      <c r="B187" s="119" t="s">
        <v>11</v>
      </c>
      <c r="C187" s="119"/>
      <c r="D187" s="41"/>
    </row>
    <row r="188" spans="2:4" ht="18" customHeight="1">
      <c r="B188" s="32" t="s">
        <v>54</v>
      </c>
      <c r="C188" s="32"/>
      <c r="D188" s="33"/>
    </row>
    <row r="189" spans="2:4" ht="22.5" customHeight="1">
      <c r="B189" s="120" t="s">
        <v>42</v>
      </c>
      <c r="C189" s="120"/>
      <c r="D189" s="31">
        <f>-(D26+D46+D66+D87+D107+D128+D149+D169)</f>
        <v>960344.26524600002</v>
      </c>
    </row>
    <row r="190" spans="2:4">
      <c r="D190" s="65"/>
    </row>
    <row r="191" spans="2:4">
      <c r="D191" s="65"/>
    </row>
  </sheetData>
  <mergeCells count="75">
    <mergeCell ref="D96:F96"/>
    <mergeCell ref="D98:F98"/>
    <mergeCell ref="B87:C87"/>
    <mergeCell ref="B70:C70"/>
    <mergeCell ref="B72:C72"/>
    <mergeCell ref="B77:C77"/>
    <mergeCell ref="B93:C93"/>
    <mergeCell ref="B88:C88"/>
    <mergeCell ref="B91:C91"/>
    <mergeCell ref="D91:F91"/>
    <mergeCell ref="D93:F93"/>
    <mergeCell ref="D117:F117"/>
    <mergeCell ref="B111:C111"/>
    <mergeCell ref="B119:C119"/>
    <mergeCell ref="D119:F119"/>
    <mergeCell ref="B112:C112"/>
    <mergeCell ref="D112:F112"/>
    <mergeCell ref="B114:C114"/>
    <mergeCell ref="D114:F114"/>
    <mergeCell ref="B105:C105"/>
    <mergeCell ref="B107:C107"/>
    <mergeCell ref="B96:C96"/>
    <mergeCell ref="B98:C98"/>
    <mergeCell ref="B189:C189"/>
    <mergeCell ref="B172:C172"/>
    <mergeCell ref="B174:C174"/>
    <mergeCell ref="B179:C179"/>
    <mergeCell ref="B187:C187"/>
    <mergeCell ref="B117:C117"/>
    <mergeCell ref="B126:C126"/>
    <mergeCell ref="B128:C128"/>
    <mergeCell ref="B130:C130"/>
    <mergeCell ref="B132:C132"/>
    <mergeCell ref="B133:C133"/>
    <mergeCell ref="B140:C140"/>
    <mergeCell ref="B6:D6"/>
    <mergeCell ref="B44:C44"/>
    <mergeCell ref="B46:C46"/>
    <mergeCell ref="B29:C29"/>
    <mergeCell ref="B31:C31"/>
    <mergeCell ref="B36:C36"/>
    <mergeCell ref="B9:C9"/>
    <mergeCell ref="B11:C11"/>
    <mergeCell ref="B16:C16"/>
    <mergeCell ref="B24:C24"/>
    <mergeCell ref="B26:C26"/>
    <mergeCell ref="B66:C66"/>
    <mergeCell ref="B90:C90"/>
    <mergeCell ref="D90:G90"/>
    <mergeCell ref="D88:F88"/>
    <mergeCell ref="B49:C49"/>
    <mergeCell ref="B51:C51"/>
    <mergeCell ref="B56:C56"/>
    <mergeCell ref="B64:C64"/>
    <mergeCell ref="B85:C85"/>
    <mergeCell ref="D133:F133"/>
    <mergeCell ref="B135:C135"/>
    <mergeCell ref="D135:F135"/>
    <mergeCell ref="B138:C138"/>
    <mergeCell ref="D138:F138"/>
    <mergeCell ref="D140:F140"/>
    <mergeCell ref="B147:C147"/>
    <mergeCell ref="B149:C149"/>
    <mergeCell ref="B150:C150"/>
    <mergeCell ref="B152:C152"/>
    <mergeCell ref="B153:C153"/>
    <mergeCell ref="D153:F153"/>
    <mergeCell ref="B167:C167"/>
    <mergeCell ref="B169:C169"/>
    <mergeCell ref="B155:C155"/>
    <mergeCell ref="D155:F155"/>
    <mergeCell ref="B158:C158"/>
    <mergeCell ref="D158:F158"/>
    <mergeCell ref="B160:C160"/>
    <mergeCell ref="D160:F160"/>
  </mergeCells>
  <pageMargins left="0.70866141732283472" right="0.27559055118110237" top="0.74803149606299213" bottom="0.23622047244094491"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1</vt:lpstr>
      <vt:lpstr>2</vt:lpstr>
      <vt:lpstr>3</vt:lpstr>
      <vt:lpstr>4</vt:lpstr>
      <vt:lpstr>'2'!Print_Titles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Anahit Gevorgyan</dc:creator>
  <cp:keywords>https://mul2.gov.am/tasks/706108/oneclick/4havelvatsner.xlsx?token=aee5cd87327ef566b42dd7aeadada13a</cp:keywords>
  <cp:lastModifiedBy>Arpine Martirosyan</cp:lastModifiedBy>
  <cp:lastPrinted>2022-08-16T09:24:12Z</cp:lastPrinted>
  <dcterms:created xsi:type="dcterms:W3CDTF">1996-10-14T23:33:28Z</dcterms:created>
  <dcterms:modified xsi:type="dcterms:W3CDTF">2022-11-23T13:14:10Z</dcterms:modified>
</cp:coreProperties>
</file>