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etaksya\1KARAVARUTYAN VOROSHMAN NAXAGCER 2022\13..ՇՄԱԳ և ապարատ-վերաբաշխումներ SCADA-ից\փաթեթ3 - ՄԱՍ 1-ՇՄԱԳ-Շինթույլտվ-Բերդավան\patet 2\ardir\"/>
    </mc:Choice>
  </mc:AlternateContent>
  <bookViews>
    <workbookView xWindow="0" yWindow="0" windowWidth="20640" windowHeight="11760" activeTab="4"/>
  </bookViews>
  <sheets>
    <sheet name="1" sheetId="1" r:id="rId1"/>
    <sheet name="2" sheetId="10" r:id="rId2"/>
    <sheet name="3" sheetId="3" r:id="rId3"/>
    <sheet name="4" sheetId="11" r:id="rId4"/>
    <sheet name="5-1" sheetId="5" r:id="rId5"/>
    <sheet name="5-2" sheetId="6" r:id="rId6"/>
    <sheet name="6" sheetId="16" r:id="rId7"/>
    <sheet name="7" sheetId="17" r:id="rId8"/>
  </sheets>
  <definedNames>
    <definedName name="_xlnm.Print_Area" localSheetId="0">'1'!$A$1:$D$61</definedName>
    <definedName name="_xlnm.Print_Area" localSheetId="1">'2'!$A$1:$H$13</definedName>
    <definedName name="_xlnm.Print_Area" localSheetId="2">'3'!$A$1:$G$86</definedName>
    <definedName name="_xlnm.Print_Area" localSheetId="3">'4'!$A$1:$D$15</definedName>
    <definedName name="_xlnm.Print_Area" localSheetId="4">'5-1'!$A$1:$C$73</definedName>
    <definedName name="_xlnm.Print_Area" localSheetId="5">'5-2'!$A$1:$C$72</definedName>
    <definedName name="_xlnm.Print_Area" localSheetId="6">'6'!$A$1:$G$22</definedName>
    <definedName name="_xlnm.Print_Area" localSheetId="7">'7'!$A$1:$D$36</definedName>
  </definedNames>
  <calcPr calcId="162913"/>
</workbook>
</file>

<file path=xl/calcChain.xml><?xml version="1.0" encoding="utf-8"?>
<calcChain xmlns="http://schemas.openxmlformats.org/spreadsheetml/2006/main">
  <c r="G56" i="3" l="1"/>
  <c r="G20" i="16" l="1"/>
  <c r="D36" i="17" l="1"/>
  <c r="D35" i="17" s="1"/>
  <c r="D34" i="17" s="1"/>
  <c r="D33" i="17" s="1"/>
  <c r="D32" i="17" s="1"/>
  <c r="D30" i="17" s="1"/>
  <c r="D28" i="17" s="1"/>
  <c r="D26" i="17" s="1"/>
  <c r="D24" i="17" s="1"/>
  <c r="G19" i="16" l="1"/>
  <c r="F11" i="10" l="1"/>
  <c r="G11" i="10"/>
  <c r="H11" i="10"/>
  <c r="E11" i="10"/>
  <c r="D11" i="11"/>
  <c r="G59" i="3" l="1"/>
  <c r="B16" i="5" l="1"/>
  <c r="G17" i="16" l="1"/>
  <c r="G16" i="16" s="1"/>
  <c r="G39" i="3" l="1"/>
  <c r="G57" i="3" l="1"/>
  <c r="G55" i="3" s="1"/>
  <c r="D13" i="10"/>
  <c r="G54" i="3" l="1"/>
  <c r="G52" i="3" s="1"/>
  <c r="G50" i="3" s="1"/>
  <c r="D9" i="11"/>
  <c r="D11" i="10"/>
  <c r="G48" i="3" l="1"/>
  <c r="D37" i="1"/>
  <c r="D30" i="1" l="1"/>
  <c r="C44" i="5"/>
  <c r="C40" i="6" s="1"/>
  <c r="B17" i="5"/>
  <c r="B13" i="6" s="1"/>
  <c r="B12" i="6"/>
  <c r="G29" i="3" l="1"/>
  <c r="G28" i="3" s="1"/>
  <c r="G27" i="3" s="1"/>
  <c r="G26" i="3" s="1"/>
  <c r="G24" i="3" l="1"/>
  <c r="G22" i="3"/>
  <c r="D18" i="1" l="1"/>
  <c r="C22" i="5"/>
  <c r="C18" i="6" s="1"/>
  <c r="G13" i="16" l="1"/>
  <c r="G10" i="16" s="1"/>
  <c r="G46" i="3" l="1"/>
  <c r="G44" i="3" s="1"/>
  <c r="G42" i="3" s="1"/>
  <c r="G40" i="3" s="1"/>
  <c r="G38" i="3" l="1"/>
  <c r="G37" i="3" s="1"/>
  <c r="G36" i="3" s="1"/>
  <c r="G35" i="3" s="1"/>
  <c r="G33" i="3" l="1"/>
  <c r="G31" i="3"/>
  <c r="G20" i="3" s="1"/>
  <c r="D24" i="1" l="1"/>
  <c r="D11" i="1" s="1"/>
  <c r="G77" i="3"/>
  <c r="G76" i="3" s="1"/>
  <c r="G75" i="3" s="1"/>
  <c r="G73" i="3" s="1"/>
  <c r="G71" i="3" s="1"/>
  <c r="D50" i="1" s="1"/>
  <c r="C59" i="5" s="1"/>
  <c r="C58" i="6" s="1"/>
  <c r="G85" i="3"/>
  <c r="G84" i="3" s="1"/>
  <c r="G83" i="3" s="1"/>
  <c r="G81" i="3" s="1"/>
  <c r="G79" i="3" s="1"/>
  <c r="D56" i="1" s="1"/>
  <c r="C72" i="5" l="1"/>
  <c r="C72" i="6" s="1"/>
  <c r="D23" i="17"/>
  <c r="D10" i="1"/>
  <c r="C31" i="5"/>
  <c r="C27" i="6" s="1"/>
  <c r="D43" i="1"/>
  <c r="G69" i="3"/>
  <c r="G67" i="3" s="1"/>
  <c r="G65" i="3" s="1"/>
  <c r="G63" i="3" s="1"/>
  <c r="G61" i="3" s="1"/>
  <c r="D22" i="17" l="1"/>
  <c r="D21" i="17" s="1"/>
  <c r="D20" i="17" s="1"/>
  <c r="D19" i="17" s="1"/>
  <c r="D18" i="17"/>
  <c r="D16" i="17" s="1"/>
  <c r="D14" i="17" s="1"/>
  <c r="D12" i="17" s="1"/>
  <c r="D10" i="17" s="1"/>
  <c r="D9" i="1"/>
  <c r="G18" i="3"/>
  <c r="G16" i="3" s="1"/>
  <c r="G14" i="3" s="1"/>
  <c r="G9" i="10"/>
  <c r="F9" i="10"/>
  <c r="H9" i="10"/>
  <c r="G12" i="3" l="1"/>
  <c r="G10" i="3" s="1"/>
  <c r="E9" i="10" l="1"/>
  <c r="D9" i="10" s="1"/>
</calcChain>
</file>

<file path=xl/sharedStrings.xml><?xml version="1.0" encoding="utf-8"?>
<sst xmlns="http://schemas.openxmlformats.org/spreadsheetml/2006/main" count="487" uniqueCount="187">
  <si>
    <t xml:space="preserve"> Հավելված N 1</t>
  </si>
  <si>
    <t xml:space="preserve">                   -ի N        -Ն որոշման</t>
  </si>
  <si>
    <t>Ծրագրային դասիչը</t>
  </si>
  <si>
    <t>Բյուջետային գլխավոր կարգադրիչների, ծրագրերի և միջոցառումների անվանումները</t>
  </si>
  <si>
    <t>Ծրագիր</t>
  </si>
  <si>
    <t>Միջոցառում</t>
  </si>
  <si>
    <t xml:space="preserve"> Տարի</t>
  </si>
  <si>
    <t xml:space="preserve"> ՀՀ տարածքային կառավարման և ենթակառուցվածքների նախարարություն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</si>
  <si>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</si>
  <si>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</si>
  <si>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</si>
  <si>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</si>
  <si>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</si>
  <si>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</si>
  <si>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</si>
  <si>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</si>
  <si>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</si>
  <si>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</si>
  <si>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</si>
  <si>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</si>
  <si>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</si>
  <si>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</si>
  <si>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Ծառայությունների մատուցում</t>
  </si>
  <si>
    <t>Ցուցանիշների փոփոխությունը (ավելացումները նշված են դրական նշանով, իսկ նվազեցումները՝ փակագծերում)</t>
  </si>
  <si>
    <t>այդ թվում՝</t>
  </si>
  <si>
    <t>ՀՀ տարածքային կառավարման և ենթակառուցվածքների նախարարություն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</si>
  <si>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</si>
  <si>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</si>
  <si>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</si>
  <si>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</si>
  <si>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</si>
  <si>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</si>
  <si>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</si>
  <si>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</si>
  <si>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 xml:space="preserve"> ԸՆԴԱՄԵՆԸ ԾԱԽՍԵՐ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</si>
  <si>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</si>
  <si>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</si>
  <si>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</si>
  <si>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01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</si>
  <si>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</si>
  <si>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</si>
  <si>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</si>
  <si>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ԸՆԹԱՑԻԿ ԾԱԽՍԵՐ</t>
  </si>
  <si>
    <t xml:space="preserve"> ԱՅԼ  ԾԱԽՍԵՐ</t>
  </si>
  <si>
    <t xml:space="preserve"> Պահուստային միջոցներ</t>
  </si>
  <si>
    <t>Տարի</t>
  </si>
  <si>
    <t>Աղյուսակ 1</t>
  </si>
  <si>
    <t xml:space="preserve"> ՀՀ տարածքային կառավարման և ենթակառուցվածքների նախարարություն </t>
  </si>
  <si>
    <t xml:space="preserve"> Ծրագրի դասիչը </t>
  </si>
  <si>
    <t xml:space="preserve"> Ծրագրի անվանումը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</si>
  <si>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</si>
  <si>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</si>
  <si>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</si>
  <si>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</si>
  <si>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</si>
  <si>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</si>
  <si>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</si>
  <si>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</si>
  <si>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Ծրագրի միջոցառումները </t>
  </si>
  <si>
    <t xml:space="preserve"> Միջոցառումն իրականացնողի անվանումը </t>
  </si>
  <si>
    <t xml:space="preserve"> ՀՀ  տարածքային կառավարման և ենթակառուցվածքների նախարարության ջրային կոմիտե </t>
  </si>
  <si>
    <t>-ի  N       -Ն որոշման</t>
  </si>
  <si>
    <t>Կոդը</t>
  </si>
  <si>
    <t>Անվանումը</t>
  </si>
  <si>
    <t>Գնման ձևը</t>
  </si>
  <si>
    <t>Չափի միավորը</t>
  </si>
  <si>
    <t>Միավորի գինը</t>
  </si>
  <si>
    <t>քանակը</t>
  </si>
  <si>
    <t>գումարը 
(հազ. դրամ)</t>
  </si>
  <si>
    <t xml:space="preserve">ՀՀ տարածքային կառավարման և ենթակառուցվածքների նախարարության ջրային կոմիտե </t>
  </si>
  <si>
    <t>ՄԱՍ II ԱՇԽԱՏԱՆՔՆԵՐ</t>
  </si>
  <si>
    <t>դրամ</t>
  </si>
  <si>
    <t xml:space="preserve"> ԸՆԴԱՄԵՆԸ</t>
  </si>
  <si>
    <t>ԲՄ</t>
  </si>
  <si>
    <t xml:space="preserve"> Ոռոգման համակարգի առողջացում</t>
  </si>
  <si>
    <t xml:space="preserve"> Ոռոգման ծառայությունների հասանելիության և մատչելիության ապահովում</t>
  </si>
  <si>
    <t xml:space="preserve"> Ոռոգման ջրի մատակարարման արդյունավետության և հասանելիության բարելավում՝ կորուստների կրճատում</t>
  </si>
  <si>
    <t xml:space="preserve"> 04</t>
  </si>
  <si>
    <t xml:space="preserve"> ՏՆՏԵՍԱԿԱՆ ՀԱՐԱԲԵՐՈՒԹՅՈՒՆՆԵՐ</t>
  </si>
  <si>
    <t xml:space="preserve"> 02</t>
  </si>
  <si>
    <t xml:space="preserve"> Գյուղատնտեսություն, անտառային տնտեսություն, ձկնորսություն և որսորդություն</t>
  </si>
  <si>
    <t xml:space="preserve"> Ոռոգում</t>
  </si>
  <si>
    <t xml:space="preserve"> 1004</t>
  </si>
  <si>
    <t xml:space="preserve"> Ոռոգման համակարգի առողջացում </t>
  </si>
  <si>
    <t xml:space="preserve"> Պետական մարմինների կողմից օգտագործվող ոչ ֆինանսական ակտիվների հետ գործառնություններ</t>
  </si>
  <si>
    <t>Հավելված N 2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</si>
  <si>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</si>
  <si>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</si>
  <si>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</si>
  <si>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</si>
  <si>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</si>
  <si>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</si>
  <si>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</si>
  <si>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</si>
  <si>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</si>
  <si>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ՏԱՐԱԾՔԱՅԻՆ ԿԱՌԱՎԱՐՄԱՆ ԵՎ ԵՆԹԱԿԱՌՈՒՑՎԱԾՔՆԵՐԻ ՆԱԽԱՐԱՐՈՒԹՅՈՒՆ</t>
  </si>
  <si>
    <t>այդ թվում`</t>
  </si>
  <si>
    <t>ՀՀ տարածքային կառավարման և ենթակառուցվածքների նախարարության ջրային կոմիտե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</si>
  <si>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</si>
  <si>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</si>
  <si>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</si>
  <si>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>Հավելված N 4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</si>
  <si>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</si>
  <si>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 xml:space="preserve">Աղյուսակ 9.1.26 </t>
  </si>
  <si>
    <t xml:space="preserve"> 1004 </t>
  </si>
  <si>
    <t>Ցուցանիշների փոփոխությունը (ավելացումները նշված են դրական նշանով)</t>
  </si>
  <si>
    <t>(հազ. դրամ)</t>
  </si>
  <si>
    <t>ՀՀ կառավարության 2022 թվականի</t>
  </si>
  <si>
    <t xml:space="preserve"> ՀԱՅԱՍՏԱՆԻ ՀԱՆՐԱՊԵՏՈՒԹՅԱՆ ԿԱՌԱՎԱՐՈՒԹՅԱՆ 2021 ԹՎԱԿԱՆԻ ԴԵԿՏԵՄԲԵՐԻ 23-Ի N 2121-Ն ՈՐՈՇՄԱՆ N 3 ԵՎ N 4 ՀԱՎԵԼՎԱԾՆԵՐՈՒՄ ԿԱՏԱՐՎՈՂ ՓՈՓՈԽՈՒԹՅՈՒՆՆԵՐԸ ԵՎ ԼՐԱՑՈՒՄՆԵՐԸ</t>
  </si>
  <si>
    <t xml:space="preserve"> Հավելված N 5</t>
  </si>
  <si>
    <t>Աղյուսակ 9.7</t>
  </si>
  <si>
    <t>ՀԱՅԱՍՏԱՆԻ ՀԱՆՐԱՊԵՏՈՒԹՅԱՆ ԿԱՌԱՎԱՐՈՒԹՅԱՆ 2021 ԹՎԱԿԱՆԻ ԴԵԿՏԵՄԲԵՐԻ 23-Ի N 2121-Ն ՈՐՈՇՄԱՆ N 9 ՀԱՎԵԼՎԱԾԻ  N 9.7 ԵՎ N 9.47 ԱՂՅՈՒՍԱԿՆԵՐՈՒՄ ԿԱՏԱՐՎՈՂ ՓՈՓՈԽՈՒԹՅՈՒՆՆԵՐԸ ԵՎ ԼՐԱՑՈՒՄՆԵՐԸ</t>
  </si>
  <si>
    <t>Հավելված  N 6</t>
  </si>
  <si>
    <t>ՄԱՍ III ԾԱՌԱՅՈՒԹՅՈՒՆՆԵՐ</t>
  </si>
  <si>
    <t xml:space="preserve"> ՀՀ կառավարություն </t>
  </si>
  <si>
    <t xml:space="preserve"> ՄԱՍ 2. ՊԵՏԱԿԱՆ ՄԱՐՄՆԻ ԳԾՈՎ ԱՐԴՅՈՒՆՔԱՅԻՆ (ԿԱՏԱՐՈՂԱԿԱՆ) ՑՈՒՑԱՆԻՇՆԵՐԸ </t>
  </si>
  <si>
    <t xml:space="preserve"> 1139 </t>
  </si>
  <si>
    <t xml:space="preserve"> ՀՀ կառավարության պահուստային ֆոնդ </t>
  </si>
  <si>
    <t xml:space="preserve"> 11001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</si>
  <si>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</si>
  <si>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Ծառայությունների մատուցում </t>
  </si>
  <si>
    <t>Բաժին N 04</t>
  </si>
  <si>
    <t>Խումբ N 02</t>
  </si>
  <si>
    <t>Դաս N 04</t>
  </si>
  <si>
    <t>Ոռոգում</t>
  </si>
  <si>
    <t>Ցուցանիշների փոփոխությունը (նվազեցումները նշված են փակագծերում)</t>
  </si>
  <si>
    <t>ՀԱՅԱՍՏԱՆԻ ՀԱՆՐԱՊԵՏՈՒԹՅԱՆ ԿԱՌԱՎԱՐՈՒԹՅԱՆ 2021 ԹՎԱԿԱՆԻ ԴԵԿՏԵՄԲԵՐԻ 23-Ի N 2121-Ն ՈՐՈՇՄԱՆ N 9.1 ՀԱՎԵԼՎԱԾԻ  N 9.1.26 ԵՎ N 9.1.59 ԱՂՅՈՒՍԱԿՆԵՐՈՒՄ ԿԱՏԱՐՎՈՂ ՓՈՓՈԽՈՒԹՅՈՒՆՆԵՐԸ ԵՎ ԼՐԱՑՈՒՄՆԵՐԸ</t>
  </si>
  <si>
    <t>ՀՀ ԿԱՌԱՎԱՐՈՒԹՅԱՆ 2021 ԹՎԱԿԱՆԻ ԴԵԿՏԵՄԲԵՐԻ 23-Ի N 2121-Ն ՈՐՈՇՄԱՆ N 10 ՀԱՎԵԼՎԱԾՈՒՄ ԿԱՏԱՐՎՈՂ ՓՈՓՈԽՈՒԹՅՈՒՆԸ ԵՎ ԼՐԱՑՈՒՄՆԵՐԸ</t>
  </si>
  <si>
    <t xml:space="preserve"> ԾԱՌԱՅՈՒԹՅՈՒՆՆԵՐԻ  ԵՎ   ԱՊՐԱՆՔՆԵՐԻ  ՁԵՌՔԲԵՐՈՒՄ</t>
  </si>
  <si>
    <t xml:space="preserve"> -  Շենքերի և շինությունների շինարարություն</t>
  </si>
  <si>
    <t>ՀՀ ՏԿԵՆ ջրային կոմիտե</t>
  </si>
  <si>
    <t>Պետական մարմինների կողմից օգտագործվող ոչ ֆինանսական ակտիվների հետ գործառնություններ</t>
  </si>
  <si>
    <t>Ցուցանիշների փոփոխությունը                 (ավելացումները նշված են դրական նշանով)</t>
  </si>
  <si>
    <t>Ցուցանիշների փոփոխությունը                   (նվազեցումները նշված են փակագծերում)</t>
  </si>
  <si>
    <t>Ցուցանիշների փոփոխությունը               (ավելացումները նշված են դրական նշանով)</t>
  </si>
  <si>
    <t xml:space="preserve"> 1109</t>
  </si>
  <si>
    <t xml:space="preserve"> Ջրային տնտեսության ոլորտում ծրագրերի համակարգում և մոնիտորինգ</t>
  </si>
  <si>
    <t xml:space="preserve"> Ջրային տնտեսության ոլորտում պետական արդյունավետ ծրագրերի մշակման և իրականացման  ապահովում</t>
  </si>
  <si>
    <t xml:space="preserve"> Ջրային տնտեսության ոլորտում իրականացվող ծրագրերի ազդեցության և արդյունավետության բարելավում</t>
  </si>
  <si>
    <t>06</t>
  </si>
  <si>
    <t xml:space="preserve"> ԲՆԱԿԱՐԱՆԱՅԻՆ ՇԻՆԱՐԱՐՈՒԹՅՈՒՆ ԵՎ ԿՈՄՈՒՆԱԼ ԾԱՌԱՅՈՒԹՅՈՒՆՆԵՐ</t>
  </si>
  <si>
    <t>03</t>
  </si>
  <si>
    <t xml:space="preserve"> Ջրամատակարարում</t>
  </si>
  <si>
    <t xml:space="preserve"> ՀՀ տարածքային կառավարման և ենթակառուցվածքների նախարարության ջրային կոմիտե</t>
  </si>
  <si>
    <t>Ջրային տնտեսության ոլորտում ծրագրերի համակարգում և մոնիտորինգ</t>
  </si>
  <si>
    <t>Ցուցանիշների փոփոխությունը                                                               (ավելացումները նշված են դրական նշանով, իսկ նվազեցումները՝ փակագծերում)</t>
  </si>
  <si>
    <t>Ցուցանիշների փոփոխությունը                 (նվազեցումները նշված են փակագծերում)</t>
  </si>
  <si>
    <t>Ջրային տնտեսության ոլորտում պետական քաղաքականության մշակում, ծրագրերի համակարգում և մոնիտորինգ</t>
  </si>
  <si>
    <t xml:space="preserve"> Ոլորտի քաղաքականության խորհրդատվության, կոմիտեի իրավասության տակ ընկնող ծառայությունների ու ծրագրերի համակարգման ծառայություններ</t>
  </si>
  <si>
    <t>Ոլորտի քաղաքականության խորհրդատվության, կոմիտեի իրավասության տակ ընկնող ծառայությունների ու ծրագրերի համակարգման ծառայություններ</t>
  </si>
  <si>
    <t>«ՀԱՅԱՍՏԱՆԻ ՀԱՆՐԱՊԵՏՈՒԹՅԱՆ 2022 ԹՎԱԿԱՆԻ ՊԵՏԱԿԱՆ ԲՅՈՒՋԵԻ ՄԱՍԻՆ»  ՀԱՅԱՍՏԱՆԻ ՀԱՆՐԱՊԵՏՈՒԹՅԱՆ ՕՐԵՆՔԻ N 1 ՀԱՎԵԼՎԱԾԻ N 2 ԱՂՅՈՒՍԱԿՈՒՄ ԿԱՏԱՐՎՈՂ ՎԵՐԱԲԱՇԽՈՒՄԸ, ՓՈՓՈԽՈՒԹՅՈՒՆՆԵՐԸ ԵՎ ԼՐԱՑՈՒՄՆԵՐԸ, ՀԱՅԱՍՏԱՆԻ ՀԱՆՐԱՊԵՏՈՒԹՅԱՆ ԿԱՌԱՎԱՐՈՒԹՅԱՆ 2021 ԹՎԱԿԱՆԻ ԴԵԿՏԵՄԲԵՐԻ 23-Ի  N 2121-Ն ՈՐՈՇՄԱՆ N 5 ՀԱՎԵԼՎԱԾԻ  N 1 ԱՂՅՈՒՍԱԿՈՒՄ ԿԱՏԱՐՎՈՂ ՓՈՓՈԽՈՒԹՅՈՒՆՆԵՐԸ ԵՎ ԼՐԱՑՈՒՄՆԵՐԸ</t>
  </si>
  <si>
    <t xml:space="preserve"> Ջրային տնտեսության հիդրոտեխնիկական սարքավորումների տեղադրման աշխատանքներ</t>
  </si>
  <si>
    <t xml:space="preserve"> Ոռոգման համակարգերի ջրանցքների բաժանարար կետերը SCADA համակարգով հագեցած ջրաչափական սարքավորումներով կահավորում</t>
  </si>
  <si>
    <t>Ջրային տնտեսության հիդրոտեխնիկական սարքավորումների տեղադրման աշխատանքներ</t>
  </si>
  <si>
    <t xml:space="preserve"> Ջրային տնտեսության հիդրոտեխնիկական սարքավորումների տեղադրման աշխատանքներ </t>
  </si>
  <si>
    <t xml:space="preserve"> Ոռոգման համակարգերի ջրանցքների բաժանարար կետերը SCADA համակարգով հագեցած ջրաչափական սարքավորումներով կահավորում </t>
  </si>
  <si>
    <r>
      <t>Շրջակա միջավայրի վրա ազդեցության գնահատման ծառայություններ</t>
    </r>
    <r>
      <rPr>
        <sz val="12"/>
        <rFont val="GHEA Grapalat"/>
        <family val="3"/>
      </rPr>
      <t>ի փաթեթի ձեռքբերում</t>
    </r>
  </si>
  <si>
    <t xml:space="preserve"> Այլ մասնագիտական ծառայությունների ձեռքբերում</t>
  </si>
  <si>
    <t xml:space="preserve"> - Մասնագիտական ծառայություններ</t>
  </si>
  <si>
    <t xml:space="preserve"> Հարկեր, պարտադիր վճարներ և տույժեր, որոնք կառավարման տարբեր մակարդակների կողմից կիրառվում են միմյանց նկատմամբ</t>
  </si>
  <si>
    <r>
      <t>Ոռոգման համակարգում</t>
    </r>
    <r>
      <rPr>
        <sz val="12"/>
        <rFont val="GHEA Grapalat"/>
        <family val="2"/>
      </rPr>
      <t xml:space="preserve"> շրջակա միջավայրի վրա ազդեցության գնահատման ծառայությունների ձեռքբերում</t>
    </r>
  </si>
  <si>
    <t>1004   31007</t>
  </si>
  <si>
    <t>45241152/525</t>
  </si>
  <si>
    <t>շինարարական աշխատանքներ հիդրոմեխանիկական կառույցների համար</t>
  </si>
  <si>
    <t>ԳՀ</t>
  </si>
  <si>
    <t>Բաժին N 06</t>
  </si>
  <si>
    <t>Խումբ N 03</t>
  </si>
  <si>
    <t>Դաս N 01</t>
  </si>
  <si>
    <t>1109  11001</t>
  </si>
  <si>
    <t xml:space="preserve"> Ջրային տնտեսության ոլորտում պետական քաղաքականության մշակում, ծրագրերի համակարգում և մոնիտորինգ</t>
  </si>
  <si>
    <t>ՄԱ</t>
  </si>
  <si>
    <t>1004  11015</t>
  </si>
  <si>
    <t xml:space="preserve"> Շրջակա միջավայրի վրա ազդեցության գնահատման ծառայությունների փաթեթի ձեռքբերում</t>
  </si>
  <si>
    <t>71311260/502</t>
  </si>
  <si>
    <t>շրջակա միջավայրի վրա ազդեցության գնահատման (շմագ) ծառայություններ շինարարության համար</t>
  </si>
  <si>
    <t>Շրջակա միջավայրի վրա ազդեցության գնահատման ծառայությունների ձեռքբերման փաթեթ,հատ</t>
  </si>
  <si>
    <t xml:space="preserve"> ՀԱՅԱՍՏԱՆԻ ՀԱՆՐԱՊԵՏՈՒԹՅԱՆ ԿԱՌԱՎԱՐՈՒԹՅԱՆ 2021 ԹՎԱԿԱՆԻ ԴԵԿՏԵՄԲԵՐԻ 23-Ի N 2121-Ն ՈՐՈՇՄԱՆ N 5 ՀԱՎԵԼՎԱԾԻ N 2 ԱՂՅՈՒՍԱԿՈՒՄ ԿԱՏԱՐՎՈՂ ՓՈՓՈԽՈՒԹՅՈՒՆՆԵՐԸ </t>
  </si>
  <si>
    <t xml:space="preserve">«ՀԱՅԱՍՏԱՆԻ ՀԱՆՐԱՊԵՏՈՒԹՅԱՆ 2022 ԹՎԱԿԱՆԻ ՊԵՏԱԿԱՆ ԲՅՈՒՋԵԻ ՄԱՍԻՆ» ՀԱՅԱՍՏԱՆԻ ՀԱՆՐԱՊԵՏՈՒԹՅԱՆ ՕՐԵՆՔԻ N 1 ՀԱՎԵԼՎԱԾԻ N 3 ԱՂՅՈՒՍԱԿՈՒՄ ԿԱՏԱՐՎՈՂ  ՓՈՓՈԽՈՒԹՅՈՒՆՆԵՐԸ </t>
  </si>
  <si>
    <t xml:space="preserve"> ՀՀ տարածքային կառավարման և ենթակառուցվածքների նախարարության ջրային կոմիտե </t>
  </si>
  <si>
    <t>այդ թվում` ըստ կատարողների</t>
  </si>
  <si>
    <t xml:space="preserve"> ՀԱՅԱՍՏԱՆԻ ՀԱՆՐԱՊԵՏՈՒԹՅԱՆ ԿԱՌԱՎԱՐՈՒԹՅԱՆ ՖՈՆԴԻՑ ՀԱՏԿԱՑՈՒՄՆԵՐԸ</t>
  </si>
  <si>
    <t>Ցուցանիշների փոփոխությունը (ավելացումները նշված են դրական նշանով, իսկ նվազեցումները` փակագծերում)</t>
  </si>
  <si>
    <t xml:space="preserve"> Միջոցա ռում</t>
  </si>
  <si>
    <t>ՀՀ կառավարություն</t>
  </si>
  <si>
    <t>Հավելված N 7</t>
  </si>
  <si>
    <t>70331800/1</t>
  </si>
  <si>
    <t>անշարժ գույքի գնահատման ծառայություններ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</si>
</sst>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դ_ր_._-;\-* #,##0.00\ _դ_ր_._-;_-* &quot;-&quot;??\ _դ_ր_._-;_-@_-"/>
    <numFmt numFmtId="165" formatCode="_(* #,##0.00_);_(* \(#,##0.00\);_(* &quot;-&quot;??_);_(@_)"/>
    <numFmt numFmtId="166" formatCode="_-* #,##0.00_р_._-;\-* #,##0.00_р_._-;_-* &quot;-&quot;??_р_._-;_-@_-"/>
    <numFmt numFmtId="167" formatCode="##,##0.0;\(##,##0.0\);\-"/>
    <numFmt numFmtId="168" formatCode="#,##0.0_);\(#,##0.0\)"/>
    <numFmt numFmtId="169" formatCode="#,##0.0"/>
    <numFmt numFmtId="170" formatCode="0.0"/>
    <numFmt numFmtId="171" formatCode="_(* #,##0.0_);_(* \(#,##0.0\);_(* &quot;-&quot;??_);_(@_)"/>
    <numFmt numFmtId="172" formatCode="#,##0.00_);\(#,##0.00\)"/>
    <numFmt numFmtId="173" formatCode="_-* #,##0.0_-;\-* #,##0.0_-;_-* &quot;-&quot;?_-;_-@_-"/>
    <numFmt numFmtId="174" formatCode="_-* #,##0.0_р_._-;\-* #,##0.0_р_._-;_-* &quot;-&quot;??_р_._-;_-@_-"/>
  </numFmts>
  <fonts count="64" x14ac:knownFonts="1"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"/>
      <name val="GHEA Grapala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Times Armenian"/>
      <family val="1"/>
    </font>
    <font>
      <sz val="11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sz val="11"/>
      <name val="GHEA Grapalat"/>
      <family val="2"/>
    </font>
    <font>
      <i/>
      <sz val="11"/>
      <name val="GHEA Grapalat"/>
      <family val="2"/>
    </font>
    <font>
      <i/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b/>
      <sz val="14"/>
      <name val="GHEA Grapalat"/>
      <family val="2"/>
    </font>
    <font>
      <sz val="11"/>
      <color indexed="8"/>
      <name val="GHEA Grapalat"/>
      <family val="3"/>
    </font>
    <font>
      <b/>
      <sz val="9"/>
      <name val="GHEA Grapalat"/>
      <family val="2"/>
    </font>
    <font>
      <b/>
      <sz val="12"/>
      <color indexed="8"/>
      <name val="GHEA Grapalat"/>
      <family val="3"/>
    </font>
    <font>
      <b/>
      <u/>
      <sz val="12"/>
      <color indexed="8"/>
      <name val="GHEA Grapalat"/>
      <family val="3"/>
    </font>
    <font>
      <i/>
      <sz val="10"/>
      <name val="GHEA Grapalat"/>
      <family val="2"/>
    </font>
    <font>
      <sz val="10"/>
      <name val="GHEA Grapalat"/>
      <family val="2"/>
    </font>
    <font>
      <i/>
      <sz val="8"/>
      <name val="GHEA Grapalat"/>
      <family val="2"/>
    </font>
    <font>
      <sz val="11"/>
      <color indexed="8"/>
      <name val="GHEA Grapalat"/>
      <family val="2"/>
    </font>
    <font>
      <sz val="12"/>
      <color indexed="8"/>
      <name val="GHEA Grapalat"/>
      <family val="3"/>
    </font>
    <font>
      <sz val="12"/>
      <name val="GHEA Grapalat"/>
      <family val="2"/>
    </font>
    <font>
      <sz val="8"/>
      <color rgb="FFFF0000"/>
      <name val="GHEA Grapalat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GHEA Grapalat"/>
      <family val="3"/>
    </font>
    <font>
      <sz val="9"/>
      <name val="GHEA Grapalat"/>
      <family val="2"/>
    </font>
    <font>
      <b/>
      <sz val="11"/>
      <name val="GHEA Grapalat"/>
      <family val="2"/>
    </font>
    <font>
      <b/>
      <sz val="11"/>
      <color rgb="FFFF0000"/>
      <name val="GHEA Grapalat"/>
      <family val="3"/>
    </font>
    <font>
      <i/>
      <sz val="10"/>
      <name val="GHEA Grapalat"/>
      <family val="3"/>
    </font>
    <font>
      <sz val="11"/>
      <name val="Calibri"/>
      <family val="2"/>
    </font>
    <font>
      <sz val="12"/>
      <name val="Calibri"/>
      <family val="2"/>
    </font>
    <font>
      <b/>
      <i/>
      <sz val="12"/>
      <color theme="1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2"/>
    </font>
    <font>
      <sz val="10"/>
      <color indexed="8"/>
      <name val="GHEA Grapalat"/>
      <family val="2"/>
    </font>
    <font>
      <sz val="11"/>
      <color rgb="FF333333"/>
      <name val="GHEA Grapalat"/>
      <family val="3"/>
    </font>
    <font>
      <sz val="8"/>
      <color rgb="FFFF0000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>
      <alignment horizontal="left" vertical="top" wrapText="1"/>
    </xf>
    <xf numFmtId="164" fontId="18" fillId="0" borderId="0" applyFont="0" applyFill="0" applyBorder="0" applyAlignment="0" applyProtection="0">
      <alignment horizontal="left"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6" fontId="18" fillId="0" borderId="0" applyFont="0" applyFill="0" applyBorder="0" applyAlignment="0" applyProtection="0">
      <alignment horizontal="left" vertical="top" wrapText="1"/>
    </xf>
    <xf numFmtId="0" fontId="18" fillId="0" borderId="0">
      <alignment horizontal="left" vertical="top" wrapText="1"/>
    </xf>
    <xf numFmtId="0" fontId="19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0" fontId="23" fillId="0" borderId="0">
      <alignment vertical="center"/>
    </xf>
    <xf numFmtId="167" fontId="18" fillId="0" borderId="0" applyFill="0" applyBorder="0" applyProtection="0">
      <alignment horizontal="right" vertical="top"/>
    </xf>
    <xf numFmtId="0" fontId="20" fillId="0" borderId="0"/>
    <xf numFmtId="0" fontId="18" fillId="0" borderId="0">
      <alignment horizontal="left" vertical="top" wrapText="1"/>
    </xf>
    <xf numFmtId="0" fontId="21" fillId="0" borderId="0"/>
    <xf numFmtId="0" fontId="21" fillId="0" borderId="0"/>
    <xf numFmtId="0" fontId="18" fillId="0" borderId="0">
      <alignment horizontal="left" vertical="top" wrapText="1"/>
    </xf>
    <xf numFmtId="0" fontId="22" fillId="0" borderId="0"/>
    <xf numFmtId="167" fontId="44" fillId="0" borderId="0" applyFill="0" applyBorder="0" applyProtection="0">
      <alignment horizontal="right" vertical="top"/>
    </xf>
    <xf numFmtId="0" fontId="19" fillId="0" borderId="0"/>
    <xf numFmtId="167" fontId="60" fillId="0" borderId="0" applyFill="0" applyBorder="0" applyProtection="0">
      <alignment horizontal="right" vertical="top"/>
    </xf>
    <xf numFmtId="0" fontId="19" fillId="0" borderId="0"/>
  </cellStyleXfs>
  <cellXfs count="452">
    <xf numFmtId="0" fontId="0" fillId="0" borderId="0" xfId="0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49" applyFont="1" applyFill="1" applyAlignment="1">
      <alignment vertical="center"/>
    </xf>
    <xf numFmtId="170" fontId="24" fillId="0" borderId="0" xfId="50" applyNumberFormat="1" applyFont="1" applyFill="1" applyBorder="1" applyAlignment="1">
      <alignment horizontal="left" vertical="center" wrapText="1"/>
    </xf>
    <xf numFmtId="171" fontId="35" fillId="0" borderId="0" xfId="43" applyNumberFormat="1" applyFont="1" applyFill="1" applyBorder="1" applyAlignment="1">
      <alignment horizontal="right" vertical="center"/>
    </xf>
    <xf numFmtId="0" fontId="24" fillId="0" borderId="0" xfId="49" applyFont="1" applyFill="1" applyBorder="1" applyAlignment="1">
      <alignment horizontal="left" vertical="center"/>
    </xf>
    <xf numFmtId="0" fontId="35" fillId="33" borderId="0" xfId="0" applyFont="1" applyFill="1" applyBorder="1" applyAlignment="1">
      <alignment horizontal="right"/>
    </xf>
    <xf numFmtId="0" fontId="35" fillId="0" borderId="0" xfId="45" applyFont="1" applyFill="1" applyAlignment="1">
      <alignment horizontal="right" vertical="center"/>
    </xf>
    <xf numFmtId="0" fontId="35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top" wrapText="1"/>
    </xf>
    <xf numFmtId="0" fontId="24" fillId="33" borderId="11" xfId="0" applyFont="1" applyFill="1" applyBorder="1" applyAlignment="1">
      <alignment horizontal="left" vertical="top" wrapText="1"/>
    </xf>
    <xf numFmtId="0" fontId="24" fillId="33" borderId="21" xfId="0" applyFont="1" applyFill="1" applyBorder="1" applyAlignment="1">
      <alignment horizontal="left" vertical="top" wrapText="1"/>
    </xf>
    <xf numFmtId="0" fontId="24" fillId="33" borderId="22" xfId="0" applyFont="1" applyFill="1" applyBorder="1" applyAlignment="1">
      <alignment horizontal="left" vertical="top" wrapText="1"/>
    </xf>
    <xf numFmtId="0" fontId="35" fillId="33" borderId="21" xfId="0" applyFont="1" applyFill="1" applyBorder="1" applyAlignment="1">
      <alignment horizontal="left" vertical="top" wrapText="1"/>
    </xf>
    <xf numFmtId="0" fontId="24" fillId="33" borderId="24" xfId="0" applyFont="1" applyFill="1" applyBorder="1" applyAlignment="1">
      <alignment horizontal="left" vertical="top" wrapText="1"/>
    </xf>
    <xf numFmtId="0" fontId="24" fillId="0" borderId="0" xfId="0" applyFont="1" applyAlignment="1"/>
    <xf numFmtId="0" fontId="25" fillId="33" borderId="0" xfId="0" applyFont="1" applyFill="1" applyAlignment="1">
      <alignment vertical="center" wrapText="1"/>
    </xf>
    <xf numFmtId="0" fontId="35" fillId="33" borderId="0" xfId="45" applyFont="1" applyFill="1" applyAlignment="1">
      <alignment horizontal="right" vertical="center"/>
    </xf>
    <xf numFmtId="0" fontId="35" fillId="33" borderId="0" xfId="45" applyFont="1" applyFill="1" applyAlignment="1">
      <alignment vertical="center"/>
    </xf>
    <xf numFmtId="0" fontId="26" fillId="33" borderId="0" xfId="0" applyFont="1" applyFill="1" applyAlignment="1">
      <alignment horizontal="left" vertical="top" wrapText="1"/>
    </xf>
    <xf numFmtId="0" fontId="24" fillId="33" borderId="0" xfId="49" applyFont="1" applyFill="1" applyAlignment="1">
      <alignment vertical="center"/>
    </xf>
    <xf numFmtId="170" fontId="24" fillId="33" borderId="0" xfId="50" applyNumberFormat="1" applyFont="1" applyFill="1" applyBorder="1" applyAlignment="1">
      <alignment horizontal="left" vertical="center" wrapText="1"/>
    </xf>
    <xf numFmtId="0" fontId="24" fillId="33" borderId="0" xfId="49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left" vertical="top" wrapText="1"/>
    </xf>
    <xf numFmtId="0" fontId="36" fillId="33" borderId="0" xfId="0" applyFont="1" applyFill="1" applyBorder="1" applyAlignment="1">
      <alignment horizontal="left" vertical="top" wrapText="1"/>
    </xf>
    <xf numFmtId="0" fontId="33" fillId="0" borderId="21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2" fontId="28" fillId="33" borderId="0" xfId="0" applyNumberFormat="1" applyFont="1" applyFill="1" applyAlignment="1">
      <alignment horizontal="right" vertical="center" wrapText="1"/>
    </xf>
    <xf numFmtId="0" fontId="24" fillId="33" borderId="21" xfId="0" applyFont="1" applyFill="1" applyBorder="1" applyAlignment="1">
      <alignment horizontal="center" vertical="center" wrapText="1"/>
    </xf>
    <xf numFmtId="167" fontId="35" fillId="0" borderId="21" xfId="51" applyNumberFormat="1" applyFont="1" applyFill="1" applyBorder="1" applyAlignment="1">
      <alignment horizontal="right" vertical="top"/>
    </xf>
    <xf numFmtId="0" fontId="30" fillId="34" borderId="34" xfId="0" applyFont="1" applyFill="1" applyBorder="1" applyAlignment="1">
      <alignment horizontal="left" vertical="top" wrapText="1"/>
    </xf>
    <xf numFmtId="0" fontId="29" fillId="34" borderId="34" xfId="0" applyFont="1" applyFill="1" applyBorder="1" applyAlignment="1">
      <alignment horizontal="left" vertical="top" wrapText="1"/>
    </xf>
    <xf numFmtId="168" fontId="32" fillId="33" borderId="34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35" fillId="0" borderId="0" xfId="45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35" fillId="0" borderId="0" xfId="0" applyNumberFormat="1" applyFont="1" applyFill="1" applyAlignment="1">
      <alignment vertical="center" wrapText="1"/>
    </xf>
    <xf numFmtId="49" fontId="28" fillId="0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/>
    </xf>
    <xf numFmtId="168" fontId="28" fillId="0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49" fontId="27" fillId="0" borderId="34" xfId="0" applyNumberFormat="1" applyFont="1" applyFill="1" applyBorder="1" applyAlignment="1">
      <alignment horizontal="center" vertical="center" textRotation="90" wrapText="1"/>
    </xf>
    <xf numFmtId="168" fontId="27" fillId="0" borderId="34" xfId="0" applyNumberFormat="1" applyFont="1" applyFill="1" applyBorder="1" applyAlignment="1">
      <alignment horizontal="center" vertical="center" wrapText="1"/>
    </xf>
    <xf numFmtId="49" fontId="40" fillId="0" borderId="34" xfId="0" applyNumberFormat="1" applyFont="1" applyFill="1" applyBorder="1" applyAlignment="1">
      <alignment horizontal="center" vertical="center" textRotation="90" wrapText="1"/>
    </xf>
    <xf numFmtId="0" fontId="40" fillId="0" borderId="34" xfId="0" applyNumberFormat="1" applyFont="1" applyFill="1" applyBorder="1" applyAlignment="1">
      <alignment horizontal="center" vertical="center" wrapText="1"/>
    </xf>
    <xf numFmtId="168" fontId="40" fillId="0" borderId="36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33" borderId="34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168" fontId="34" fillId="33" borderId="34" xfId="0" applyNumberFormat="1" applyFont="1" applyFill="1" applyBorder="1" applyAlignment="1">
      <alignment horizontal="center" vertical="center" wrapText="1"/>
    </xf>
    <xf numFmtId="168" fontId="40" fillId="33" borderId="34" xfId="0" applyNumberFormat="1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31" fillId="34" borderId="34" xfId="0" applyFont="1" applyFill="1" applyBorder="1" applyAlignment="1">
      <alignment horizontal="left" vertical="top" wrapText="1"/>
    </xf>
    <xf numFmtId="165" fontId="32" fillId="0" borderId="0" xfId="1" applyNumberFormat="1" applyFont="1" applyAlignment="1">
      <alignment vertical="center" wrapText="1"/>
    </xf>
    <xf numFmtId="165" fontId="25" fillId="33" borderId="0" xfId="1" applyNumberFormat="1" applyFont="1" applyFill="1" applyAlignment="1">
      <alignment vertical="center" wrapText="1"/>
    </xf>
    <xf numFmtId="0" fontId="35" fillId="33" borderId="0" xfId="0" applyNumberFormat="1" applyFont="1" applyFill="1" applyAlignment="1">
      <alignment vertical="center" wrapText="1"/>
    </xf>
    <xf numFmtId="165" fontId="26" fillId="0" borderId="0" xfId="1" applyNumberFormat="1" applyFont="1" applyAlignment="1">
      <alignment horizontal="center" vertical="center" wrapText="1"/>
    </xf>
    <xf numFmtId="49" fontId="27" fillId="0" borderId="36" xfId="0" applyNumberFormat="1" applyFont="1" applyFill="1" applyBorder="1" applyAlignment="1">
      <alignment horizontal="center" vertical="center" textRotation="90" wrapText="1"/>
    </xf>
    <xf numFmtId="168" fontId="40" fillId="0" borderId="34" xfId="0" applyNumberFormat="1" applyFont="1" applyFill="1" applyBorder="1" applyAlignment="1">
      <alignment horizontal="center" vertical="center" wrapText="1"/>
    </xf>
    <xf numFmtId="165" fontId="32" fillId="0" borderId="0" xfId="1" applyNumberFormat="1" applyFont="1" applyAlignment="1">
      <alignment horizontal="center" vertical="center" wrapText="1"/>
    </xf>
    <xf numFmtId="165" fontId="32" fillId="33" borderId="0" xfId="1" applyNumberFormat="1" applyFont="1" applyFill="1" applyAlignment="1">
      <alignment horizontal="center" vertical="center" wrapText="1"/>
    </xf>
    <xf numFmtId="0" fontId="32" fillId="33" borderId="0" xfId="0" applyFont="1" applyFill="1" applyAlignment="1">
      <alignment vertical="center" wrapText="1"/>
    </xf>
    <xf numFmtId="168" fontId="32" fillId="0" borderId="0" xfId="0" applyNumberFormat="1" applyFont="1" applyAlignment="1">
      <alignment vertical="center" wrapText="1"/>
    </xf>
    <xf numFmtId="0" fontId="28" fillId="33" borderId="0" xfId="0" applyFont="1" applyFill="1" applyBorder="1" applyAlignment="1">
      <alignment horizontal="right" vertical="top" wrapText="1"/>
    </xf>
    <xf numFmtId="171" fontId="35" fillId="33" borderId="0" xfId="43" applyNumberFormat="1" applyFont="1" applyFill="1" applyBorder="1" applyAlignment="1">
      <alignment horizontal="right" vertical="center"/>
    </xf>
    <xf numFmtId="0" fontId="0" fillId="33" borderId="0" xfId="0" applyFill="1" applyBorder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26" fillId="34" borderId="0" xfId="0" applyFont="1" applyFill="1" applyAlignment="1">
      <alignment horizontal="left" vertical="top" wrapText="1"/>
    </xf>
    <xf numFmtId="0" fontId="33" fillId="0" borderId="34" xfId="0" applyFont="1" applyBorder="1" applyAlignment="1">
      <alignment horizontal="left" vertical="top" wrapText="1"/>
    </xf>
    <xf numFmtId="0" fontId="43" fillId="33" borderId="0" xfId="0" applyFont="1" applyFill="1">
      <alignment horizontal="left" vertical="top" wrapText="1"/>
    </xf>
    <xf numFmtId="168" fontId="34" fillId="0" borderId="36" xfId="0" applyNumberFormat="1" applyFont="1" applyFill="1" applyBorder="1" applyAlignment="1">
      <alignment horizontal="center" vertical="center" wrapText="1"/>
    </xf>
    <xf numFmtId="0" fontId="24" fillId="34" borderId="34" xfId="0" applyFont="1" applyFill="1" applyBorder="1" applyAlignment="1">
      <alignment horizontal="left" vertical="top" wrapText="1"/>
    </xf>
    <xf numFmtId="0" fontId="43" fillId="0" borderId="34" xfId="0" applyFont="1" applyBorder="1" applyAlignment="1">
      <alignment horizontal="left" vertical="top" wrapText="1"/>
    </xf>
    <xf numFmtId="0" fontId="43" fillId="33" borderId="34" xfId="0" applyFont="1" applyFill="1" applyBorder="1">
      <alignment horizontal="left" vertical="top" wrapText="1"/>
    </xf>
    <xf numFmtId="167" fontId="29" fillId="0" borderId="34" xfId="51" applyNumberFormat="1" applyFont="1" applyFill="1" applyBorder="1" applyAlignment="1">
      <alignment horizontal="right" vertical="top"/>
    </xf>
    <xf numFmtId="168" fontId="26" fillId="0" borderId="0" xfId="0" applyNumberFormat="1" applyFont="1" applyFill="1" applyBorder="1" applyAlignment="1">
      <alignment horizontal="right" vertical="center" wrapText="1"/>
    </xf>
    <xf numFmtId="0" fontId="29" fillId="0" borderId="34" xfId="0" applyFont="1" applyFill="1" applyBorder="1">
      <alignment horizontal="left" vertical="top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0" fontId="34" fillId="33" borderId="34" xfId="0" applyFont="1" applyFill="1" applyBorder="1" applyAlignment="1">
      <alignment horizontal="center" vertical="center" wrapText="1"/>
    </xf>
    <xf numFmtId="167" fontId="24" fillId="34" borderId="34" xfId="51" applyNumberFormat="1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top" wrapText="1"/>
    </xf>
    <xf numFmtId="0" fontId="24" fillId="0" borderId="0" xfId="0" applyNumberFormat="1" applyFont="1" applyFill="1" applyBorder="1" applyAlignment="1">
      <alignment horizontal="right" wrapText="1"/>
    </xf>
    <xf numFmtId="167" fontId="35" fillId="0" borderId="34" xfId="51" applyNumberFormat="1" applyFont="1" applyFill="1" applyBorder="1" applyAlignment="1">
      <alignment horizontal="right" vertical="top"/>
    </xf>
    <xf numFmtId="167" fontId="35" fillId="0" borderId="23" xfId="51" applyNumberFormat="1" applyFont="1" applyFill="1" applyBorder="1" applyAlignment="1">
      <alignment horizontal="right" vertical="top"/>
    </xf>
    <xf numFmtId="0" fontId="43" fillId="33" borderId="34" xfId="0" applyFont="1" applyFill="1" applyBorder="1" applyAlignment="1">
      <alignment horizontal="left" vertical="top" wrapText="1"/>
    </xf>
    <xf numFmtId="0" fontId="29" fillId="33" borderId="0" xfId="0" applyFont="1" applyFill="1">
      <alignment horizontal="left" vertical="top" wrapText="1"/>
    </xf>
    <xf numFmtId="165" fontId="32" fillId="33" borderId="0" xfId="1" applyNumberFormat="1" applyFont="1" applyFill="1" applyAlignment="1">
      <alignment vertical="center" wrapText="1"/>
    </xf>
    <xf numFmtId="167" fontId="18" fillId="33" borderId="0" xfId="51" applyNumberFormat="1" applyFont="1" applyFill="1" applyBorder="1" applyAlignment="1">
      <alignment horizontal="right" vertical="top"/>
    </xf>
    <xf numFmtId="0" fontId="33" fillId="33" borderId="34" xfId="0" applyFont="1" applyFill="1" applyBorder="1" applyAlignment="1">
      <alignment horizontal="left" vertical="top" wrapText="1"/>
    </xf>
    <xf numFmtId="0" fontId="42" fillId="33" borderId="34" xfId="0" applyFont="1" applyFill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3" fillId="0" borderId="36" xfId="0" applyFont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/>
    </xf>
    <xf numFmtId="167" fontId="43" fillId="0" borderId="0" xfId="51" applyNumberFormat="1" applyFont="1" applyBorder="1" applyAlignment="1">
      <alignment horizontal="right" vertical="top"/>
    </xf>
    <xf numFmtId="0" fontId="43" fillId="33" borderId="0" xfId="0" applyFont="1" applyFill="1" applyBorder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37" fillId="33" borderId="0" xfId="0" applyFont="1" applyFill="1" applyBorder="1" applyAlignment="1">
      <alignment vertical="top"/>
    </xf>
    <xf numFmtId="0" fontId="35" fillId="34" borderId="11" xfId="0" applyFont="1" applyFill="1" applyBorder="1" applyAlignment="1">
      <alignment horizontal="left" vertical="top" wrapText="1"/>
    </xf>
    <xf numFmtId="0" fontId="24" fillId="34" borderId="21" xfId="0" applyFont="1" applyFill="1" applyBorder="1">
      <alignment horizontal="left" vertical="top" wrapText="1"/>
    </xf>
    <xf numFmtId="0" fontId="24" fillId="34" borderId="15" xfId="0" applyFont="1" applyFill="1" applyBorder="1" applyAlignment="1">
      <alignment horizontal="left" vertical="top" wrapText="1"/>
    </xf>
    <xf numFmtId="0" fontId="0" fillId="34" borderId="0" xfId="0" applyNumberFormat="1" applyFont="1" applyFill="1" applyBorder="1" applyAlignment="1" applyProtection="1">
      <alignment horizontal="left" vertical="top" wrapText="1"/>
    </xf>
    <xf numFmtId="0" fontId="31" fillId="34" borderId="21" xfId="0" applyFont="1" applyFill="1" applyBorder="1" applyAlignment="1">
      <alignment horizontal="left" vertical="top" wrapText="1"/>
    </xf>
    <xf numFmtId="0" fontId="24" fillId="34" borderId="21" xfId="0" applyFont="1" applyFill="1" applyBorder="1" applyAlignment="1">
      <alignment horizontal="left" vertical="top" wrapText="1"/>
    </xf>
    <xf numFmtId="0" fontId="31" fillId="34" borderId="21" xfId="0" applyFont="1" applyFill="1" applyBorder="1">
      <alignment horizontal="left" vertical="top" wrapText="1"/>
    </xf>
    <xf numFmtId="0" fontId="24" fillId="34" borderId="0" xfId="0" applyFont="1" applyFill="1" applyAlignment="1">
      <alignment horizontal="left" vertical="top" wrapText="1"/>
    </xf>
    <xf numFmtId="0" fontId="24" fillId="34" borderId="0" xfId="0" applyFont="1" applyFill="1" applyAlignment="1"/>
    <xf numFmtId="0" fontId="42" fillId="33" borderId="15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33" fillId="33" borderId="0" xfId="0" applyFont="1" applyFill="1" applyAlignment="1">
      <alignment vertical="top"/>
    </xf>
    <xf numFmtId="0" fontId="33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3" fillId="33" borderId="15" xfId="0" applyFont="1" applyFill="1" applyBorder="1" applyAlignment="1">
      <alignment vertical="top" wrapText="1"/>
    </xf>
    <xf numFmtId="0" fontId="43" fillId="33" borderId="0" xfId="0" applyFont="1" applyFill="1" applyBorder="1" applyAlignment="1">
      <alignment vertical="top" wrapText="1"/>
    </xf>
    <xf numFmtId="0" fontId="33" fillId="33" borderId="15" xfId="0" applyFont="1" applyFill="1" applyBorder="1" applyAlignment="1">
      <alignment vertical="top" wrapText="1"/>
    </xf>
    <xf numFmtId="167" fontId="43" fillId="0" borderId="34" xfId="51" applyNumberFormat="1" applyFont="1" applyBorder="1" applyAlignment="1">
      <alignment horizontal="right" vertical="top"/>
    </xf>
    <xf numFmtId="0" fontId="42" fillId="33" borderId="0" xfId="0" applyFont="1" applyFill="1" applyBorder="1" applyAlignment="1">
      <alignment horizontal="right" vertical="top" wrapText="1"/>
    </xf>
    <xf numFmtId="0" fontId="43" fillId="0" borderId="0" xfId="0" applyFo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9" fillId="34" borderId="34" xfId="0" applyFont="1" applyFill="1" applyBorder="1" applyAlignment="1">
      <alignment horizontal="right" vertical="top" wrapText="1"/>
    </xf>
    <xf numFmtId="0" fontId="30" fillId="34" borderId="34" xfId="0" applyFont="1" applyFill="1" applyBorder="1">
      <alignment horizontal="left" vertical="top" wrapText="1"/>
    </xf>
    <xf numFmtId="0" fontId="29" fillId="34" borderId="34" xfId="0" applyFont="1" applyFill="1" applyBorder="1">
      <alignment horizontal="left" vertical="top" wrapText="1"/>
    </xf>
    <xf numFmtId="167" fontId="24" fillId="34" borderId="23" xfId="0" applyNumberFormat="1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left" vertical="top" wrapText="1"/>
    </xf>
    <xf numFmtId="0" fontId="42" fillId="0" borderId="34" xfId="0" applyFont="1" applyBorder="1" applyAlignment="1">
      <alignment horizontal="left" vertical="top" wrapText="1"/>
    </xf>
    <xf numFmtId="167" fontId="43" fillId="33" borderId="34" xfId="51" applyNumberFormat="1" applyFont="1" applyFill="1" applyBorder="1" applyAlignment="1">
      <alignment horizontal="center" vertical="top"/>
    </xf>
    <xf numFmtId="0" fontId="34" fillId="0" borderId="34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top" wrapText="1"/>
    </xf>
    <xf numFmtId="0" fontId="31" fillId="0" borderId="34" xfId="0" applyFont="1" applyFill="1" applyBorder="1" applyAlignment="1">
      <alignment horizontal="left" vertical="top" wrapText="1"/>
    </xf>
    <xf numFmtId="0" fontId="24" fillId="0" borderId="34" xfId="44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48" fillId="0" borderId="0" xfId="0" applyFont="1" applyFill="1">
      <alignment horizontal="left" vertical="top" wrapText="1"/>
    </xf>
    <xf numFmtId="0" fontId="49" fillId="0" borderId="0" xfId="46" applyFont="1" applyFill="1" applyAlignment="1">
      <alignment vertical="center"/>
    </xf>
    <xf numFmtId="0" fontId="50" fillId="0" borderId="0" xfId="46" applyFont="1" applyFill="1" applyAlignment="1">
      <alignment vertical="center"/>
    </xf>
    <xf numFmtId="0" fontId="51" fillId="0" borderId="17" xfId="47" applyFont="1" applyFill="1" applyBorder="1" applyAlignment="1">
      <alignment horizontal="left" vertical="center"/>
    </xf>
    <xf numFmtId="0" fontId="51" fillId="0" borderId="0" xfId="46" applyFont="1" applyFill="1" applyAlignment="1">
      <alignment vertical="center"/>
    </xf>
    <xf numFmtId="0" fontId="52" fillId="0" borderId="0" xfId="0" applyFont="1">
      <alignment horizontal="left" vertical="top" wrapText="1"/>
    </xf>
    <xf numFmtId="0" fontId="53" fillId="0" borderId="15" xfId="0" applyFont="1" applyBorder="1" applyAlignment="1">
      <alignment horizontal="left" vertical="center" wrapText="1"/>
    </xf>
    <xf numFmtId="0" fontId="33" fillId="0" borderId="34" xfId="0" applyFont="1" applyFill="1" applyBorder="1" applyAlignment="1">
      <alignment horizontal="left" vertical="top" wrapText="1"/>
    </xf>
    <xf numFmtId="0" fontId="42" fillId="0" borderId="34" xfId="0" applyFont="1" applyFill="1" applyBorder="1" applyAlignment="1">
      <alignment horizontal="left" vertical="top" wrapText="1"/>
    </xf>
    <xf numFmtId="0" fontId="43" fillId="0" borderId="34" xfId="0" applyFont="1" applyFill="1" applyBorder="1" applyAlignment="1">
      <alignment horizontal="left" vertical="top" wrapText="1"/>
    </xf>
    <xf numFmtId="0" fontId="43" fillId="0" borderId="36" xfId="0" applyFont="1" applyFill="1" applyBorder="1" applyAlignment="1">
      <alignment horizontal="left" vertical="top" wrapText="1"/>
    </xf>
    <xf numFmtId="0" fontId="42" fillId="0" borderId="18" xfId="0" applyFont="1" applyFill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35" fillId="0" borderId="34" xfId="0" applyFont="1" applyFill="1" applyBorder="1" applyAlignment="1">
      <alignment horizontal="right" vertical="top" wrapText="1"/>
    </xf>
    <xf numFmtId="0" fontId="30" fillId="0" borderId="34" xfId="0" applyFont="1" applyFill="1" applyBorder="1">
      <alignment horizontal="left" vertical="top" wrapText="1"/>
    </xf>
    <xf numFmtId="0" fontId="30" fillId="0" borderId="34" xfId="0" applyFont="1" applyFill="1" applyBorder="1" applyAlignment="1">
      <alignment horizontal="left" vertical="top" wrapText="1"/>
    </xf>
    <xf numFmtId="167" fontId="35" fillId="0" borderId="34" xfId="51" applyNumberFormat="1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left" vertical="top" wrapText="1"/>
    </xf>
    <xf numFmtId="0" fontId="47" fillId="0" borderId="34" xfId="0" applyFont="1" applyFill="1" applyBorder="1" applyAlignment="1">
      <alignment horizontal="left" vertical="top" wrapText="1"/>
    </xf>
    <xf numFmtId="167" fontId="24" fillId="0" borderId="34" xfId="51" applyNumberFormat="1" applyFont="1" applyFill="1" applyBorder="1" applyAlignment="1">
      <alignment horizontal="center" vertical="center"/>
    </xf>
    <xf numFmtId="0" fontId="24" fillId="0" borderId="34" xfId="0" applyFont="1" applyFill="1" applyBorder="1">
      <alignment horizontal="left" vertical="top" wrapText="1"/>
    </xf>
    <xf numFmtId="0" fontId="29" fillId="0" borderId="34" xfId="0" applyFont="1" applyFill="1" applyBorder="1" applyAlignment="1">
      <alignment horizontal="right" vertical="top" wrapText="1"/>
    </xf>
    <xf numFmtId="167" fontId="24" fillId="0" borderId="34" xfId="51" applyNumberFormat="1" applyFont="1" applyFill="1" applyBorder="1" applyAlignment="1">
      <alignment horizontal="left" vertical="center" wrapText="1"/>
    </xf>
    <xf numFmtId="49" fontId="35" fillId="0" borderId="11" xfId="0" applyNumberFormat="1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54" fillId="0" borderId="33" xfId="47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35" fillId="0" borderId="34" xfId="0" applyFont="1" applyFill="1" applyBorder="1" applyAlignment="1">
      <alignment horizontal="left" vertical="top" wrapText="1"/>
    </xf>
    <xf numFmtId="0" fontId="24" fillId="0" borderId="24" xfId="0" applyFont="1" applyFill="1" applyBorder="1" applyAlignment="1">
      <alignment horizontal="left" vertical="top" wrapText="1"/>
    </xf>
    <xf numFmtId="49" fontId="35" fillId="0" borderId="34" xfId="0" applyNumberFormat="1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right" vertical="top" wrapText="1"/>
    </xf>
    <xf numFmtId="0" fontId="35" fillId="0" borderId="25" xfId="0" applyFont="1" applyFill="1" applyBorder="1" applyAlignment="1">
      <alignment horizontal="left" vertical="top" wrapText="1"/>
    </xf>
    <xf numFmtId="167" fontId="35" fillId="0" borderId="34" xfId="0" applyNumberFormat="1" applyFont="1" applyFill="1" applyBorder="1" applyAlignment="1">
      <alignment horizontal="right" vertical="top" wrapText="1"/>
    </xf>
    <xf numFmtId="0" fontId="45" fillId="0" borderId="34" xfId="0" applyFont="1" applyFill="1" applyBorder="1" applyAlignment="1">
      <alignment horizontal="left" vertical="top" wrapText="1"/>
    </xf>
    <xf numFmtId="167" fontId="30" fillId="0" borderId="34" xfId="58" applyNumberFormat="1" applyFont="1" applyFill="1" applyBorder="1" applyAlignment="1">
      <alignment horizontal="right" vertical="top"/>
    </xf>
    <xf numFmtId="168" fontId="29" fillId="0" borderId="34" xfId="44" applyNumberFormat="1" applyFont="1" applyFill="1" applyBorder="1" applyAlignment="1">
      <alignment horizontal="right" vertical="top" wrapText="1"/>
    </xf>
    <xf numFmtId="168" fontId="29" fillId="0" borderId="34" xfId="0" applyNumberFormat="1" applyFont="1" applyFill="1" applyBorder="1" applyAlignment="1">
      <alignment horizontal="right" vertical="top" wrapText="1"/>
    </xf>
    <xf numFmtId="0" fontId="35" fillId="0" borderId="21" xfId="0" applyFont="1" applyFill="1" applyBorder="1" applyAlignment="1">
      <alignment horizontal="left" vertical="top" wrapText="1"/>
    </xf>
    <xf numFmtId="0" fontId="24" fillId="0" borderId="21" xfId="0" applyFont="1" applyFill="1" applyBorder="1">
      <alignment horizontal="left" vertical="top" wrapText="1"/>
    </xf>
    <xf numFmtId="167" fontId="24" fillId="0" borderId="21" xfId="51" applyNumberFormat="1" applyFont="1" applyFill="1" applyBorder="1" applyAlignment="1">
      <alignment horizontal="right" vertical="top"/>
    </xf>
    <xf numFmtId="0" fontId="24" fillId="0" borderId="21" xfId="0" applyFont="1" applyFill="1" applyBorder="1" applyAlignment="1">
      <alignment horizontal="left" vertical="top" wrapText="1"/>
    </xf>
    <xf numFmtId="0" fontId="24" fillId="0" borderId="20" xfId="0" applyFont="1" applyFill="1" applyBorder="1">
      <alignment horizontal="left" vertical="top" wrapText="1"/>
    </xf>
    <xf numFmtId="0" fontId="38" fillId="0" borderId="21" xfId="0" applyFont="1" applyFill="1" applyBorder="1" applyAlignment="1">
      <alignment horizontal="left" vertical="top" wrapText="1"/>
    </xf>
    <xf numFmtId="0" fontId="24" fillId="0" borderId="23" xfId="0" applyFont="1" applyFill="1" applyBorder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24" fillId="0" borderId="21" xfId="44" applyFont="1" applyFill="1" applyBorder="1" applyAlignment="1">
      <alignment horizontal="left" vertical="top" wrapText="1"/>
    </xf>
    <xf numFmtId="0" fontId="42" fillId="0" borderId="15" xfId="0" applyFont="1" applyFill="1" applyBorder="1" applyAlignment="1">
      <alignment horizontal="left" vertical="top" wrapText="1"/>
    </xf>
    <xf numFmtId="0" fontId="33" fillId="0" borderId="34" xfId="0" applyFont="1" applyFill="1" applyBorder="1" applyAlignment="1">
      <alignment horizontal="left" vertical="top" wrapText="1"/>
    </xf>
    <xf numFmtId="167" fontId="35" fillId="0" borderId="34" xfId="51" applyNumberFormat="1" applyFont="1" applyFill="1" applyBorder="1" applyAlignment="1">
      <alignment horizontal="center" vertical="top"/>
    </xf>
    <xf numFmtId="167" fontId="24" fillId="34" borderId="34" xfId="0" applyNumberFormat="1" applyFont="1" applyFill="1" applyBorder="1" applyAlignment="1">
      <alignment horizontal="center" vertical="top" wrapText="1"/>
    </xf>
    <xf numFmtId="0" fontId="24" fillId="34" borderId="21" xfId="0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horizontal="left" vertical="top" wrapText="1"/>
    </xf>
    <xf numFmtId="0" fontId="47" fillId="34" borderId="34" xfId="0" applyFont="1" applyFill="1" applyBorder="1" applyAlignment="1">
      <alignment horizontal="left" vertical="top" wrapText="1"/>
    </xf>
    <xf numFmtId="0" fontId="45" fillId="34" borderId="34" xfId="0" applyFont="1" applyFill="1" applyBorder="1" applyAlignment="1">
      <alignment horizontal="left" vertical="top" wrapText="1"/>
    </xf>
    <xf numFmtId="0" fontId="34" fillId="34" borderId="34" xfId="0" applyFont="1" applyFill="1" applyBorder="1" applyAlignment="1">
      <alignment horizontal="center" vertical="center" wrapText="1"/>
    </xf>
    <xf numFmtId="0" fontId="34" fillId="34" borderId="34" xfId="0" applyFont="1" applyFill="1" applyBorder="1" applyAlignment="1">
      <alignment horizontal="left" vertical="center" wrapText="1"/>
    </xf>
    <xf numFmtId="169" fontId="34" fillId="34" borderId="34" xfId="0" applyNumberFormat="1" applyFont="1" applyFill="1" applyBorder="1" applyAlignment="1">
      <alignment horizontal="center" vertical="center" wrapText="1"/>
    </xf>
    <xf numFmtId="0" fontId="34" fillId="34" borderId="0" xfId="0" applyFont="1" applyFill="1" applyAlignment="1">
      <alignment vertical="center" wrapText="1"/>
    </xf>
    <xf numFmtId="167" fontId="24" fillId="0" borderId="34" xfId="51" applyNumberFormat="1" applyFont="1" applyFill="1" applyBorder="1" applyAlignment="1">
      <alignment horizontal="right" vertical="top"/>
    </xf>
    <xf numFmtId="167" fontId="29" fillId="34" borderId="36" xfId="51" applyNumberFormat="1" applyFont="1" applyFill="1" applyBorder="1" applyAlignment="1">
      <alignment horizontal="right" vertical="top"/>
    </xf>
    <xf numFmtId="0" fontId="29" fillId="34" borderId="0" xfId="0" applyFont="1" applyFill="1">
      <alignment horizontal="left" vertical="top" wrapText="1"/>
    </xf>
    <xf numFmtId="167" fontId="43" fillId="33" borderId="0" xfId="51" applyNumberFormat="1" applyFont="1" applyFill="1" applyBorder="1" applyAlignment="1">
      <alignment horizontal="center" vertical="top"/>
    </xf>
    <xf numFmtId="167" fontId="43" fillId="33" borderId="16" xfId="51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 horizontal="left" vertical="top" wrapText="1"/>
    </xf>
    <xf numFmtId="0" fontId="42" fillId="0" borderId="15" xfId="0" applyFont="1" applyFill="1" applyBorder="1" applyAlignment="1">
      <alignment horizontal="left" vertical="top" wrapText="1"/>
    </xf>
    <xf numFmtId="0" fontId="33" fillId="0" borderId="34" xfId="0" applyFont="1" applyFill="1" applyBorder="1" applyAlignment="1">
      <alignment horizontal="left" vertical="top" wrapText="1"/>
    </xf>
    <xf numFmtId="0" fontId="43" fillId="0" borderId="34" xfId="0" applyFont="1" applyBorder="1" applyAlignment="1">
      <alignment horizontal="left" vertical="top" wrapText="1"/>
    </xf>
    <xf numFmtId="0" fontId="24" fillId="0" borderId="20" xfId="47" applyFont="1" applyFill="1" applyBorder="1" applyAlignment="1">
      <alignment horizontal="center" vertical="center"/>
    </xf>
    <xf numFmtId="37" fontId="24" fillId="0" borderId="23" xfId="47" applyNumberFormat="1" applyFont="1" applyFill="1" applyBorder="1" applyAlignment="1">
      <alignment horizontal="center" vertical="center"/>
    </xf>
    <xf numFmtId="0" fontId="35" fillId="0" borderId="17" xfId="52" applyFont="1" applyFill="1" applyBorder="1" applyAlignment="1"/>
    <xf numFmtId="0" fontId="35" fillId="0" borderId="16" xfId="52" applyFont="1" applyFill="1" applyBorder="1" applyAlignment="1"/>
    <xf numFmtId="0" fontId="24" fillId="0" borderId="33" xfId="47" applyFont="1" applyFill="1" applyBorder="1" applyAlignment="1">
      <alignment horizontal="left" vertical="center"/>
    </xf>
    <xf numFmtId="0" fontId="24" fillId="0" borderId="34" xfId="47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 wrapText="1"/>
    </xf>
    <xf numFmtId="172" fontId="35" fillId="0" borderId="34" xfId="47" applyNumberFormat="1" applyFont="1" applyFill="1" applyBorder="1" applyAlignment="1">
      <alignment horizontal="center" vertical="center"/>
    </xf>
    <xf numFmtId="172" fontId="54" fillId="0" borderId="34" xfId="47" applyNumberFormat="1" applyFont="1" applyFill="1" applyBorder="1" applyAlignment="1">
      <alignment horizontal="center" vertical="center"/>
    </xf>
    <xf numFmtId="172" fontId="48" fillId="0" borderId="0" xfId="0" applyNumberFormat="1" applyFont="1" applyFill="1">
      <alignment horizontal="left" vertical="top" wrapText="1"/>
    </xf>
    <xf numFmtId="0" fontId="32" fillId="0" borderId="0" xfId="46" applyFont="1" applyFill="1" applyAlignment="1">
      <alignment vertical="center"/>
    </xf>
    <xf numFmtId="0" fontId="32" fillId="0" borderId="0" xfId="47" applyFont="1" applyFill="1" applyAlignment="1">
      <alignment horizontal="right" vertical="center"/>
    </xf>
    <xf numFmtId="0" fontId="32" fillId="0" borderId="0" xfId="47" applyFont="1" applyFill="1" applyAlignment="1">
      <alignment horizontal="center" vertical="center"/>
    </xf>
    <xf numFmtId="172" fontId="32" fillId="0" borderId="0" xfId="47" applyNumberFormat="1" applyFont="1" applyFill="1" applyAlignment="1">
      <alignment horizontal="right" vertical="center"/>
    </xf>
    <xf numFmtId="0" fontId="56" fillId="0" borderId="0" xfId="46" applyFont="1" applyFill="1" applyAlignment="1">
      <alignment vertical="center"/>
    </xf>
    <xf numFmtId="0" fontId="56" fillId="0" borderId="0" xfId="46" applyFont="1" applyFill="1" applyAlignment="1">
      <alignment horizontal="center" vertical="center"/>
    </xf>
    <xf numFmtId="172" fontId="57" fillId="0" borderId="0" xfId="46" applyNumberFormat="1" applyFont="1" applyFill="1" applyAlignment="1">
      <alignment vertical="center"/>
    </xf>
    <xf numFmtId="0" fontId="24" fillId="0" borderId="12" xfId="47" applyFont="1" applyFill="1" applyBorder="1" applyAlignment="1">
      <alignment vertical="center"/>
    </xf>
    <xf numFmtId="0" fontId="24" fillId="0" borderId="36" xfId="47" applyFont="1" applyFill="1" applyBorder="1" applyAlignment="1">
      <alignment horizontal="center" vertical="center"/>
    </xf>
    <xf numFmtId="172" fontId="24" fillId="0" borderId="36" xfId="47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35" fillId="0" borderId="15" xfId="47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24" fillId="0" borderId="0" xfId="47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wrapText="1"/>
    </xf>
    <xf numFmtId="172" fontId="24" fillId="0" borderId="35" xfId="47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6" xfId="47" applyFont="1" applyFill="1" applyBorder="1" applyAlignment="1">
      <alignment horizontal="center" vertical="center"/>
    </xf>
    <xf numFmtId="170" fontId="35" fillId="0" borderId="34" xfId="47" applyNumberFormat="1" applyFont="1" applyFill="1" applyBorder="1" applyAlignment="1">
      <alignment horizontal="center" vertical="center"/>
    </xf>
    <xf numFmtId="167" fontId="29" fillId="34" borderId="34" xfId="51" applyNumberFormat="1" applyFont="1" applyFill="1" applyBorder="1" applyAlignment="1">
      <alignment horizontal="right" vertical="top"/>
    </xf>
    <xf numFmtId="167" fontId="30" fillId="34" borderId="34" xfId="58" applyNumberFormat="1" applyFont="1" applyFill="1" applyBorder="1" applyAlignment="1">
      <alignment horizontal="right" vertical="top"/>
    </xf>
    <xf numFmtId="0" fontId="24" fillId="34" borderId="34" xfId="44" applyFont="1" applyFill="1" applyBorder="1" applyAlignment="1">
      <alignment horizontal="left" vertical="top" wrapText="1"/>
    </xf>
    <xf numFmtId="168" fontId="29" fillId="34" borderId="34" xfId="44" applyNumberFormat="1" applyFont="1" applyFill="1" applyBorder="1" applyAlignment="1">
      <alignment horizontal="right" vertical="top" wrapText="1"/>
    </xf>
    <xf numFmtId="168" fontId="29" fillId="34" borderId="34" xfId="0" applyNumberFormat="1" applyFont="1" applyFill="1" applyBorder="1" applyAlignment="1">
      <alignment horizontal="right" vertical="top" wrapText="1"/>
    </xf>
    <xf numFmtId="0" fontId="33" fillId="34" borderId="34" xfId="0" applyFont="1" applyFill="1" applyBorder="1" applyAlignment="1">
      <alignment horizontal="left" vertical="top" wrapText="1"/>
    </xf>
    <xf numFmtId="167" fontId="35" fillId="34" borderId="34" xfId="51" applyNumberFormat="1" applyFont="1" applyFill="1" applyBorder="1" applyAlignment="1">
      <alignment horizontal="right" vertical="top"/>
    </xf>
    <xf numFmtId="0" fontId="24" fillId="34" borderId="25" xfId="0" applyFont="1" applyFill="1" applyBorder="1" applyAlignment="1">
      <alignment horizontal="left" vertical="top" wrapText="1"/>
    </xf>
    <xf numFmtId="0" fontId="53" fillId="34" borderId="34" xfId="0" applyFont="1" applyFill="1" applyBorder="1" applyAlignment="1">
      <alignment horizontal="left" vertical="top" wrapText="1"/>
    </xf>
    <xf numFmtId="0" fontId="24" fillId="34" borderId="11" xfId="0" applyFont="1" applyFill="1" applyBorder="1" applyAlignment="1">
      <alignment horizontal="left" vertical="top" wrapText="1"/>
    </xf>
    <xf numFmtId="0" fontId="24" fillId="33" borderId="15" xfId="0" applyFont="1" applyFill="1" applyBorder="1" applyAlignment="1">
      <alignment horizontal="center" vertical="center" wrapText="1"/>
    </xf>
    <xf numFmtId="168" fontId="28" fillId="34" borderId="15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top" wrapText="1"/>
    </xf>
    <xf numFmtId="0" fontId="43" fillId="0" borderId="34" xfId="0" applyFont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23" xfId="0" applyFont="1" applyFill="1" applyBorder="1" applyAlignment="1">
      <alignment horizontal="center" vertical="top" wrapText="1"/>
    </xf>
    <xf numFmtId="0" fontId="33" fillId="33" borderId="0" xfId="0" applyFont="1" applyFill="1" applyAlignment="1">
      <alignment horizontal="center" wrapText="1"/>
    </xf>
    <xf numFmtId="0" fontId="43" fillId="0" borderId="15" xfId="0" applyFont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2" fontId="34" fillId="33" borderId="0" xfId="0" applyNumberFormat="1" applyFont="1" applyFill="1" applyAlignment="1">
      <alignment horizontal="center" vertical="center" wrapText="1"/>
    </xf>
    <xf numFmtId="49" fontId="33" fillId="33" borderId="0" xfId="0" applyNumberFormat="1" applyFont="1" applyFill="1" applyAlignment="1">
      <alignment horizontal="center" vertical="top" wrapText="1"/>
    </xf>
    <xf numFmtId="0" fontId="43" fillId="0" borderId="34" xfId="0" applyFont="1" applyFill="1" applyBorder="1" applyAlignment="1">
      <alignment horizontal="center" vertical="top" wrapText="1"/>
    </xf>
    <xf numFmtId="0" fontId="43" fillId="33" borderId="34" xfId="0" applyFont="1" applyFill="1" applyBorder="1" applyAlignment="1">
      <alignment horizontal="center" vertical="top" wrapText="1"/>
    </xf>
    <xf numFmtId="167" fontId="43" fillId="0" borderId="34" xfId="51" applyNumberFormat="1" applyFont="1" applyFill="1" applyBorder="1" applyAlignment="1">
      <alignment horizontal="right" vertical="top"/>
    </xf>
    <xf numFmtId="0" fontId="26" fillId="0" borderId="34" xfId="0" applyFont="1" applyBorder="1" applyAlignment="1">
      <alignment horizontal="right" vertical="top" wrapText="1"/>
    </xf>
    <xf numFmtId="167" fontId="43" fillId="33" borderId="34" xfId="51" applyNumberFormat="1" applyFont="1" applyFill="1" applyBorder="1" applyAlignment="1">
      <alignment horizontal="right" vertical="top"/>
    </xf>
    <xf numFmtId="172" fontId="35" fillId="0" borderId="35" xfId="47" applyNumberFormat="1" applyFont="1" applyFill="1" applyBorder="1" applyAlignment="1">
      <alignment horizontal="center" vertical="center"/>
    </xf>
    <xf numFmtId="168" fontId="24" fillId="0" borderId="34" xfId="47" applyNumberFormat="1" applyFont="1" applyFill="1" applyBorder="1" applyAlignment="1">
      <alignment horizontal="center" vertical="center"/>
    </xf>
    <xf numFmtId="172" fontId="35" fillId="0" borderId="23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top" wrapText="1"/>
    </xf>
    <xf numFmtId="0" fontId="32" fillId="34" borderId="34" xfId="0" applyFont="1" applyFill="1" applyBorder="1" applyAlignment="1">
      <alignment horizontal="center" vertical="center" wrapText="1"/>
    </xf>
    <xf numFmtId="0" fontId="58" fillId="34" borderId="34" xfId="0" applyFont="1" applyFill="1" applyBorder="1" applyAlignment="1">
      <alignment horizontal="left" vertical="center" wrapText="1"/>
    </xf>
    <xf numFmtId="0" fontId="32" fillId="0" borderId="34" xfId="0" applyFont="1" applyBorder="1" applyAlignment="1">
      <alignment horizontal="center" vertical="center" wrapText="1"/>
    </xf>
    <xf numFmtId="168" fontId="32" fillId="0" borderId="34" xfId="0" applyNumberFormat="1" applyFont="1" applyBorder="1" applyAlignment="1">
      <alignment vertical="center" wrapText="1"/>
    </xf>
    <xf numFmtId="0" fontId="43" fillId="0" borderId="34" xfId="0" applyFont="1" applyBorder="1" applyAlignment="1">
      <alignment horizontal="left" vertical="top" wrapText="1"/>
    </xf>
    <xf numFmtId="0" fontId="34" fillId="0" borderId="0" xfId="0" applyFont="1" applyAlignment="1">
      <alignment vertical="center" wrapText="1"/>
    </xf>
    <xf numFmtId="165" fontId="34" fillId="0" borderId="0" xfId="1" applyNumberFormat="1" applyFont="1" applyAlignment="1">
      <alignment vertical="center" wrapText="1"/>
    </xf>
    <xf numFmtId="0" fontId="59" fillId="0" borderId="0" xfId="45" applyFont="1" applyFill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2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>
      <alignment horizontal="left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3" fillId="0" borderId="46" xfId="0" applyFont="1" applyBorder="1" applyAlignment="1">
      <alignment horizontal="center" vertical="center" wrapText="1"/>
    </xf>
    <xf numFmtId="0" fontId="0" fillId="0" borderId="44" xfId="0" applyBorder="1">
      <alignment horizontal="left" vertical="top" wrapText="1"/>
    </xf>
    <xf numFmtId="0" fontId="0" fillId="0" borderId="34" xfId="0" applyBorder="1">
      <alignment horizontal="left" vertical="top" wrapText="1"/>
    </xf>
    <xf numFmtId="167" fontId="53" fillId="0" borderId="47" xfId="60" applyNumberFormat="1" applyFont="1" applyBorder="1" applyAlignment="1">
      <alignment horizontal="right" vertical="center"/>
    </xf>
    <xf numFmtId="0" fontId="29" fillId="0" borderId="47" xfId="0" applyFont="1" applyBorder="1">
      <alignment horizontal="left" vertical="top" wrapText="1"/>
    </xf>
    <xf numFmtId="49" fontId="24" fillId="0" borderId="44" xfId="61" applyNumberFormat="1" applyFont="1" applyFill="1" applyBorder="1" applyAlignment="1">
      <alignment vertical="top" wrapText="1"/>
    </xf>
    <xf numFmtId="49" fontId="24" fillId="0" borderId="34" xfId="61" applyNumberFormat="1" applyFont="1" applyFill="1" applyBorder="1" applyAlignment="1">
      <alignment vertical="top" wrapText="1"/>
    </xf>
    <xf numFmtId="167" fontId="53" fillId="0" borderId="47" xfId="51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/>
    <xf numFmtId="0" fontId="24" fillId="0" borderId="0" xfId="0" applyFont="1" applyFill="1" applyAlignment="1"/>
    <xf numFmtId="0" fontId="43" fillId="33" borderId="44" xfId="0" applyFont="1" applyFill="1" applyBorder="1" applyAlignment="1">
      <alignment horizontal="left" vertical="top" wrapText="1"/>
    </xf>
    <xf numFmtId="167" fontId="29" fillId="33" borderId="47" xfId="51" applyNumberFormat="1" applyFont="1" applyFill="1" applyBorder="1" applyAlignment="1">
      <alignment horizontal="right" vertical="top"/>
    </xf>
    <xf numFmtId="0" fontId="0" fillId="33" borderId="0" xfId="0" applyFill="1">
      <alignment horizontal="left" vertical="top" wrapText="1"/>
    </xf>
    <xf numFmtId="0" fontId="43" fillId="33" borderId="44" xfId="0" applyFont="1" applyFill="1" applyBorder="1">
      <alignment horizontal="left" vertical="top" wrapText="1"/>
    </xf>
    <xf numFmtId="0" fontId="61" fillId="33" borderId="34" xfId="0" applyFont="1" applyFill="1" applyBorder="1" applyAlignment="1">
      <alignment horizontal="left" vertical="top" wrapText="1"/>
    </xf>
    <xf numFmtId="168" fontId="29" fillId="33" borderId="23" xfId="0" applyNumberFormat="1" applyFont="1" applyFill="1" applyBorder="1" applyAlignment="1">
      <alignment horizontal="right" vertical="top" wrapText="1"/>
    </xf>
    <xf numFmtId="0" fontId="24" fillId="0" borderId="4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0" xfId="0" applyFont="1" applyBorder="1" applyAlignment="1"/>
    <xf numFmtId="174" fontId="26" fillId="0" borderId="0" xfId="1" applyNumberFormat="1" applyFont="1" applyFill="1" applyBorder="1" applyAlignment="1"/>
    <xf numFmtId="0" fontId="26" fillId="0" borderId="0" xfId="0" applyFont="1" applyAlignment="1"/>
    <xf numFmtId="0" fontId="0" fillId="34" borderId="44" xfId="0" applyFill="1" applyBorder="1">
      <alignment horizontal="left" vertical="top" wrapText="1"/>
    </xf>
    <xf numFmtId="0" fontId="0" fillId="34" borderId="34" xfId="0" applyFill="1" applyBorder="1">
      <alignment horizontal="left" vertical="top" wrapText="1"/>
    </xf>
    <xf numFmtId="0" fontId="0" fillId="34" borderId="34" xfId="0" applyFont="1" applyFill="1" applyBorder="1" applyAlignment="1">
      <alignment horizontal="left" vertical="top" wrapText="1"/>
    </xf>
    <xf numFmtId="0" fontId="29" fillId="33" borderId="11" xfId="0" applyFont="1" applyFill="1" applyBorder="1" applyAlignment="1">
      <alignment horizontal="left" vertical="top" wrapText="1"/>
    </xf>
    <xf numFmtId="0" fontId="24" fillId="34" borderId="14" xfId="0" applyFont="1" applyFill="1" applyBorder="1" applyAlignment="1">
      <alignment horizontal="left" vertical="top" wrapText="1"/>
    </xf>
    <xf numFmtId="168" fontId="29" fillId="33" borderId="23" xfId="0" applyNumberFormat="1" applyFont="1" applyFill="1" applyBorder="1" applyAlignment="1">
      <alignment horizontal="right" vertical="center" wrapText="1"/>
    </xf>
    <xf numFmtId="0" fontId="0" fillId="33" borderId="23" xfId="0" applyFill="1" applyBorder="1">
      <alignment horizontal="left" vertical="top" wrapText="1"/>
    </xf>
    <xf numFmtId="173" fontId="53" fillId="0" borderId="34" xfId="0" applyNumberFormat="1" applyFont="1" applyBorder="1" applyAlignment="1">
      <alignment horizontal="right" vertical="center" wrapText="1"/>
    </xf>
    <xf numFmtId="0" fontId="29" fillId="33" borderId="34" xfId="0" applyFont="1" applyFill="1" applyBorder="1" applyAlignment="1">
      <alignment horizontal="left" vertical="top" wrapText="1"/>
    </xf>
    <xf numFmtId="0" fontId="29" fillId="0" borderId="34" xfId="0" applyFont="1" applyBorder="1" applyAlignment="1">
      <alignment horizontal="left" vertical="top" wrapText="1"/>
    </xf>
    <xf numFmtId="0" fontId="30" fillId="0" borderId="34" xfId="0" applyFont="1" applyBorder="1" applyAlignment="1">
      <alignment horizontal="left" vertical="top" wrapText="1"/>
    </xf>
    <xf numFmtId="0" fontId="29" fillId="0" borderId="34" xfId="44" applyFont="1" applyFill="1" applyBorder="1" applyAlignment="1">
      <alignment horizontal="left" vertical="top" wrapText="1"/>
    </xf>
    <xf numFmtId="0" fontId="53" fillId="0" borderId="34" xfId="0" applyFont="1" applyFill="1" applyBorder="1" applyAlignment="1">
      <alignment horizontal="left" vertical="center" wrapText="1"/>
    </xf>
    <xf numFmtId="49" fontId="56" fillId="0" borderId="0" xfId="0" applyNumberFormat="1" applyFont="1" applyFill="1" applyAlignment="1">
      <alignment horizontal="left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4" xfId="47" applyFont="1" applyFill="1" applyBorder="1" applyAlignment="1">
      <alignment horizontal="center" vertical="center" wrapText="1"/>
    </xf>
    <xf numFmtId="0" fontId="35" fillId="0" borderId="33" xfId="47" applyFont="1" applyFill="1" applyBorder="1" applyAlignment="1">
      <alignment horizontal="left" vertical="center" wrapText="1"/>
    </xf>
    <xf numFmtId="0" fontId="32" fillId="0" borderId="34" xfId="0" applyFont="1" applyBorder="1">
      <alignment horizontal="left" vertical="top" wrapText="1"/>
    </xf>
    <xf numFmtId="2" fontId="24" fillId="0" borderId="34" xfId="47" applyNumberFormat="1" applyFont="1" applyFill="1" applyBorder="1" applyAlignment="1">
      <alignment horizontal="center" vertical="center"/>
    </xf>
    <xf numFmtId="0" fontId="62" fillId="0" borderId="34" xfId="0" applyFont="1" applyBorder="1" applyAlignment="1">
      <alignment horizontal="left" vertical="center" wrapText="1"/>
    </xf>
    <xf numFmtId="0" fontId="51" fillId="0" borderId="16" xfId="0" applyFont="1" applyFill="1" applyBorder="1">
      <alignment horizontal="left" vertical="top" wrapText="1"/>
    </xf>
    <xf numFmtId="0" fontId="63" fillId="0" borderId="33" xfId="0" applyFont="1" applyFill="1" applyBorder="1">
      <alignment horizontal="left" vertical="top" wrapText="1"/>
    </xf>
    <xf numFmtId="172" fontId="63" fillId="0" borderId="23" xfId="0" applyNumberFormat="1" applyFont="1" applyFill="1" applyBorder="1">
      <alignment horizontal="left" vertical="top" wrapText="1"/>
    </xf>
    <xf numFmtId="0" fontId="63" fillId="0" borderId="34" xfId="0" applyFont="1" applyFill="1" applyBorder="1">
      <alignment horizontal="left" vertical="top" wrapText="1"/>
    </xf>
    <xf numFmtId="0" fontId="24" fillId="0" borderId="23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top" wrapText="1"/>
    </xf>
    <xf numFmtId="0" fontId="24" fillId="34" borderId="16" xfId="0" applyFont="1" applyFill="1" applyBorder="1" applyAlignment="1">
      <alignment horizontal="center" vertical="top" wrapText="1"/>
    </xf>
    <xf numFmtId="0" fontId="34" fillId="33" borderId="0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33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8" fillId="0" borderId="0" xfId="45" applyFont="1" applyFill="1" applyAlignment="1">
      <alignment horizontal="right" vertical="center"/>
    </xf>
    <xf numFmtId="0" fontId="35" fillId="0" borderId="0" xfId="0" applyNumberFormat="1" applyFont="1" applyFill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right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35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0" fontId="27" fillId="0" borderId="37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Fill="1" applyBorder="1" applyAlignment="1">
      <alignment horizontal="center" vertical="center" wrapText="1"/>
    </xf>
    <xf numFmtId="168" fontId="28" fillId="34" borderId="15" xfId="0" applyNumberFormat="1" applyFont="1" applyFill="1" applyBorder="1" applyAlignment="1">
      <alignment horizontal="center" vertical="center" wrapText="1"/>
    </xf>
    <xf numFmtId="168" fontId="28" fillId="34" borderId="33" xfId="0" applyNumberFormat="1" applyFont="1" applyFill="1" applyBorder="1" applyAlignment="1">
      <alignment horizontal="center" vertical="center" wrapText="1"/>
    </xf>
    <xf numFmtId="168" fontId="28" fillId="34" borderId="23" xfId="0" applyNumberFormat="1" applyFont="1" applyFill="1" applyBorder="1" applyAlignment="1">
      <alignment horizontal="center" vertical="center" wrapText="1"/>
    </xf>
    <xf numFmtId="168" fontId="27" fillId="0" borderId="35" xfId="0" applyNumberFormat="1" applyFont="1" applyFill="1" applyBorder="1" applyAlignment="1">
      <alignment horizontal="center" vertical="center" wrapText="1"/>
    </xf>
    <xf numFmtId="168" fontId="27" fillId="0" borderId="30" xfId="0" applyNumberFormat="1" applyFont="1" applyFill="1" applyBorder="1" applyAlignment="1">
      <alignment horizontal="center" vertical="center" wrapText="1"/>
    </xf>
    <xf numFmtId="168" fontId="27" fillId="0" borderId="15" xfId="0" applyNumberFormat="1" applyFont="1" applyFill="1" applyBorder="1" applyAlignment="1">
      <alignment horizontal="center" vertical="center" wrapText="1"/>
    </xf>
    <xf numFmtId="168" fontId="27" fillId="0" borderId="33" xfId="0" applyNumberFormat="1" applyFont="1" applyFill="1" applyBorder="1" applyAlignment="1">
      <alignment horizontal="center" vertical="center" wrapText="1"/>
    </xf>
    <xf numFmtId="168" fontId="27" fillId="0" borderId="23" xfId="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35" fillId="33" borderId="0" xfId="45" applyFont="1" applyFill="1" applyAlignment="1">
      <alignment horizontal="right" vertical="center"/>
    </xf>
    <xf numFmtId="0" fontId="34" fillId="33" borderId="0" xfId="0" applyNumberFormat="1" applyFont="1" applyFill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8" fillId="33" borderId="0" xfId="45" applyFont="1" applyFill="1" applyAlignment="1">
      <alignment horizontal="right" vertical="center"/>
    </xf>
    <xf numFmtId="0" fontId="35" fillId="33" borderId="0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40" fillId="0" borderId="35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49" fontId="40" fillId="0" borderId="30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169" fontId="46" fillId="33" borderId="34" xfId="0" applyNumberFormat="1" applyFont="1" applyFill="1" applyBorder="1" applyAlignment="1">
      <alignment horizontal="center" vertical="center" wrapText="1"/>
    </xf>
    <xf numFmtId="0" fontId="43" fillId="33" borderId="37" xfId="0" applyFont="1" applyFill="1" applyBorder="1" applyAlignment="1">
      <alignment horizontal="center" vertical="top" wrapText="1"/>
    </xf>
    <xf numFmtId="0" fontId="43" fillId="33" borderId="36" xfId="0" applyFont="1" applyFill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34" xfId="0" applyFont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top" wrapText="1"/>
    </xf>
    <xf numFmtId="0" fontId="43" fillId="33" borderId="23" xfId="0" applyFont="1" applyFill="1" applyBorder="1" applyAlignment="1">
      <alignment horizontal="left" vertical="top" wrapText="1"/>
    </xf>
    <xf numFmtId="0" fontId="33" fillId="33" borderId="33" xfId="0" applyFont="1" applyFill="1" applyBorder="1" applyAlignment="1">
      <alignment horizontal="center" vertical="top" wrapText="1"/>
    </xf>
    <xf numFmtId="0" fontId="33" fillId="33" borderId="23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23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left" vertical="top" wrapText="1"/>
    </xf>
    <xf numFmtId="0" fontId="33" fillId="0" borderId="23" xfId="0" applyFont="1" applyFill="1" applyBorder="1" applyAlignment="1">
      <alignment horizontal="left" vertical="top" wrapText="1"/>
    </xf>
    <xf numFmtId="0" fontId="42" fillId="0" borderId="15" xfId="0" applyFont="1" applyFill="1" applyBorder="1" applyAlignment="1">
      <alignment horizontal="left" vertical="top" wrapText="1"/>
    </xf>
    <xf numFmtId="0" fontId="42" fillId="0" borderId="23" xfId="0" applyFont="1" applyFill="1" applyBorder="1" applyAlignment="1">
      <alignment horizontal="left" vertical="top" wrapText="1"/>
    </xf>
    <xf numFmtId="0" fontId="33" fillId="0" borderId="34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37" xfId="0" applyFont="1" applyFill="1" applyBorder="1" applyAlignment="1">
      <alignment horizontal="center" vertical="top" wrapText="1"/>
    </xf>
    <xf numFmtId="0" fontId="43" fillId="0" borderId="36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33" fillId="33" borderId="15" xfId="0" applyFont="1" applyFill="1" applyBorder="1" applyAlignment="1">
      <alignment horizontal="left" vertical="top" wrapText="1"/>
    </xf>
    <xf numFmtId="0" fontId="33" fillId="33" borderId="23" xfId="0" applyFont="1" applyFill="1" applyBorder="1" applyAlignment="1">
      <alignment horizontal="left" vertical="top" wrapText="1"/>
    </xf>
    <xf numFmtId="0" fontId="42" fillId="33" borderId="15" xfId="0" applyFont="1" applyFill="1" applyBorder="1" applyAlignment="1">
      <alignment horizontal="left" vertical="top" wrapText="1"/>
    </xf>
    <xf numFmtId="0" fontId="42" fillId="33" borderId="23" xfId="0" applyFont="1" applyFill="1" applyBorder="1" applyAlignment="1">
      <alignment horizontal="left" vertical="top" wrapText="1"/>
    </xf>
    <xf numFmtId="0" fontId="33" fillId="33" borderId="17" xfId="0" applyFont="1" applyFill="1" applyBorder="1" applyAlignment="1">
      <alignment horizontal="left" vertical="top" wrapText="1"/>
    </xf>
    <xf numFmtId="0" fontId="33" fillId="33" borderId="16" xfId="0" applyFont="1" applyFill="1" applyBorder="1" applyAlignment="1">
      <alignment horizontal="left" vertical="top" wrapText="1"/>
    </xf>
    <xf numFmtId="0" fontId="33" fillId="33" borderId="35" xfId="0" applyFont="1" applyFill="1" applyBorder="1" applyAlignment="1">
      <alignment horizontal="left" vertical="top" wrapText="1"/>
    </xf>
    <xf numFmtId="0" fontId="34" fillId="33" borderId="0" xfId="0" applyFont="1" applyFill="1" applyAlignment="1">
      <alignment horizontal="center" vertical="top" wrapText="1"/>
    </xf>
    <xf numFmtId="0" fontId="37" fillId="33" borderId="0" xfId="0" applyFont="1" applyFill="1" applyBorder="1" applyAlignment="1">
      <alignment horizontal="center" vertical="top"/>
    </xf>
    <xf numFmtId="0" fontId="43" fillId="0" borderId="13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23" xfId="0" applyFont="1" applyFill="1" applyBorder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33" fillId="33" borderId="15" xfId="0" applyFont="1" applyFill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top"/>
    </xf>
    <xf numFmtId="0" fontId="33" fillId="33" borderId="0" xfId="0" applyFont="1" applyFill="1" applyAlignment="1">
      <alignment horizontal="left" vertical="top" wrapText="1"/>
    </xf>
    <xf numFmtId="0" fontId="34" fillId="0" borderId="0" xfId="47" applyFont="1" applyFill="1" applyAlignment="1">
      <alignment horizontal="right" vertical="center"/>
    </xf>
    <xf numFmtId="0" fontId="34" fillId="0" borderId="0" xfId="47" applyFont="1" applyFill="1" applyAlignment="1">
      <alignment horizontal="center" vertical="center" wrapText="1"/>
    </xf>
    <xf numFmtId="0" fontId="24" fillId="0" borderId="22" xfId="46" applyFont="1" applyFill="1" applyBorder="1" applyAlignment="1">
      <alignment horizontal="center" vertical="center"/>
    </xf>
    <xf numFmtId="0" fontId="24" fillId="0" borderId="38" xfId="46" applyFont="1" applyFill="1" applyBorder="1" applyAlignment="1">
      <alignment horizontal="center" vertical="center"/>
    </xf>
    <xf numFmtId="0" fontId="24" fillId="0" borderId="22" xfId="47" applyFont="1" applyFill="1" applyBorder="1" applyAlignment="1">
      <alignment horizontal="center" vertical="center"/>
    </xf>
    <xf numFmtId="0" fontId="24" fillId="0" borderId="38" xfId="47" applyFont="1" applyFill="1" applyBorder="1" applyAlignment="1">
      <alignment horizontal="center" vertical="center"/>
    </xf>
    <xf numFmtId="0" fontId="24" fillId="0" borderId="22" xfId="47" applyFont="1" applyFill="1" applyBorder="1" applyAlignment="1">
      <alignment horizontal="center" vertical="center" wrapText="1"/>
    </xf>
    <xf numFmtId="0" fontId="24" fillId="0" borderId="38" xfId="47" applyFont="1" applyFill="1" applyBorder="1" applyAlignment="1">
      <alignment horizontal="center" vertical="center" wrapText="1"/>
    </xf>
    <xf numFmtId="0" fontId="24" fillId="0" borderId="27" xfId="47" applyFont="1" applyFill="1" applyBorder="1" applyAlignment="1">
      <alignment horizontal="center" vertical="center" wrapText="1"/>
    </xf>
    <xf numFmtId="0" fontId="24" fillId="0" borderId="34" xfId="47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top" wrapText="1"/>
    </xf>
    <xf numFmtId="0" fontId="35" fillId="0" borderId="33" xfId="0" applyFont="1" applyFill="1" applyBorder="1" applyAlignment="1">
      <alignment horizontal="left" vertical="top" wrapText="1"/>
    </xf>
    <xf numFmtId="0" fontId="35" fillId="0" borderId="33" xfId="47" applyFont="1" applyFill="1" applyBorder="1" applyAlignment="1">
      <alignment horizontal="left" vertical="center"/>
    </xf>
    <xf numFmtId="0" fontId="35" fillId="0" borderId="39" xfId="47" applyFont="1" applyFill="1" applyBorder="1" applyAlignment="1">
      <alignment horizontal="left" vertical="center" wrapText="1"/>
    </xf>
    <xf numFmtId="0" fontId="35" fillId="0" borderId="33" xfId="47" applyFont="1" applyFill="1" applyBorder="1" applyAlignment="1">
      <alignment horizontal="left" vertical="center" wrapText="1"/>
    </xf>
    <xf numFmtId="0" fontId="35" fillId="0" borderId="23" xfId="47" applyFont="1" applyFill="1" applyBorder="1" applyAlignment="1">
      <alignment horizontal="left" vertical="center" wrapText="1"/>
    </xf>
    <xf numFmtId="168" fontId="28" fillId="0" borderId="0" xfId="0" applyNumberFormat="1" applyFont="1" applyFill="1" applyAlignment="1">
      <alignment horizontal="right" wrapText="1"/>
    </xf>
    <xf numFmtId="0" fontId="59" fillId="0" borderId="0" xfId="45" applyFont="1" applyFill="1" applyAlignment="1">
      <alignment horizontal="right" vertical="center"/>
    </xf>
    <xf numFmtId="168" fontId="28" fillId="34" borderId="0" xfId="0" applyNumberFormat="1" applyFont="1" applyFill="1" applyAlignment="1">
      <alignment horizontal="right" wrapText="1"/>
    </xf>
    <xf numFmtId="0" fontId="35" fillId="34" borderId="0" xfId="0" applyNumberFormat="1" applyFont="1" applyFill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</cellXfs>
  <cellStyles count="6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Comma_General 17.02.04" xfId="4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12" xfId="56"/>
    <cellStyle name="Normal 2" xfId="44"/>
    <cellStyle name="Normal 2 2" xfId="54"/>
    <cellStyle name="Normal 2 3" xfId="45"/>
    <cellStyle name="Normal 2_IV-ՀՐԱՏԱՊ ՓՈՒԼԵՐՈՎ" xfId="46"/>
    <cellStyle name="Normal 5" xfId="59"/>
    <cellStyle name="Normal 5 2" xfId="47"/>
    <cellStyle name="Normal 5 3" xfId="57"/>
    <cellStyle name="Normal 6 2" xfId="48"/>
    <cellStyle name="Normal 8" xfId="53"/>
    <cellStyle name="Normal_General 17.02.04" xfId="49"/>
    <cellStyle name="Normal_tax" xfId="50"/>
    <cellStyle name="Normal_Varabashxum-ynderk" xfId="61"/>
    <cellStyle name="Note" xfId="16" builtinId="10" customBuiltin="1"/>
    <cellStyle name="Output" xfId="11" builtinId="21" customBuiltin="1"/>
    <cellStyle name="SN_241" xfId="51"/>
    <cellStyle name="SN_b" xfId="60"/>
    <cellStyle name="SN_it" xfId="58"/>
    <cellStyle name="Title" xfId="2" builtinId="15" customBuiltin="1"/>
    <cellStyle name="Total" xfId="18" builtinId="25" customBuiltin="1"/>
    <cellStyle name="Warning Text" xfId="15" builtinId="11" customBuiltin="1"/>
    <cellStyle name="Обычный 2 2" xfId="52"/>
    <cellStyle name="Обычный_+JRVEG-DZOR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view="pageBreakPreview" topLeftCell="A51" zoomScale="90" zoomScaleNormal="100" zoomScaleSheetLayoutView="90" workbookViewId="0">
      <selection activeCell="D24" sqref="D24"/>
    </sheetView>
  </sheetViews>
  <sheetFormatPr defaultColWidth="8" defaultRowHeight="16.5" customHeight="1" x14ac:dyDescent="0.25"/>
  <cols>
    <col min="1" max="1" width="7.85546875" style="1" customWidth="1"/>
    <col min="2" max="2" width="12.7109375" style="1" customWidth="1"/>
    <col min="3" max="3" width="76.28515625" style="1" customWidth="1"/>
    <col min="4" max="4" width="42.140625" style="2" customWidth="1"/>
    <col min="5" max="5" width="25" style="1" customWidth="1"/>
    <col min="6" max="255" width="8" style="1"/>
    <col min="256" max="257" width="5.7109375" style="1" customWidth="1"/>
    <col min="258" max="258" width="76.28515625" style="1" customWidth="1"/>
    <col min="259" max="259" width="17.85546875" style="1" customWidth="1"/>
    <col min="260" max="511" width="8" style="1"/>
    <col min="512" max="513" width="5.7109375" style="1" customWidth="1"/>
    <col min="514" max="514" width="76.28515625" style="1" customWidth="1"/>
    <col min="515" max="515" width="17.85546875" style="1" customWidth="1"/>
    <col min="516" max="767" width="8" style="1"/>
    <col min="768" max="769" width="5.7109375" style="1" customWidth="1"/>
    <col min="770" max="770" width="76.28515625" style="1" customWidth="1"/>
    <col min="771" max="771" width="17.85546875" style="1" customWidth="1"/>
    <col min="772" max="1023" width="8" style="1"/>
    <col min="1024" max="1025" width="5.7109375" style="1" customWidth="1"/>
    <col min="1026" max="1026" width="76.28515625" style="1" customWidth="1"/>
    <col min="1027" max="1027" width="17.85546875" style="1" customWidth="1"/>
    <col min="1028" max="1279" width="8" style="1"/>
    <col min="1280" max="1281" width="5.7109375" style="1" customWidth="1"/>
    <col min="1282" max="1282" width="76.28515625" style="1" customWidth="1"/>
    <col min="1283" max="1283" width="17.85546875" style="1" customWidth="1"/>
    <col min="1284" max="1535" width="8" style="1"/>
    <col min="1536" max="1537" width="5.7109375" style="1" customWidth="1"/>
    <col min="1538" max="1538" width="76.28515625" style="1" customWidth="1"/>
    <col min="1539" max="1539" width="17.85546875" style="1" customWidth="1"/>
    <col min="1540" max="1791" width="8" style="1"/>
    <col min="1792" max="1793" width="5.7109375" style="1" customWidth="1"/>
    <col min="1794" max="1794" width="76.28515625" style="1" customWidth="1"/>
    <col min="1795" max="1795" width="17.85546875" style="1" customWidth="1"/>
    <col min="1796" max="2047" width="8" style="1"/>
    <col min="2048" max="2049" width="5.7109375" style="1" customWidth="1"/>
    <col min="2050" max="2050" width="76.28515625" style="1" customWidth="1"/>
    <col min="2051" max="2051" width="17.85546875" style="1" customWidth="1"/>
    <col min="2052" max="2303" width="8" style="1"/>
    <col min="2304" max="2305" width="5.7109375" style="1" customWidth="1"/>
    <col min="2306" max="2306" width="76.28515625" style="1" customWidth="1"/>
    <col min="2307" max="2307" width="17.85546875" style="1" customWidth="1"/>
    <col min="2308" max="2559" width="8" style="1"/>
    <col min="2560" max="2561" width="5.7109375" style="1" customWidth="1"/>
    <col min="2562" max="2562" width="76.28515625" style="1" customWidth="1"/>
    <col min="2563" max="2563" width="17.85546875" style="1" customWidth="1"/>
    <col min="2564" max="2815" width="8" style="1"/>
    <col min="2816" max="2817" width="5.7109375" style="1" customWidth="1"/>
    <col min="2818" max="2818" width="76.28515625" style="1" customWidth="1"/>
    <col min="2819" max="2819" width="17.85546875" style="1" customWidth="1"/>
    <col min="2820" max="3071" width="8" style="1"/>
    <col min="3072" max="3073" width="5.7109375" style="1" customWidth="1"/>
    <col min="3074" max="3074" width="76.28515625" style="1" customWidth="1"/>
    <col min="3075" max="3075" width="17.85546875" style="1" customWidth="1"/>
    <col min="3076" max="3327" width="8" style="1"/>
    <col min="3328" max="3329" width="5.7109375" style="1" customWidth="1"/>
    <col min="3330" max="3330" width="76.28515625" style="1" customWidth="1"/>
    <col min="3331" max="3331" width="17.85546875" style="1" customWidth="1"/>
    <col min="3332" max="3583" width="8" style="1"/>
    <col min="3584" max="3585" width="5.7109375" style="1" customWidth="1"/>
    <col min="3586" max="3586" width="76.28515625" style="1" customWidth="1"/>
    <col min="3587" max="3587" width="17.85546875" style="1" customWidth="1"/>
    <col min="3588" max="3839" width="8" style="1"/>
    <col min="3840" max="3841" width="5.7109375" style="1" customWidth="1"/>
    <col min="3842" max="3842" width="76.28515625" style="1" customWidth="1"/>
    <col min="3843" max="3843" width="17.85546875" style="1" customWidth="1"/>
    <col min="3844" max="4095" width="8" style="1"/>
    <col min="4096" max="4097" width="5.7109375" style="1" customWidth="1"/>
    <col min="4098" max="4098" width="76.28515625" style="1" customWidth="1"/>
    <col min="4099" max="4099" width="17.85546875" style="1" customWidth="1"/>
    <col min="4100" max="4351" width="8" style="1"/>
    <col min="4352" max="4353" width="5.7109375" style="1" customWidth="1"/>
    <col min="4354" max="4354" width="76.28515625" style="1" customWidth="1"/>
    <col min="4355" max="4355" width="17.85546875" style="1" customWidth="1"/>
    <col min="4356" max="4607" width="8" style="1"/>
    <col min="4608" max="4609" width="5.7109375" style="1" customWidth="1"/>
    <col min="4610" max="4610" width="76.28515625" style="1" customWidth="1"/>
    <col min="4611" max="4611" width="17.85546875" style="1" customWidth="1"/>
    <col min="4612" max="4863" width="8" style="1"/>
    <col min="4864" max="4865" width="5.7109375" style="1" customWidth="1"/>
    <col min="4866" max="4866" width="76.28515625" style="1" customWidth="1"/>
    <col min="4867" max="4867" width="17.85546875" style="1" customWidth="1"/>
    <col min="4868" max="5119" width="8" style="1"/>
    <col min="5120" max="5121" width="5.7109375" style="1" customWidth="1"/>
    <col min="5122" max="5122" width="76.28515625" style="1" customWidth="1"/>
    <col min="5123" max="5123" width="17.85546875" style="1" customWidth="1"/>
    <col min="5124" max="5375" width="8" style="1"/>
    <col min="5376" max="5377" width="5.7109375" style="1" customWidth="1"/>
    <col min="5378" max="5378" width="76.28515625" style="1" customWidth="1"/>
    <col min="5379" max="5379" width="17.85546875" style="1" customWidth="1"/>
    <col min="5380" max="5631" width="8" style="1"/>
    <col min="5632" max="5633" width="5.7109375" style="1" customWidth="1"/>
    <col min="5634" max="5634" width="76.28515625" style="1" customWidth="1"/>
    <col min="5635" max="5635" width="17.85546875" style="1" customWidth="1"/>
    <col min="5636" max="5887" width="8" style="1"/>
    <col min="5888" max="5889" width="5.7109375" style="1" customWidth="1"/>
    <col min="5890" max="5890" width="76.28515625" style="1" customWidth="1"/>
    <col min="5891" max="5891" width="17.85546875" style="1" customWidth="1"/>
    <col min="5892" max="6143" width="8" style="1"/>
    <col min="6144" max="6145" width="5.7109375" style="1" customWidth="1"/>
    <col min="6146" max="6146" width="76.28515625" style="1" customWidth="1"/>
    <col min="6147" max="6147" width="17.85546875" style="1" customWidth="1"/>
    <col min="6148" max="6399" width="8" style="1"/>
    <col min="6400" max="6401" width="5.7109375" style="1" customWidth="1"/>
    <col min="6402" max="6402" width="76.28515625" style="1" customWidth="1"/>
    <col min="6403" max="6403" width="17.85546875" style="1" customWidth="1"/>
    <col min="6404" max="6655" width="8" style="1"/>
    <col min="6656" max="6657" width="5.7109375" style="1" customWidth="1"/>
    <col min="6658" max="6658" width="76.28515625" style="1" customWidth="1"/>
    <col min="6659" max="6659" width="17.85546875" style="1" customWidth="1"/>
    <col min="6660" max="6911" width="8" style="1"/>
    <col min="6912" max="6913" width="5.7109375" style="1" customWidth="1"/>
    <col min="6914" max="6914" width="76.28515625" style="1" customWidth="1"/>
    <col min="6915" max="6915" width="17.85546875" style="1" customWidth="1"/>
    <col min="6916" max="7167" width="8" style="1"/>
    <col min="7168" max="7169" width="5.7109375" style="1" customWidth="1"/>
    <col min="7170" max="7170" width="76.28515625" style="1" customWidth="1"/>
    <col min="7171" max="7171" width="17.85546875" style="1" customWidth="1"/>
    <col min="7172" max="7423" width="8" style="1"/>
    <col min="7424" max="7425" width="5.7109375" style="1" customWidth="1"/>
    <col min="7426" max="7426" width="76.28515625" style="1" customWidth="1"/>
    <col min="7427" max="7427" width="17.85546875" style="1" customWidth="1"/>
    <col min="7428" max="7679" width="8" style="1"/>
    <col min="7680" max="7681" width="5.7109375" style="1" customWidth="1"/>
    <col min="7682" max="7682" width="76.28515625" style="1" customWidth="1"/>
    <col min="7683" max="7683" width="17.85546875" style="1" customWidth="1"/>
    <col min="7684" max="7935" width="8" style="1"/>
    <col min="7936" max="7937" width="5.7109375" style="1" customWidth="1"/>
    <col min="7938" max="7938" width="76.28515625" style="1" customWidth="1"/>
    <col min="7939" max="7939" width="17.85546875" style="1" customWidth="1"/>
    <col min="7940" max="8191" width="8" style="1"/>
    <col min="8192" max="8193" width="5.7109375" style="1" customWidth="1"/>
    <col min="8194" max="8194" width="76.28515625" style="1" customWidth="1"/>
    <col min="8195" max="8195" width="17.85546875" style="1" customWidth="1"/>
    <col min="8196" max="8447" width="8" style="1"/>
    <col min="8448" max="8449" width="5.7109375" style="1" customWidth="1"/>
    <col min="8450" max="8450" width="76.28515625" style="1" customWidth="1"/>
    <col min="8451" max="8451" width="17.85546875" style="1" customWidth="1"/>
    <col min="8452" max="8703" width="8" style="1"/>
    <col min="8704" max="8705" width="5.7109375" style="1" customWidth="1"/>
    <col min="8706" max="8706" width="76.28515625" style="1" customWidth="1"/>
    <col min="8707" max="8707" width="17.85546875" style="1" customWidth="1"/>
    <col min="8708" max="8959" width="8" style="1"/>
    <col min="8960" max="8961" width="5.7109375" style="1" customWidth="1"/>
    <col min="8962" max="8962" width="76.28515625" style="1" customWidth="1"/>
    <col min="8963" max="8963" width="17.85546875" style="1" customWidth="1"/>
    <col min="8964" max="9215" width="8" style="1"/>
    <col min="9216" max="9217" width="5.7109375" style="1" customWidth="1"/>
    <col min="9218" max="9218" width="76.28515625" style="1" customWidth="1"/>
    <col min="9219" max="9219" width="17.85546875" style="1" customWidth="1"/>
    <col min="9220" max="9471" width="8" style="1"/>
    <col min="9472" max="9473" width="5.7109375" style="1" customWidth="1"/>
    <col min="9474" max="9474" width="76.28515625" style="1" customWidth="1"/>
    <col min="9475" max="9475" width="17.85546875" style="1" customWidth="1"/>
    <col min="9476" max="9727" width="8" style="1"/>
    <col min="9728" max="9729" width="5.7109375" style="1" customWidth="1"/>
    <col min="9730" max="9730" width="76.28515625" style="1" customWidth="1"/>
    <col min="9731" max="9731" width="17.85546875" style="1" customWidth="1"/>
    <col min="9732" max="9983" width="8" style="1"/>
    <col min="9984" max="9985" width="5.7109375" style="1" customWidth="1"/>
    <col min="9986" max="9986" width="76.28515625" style="1" customWidth="1"/>
    <col min="9987" max="9987" width="17.85546875" style="1" customWidth="1"/>
    <col min="9988" max="10239" width="8" style="1"/>
    <col min="10240" max="10241" width="5.7109375" style="1" customWidth="1"/>
    <col min="10242" max="10242" width="76.28515625" style="1" customWidth="1"/>
    <col min="10243" max="10243" width="17.85546875" style="1" customWidth="1"/>
    <col min="10244" max="10495" width="8" style="1"/>
    <col min="10496" max="10497" width="5.7109375" style="1" customWidth="1"/>
    <col min="10498" max="10498" width="76.28515625" style="1" customWidth="1"/>
    <col min="10499" max="10499" width="17.85546875" style="1" customWidth="1"/>
    <col min="10500" max="10751" width="8" style="1"/>
    <col min="10752" max="10753" width="5.7109375" style="1" customWidth="1"/>
    <col min="10754" max="10754" width="76.28515625" style="1" customWidth="1"/>
    <col min="10755" max="10755" width="17.85546875" style="1" customWidth="1"/>
    <col min="10756" max="11007" width="8" style="1"/>
    <col min="11008" max="11009" width="5.7109375" style="1" customWidth="1"/>
    <col min="11010" max="11010" width="76.28515625" style="1" customWidth="1"/>
    <col min="11011" max="11011" width="17.85546875" style="1" customWidth="1"/>
    <col min="11012" max="11263" width="8" style="1"/>
    <col min="11264" max="11265" width="5.7109375" style="1" customWidth="1"/>
    <col min="11266" max="11266" width="76.28515625" style="1" customWidth="1"/>
    <col min="11267" max="11267" width="17.85546875" style="1" customWidth="1"/>
    <col min="11268" max="11519" width="8" style="1"/>
    <col min="11520" max="11521" width="5.7109375" style="1" customWidth="1"/>
    <col min="11522" max="11522" width="76.28515625" style="1" customWidth="1"/>
    <col min="11523" max="11523" width="17.85546875" style="1" customWidth="1"/>
    <col min="11524" max="11775" width="8" style="1"/>
    <col min="11776" max="11777" width="5.7109375" style="1" customWidth="1"/>
    <col min="11778" max="11778" width="76.28515625" style="1" customWidth="1"/>
    <col min="11779" max="11779" width="17.85546875" style="1" customWidth="1"/>
    <col min="11780" max="12031" width="8" style="1"/>
    <col min="12032" max="12033" width="5.7109375" style="1" customWidth="1"/>
    <col min="12034" max="12034" width="76.28515625" style="1" customWidth="1"/>
    <col min="12035" max="12035" width="17.85546875" style="1" customWidth="1"/>
    <col min="12036" max="12287" width="8" style="1"/>
    <col min="12288" max="12289" width="5.7109375" style="1" customWidth="1"/>
    <col min="12290" max="12290" width="76.28515625" style="1" customWidth="1"/>
    <col min="12291" max="12291" width="17.85546875" style="1" customWidth="1"/>
    <col min="12292" max="12543" width="8" style="1"/>
    <col min="12544" max="12545" width="5.7109375" style="1" customWidth="1"/>
    <col min="12546" max="12546" width="76.28515625" style="1" customWidth="1"/>
    <col min="12547" max="12547" width="17.85546875" style="1" customWidth="1"/>
    <col min="12548" max="12799" width="8" style="1"/>
    <col min="12800" max="12801" width="5.7109375" style="1" customWidth="1"/>
    <col min="12802" max="12802" width="76.28515625" style="1" customWidth="1"/>
    <col min="12803" max="12803" width="17.85546875" style="1" customWidth="1"/>
    <col min="12804" max="13055" width="8" style="1"/>
    <col min="13056" max="13057" width="5.7109375" style="1" customWidth="1"/>
    <col min="13058" max="13058" width="76.28515625" style="1" customWidth="1"/>
    <col min="13059" max="13059" width="17.85546875" style="1" customWidth="1"/>
    <col min="13060" max="13311" width="8" style="1"/>
    <col min="13312" max="13313" width="5.7109375" style="1" customWidth="1"/>
    <col min="13314" max="13314" width="76.28515625" style="1" customWidth="1"/>
    <col min="13315" max="13315" width="17.85546875" style="1" customWidth="1"/>
    <col min="13316" max="13567" width="8" style="1"/>
    <col min="13568" max="13569" width="5.7109375" style="1" customWidth="1"/>
    <col min="13570" max="13570" width="76.28515625" style="1" customWidth="1"/>
    <col min="13571" max="13571" width="17.85546875" style="1" customWidth="1"/>
    <col min="13572" max="13823" width="8" style="1"/>
    <col min="13824" max="13825" width="5.7109375" style="1" customWidth="1"/>
    <col min="13826" max="13826" width="76.28515625" style="1" customWidth="1"/>
    <col min="13827" max="13827" width="17.85546875" style="1" customWidth="1"/>
    <col min="13828" max="14079" width="8" style="1"/>
    <col min="14080" max="14081" width="5.7109375" style="1" customWidth="1"/>
    <col min="14082" max="14082" width="76.28515625" style="1" customWidth="1"/>
    <col min="14083" max="14083" width="17.85546875" style="1" customWidth="1"/>
    <col min="14084" max="14335" width="8" style="1"/>
    <col min="14336" max="14337" width="5.7109375" style="1" customWidth="1"/>
    <col min="14338" max="14338" width="76.28515625" style="1" customWidth="1"/>
    <col min="14339" max="14339" width="17.85546875" style="1" customWidth="1"/>
    <col min="14340" max="14591" width="8" style="1"/>
    <col min="14592" max="14593" width="5.7109375" style="1" customWidth="1"/>
    <col min="14594" max="14594" width="76.28515625" style="1" customWidth="1"/>
    <col min="14595" max="14595" width="17.85546875" style="1" customWidth="1"/>
    <col min="14596" max="14847" width="8" style="1"/>
    <col min="14848" max="14849" width="5.7109375" style="1" customWidth="1"/>
    <col min="14850" max="14850" width="76.28515625" style="1" customWidth="1"/>
    <col min="14851" max="14851" width="17.85546875" style="1" customWidth="1"/>
    <col min="14852" max="15103" width="8" style="1"/>
    <col min="15104" max="15105" width="5.7109375" style="1" customWidth="1"/>
    <col min="15106" max="15106" width="76.28515625" style="1" customWidth="1"/>
    <col min="15107" max="15107" width="17.85546875" style="1" customWidth="1"/>
    <col min="15108" max="15359" width="8" style="1"/>
    <col min="15360" max="15361" width="5.7109375" style="1" customWidth="1"/>
    <col min="15362" max="15362" width="76.28515625" style="1" customWidth="1"/>
    <col min="15363" max="15363" width="17.85546875" style="1" customWidth="1"/>
    <col min="15364" max="15615" width="8" style="1"/>
    <col min="15616" max="15617" width="5.7109375" style="1" customWidth="1"/>
    <col min="15618" max="15618" width="76.28515625" style="1" customWidth="1"/>
    <col min="15619" max="15619" width="17.85546875" style="1" customWidth="1"/>
    <col min="15620" max="15871" width="8" style="1"/>
    <col min="15872" max="15873" width="5.7109375" style="1" customWidth="1"/>
    <col min="15874" max="15874" width="76.28515625" style="1" customWidth="1"/>
    <col min="15875" max="15875" width="17.85546875" style="1" customWidth="1"/>
    <col min="15876" max="16127" width="8" style="1"/>
    <col min="16128" max="16129" width="5.7109375" style="1" customWidth="1"/>
    <col min="16130" max="16130" width="76.28515625" style="1" customWidth="1"/>
    <col min="16131" max="16131" width="17.85546875" style="1" customWidth="1"/>
    <col min="16132" max="16384" width="8" style="1"/>
  </cols>
  <sheetData>
    <row r="1" spans="1:5" s="3" customFormat="1" ht="18.75" customHeight="1" x14ac:dyDescent="0.25">
      <c r="A1" s="4"/>
      <c r="B1" s="4"/>
      <c r="C1" s="4"/>
      <c r="D1" s="5" t="s">
        <v>0</v>
      </c>
    </row>
    <row r="2" spans="1:5" s="3" customFormat="1" ht="15" customHeight="1" x14ac:dyDescent="0.3">
      <c r="A2" s="6"/>
      <c r="B2" s="6"/>
      <c r="C2" s="6"/>
      <c r="D2" s="7" t="s">
        <v>107</v>
      </c>
    </row>
    <row r="3" spans="1:5" s="3" customFormat="1" ht="19.5" customHeight="1" x14ac:dyDescent="0.25">
      <c r="A3" s="6"/>
      <c r="B3" s="6"/>
      <c r="C3" s="6"/>
      <c r="D3" s="8" t="s">
        <v>1</v>
      </c>
    </row>
    <row r="4" spans="1:5" s="3" customFormat="1" ht="104.25" customHeight="1" x14ac:dyDescent="0.25">
      <c r="A4" s="336" t="s">
        <v>150</v>
      </c>
      <c r="B4" s="336"/>
      <c r="C4" s="336"/>
      <c r="D4" s="336"/>
    </row>
    <row r="5" spans="1:5" s="3" customFormat="1" ht="14.25" customHeight="1" x14ac:dyDescent="0.3">
      <c r="A5" s="6"/>
      <c r="B5" s="6"/>
      <c r="C5" s="6"/>
      <c r="D5" s="9"/>
    </row>
    <row r="6" spans="1:5" ht="16.5" customHeight="1" x14ac:dyDescent="0.25">
      <c r="A6" s="10"/>
      <c r="B6" s="10"/>
      <c r="C6" s="10"/>
      <c r="D6" s="37" t="s">
        <v>106</v>
      </c>
    </row>
    <row r="7" spans="1:5" ht="69.75" customHeight="1" x14ac:dyDescent="0.25">
      <c r="A7" s="337" t="s">
        <v>2</v>
      </c>
      <c r="B7" s="338"/>
      <c r="C7" s="339" t="s">
        <v>3</v>
      </c>
      <c r="D7" s="252" t="s">
        <v>23</v>
      </c>
    </row>
    <row r="8" spans="1:5" ht="33" customHeight="1" x14ac:dyDescent="0.25">
      <c r="A8" s="11" t="s">
        <v>4</v>
      </c>
      <c r="B8" s="11" t="s">
        <v>5</v>
      </c>
      <c r="C8" s="340"/>
      <c r="D8" s="85" t="s">
        <v>6</v>
      </c>
    </row>
    <row r="9" spans="1:5" s="30" customFormat="1" ht="27" customHeight="1" x14ac:dyDescent="0.25">
      <c r="A9" s="28"/>
      <c r="B9" s="28"/>
      <c r="C9" s="142" t="s">
        <v>72</v>
      </c>
      <c r="D9" s="191">
        <f>D10+D43</f>
        <v>0</v>
      </c>
      <c r="E9" s="29"/>
    </row>
    <row r="10" spans="1:5" s="2" customFormat="1" ht="33" customHeight="1" x14ac:dyDescent="0.25">
      <c r="A10" s="32"/>
      <c r="B10" s="32"/>
      <c r="C10" s="86" t="s">
        <v>7</v>
      </c>
      <c r="D10" s="191">
        <f>D11+D30</f>
        <v>0</v>
      </c>
    </row>
    <row r="11" spans="1:5" ht="16.5" customHeight="1" x14ac:dyDescent="0.25">
      <c r="A11" s="16">
        <v>1004</v>
      </c>
      <c r="B11" s="14"/>
      <c r="C11" s="57" t="s">
        <v>8</v>
      </c>
      <c r="D11" s="152">
        <f>D18+D24</f>
        <v>-1900</v>
      </c>
    </row>
    <row r="12" spans="1:5" ht="16.5" customHeight="1" x14ac:dyDescent="0.25">
      <c r="A12" s="17"/>
      <c r="B12" s="17"/>
      <c r="C12" s="35" t="s">
        <v>74</v>
      </c>
      <c r="D12" s="12"/>
    </row>
    <row r="13" spans="1:5" ht="16.5" customHeight="1" x14ac:dyDescent="0.25">
      <c r="A13" s="13"/>
      <c r="B13" s="13"/>
      <c r="C13" s="34" t="s">
        <v>9</v>
      </c>
      <c r="D13" s="12"/>
    </row>
    <row r="14" spans="1:5" ht="21" customHeight="1" x14ac:dyDescent="0.25">
      <c r="A14" s="13"/>
      <c r="B14" s="13"/>
      <c r="C14" s="35" t="s">
        <v>75</v>
      </c>
      <c r="D14" s="12"/>
    </row>
    <row r="15" spans="1:5" ht="16.5" customHeight="1" x14ac:dyDescent="0.25">
      <c r="A15" s="15"/>
      <c r="B15" s="15"/>
      <c r="C15" s="34" t="s">
        <v>10</v>
      </c>
      <c r="D15" s="12"/>
    </row>
    <row r="16" spans="1:5" ht="39.75" customHeight="1" x14ac:dyDescent="0.25">
      <c r="A16" s="14"/>
      <c r="B16" s="14"/>
      <c r="C16" s="35" t="s">
        <v>76</v>
      </c>
      <c r="D16" s="12"/>
    </row>
    <row r="17" spans="1:4" ht="16.5" customHeight="1" x14ac:dyDescent="0.25">
      <c r="A17" s="341" t="s">
        <v>11</v>
      </c>
      <c r="B17" s="341"/>
      <c r="C17" s="341"/>
      <c r="D17" s="341"/>
    </row>
    <row r="18" spans="1:4" s="82" customFormat="1" ht="15" customHeight="1" x14ac:dyDescent="0.25">
      <c r="A18" s="81"/>
      <c r="B18" s="124">
        <v>11015</v>
      </c>
      <c r="C18" s="125" t="s">
        <v>12</v>
      </c>
      <c r="D18" s="84">
        <f>'3'!G22</f>
        <v>2500</v>
      </c>
    </row>
    <row r="19" spans="1:4" s="82" customFormat="1" ht="34.5" x14ac:dyDescent="0.25">
      <c r="A19" s="81"/>
      <c r="B19" s="35"/>
      <c r="C19" s="195" t="s">
        <v>156</v>
      </c>
      <c r="D19" s="35"/>
    </row>
    <row r="20" spans="1:4" s="82" customFormat="1" x14ac:dyDescent="0.25">
      <c r="A20" s="81"/>
      <c r="B20" s="126"/>
      <c r="C20" s="125" t="s">
        <v>13</v>
      </c>
      <c r="D20" s="35"/>
    </row>
    <row r="21" spans="1:4" s="82" customFormat="1" ht="34.5" x14ac:dyDescent="0.25">
      <c r="A21" s="81"/>
      <c r="B21" s="126"/>
      <c r="C21" s="195" t="s">
        <v>160</v>
      </c>
      <c r="D21" s="35"/>
    </row>
    <row r="22" spans="1:4" s="82" customFormat="1" x14ac:dyDescent="0.25">
      <c r="A22" s="81"/>
      <c r="B22" s="126"/>
      <c r="C22" s="125" t="s">
        <v>14</v>
      </c>
      <c r="D22" s="35"/>
    </row>
    <row r="23" spans="1:4" s="82" customFormat="1" x14ac:dyDescent="0.25">
      <c r="A23" s="81"/>
      <c r="B23" s="126"/>
      <c r="C23" s="35" t="s">
        <v>22</v>
      </c>
      <c r="D23" s="35"/>
    </row>
    <row r="24" spans="1:4" s="82" customFormat="1" ht="15" customHeight="1" x14ac:dyDescent="0.25">
      <c r="A24" s="81"/>
      <c r="B24" s="124">
        <v>31007</v>
      </c>
      <c r="C24" s="125" t="s">
        <v>12</v>
      </c>
      <c r="D24" s="84">
        <f>'3'!G31</f>
        <v>-4400</v>
      </c>
    </row>
    <row r="25" spans="1:4" s="82" customFormat="1" ht="33" x14ac:dyDescent="0.25">
      <c r="A25" s="81"/>
      <c r="B25" s="35"/>
      <c r="C25" s="153" t="s">
        <v>151</v>
      </c>
      <c r="D25" s="35"/>
    </row>
    <row r="26" spans="1:4" s="82" customFormat="1" x14ac:dyDescent="0.25">
      <c r="A26" s="81"/>
      <c r="B26" s="126"/>
      <c r="C26" s="125" t="s">
        <v>13</v>
      </c>
      <c r="D26" s="35"/>
    </row>
    <row r="27" spans="1:4" s="82" customFormat="1" ht="33" x14ac:dyDescent="0.25">
      <c r="A27" s="81"/>
      <c r="B27" s="126"/>
      <c r="C27" s="153" t="s">
        <v>152</v>
      </c>
      <c r="D27" s="35"/>
    </row>
    <row r="28" spans="1:4" s="82" customFormat="1" x14ac:dyDescent="0.25">
      <c r="A28" s="81"/>
      <c r="B28" s="126"/>
      <c r="C28" s="125" t="s">
        <v>14</v>
      </c>
      <c r="D28" s="35"/>
    </row>
    <row r="29" spans="1:4" s="82" customFormat="1" ht="33" x14ac:dyDescent="0.25">
      <c r="A29" s="81"/>
      <c r="B29" s="126"/>
      <c r="C29" s="153" t="s">
        <v>84</v>
      </c>
      <c r="D29" s="35"/>
    </row>
    <row r="30" spans="1:4" s="141" customFormat="1" x14ac:dyDescent="0.25">
      <c r="A30" s="149" t="s">
        <v>135</v>
      </c>
      <c r="B30" s="150"/>
      <c r="C30" s="151" t="s">
        <v>8</v>
      </c>
      <c r="D30" s="152">
        <f>D37</f>
        <v>1900</v>
      </c>
    </row>
    <row r="31" spans="1:4" s="141" customFormat="1" ht="17.25" x14ac:dyDescent="0.25">
      <c r="A31" s="153"/>
      <c r="B31" s="154"/>
      <c r="C31" s="153" t="s">
        <v>136</v>
      </c>
      <c r="D31" s="153"/>
    </row>
    <row r="32" spans="1:4" s="141" customFormat="1" x14ac:dyDescent="0.25">
      <c r="A32" s="81"/>
      <c r="B32" s="150"/>
      <c r="C32" s="150" t="s">
        <v>9</v>
      </c>
      <c r="D32" s="81"/>
    </row>
    <row r="33" spans="1:4" s="141" customFormat="1" ht="33" x14ac:dyDescent="0.25">
      <c r="A33" s="81"/>
      <c r="B33" s="154"/>
      <c r="C33" s="153" t="s">
        <v>137</v>
      </c>
      <c r="D33" s="81"/>
    </row>
    <row r="34" spans="1:4" s="141" customFormat="1" x14ac:dyDescent="0.25">
      <c r="A34" s="81"/>
      <c r="B34" s="150"/>
      <c r="C34" s="150" t="s">
        <v>10</v>
      </c>
      <c r="D34" s="81"/>
    </row>
    <row r="35" spans="1:4" s="141" customFormat="1" ht="33" x14ac:dyDescent="0.25">
      <c r="A35" s="81"/>
      <c r="B35" s="153"/>
      <c r="C35" s="153" t="s">
        <v>138</v>
      </c>
      <c r="D35" s="81"/>
    </row>
    <row r="36" spans="1:4" s="141" customFormat="1" ht="19.5" customHeight="1" x14ac:dyDescent="0.25">
      <c r="A36" s="342" t="s">
        <v>11</v>
      </c>
      <c r="B36" s="343"/>
      <c r="C36" s="343"/>
      <c r="D36" s="344"/>
    </row>
    <row r="37" spans="1:4" s="141" customFormat="1" x14ac:dyDescent="0.25">
      <c r="A37" s="153"/>
      <c r="B37" s="135">
        <v>11001</v>
      </c>
      <c r="C37" s="133" t="s">
        <v>12</v>
      </c>
      <c r="D37" s="155">
        <f>'3'!G50</f>
        <v>1900</v>
      </c>
    </row>
    <row r="38" spans="1:4" s="141" customFormat="1" ht="33" x14ac:dyDescent="0.25">
      <c r="A38" s="81"/>
      <c r="B38" s="150"/>
      <c r="C38" s="156" t="s">
        <v>147</v>
      </c>
      <c r="D38" s="81"/>
    </row>
    <row r="39" spans="1:4" s="141" customFormat="1" x14ac:dyDescent="0.25">
      <c r="A39" s="81"/>
      <c r="B39" s="135"/>
      <c r="C39" s="133" t="s">
        <v>13</v>
      </c>
      <c r="D39" s="81"/>
    </row>
    <row r="40" spans="1:4" s="141" customFormat="1" ht="51.75" customHeight="1" x14ac:dyDescent="0.25">
      <c r="A40" s="81"/>
      <c r="B40" s="150"/>
      <c r="C40" s="156" t="s">
        <v>148</v>
      </c>
      <c r="D40" s="81"/>
    </row>
    <row r="41" spans="1:4" s="141" customFormat="1" x14ac:dyDescent="0.25">
      <c r="A41" s="81"/>
      <c r="B41" s="153"/>
      <c r="C41" s="133" t="s">
        <v>14</v>
      </c>
      <c r="D41" s="81"/>
    </row>
    <row r="42" spans="1:4" s="141" customFormat="1" x14ac:dyDescent="0.25">
      <c r="A42" s="157"/>
      <c r="B42" s="150"/>
      <c r="C42" s="158" t="s">
        <v>22</v>
      </c>
      <c r="D42" s="157"/>
    </row>
    <row r="43" spans="1:4" s="106" customFormat="1" ht="18" customHeight="1" x14ac:dyDescent="0.25">
      <c r="A43" s="103" t="s">
        <v>16</v>
      </c>
      <c r="B43" s="104"/>
      <c r="C43" s="105" t="s">
        <v>8</v>
      </c>
      <c r="D43" s="192">
        <f t="shared" ref="D43" si="0">D50+D56</f>
        <v>0</v>
      </c>
    </row>
    <row r="44" spans="1:4" s="106" customFormat="1" ht="18" customHeight="1" x14ac:dyDescent="0.25">
      <c r="A44" s="104"/>
      <c r="B44" s="104"/>
      <c r="C44" s="107" t="s">
        <v>17</v>
      </c>
      <c r="D44" s="193"/>
    </row>
    <row r="45" spans="1:4" s="106" customFormat="1" ht="18" customHeight="1" x14ac:dyDescent="0.25">
      <c r="A45" s="104"/>
      <c r="B45" s="104"/>
      <c r="C45" s="108" t="s">
        <v>9</v>
      </c>
      <c r="D45" s="109"/>
    </row>
    <row r="46" spans="1:4" s="106" customFormat="1" ht="33" customHeight="1" x14ac:dyDescent="0.25">
      <c r="A46" s="104"/>
      <c r="B46" s="104"/>
      <c r="C46" s="107" t="s">
        <v>18</v>
      </c>
      <c r="D46" s="108"/>
    </row>
    <row r="47" spans="1:4" s="106" customFormat="1" ht="18" customHeight="1" x14ac:dyDescent="0.25">
      <c r="A47" s="104"/>
      <c r="B47" s="104"/>
      <c r="C47" s="108" t="s">
        <v>10</v>
      </c>
      <c r="D47" s="109"/>
    </row>
    <row r="48" spans="1:4" s="106" customFormat="1" ht="33" customHeight="1" x14ac:dyDescent="0.25">
      <c r="A48" s="104"/>
      <c r="B48" s="104"/>
      <c r="C48" s="107" t="s">
        <v>19</v>
      </c>
      <c r="D48" s="108"/>
    </row>
    <row r="49" spans="1:4" s="106" customFormat="1" ht="18" customHeight="1" x14ac:dyDescent="0.25">
      <c r="A49" s="334" t="s">
        <v>11</v>
      </c>
      <c r="B49" s="335"/>
      <c r="C49" s="335"/>
      <c r="D49" s="335"/>
    </row>
    <row r="50" spans="1:4" s="106" customFormat="1" ht="18" customHeight="1" x14ac:dyDescent="0.25">
      <c r="A50" s="104"/>
      <c r="B50" s="108" t="s">
        <v>20</v>
      </c>
      <c r="C50" s="108" t="s">
        <v>12</v>
      </c>
      <c r="D50" s="127">
        <f>'3'!G71</f>
        <v>2500</v>
      </c>
    </row>
    <row r="51" spans="1:4" s="106" customFormat="1" ht="18" customHeight="1" x14ac:dyDescent="0.25">
      <c r="A51" s="104"/>
      <c r="B51" s="104"/>
      <c r="C51" s="108" t="s">
        <v>17</v>
      </c>
      <c r="D51" s="108"/>
    </row>
    <row r="52" spans="1:4" s="106" customFormat="1" ht="18" customHeight="1" x14ac:dyDescent="0.25">
      <c r="A52" s="104"/>
      <c r="B52" s="104"/>
      <c r="C52" s="108" t="s">
        <v>13</v>
      </c>
      <c r="D52" s="109"/>
    </row>
    <row r="53" spans="1:4" s="106" customFormat="1" ht="51.75" customHeight="1" x14ac:dyDescent="0.25">
      <c r="A53" s="104"/>
      <c r="B53" s="104"/>
      <c r="C53" s="108" t="s">
        <v>21</v>
      </c>
      <c r="D53" s="108"/>
    </row>
    <row r="54" spans="1:4" s="106" customFormat="1" ht="18" customHeight="1" x14ac:dyDescent="0.25">
      <c r="A54" s="104"/>
      <c r="B54" s="104"/>
      <c r="C54" s="108" t="s">
        <v>14</v>
      </c>
      <c r="D54" s="109"/>
    </row>
    <row r="55" spans="1:4" s="106" customFormat="1" ht="18" customHeight="1" x14ac:dyDescent="0.25">
      <c r="A55" s="104"/>
      <c r="B55" s="104"/>
      <c r="C55" s="105" t="s">
        <v>22</v>
      </c>
      <c r="D55" s="108"/>
    </row>
    <row r="56" spans="1:4" s="106" customFormat="1" ht="18" customHeight="1" x14ac:dyDescent="0.25">
      <c r="A56" s="104"/>
      <c r="B56" s="108" t="s">
        <v>20</v>
      </c>
      <c r="C56" s="108" t="s">
        <v>12</v>
      </c>
      <c r="D56" s="127">
        <f>'3'!G79</f>
        <v>-2500</v>
      </c>
    </row>
    <row r="57" spans="1:4" s="106" customFormat="1" ht="18" customHeight="1" x14ac:dyDescent="0.25">
      <c r="A57" s="104"/>
      <c r="B57" s="104"/>
      <c r="C57" s="108" t="s">
        <v>17</v>
      </c>
      <c r="D57" s="108"/>
    </row>
    <row r="58" spans="1:4" s="106" customFormat="1" ht="18" customHeight="1" x14ac:dyDescent="0.25">
      <c r="A58" s="104"/>
      <c r="B58" s="104"/>
      <c r="C58" s="108" t="s">
        <v>13</v>
      </c>
      <c r="D58" s="109"/>
    </row>
    <row r="59" spans="1:4" s="106" customFormat="1" ht="51.75" customHeight="1" x14ac:dyDescent="0.25">
      <c r="A59" s="104"/>
      <c r="B59" s="104"/>
      <c r="C59" s="108" t="s">
        <v>21</v>
      </c>
      <c r="D59" s="108"/>
    </row>
    <row r="60" spans="1:4" s="106" customFormat="1" ht="18" customHeight="1" x14ac:dyDescent="0.25">
      <c r="A60" s="104"/>
      <c r="B60" s="104"/>
      <c r="C60" s="108" t="s">
        <v>14</v>
      </c>
      <c r="D60" s="109"/>
    </row>
    <row r="61" spans="1:4" s="106" customFormat="1" ht="18" customHeight="1" x14ac:dyDescent="0.25">
      <c r="A61" s="104"/>
      <c r="B61" s="104"/>
      <c r="C61" s="105" t="s">
        <v>22</v>
      </c>
      <c r="D61" s="108"/>
    </row>
    <row r="62" spans="1:4" s="72" customFormat="1" ht="16.5" customHeight="1" x14ac:dyDescent="0.25">
      <c r="D62" s="110"/>
    </row>
    <row r="63" spans="1:4" s="72" customFormat="1" ht="16.5" customHeight="1" x14ac:dyDescent="0.25">
      <c r="D63" s="110"/>
    </row>
    <row r="64" spans="1:4" s="72" customFormat="1" ht="16.5" customHeight="1" x14ac:dyDescent="0.25">
      <c r="D64" s="110"/>
    </row>
    <row r="65" spans="4:4" s="72" customFormat="1" ht="16.5" customHeight="1" x14ac:dyDescent="0.25">
      <c r="D65" s="110"/>
    </row>
    <row r="66" spans="4:4" s="72" customFormat="1" ht="16.5" customHeight="1" x14ac:dyDescent="0.25">
      <c r="D66" s="110"/>
    </row>
    <row r="67" spans="4:4" s="72" customFormat="1" ht="16.5" customHeight="1" x14ac:dyDescent="0.25">
      <c r="D67" s="110"/>
    </row>
    <row r="68" spans="4:4" s="72" customFormat="1" ht="16.5" customHeight="1" x14ac:dyDescent="0.25">
      <c r="D68" s="110"/>
    </row>
    <row r="69" spans="4:4" s="72" customFormat="1" ht="16.5" customHeight="1" x14ac:dyDescent="0.25">
      <c r="D69" s="110"/>
    </row>
    <row r="70" spans="4:4" s="72" customFormat="1" ht="16.5" customHeight="1" x14ac:dyDescent="0.25">
      <c r="D70" s="110"/>
    </row>
    <row r="71" spans="4:4" s="72" customFormat="1" ht="16.5" customHeight="1" x14ac:dyDescent="0.25">
      <c r="D71" s="110"/>
    </row>
    <row r="72" spans="4:4" s="72" customFormat="1" ht="16.5" customHeight="1" x14ac:dyDescent="0.25">
      <c r="D72" s="110"/>
    </row>
    <row r="73" spans="4:4" s="72" customFormat="1" ht="16.5" customHeight="1" x14ac:dyDescent="0.25">
      <c r="D73" s="110"/>
    </row>
    <row r="74" spans="4:4" s="72" customFormat="1" ht="16.5" customHeight="1" x14ac:dyDescent="0.25">
      <c r="D74" s="110"/>
    </row>
  </sheetData>
  <mergeCells count="6">
    <mergeCell ref="A49:D49"/>
    <mergeCell ref="A4:D4"/>
    <mergeCell ref="A7:B7"/>
    <mergeCell ref="C7:C8"/>
    <mergeCell ref="A17:D17"/>
    <mergeCell ref="A36:D36"/>
  </mergeCells>
  <pageMargins left="0.15748031496062992" right="0.23622047244094491" top="0.74803149606299213" bottom="0.74803149606299213" header="0.31496062992125984" footer="0.31496062992125984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90" zoomScaleNormal="100" zoomScaleSheetLayoutView="90" workbookViewId="0">
      <selection activeCell="D20" sqref="D20"/>
    </sheetView>
  </sheetViews>
  <sheetFormatPr defaultColWidth="8" defaultRowHeight="11.25" customHeight="1" x14ac:dyDescent="0.25"/>
  <cols>
    <col min="1" max="1" width="7.85546875" customWidth="1"/>
    <col min="2" max="2" width="8.7109375" customWidth="1"/>
    <col min="3" max="3" width="62.5703125" customWidth="1"/>
    <col min="4" max="4" width="17.7109375" customWidth="1"/>
    <col min="5" max="5" width="20.7109375" bestFit="1" customWidth="1"/>
    <col min="6" max="6" width="17.85546875" customWidth="1"/>
    <col min="7" max="7" width="14.5703125" bestFit="1" customWidth="1"/>
    <col min="8" max="8" width="15" bestFit="1" customWidth="1"/>
  </cols>
  <sheetData>
    <row r="1" spans="1:9" ht="18.75" customHeight="1" x14ac:dyDescent="0.25">
      <c r="A1" s="345" t="s">
        <v>85</v>
      </c>
      <c r="B1" s="345"/>
      <c r="C1" s="345"/>
      <c r="D1" s="345"/>
      <c r="E1" s="345"/>
      <c r="F1" s="345"/>
      <c r="G1" s="345"/>
      <c r="H1" s="345"/>
    </row>
    <row r="2" spans="1:9" s="39" customFormat="1" ht="19.5" customHeight="1" x14ac:dyDescent="0.25">
      <c r="A2" s="345" t="s">
        <v>107</v>
      </c>
      <c r="B2" s="345"/>
      <c r="C2" s="345"/>
      <c r="D2" s="345"/>
      <c r="E2" s="345"/>
      <c r="F2" s="345"/>
      <c r="G2" s="345"/>
      <c r="H2" s="345"/>
      <c r="I2" s="38"/>
    </row>
    <row r="3" spans="1:9" s="39" customFormat="1" ht="17.25" customHeight="1" x14ac:dyDescent="0.25">
      <c r="A3" s="345" t="s">
        <v>1</v>
      </c>
      <c r="B3" s="345"/>
      <c r="C3" s="345"/>
      <c r="D3" s="345"/>
      <c r="E3" s="345"/>
      <c r="F3" s="345"/>
      <c r="G3" s="345"/>
      <c r="H3" s="345"/>
      <c r="I3" s="38"/>
    </row>
    <row r="4" spans="1:9" s="39" customFormat="1" ht="52.5" customHeight="1" x14ac:dyDescent="0.25">
      <c r="A4" s="346" t="s">
        <v>177</v>
      </c>
      <c r="B4" s="346"/>
      <c r="C4" s="346"/>
      <c r="D4" s="346"/>
      <c r="E4" s="346"/>
      <c r="F4" s="346"/>
      <c r="G4" s="346"/>
      <c r="H4" s="346"/>
      <c r="I4" s="40"/>
    </row>
    <row r="5" spans="1:9" s="44" customFormat="1" ht="17.25" customHeight="1" x14ac:dyDescent="0.25">
      <c r="A5" s="41"/>
      <c r="B5" s="41"/>
      <c r="C5" s="42"/>
      <c r="D5" s="43"/>
      <c r="E5" s="43"/>
      <c r="F5" s="43"/>
      <c r="G5" s="347" t="s">
        <v>106</v>
      </c>
      <c r="H5" s="347"/>
    </row>
    <row r="6" spans="1:9" s="44" customFormat="1" ht="32.25" customHeight="1" x14ac:dyDescent="0.25">
      <c r="A6" s="348" t="s">
        <v>86</v>
      </c>
      <c r="B6" s="349"/>
      <c r="C6" s="352" t="s">
        <v>87</v>
      </c>
      <c r="D6" s="355" t="s">
        <v>23</v>
      </c>
      <c r="E6" s="356"/>
      <c r="F6" s="356"/>
      <c r="G6" s="356"/>
      <c r="H6" s="357"/>
    </row>
    <row r="7" spans="1:9" s="45" customFormat="1" ht="31.5" customHeight="1" x14ac:dyDescent="0.25">
      <c r="A7" s="350"/>
      <c r="B7" s="351"/>
      <c r="C7" s="353"/>
      <c r="D7" s="358" t="s">
        <v>88</v>
      </c>
      <c r="E7" s="360" t="s">
        <v>24</v>
      </c>
      <c r="F7" s="361"/>
      <c r="G7" s="361"/>
      <c r="H7" s="362"/>
    </row>
    <row r="8" spans="1:9" s="45" customFormat="1" ht="96" customHeight="1" x14ac:dyDescent="0.25">
      <c r="A8" s="46" t="s">
        <v>4</v>
      </c>
      <c r="B8" s="46" t="s">
        <v>5</v>
      </c>
      <c r="C8" s="354"/>
      <c r="D8" s="359"/>
      <c r="E8" s="47" t="s">
        <v>89</v>
      </c>
      <c r="F8" s="47" t="s">
        <v>90</v>
      </c>
      <c r="G8" s="47" t="s">
        <v>91</v>
      </c>
      <c r="H8" s="47" t="s">
        <v>92</v>
      </c>
    </row>
    <row r="9" spans="1:9" s="51" customFormat="1" ht="30.75" customHeight="1" x14ac:dyDescent="0.25">
      <c r="A9" s="48"/>
      <c r="B9" s="48"/>
      <c r="C9" s="49" t="s">
        <v>93</v>
      </c>
      <c r="D9" s="75">
        <f>SUM(E9:H9)</f>
        <v>-4400</v>
      </c>
      <c r="E9" s="75">
        <f>E11</f>
        <v>-4400</v>
      </c>
      <c r="F9" s="75">
        <f>F11</f>
        <v>0</v>
      </c>
      <c r="G9" s="75">
        <f>G11</f>
        <v>0</v>
      </c>
      <c r="H9" s="75">
        <f>H11</f>
        <v>0</v>
      </c>
    </row>
    <row r="10" spans="1:9" s="44" customFormat="1" ht="17.25" customHeight="1" x14ac:dyDescent="0.25">
      <c r="A10" s="48"/>
      <c r="B10" s="48"/>
      <c r="C10" s="49" t="s">
        <v>94</v>
      </c>
      <c r="D10" s="50"/>
      <c r="E10" s="50"/>
      <c r="F10" s="50"/>
      <c r="G10" s="50"/>
      <c r="H10" s="50"/>
    </row>
    <row r="11" spans="1:9" s="56" customFormat="1" ht="51.75" customHeight="1" x14ac:dyDescent="0.25">
      <c r="A11" s="52"/>
      <c r="B11" s="53"/>
      <c r="C11" s="53" t="s">
        <v>95</v>
      </c>
      <c r="D11" s="54">
        <f>SUM(E11:H11)</f>
        <v>-4400</v>
      </c>
      <c r="E11" s="55">
        <f>E13</f>
        <v>-4400</v>
      </c>
      <c r="F11" s="55">
        <f t="shared" ref="F11:H11" si="0">F13</f>
        <v>0</v>
      </c>
      <c r="G11" s="55">
        <f t="shared" si="0"/>
        <v>0</v>
      </c>
      <c r="H11" s="55">
        <f t="shared" si="0"/>
        <v>0</v>
      </c>
    </row>
    <row r="12" spans="1:9" s="56" customFormat="1" ht="17.25" customHeight="1" x14ac:dyDescent="0.25">
      <c r="A12" s="52"/>
      <c r="B12" s="52"/>
      <c r="C12" s="52" t="s">
        <v>96</v>
      </c>
      <c r="D12" s="54"/>
      <c r="E12" s="36"/>
      <c r="F12" s="36"/>
      <c r="G12" s="36"/>
      <c r="H12" s="36"/>
    </row>
    <row r="13" spans="1:9" s="200" customFormat="1" ht="62.25" customHeight="1" x14ac:dyDescent="0.25">
      <c r="A13" s="197">
        <v>1004</v>
      </c>
      <c r="B13" s="197">
        <v>31007</v>
      </c>
      <c r="C13" s="198" t="s">
        <v>153</v>
      </c>
      <c r="D13" s="55">
        <f>SUM(E13:H13)</f>
        <v>-4400</v>
      </c>
      <c r="E13" s="55">
        <v>-4400</v>
      </c>
      <c r="F13" s="199"/>
      <c r="G13" s="199"/>
      <c r="H13" s="199"/>
    </row>
  </sheetData>
  <mergeCells count="10">
    <mergeCell ref="A6:B7"/>
    <mergeCell ref="C6:C8"/>
    <mergeCell ref="D6:H6"/>
    <mergeCell ref="D7:D8"/>
    <mergeCell ref="E7:H7"/>
    <mergeCell ref="A1:H1"/>
    <mergeCell ref="A2:H2"/>
    <mergeCell ref="A3:H3"/>
    <mergeCell ref="A4:H4"/>
    <mergeCell ref="G5:H5"/>
  </mergeCells>
  <pageMargins left="0.15748031496062992" right="0.15748031496062992" top="0.74803149606299213" bottom="0.74803149606299213" header="0.31496062992125984" footer="0.31496062992125984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view="pageBreakPreview" zoomScale="90" zoomScaleNormal="93" zoomScaleSheetLayoutView="90" workbookViewId="0">
      <selection activeCell="F7" sqref="F7:F9"/>
    </sheetView>
  </sheetViews>
  <sheetFormatPr defaultColWidth="8" defaultRowHeight="16.5" customHeight="1" x14ac:dyDescent="0.3"/>
  <cols>
    <col min="1" max="1" width="9.42578125" style="18" customWidth="1"/>
    <col min="2" max="3" width="8" style="18"/>
    <col min="4" max="4" width="10.5703125" style="18" customWidth="1"/>
    <col min="5" max="5" width="15.85546875" style="18" customWidth="1"/>
    <col min="6" max="6" width="73.7109375" style="18" customWidth="1"/>
    <col min="7" max="7" width="27.85546875" style="18" customWidth="1"/>
    <col min="8" max="16384" width="8" style="18"/>
  </cols>
  <sheetData>
    <row r="1" spans="1:8" ht="20.25" customHeight="1" x14ac:dyDescent="0.3">
      <c r="G1" s="254"/>
    </row>
    <row r="2" spans="1:8" s="19" customFormat="1" ht="13.5" customHeight="1" x14ac:dyDescent="0.25">
      <c r="A2" s="364" t="s">
        <v>107</v>
      </c>
      <c r="B2" s="364"/>
      <c r="C2" s="364"/>
      <c r="D2" s="364"/>
      <c r="E2" s="364"/>
      <c r="F2" s="364"/>
      <c r="G2" s="364"/>
      <c r="H2" s="21"/>
    </row>
    <row r="3" spans="1:8" s="19" customFormat="1" ht="13.5" customHeight="1" x14ac:dyDescent="0.25">
      <c r="A3" s="364" t="s">
        <v>1</v>
      </c>
      <c r="B3" s="364"/>
      <c r="C3" s="364"/>
      <c r="D3" s="364"/>
      <c r="E3" s="364"/>
      <c r="F3" s="364"/>
      <c r="G3" s="364"/>
      <c r="H3" s="21"/>
    </row>
    <row r="4" spans="1:8" s="19" customFormat="1" ht="52.5" customHeight="1" x14ac:dyDescent="0.25">
      <c r="A4" s="365" t="s">
        <v>108</v>
      </c>
      <c r="B4" s="365"/>
      <c r="C4" s="365"/>
      <c r="D4" s="365"/>
      <c r="E4" s="365"/>
      <c r="F4" s="365"/>
      <c r="G4" s="365"/>
    </row>
    <row r="5" spans="1:8" s="1" customFormat="1" ht="16.5" customHeight="1" x14ac:dyDescent="0.25">
      <c r="A5" s="2"/>
      <c r="B5" s="2"/>
      <c r="C5" s="2"/>
      <c r="D5" s="2"/>
      <c r="E5" s="2"/>
      <c r="F5" s="2"/>
      <c r="G5" s="2"/>
    </row>
    <row r="6" spans="1:8" s="1" customFormat="1" ht="36" customHeight="1" x14ac:dyDescent="0.3">
      <c r="A6" s="165"/>
      <c r="B6" s="165"/>
      <c r="C6" s="165"/>
      <c r="D6" s="165"/>
      <c r="E6" s="165"/>
      <c r="F6" s="165"/>
      <c r="G6" s="87" t="s">
        <v>106</v>
      </c>
    </row>
    <row r="7" spans="1:8" s="1" customFormat="1" ht="58.5" customHeight="1" x14ac:dyDescent="0.25">
      <c r="A7" s="366" t="s">
        <v>26</v>
      </c>
      <c r="B7" s="367"/>
      <c r="C7" s="368"/>
      <c r="D7" s="366" t="s">
        <v>27</v>
      </c>
      <c r="E7" s="368"/>
      <c r="F7" s="366" t="s">
        <v>28</v>
      </c>
      <c r="G7" s="333" t="s">
        <v>23</v>
      </c>
    </row>
    <row r="8" spans="1:8" s="1" customFormat="1" ht="30" customHeight="1" x14ac:dyDescent="0.25">
      <c r="A8" s="369"/>
      <c r="B8" s="370"/>
      <c r="C8" s="371"/>
      <c r="D8" s="369"/>
      <c r="E8" s="371"/>
      <c r="F8" s="372"/>
      <c r="G8" s="363" t="s">
        <v>6</v>
      </c>
    </row>
    <row r="9" spans="1:8" s="1" customFormat="1" ht="38.25" customHeight="1" x14ac:dyDescent="0.25">
      <c r="A9" s="166" t="s">
        <v>29</v>
      </c>
      <c r="B9" s="166" t="s">
        <v>30</v>
      </c>
      <c r="C9" s="166" t="s">
        <v>31</v>
      </c>
      <c r="D9" s="166" t="s">
        <v>32</v>
      </c>
      <c r="E9" s="166" t="s">
        <v>33</v>
      </c>
      <c r="F9" s="369"/>
      <c r="G9" s="363"/>
    </row>
    <row r="10" spans="1:8" s="1" customFormat="1" ht="16.5" customHeight="1" x14ac:dyDescent="0.25">
      <c r="A10" s="167"/>
      <c r="B10" s="167"/>
      <c r="C10" s="167"/>
      <c r="D10" s="167"/>
      <c r="E10" s="168"/>
      <c r="F10" s="169" t="s">
        <v>34</v>
      </c>
      <c r="G10" s="88">
        <f>G12+G40</f>
        <v>0</v>
      </c>
    </row>
    <row r="11" spans="1:8" s="1" customFormat="1" ht="16.5" customHeight="1" x14ac:dyDescent="0.25">
      <c r="A11" s="160"/>
      <c r="B11" s="160"/>
      <c r="C11" s="160"/>
      <c r="D11" s="160"/>
      <c r="E11" s="161"/>
      <c r="F11" s="132" t="s">
        <v>35</v>
      </c>
      <c r="G11" s="170"/>
    </row>
    <row r="12" spans="1:8" s="1" customFormat="1" ht="18" customHeight="1" x14ac:dyDescent="0.25">
      <c r="A12" s="159" t="s">
        <v>77</v>
      </c>
      <c r="B12" s="160"/>
      <c r="C12" s="160"/>
      <c r="D12" s="160"/>
      <c r="E12" s="161"/>
      <c r="F12" s="171" t="s">
        <v>78</v>
      </c>
      <c r="G12" s="89">
        <f>G14</f>
        <v>-1900</v>
      </c>
    </row>
    <row r="13" spans="1:8" s="1" customFormat="1" ht="16.5" customHeight="1" x14ac:dyDescent="0.25">
      <c r="A13" s="160"/>
      <c r="B13" s="160"/>
      <c r="C13" s="160"/>
      <c r="D13" s="160"/>
      <c r="E13" s="161"/>
      <c r="F13" s="132" t="s">
        <v>35</v>
      </c>
      <c r="G13" s="172"/>
    </row>
    <row r="14" spans="1:8" s="1" customFormat="1" ht="20.25" customHeight="1" x14ac:dyDescent="0.25">
      <c r="A14" s="160"/>
      <c r="B14" s="159" t="s">
        <v>79</v>
      </c>
      <c r="C14" s="160"/>
      <c r="D14" s="160"/>
      <c r="E14" s="161"/>
      <c r="F14" s="171" t="s">
        <v>80</v>
      </c>
      <c r="G14" s="89">
        <f>G16</f>
        <v>-1900</v>
      </c>
    </row>
    <row r="15" spans="1:8" s="1" customFormat="1" ht="16.5" customHeight="1" x14ac:dyDescent="0.25">
      <c r="A15" s="160"/>
      <c r="B15" s="160"/>
      <c r="C15" s="160"/>
      <c r="D15" s="160"/>
      <c r="E15" s="161"/>
      <c r="F15" s="132" t="s">
        <v>35</v>
      </c>
      <c r="G15" s="173"/>
    </row>
    <row r="16" spans="1:8" s="22" customFormat="1" ht="16.5" customHeight="1" x14ac:dyDescent="0.25">
      <c r="A16" s="160"/>
      <c r="B16" s="160"/>
      <c r="C16" s="162" t="s">
        <v>77</v>
      </c>
      <c r="D16" s="160"/>
      <c r="E16" s="160"/>
      <c r="F16" s="174" t="s">
        <v>81</v>
      </c>
      <c r="G16" s="175">
        <f t="shared" ref="G16" si="0">G18</f>
        <v>-1900</v>
      </c>
    </row>
    <row r="17" spans="1:7" s="22" customFormat="1" ht="16.5" customHeight="1" x14ac:dyDescent="0.25">
      <c r="A17" s="160"/>
      <c r="B17" s="160"/>
      <c r="C17" s="160"/>
      <c r="D17" s="160"/>
      <c r="E17" s="160"/>
      <c r="F17" s="160" t="s">
        <v>35</v>
      </c>
      <c r="G17" s="170"/>
    </row>
    <row r="18" spans="1:7" s="22" customFormat="1" ht="34.5" customHeight="1" x14ac:dyDescent="0.25">
      <c r="A18" s="160"/>
      <c r="B18" s="160"/>
      <c r="C18" s="160"/>
      <c r="D18" s="160"/>
      <c r="E18" s="160"/>
      <c r="F18" s="162" t="s">
        <v>25</v>
      </c>
      <c r="G18" s="33">
        <f t="shared" ref="G18" si="1">G20</f>
        <v>-1900</v>
      </c>
    </row>
    <row r="19" spans="1:7" s="22" customFormat="1" ht="16.5" customHeight="1" x14ac:dyDescent="0.25">
      <c r="A19" s="160"/>
      <c r="B19" s="160"/>
      <c r="C19" s="160"/>
      <c r="D19" s="160"/>
      <c r="E19" s="160"/>
      <c r="F19" s="160" t="s">
        <v>35</v>
      </c>
      <c r="G19" s="160"/>
    </row>
    <row r="20" spans="1:7" s="22" customFormat="1" ht="18.75" customHeight="1" x14ac:dyDescent="0.25">
      <c r="A20" s="160"/>
      <c r="B20" s="160"/>
      <c r="C20" s="160"/>
      <c r="D20" s="160" t="s">
        <v>82</v>
      </c>
      <c r="E20" s="160"/>
      <c r="F20" s="160" t="s">
        <v>74</v>
      </c>
      <c r="G20" s="79">
        <f>G22+G31</f>
        <v>-1900</v>
      </c>
    </row>
    <row r="21" spans="1:7" s="22" customFormat="1" ht="16.5" customHeight="1" x14ac:dyDescent="0.25">
      <c r="A21" s="160"/>
      <c r="B21" s="160"/>
      <c r="C21" s="160"/>
      <c r="D21" s="160"/>
      <c r="E21" s="160"/>
      <c r="F21" s="160" t="s">
        <v>35</v>
      </c>
      <c r="G21" s="160"/>
    </row>
    <row r="22" spans="1:7" s="91" customFormat="1" ht="34.5" x14ac:dyDescent="0.25">
      <c r="A22" s="81"/>
      <c r="B22" s="81"/>
      <c r="C22" s="81"/>
      <c r="D22" s="81"/>
      <c r="E22" s="196">
        <v>11015</v>
      </c>
      <c r="F22" s="195" t="s">
        <v>156</v>
      </c>
      <c r="G22" s="79">
        <f>G26</f>
        <v>2500</v>
      </c>
    </row>
    <row r="23" spans="1:7" s="91" customFormat="1" x14ac:dyDescent="0.25">
      <c r="A23" s="81"/>
      <c r="B23" s="81"/>
      <c r="C23" s="81"/>
      <c r="D23" s="81"/>
      <c r="E23" s="81"/>
      <c r="F23" s="132" t="s">
        <v>36</v>
      </c>
      <c r="G23" s="153"/>
    </row>
    <row r="24" spans="1:7" s="91" customFormat="1" ht="33" x14ac:dyDescent="0.25">
      <c r="A24" s="81"/>
      <c r="B24" s="81"/>
      <c r="C24" s="81"/>
      <c r="D24" s="81"/>
      <c r="E24" s="81"/>
      <c r="F24" s="133" t="s">
        <v>97</v>
      </c>
      <c r="G24" s="177">
        <f>G26</f>
        <v>2500</v>
      </c>
    </row>
    <row r="25" spans="1:7" s="91" customFormat="1" ht="33" x14ac:dyDescent="0.25">
      <c r="A25" s="81"/>
      <c r="B25" s="81"/>
      <c r="C25" s="81"/>
      <c r="D25" s="81"/>
      <c r="E25" s="81"/>
      <c r="F25" s="132" t="s">
        <v>37</v>
      </c>
      <c r="G25" s="157"/>
    </row>
    <row r="26" spans="1:7" s="91" customFormat="1" x14ac:dyDescent="0.25">
      <c r="A26" s="81"/>
      <c r="B26" s="81"/>
      <c r="C26" s="81"/>
      <c r="D26" s="81"/>
      <c r="E26" s="81"/>
      <c r="F26" s="134" t="s">
        <v>34</v>
      </c>
      <c r="G26" s="178">
        <f t="shared" ref="G26:G29" si="2">G27</f>
        <v>2500</v>
      </c>
    </row>
    <row r="27" spans="1:7" s="91" customFormat="1" x14ac:dyDescent="0.25">
      <c r="A27" s="81"/>
      <c r="B27" s="81"/>
      <c r="C27" s="81"/>
      <c r="D27" s="81"/>
      <c r="E27" s="81"/>
      <c r="F27" s="153" t="s">
        <v>42</v>
      </c>
      <c r="G27" s="179">
        <f t="shared" si="2"/>
        <v>2500</v>
      </c>
    </row>
    <row r="28" spans="1:7" s="91" customFormat="1" x14ac:dyDescent="0.25">
      <c r="A28" s="81"/>
      <c r="B28" s="81"/>
      <c r="C28" s="81"/>
      <c r="D28" s="81"/>
      <c r="E28" s="81"/>
      <c r="F28" s="153" t="s">
        <v>128</v>
      </c>
      <c r="G28" s="179">
        <f t="shared" si="2"/>
        <v>2500</v>
      </c>
    </row>
    <row r="29" spans="1:7" s="91" customFormat="1" x14ac:dyDescent="0.25">
      <c r="A29" s="81"/>
      <c r="B29" s="81"/>
      <c r="C29" s="81"/>
      <c r="D29" s="81"/>
      <c r="E29" s="81"/>
      <c r="F29" s="153" t="s">
        <v>157</v>
      </c>
      <c r="G29" s="179">
        <f t="shared" si="2"/>
        <v>2500</v>
      </c>
    </row>
    <row r="30" spans="1:7" s="91" customFormat="1" x14ac:dyDescent="0.25">
      <c r="A30" s="81"/>
      <c r="B30" s="81"/>
      <c r="C30" s="81"/>
      <c r="D30" s="81"/>
      <c r="E30" s="81"/>
      <c r="F30" s="35" t="s">
        <v>158</v>
      </c>
      <c r="G30" s="242">
        <v>2500</v>
      </c>
    </row>
    <row r="31" spans="1:7" s="91" customFormat="1" ht="39" customHeight="1" x14ac:dyDescent="0.25">
      <c r="A31" s="81"/>
      <c r="B31" s="81"/>
      <c r="C31" s="81"/>
      <c r="D31" s="81"/>
      <c r="E31" s="176">
        <v>31007</v>
      </c>
      <c r="F31" s="76" t="s">
        <v>153</v>
      </c>
      <c r="G31" s="242">
        <f>G35</f>
        <v>-4400</v>
      </c>
    </row>
    <row r="32" spans="1:7" s="91" customFormat="1" x14ac:dyDescent="0.25">
      <c r="A32" s="81"/>
      <c r="B32" s="81"/>
      <c r="C32" s="81"/>
      <c r="D32" s="81"/>
      <c r="E32" s="81"/>
      <c r="F32" s="76" t="s">
        <v>36</v>
      </c>
      <c r="G32" s="35"/>
    </row>
    <row r="33" spans="1:7" s="91" customFormat="1" ht="33" x14ac:dyDescent="0.25">
      <c r="A33" s="81"/>
      <c r="B33" s="81"/>
      <c r="C33" s="81"/>
      <c r="D33" s="81"/>
      <c r="E33" s="81"/>
      <c r="F33" s="57" t="s">
        <v>97</v>
      </c>
      <c r="G33" s="243">
        <f>G35</f>
        <v>-4400</v>
      </c>
    </row>
    <row r="34" spans="1:7" s="91" customFormat="1" ht="33" x14ac:dyDescent="0.25">
      <c r="A34" s="81"/>
      <c r="B34" s="81"/>
      <c r="C34" s="81"/>
      <c r="D34" s="81"/>
      <c r="E34" s="81"/>
      <c r="F34" s="76" t="s">
        <v>37</v>
      </c>
      <c r="G34" s="124"/>
    </row>
    <row r="35" spans="1:7" s="91" customFormat="1" x14ac:dyDescent="0.25">
      <c r="A35" s="81"/>
      <c r="B35" s="81"/>
      <c r="C35" s="81"/>
      <c r="D35" s="81"/>
      <c r="E35" s="81"/>
      <c r="F35" s="244" t="s">
        <v>34</v>
      </c>
      <c r="G35" s="245">
        <f t="shared" ref="G35:G38" si="3">G36</f>
        <v>-4400</v>
      </c>
    </row>
    <row r="36" spans="1:7" s="91" customFormat="1" x14ac:dyDescent="0.25">
      <c r="A36" s="81"/>
      <c r="B36" s="81"/>
      <c r="C36" s="81"/>
      <c r="D36" s="81"/>
      <c r="E36" s="81"/>
      <c r="F36" s="244" t="s">
        <v>98</v>
      </c>
      <c r="G36" s="246">
        <f t="shared" si="3"/>
        <v>-4400</v>
      </c>
    </row>
    <row r="37" spans="1:7" s="91" customFormat="1" x14ac:dyDescent="0.25">
      <c r="A37" s="81"/>
      <c r="B37" s="81"/>
      <c r="C37" s="81"/>
      <c r="D37" s="81"/>
      <c r="E37" s="81"/>
      <c r="F37" s="244" t="s">
        <v>99</v>
      </c>
      <c r="G37" s="246">
        <f t="shared" si="3"/>
        <v>-4400</v>
      </c>
    </row>
    <row r="38" spans="1:7" s="91" customFormat="1" x14ac:dyDescent="0.25">
      <c r="A38" s="81"/>
      <c r="B38" s="81"/>
      <c r="C38" s="81"/>
      <c r="D38" s="81"/>
      <c r="E38" s="81"/>
      <c r="F38" s="244" t="s">
        <v>100</v>
      </c>
      <c r="G38" s="246">
        <f t="shared" si="3"/>
        <v>-4400</v>
      </c>
    </row>
    <row r="39" spans="1:7" s="91" customFormat="1" x14ac:dyDescent="0.25">
      <c r="A39" s="81"/>
      <c r="B39" s="81"/>
      <c r="C39" s="81"/>
      <c r="D39" s="81"/>
      <c r="E39" s="81"/>
      <c r="F39" s="76" t="s">
        <v>129</v>
      </c>
      <c r="G39" s="242">
        <f>'4'!D13</f>
        <v>-4400</v>
      </c>
    </row>
    <row r="40" spans="1:7" s="91" customFormat="1" ht="18" customHeight="1" x14ac:dyDescent="0.25">
      <c r="A40" s="159" t="s">
        <v>139</v>
      </c>
      <c r="B40" s="160"/>
      <c r="C40" s="160"/>
      <c r="D40" s="160"/>
      <c r="E40" s="161"/>
      <c r="F40" s="247" t="s">
        <v>140</v>
      </c>
      <c r="G40" s="248">
        <f t="shared" ref="G40" si="4">G42</f>
        <v>1900</v>
      </c>
    </row>
    <row r="41" spans="1:7" s="91" customFormat="1" x14ac:dyDescent="0.25">
      <c r="A41" s="160"/>
      <c r="B41" s="160"/>
      <c r="C41" s="160"/>
      <c r="D41" s="160"/>
      <c r="E41" s="160"/>
      <c r="F41" s="249" t="s">
        <v>35</v>
      </c>
      <c r="G41" s="248"/>
    </row>
    <row r="42" spans="1:7" s="91" customFormat="1" x14ac:dyDescent="0.25">
      <c r="A42" s="160"/>
      <c r="B42" s="159" t="s">
        <v>141</v>
      </c>
      <c r="C42" s="160"/>
      <c r="D42" s="160"/>
      <c r="E42" s="160"/>
      <c r="F42" s="250" t="s">
        <v>142</v>
      </c>
      <c r="G42" s="248">
        <f t="shared" ref="G42" si="5">G44</f>
        <v>1900</v>
      </c>
    </row>
    <row r="43" spans="1:7" s="91" customFormat="1" x14ac:dyDescent="0.25">
      <c r="A43" s="160"/>
      <c r="B43" s="160"/>
      <c r="C43" s="160"/>
      <c r="D43" s="160"/>
      <c r="E43" s="160"/>
      <c r="F43" s="251" t="s">
        <v>35</v>
      </c>
      <c r="G43" s="248"/>
    </row>
    <row r="44" spans="1:7" s="91" customFormat="1" x14ac:dyDescent="0.25">
      <c r="A44" s="160"/>
      <c r="B44" s="160"/>
      <c r="C44" s="162" t="s">
        <v>38</v>
      </c>
      <c r="D44" s="160"/>
      <c r="E44" s="160"/>
      <c r="F44" s="250" t="s">
        <v>142</v>
      </c>
      <c r="G44" s="248">
        <f t="shared" ref="G44" si="6">G46</f>
        <v>1900</v>
      </c>
    </row>
    <row r="45" spans="1:7" s="91" customFormat="1" x14ac:dyDescent="0.25">
      <c r="A45" s="160"/>
      <c r="B45" s="160"/>
      <c r="C45" s="160"/>
      <c r="D45" s="160"/>
      <c r="E45" s="160"/>
      <c r="F45" s="251" t="s">
        <v>35</v>
      </c>
      <c r="G45" s="248"/>
    </row>
    <row r="46" spans="1:7" s="91" customFormat="1" ht="33" x14ac:dyDescent="0.25">
      <c r="A46" s="160"/>
      <c r="B46" s="160"/>
      <c r="C46" s="160"/>
      <c r="D46" s="160"/>
      <c r="E46" s="160"/>
      <c r="F46" s="103" t="s">
        <v>7</v>
      </c>
      <c r="G46" s="248">
        <f t="shared" ref="G46" si="7">G48</f>
        <v>1900</v>
      </c>
    </row>
    <row r="47" spans="1:7" s="91" customFormat="1" x14ac:dyDescent="0.25">
      <c r="A47" s="160"/>
      <c r="B47" s="160"/>
      <c r="C47" s="160"/>
      <c r="D47" s="160"/>
      <c r="E47" s="160"/>
      <c r="F47" s="160" t="s">
        <v>35</v>
      </c>
      <c r="G47" s="79"/>
    </row>
    <row r="48" spans="1:7" s="91" customFormat="1" ht="33" x14ac:dyDescent="0.25">
      <c r="A48" s="160"/>
      <c r="B48" s="160"/>
      <c r="C48" s="160"/>
      <c r="D48" s="160">
        <v>1109</v>
      </c>
      <c r="E48" s="160"/>
      <c r="F48" s="160" t="s">
        <v>136</v>
      </c>
      <c r="G48" s="79">
        <f>G50</f>
        <v>1900</v>
      </c>
    </row>
    <row r="49" spans="1:7" s="91" customFormat="1" x14ac:dyDescent="0.25">
      <c r="A49" s="160"/>
      <c r="B49" s="160"/>
      <c r="C49" s="160"/>
      <c r="D49" s="160"/>
      <c r="E49" s="160"/>
      <c r="F49" s="160" t="s">
        <v>35</v>
      </c>
      <c r="G49" s="79"/>
    </row>
    <row r="50" spans="1:7" s="91" customFormat="1" ht="33" x14ac:dyDescent="0.25">
      <c r="A50" s="160"/>
      <c r="B50" s="160"/>
      <c r="C50" s="160"/>
      <c r="D50" s="160"/>
      <c r="E50" s="160">
        <v>11001</v>
      </c>
      <c r="F50" s="160" t="s">
        <v>147</v>
      </c>
      <c r="G50" s="79">
        <f>G52</f>
        <v>1900</v>
      </c>
    </row>
    <row r="51" spans="1:7" s="91" customFormat="1" x14ac:dyDescent="0.25">
      <c r="A51" s="160"/>
      <c r="B51" s="160"/>
      <c r="C51" s="160"/>
      <c r="D51" s="160"/>
      <c r="E51" s="160"/>
      <c r="F51" s="160" t="s">
        <v>36</v>
      </c>
      <c r="G51" s="79"/>
    </row>
    <row r="52" spans="1:7" s="91" customFormat="1" ht="33" x14ac:dyDescent="0.25">
      <c r="A52" s="160"/>
      <c r="B52" s="160"/>
      <c r="C52" s="160"/>
      <c r="D52" s="160"/>
      <c r="E52" s="160"/>
      <c r="F52" s="163" t="s">
        <v>143</v>
      </c>
      <c r="G52" s="79">
        <f>G54</f>
        <v>1900</v>
      </c>
    </row>
    <row r="53" spans="1:7" s="91" customFormat="1" ht="33" x14ac:dyDescent="0.25">
      <c r="A53" s="160"/>
      <c r="B53" s="160"/>
      <c r="C53" s="160"/>
      <c r="D53" s="160"/>
      <c r="E53" s="160"/>
      <c r="F53" s="160" t="s">
        <v>37</v>
      </c>
      <c r="G53" s="79"/>
    </row>
    <row r="54" spans="1:7" s="91" customFormat="1" x14ac:dyDescent="0.25">
      <c r="A54" s="160"/>
      <c r="B54" s="160"/>
      <c r="C54" s="160"/>
      <c r="D54" s="160"/>
      <c r="E54" s="160"/>
      <c r="F54" s="153" t="s">
        <v>34</v>
      </c>
      <c r="G54" s="79">
        <f>G55</f>
        <v>1900</v>
      </c>
    </row>
    <row r="55" spans="1:7" s="91" customFormat="1" x14ac:dyDescent="0.25">
      <c r="A55" s="132"/>
      <c r="B55" s="132"/>
      <c r="C55" s="132"/>
      <c r="D55" s="132"/>
      <c r="E55" s="132"/>
      <c r="F55" s="153" t="s">
        <v>42</v>
      </c>
      <c r="G55" s="79">
        <f>G56+G59</f>
        <v>1900</v>
      </c>
    </row>
    <row r="56" spans="1:7" s="91" customFormat="1" x14ac:dyDescent="0.25">
      <c r="A56" s="132"/>
      <c r="B56" s="132"/>
      <c r="C56" s="132"/>
      <c r="D56" s="132"/>
      <c r="E56" s="132"/>
      <c r="F56" s="35" t="s">
        <v>128</v>
      </c>
      <c r="G56" s="242">
        <f>+G57</f>
        <v>900</v>
      </c>
    </row>
    <row r="57" spans="1:7" s="91" customFormat="1" x14ac:dyDescent="0.25">
      <c r="A57" s="132"/>
      <c r="B57" s="132"/>
      <c r="C57" s="132"/>
      <c r="D57" s="132"/>
      <c r="E57" s="132"/>
      <c r="F57" s="35" t="s">
        <v>157</v>
      </c>
      <c r="G57" s="242">
        <f>G58</f>
        <v>900</v>
      </c>
    </row>
    <row r="58" spans="1:7" s="91" customFormat="1" x14ac:dyDescent="0.25">
      <c r="A58" s="132"/>
      <c r="B58" s="132"/>
      <c r="C58" s="132"/>
      <c r="D58" s="132"/>
      <c r="E58" s="132"/>
      <c r="F58" s="35" t="s">
        <v>158</v>
      </c>
      <c r="G58" s="79">
        <v>900</v>
      </c>
    </row>
    <row r="59" spans="1:7" s="203" customFormat="1" x14ac:dyDescent="0.25">
      <c r="A59" s="76"/>
      <c r="B59" s="76"/>
      <c r="C59" s="76"/>
      <c r="D59" s="76"/>
      <c r="E59" s="76"/>
      <c r="F59" s="35" t="s">
        <v>43</v>
      </c>
      <c r="G59" s="202">
        <f>G60</f>
        <v>1000</v>
      </c>
    </row>
    <row r="60" spans="1:7" s="203" customFormat="1" ht="33" x14ac:dyDescent="0.25">
      <c r="A60" s="76"/>
      <c r="B60" s="76"/>
      <c r="C60" s="76"/>
      <c r="D60" s="76"/>
      <c r="E60" s="76"/>
      <c r="F60" s="35" t="s">
        <v>159</v>
      </c>
      <c r="G60" s="202">
        <v>1000</v>
      </c>
    </row>
    <row r="61" spans="1:7" s="111" customFormat="1" ht="16.5" customHeight="1" x14ac:dyDescent="0.3">
      <c r="A61" s="180" t="s">
        <v>39</v>
      </c>
      <c r="B61" s="181"/>
      <c r="C61" s="181"/>
      <c r="D61" s="181"/>
      <c r="E61" s="181"/>
      <c r="F61" s="180" t="s">
        <v>40</v>
      </c>
      <c r="G61" s="182">
        <f t="shared" ref="G61" si="8">G63</f>
        <v>0</v>
      </c>
    </row>
    <row r="62" spans="1:7" s="111" customFormat="1" ht="16.5" customHeight="1" x14ac:dyDescent="0.3">
      <c r="A62" s="181"/>
      <c r="B62" s="181"/>
      <c r="C62" s="181"/>
      <c r="D62" s="181"/>
      <c r="E62" s="181"/>
      <c r="F62" s="183" t="s">
        <v>35</v>
      </c>
      <c r="G62" s="182"/>
    </row>
    <row r="63" spans="1:7" s="111" customFormat="1" ht="16.5" customHeight="1" x14ac:dyDescent="0.3">
      <c r="A63" s="181"/>
      <c r="B63" s="180" t="s">
        <v>38</v>
      </c>
      <c r="C63" s="181"/>
      <c r="D63" s="181"/>
      <c r="E63" s="181"/>
      <c r="F63" s="180" t="s">
        <v>41</v>
      </c>
      <c r="G63" s="182">
        <f t="shared" ref="G63" si="9">G65</f>
        <v>0</v>
      </c>
    </row>
    <row r="64" spans="1:7" s="111" customFormat="1" ht="16.5" customHeight="1" x14ac:dyDescent="0.3">
      <c r="A64" s="181"/>
      <c r="B64" s="181"/>
      <c r="C64" s="181"/>
      <c r="D64" s="181"/>
      <c r="E64" s="181"/>
      <c r="F64" s="183" t="s">
        <v>35</v>
      </c>
      <c r="G64" s="182"/>
    </row>
    <row r="65" spans="1:7" s="111" customFormat="1" ht="16.5" customHeight="1" x14ac:dyDescent="0.3">
      <c r="A65" s="181"/>
      <c r="B65" s="181"/>
      <c r="C65" s="180" t="s">
        <v>38</v>
      </c>
      <c r="D65" s="181"/>
      <c r="E65" s="181"/>
      <c r="F65" s="180" t="s">
        <v>17</v>
      </c>
      <c r="G65" s="182">
        <f t="shared" ref="G65" si="10">G67</f>
        <v>0</v>
      </c>
    </row>
    <row r="66" spans="1:7" s="111" customFormat="1" ht="16.5" customHeight="1" x14ac:dyDescent="0.3">
      <c r="A66" s="181"/>
      <c r="B66" s="181"/>
      <c r="C66" s="181"/>
      <c r="D66" s="181"/>
      <c r="E66" s="181"/>
      <c r="F66" s="183" t="s">
        <v>35</v>
      </c>
      <c r="G66" s="182"/>
    </row>
    <row r="67" spans="1:7" s="111" customFormat="1" ht="16.5" customHeight="1" x14ac:dyDescent="0.3">
      <c r="A67" s="181"/>
      <c r="B67" s="181"/>
      <c r="C67" s="181"/>
      <c r="D67" s="181"/>
      <c r="E67" s="181"/>
      <c r="F67" s="180" t="s">
        <v>15</v>
      </c>
      <c r="G67" s="182">
        <f t="shared" ref="G67" si="11">G69</f>
        <v>0</v>
      </c>
    </row>
    <row r="68" spans="1:7" s="111" customFormat="1" ht="16.5" customHeight="1" x14ac:dyDescent="0.3">
      <c r="A68" s="181"/>
      <c r="B68" s="181"/>
      <c r="C68" s="181"/>
      <c r="D68" s="181"/>
      <c r="E68" s="181"/>
      <c r="F68" s="183" t="s">
        <v>35</v>
      </c>
      <c r="G68" s="182"/>
    </row>
    <row r="69" spans="1:7" s="111" customFormat="1" ht="16.5" customHeight="1" x14ac:dyDescent="0.3">
      <c r="A69" s="181"/>
      <c r="B69" s="181"/>
      <c r="C69" s="181"/>
      <c r="D69" s="180" t="s">
        <v>16</v>
      </c>
      <c r="E69" s="181"/>
      <c r="F69" s="183" t="s">
        <v>17</v>
      </c>
      <c r="G69" s="182">
        <f t="shared" ref="G69" si="12">G71+G79</f>
        <v>0</v>
      </c>
    </row>
    <row r="70" spans="1:7" s="111" customFormat="1" ht="16.5" customHeight="1" x14ac:dyDescent="0.3">
      <c r="A70" s="184"/>
      <c r="B70" s="184"/>
      <c r="C70" s="184"/>
      <c r="D70" s="181"/>
      <c r="E70" s="181"/>
      <c r="F70" s="183" t="s">
        <v>35</v>
      </c>
      <c r="G70" s="182"/>
    </row>
    <row r="71" spans="1:7" s="111" customFormat="1" ht="16.5" customHeight="1" x14ac:dyDescent="0.3">
      <c r="A71" s="181"/>
      <c r="B71" s="181"/>
      <c r="C71" s="181"/>
      <c r="D71" s="181"/>
      <c r="E71" s="185" t="s">
        <v>20</v>
      </c>
      <c r="F71" s="183" t="s">
        <v>17</v>
      </c>
      <c r="G71" s="182">
        <f t="shared" ref="G71" si="13">G73</f>
        <v>2500</v>
      </c>
    </row>
    <row r="72" spans="1:7" s="111" customFormat="1" ht="16.5" customHeight="1" x14ac:dyDescent="0.3">
      <c r="A72" s="181"/>
      <c r="B72" s="181"/>
      <c r="C72" s="181"/>
      <c r="D72" s="186"/>
      <c r="E72" s="181"/>
      <c r="F72" s="183" t="s">
        <v>36</v>
      </c>
      <c r="G72" s="182"/>
    </row>
    <row r="73" spans="1:7" s="111" customFormat="1" ht="16.5" customHeight="1" x14ac:dyDescent="0.3">
      <c r="A73" s="181"/>
      <c r="B73" s="181"/>
      <c r="C73" s="181"/>
      <c r="D73" s="186"/>
      <c r="E73" s="181"/>
      <c r="F73" s="187" t="s">
        <v>15</v>
      </c>
      <c r="G73" s="182">
        <f t="shared" ref="G73" si="14">G75</f>
        <v>2500</v>
      </c>
    </row>
    <row r="74" spans="1:7" s="111" customFormat="1" ht="39" customHeight="1" x14ac:dyDescent="0.3">
      <c r="A74" s="181"/>
      <c r="B74" s="181"/>
      <c r="C74" s="181"/>
      <c r="D74" s="186"/>
      <c r="E74" s="181"/>
      <c r="F74" s="183" t="s">
        <v>37</v>
      </c>
      <c r="G74" s="182"/>
    </row>
    <row r="75" spans="1:7" s="111" customFormat="1" ht="16.5" customHeight="1" x14ac:dyDescent="0.3">
      <c r="A75" s="181"/>
      <c r="B75" s="181"/>
      <c r="C75" s="181"/>
      <c r="D75" s="186"/>
      <c r="E75" s="181"/>
      <c r="F75" s="188" t="s">
        <v>34</v>
      </c>
      <c r="G75" s="182">
        <f t="shared" ref="G75:G77" si="15">G76</f>
        <v>2500</v>
      </c>
    </row>
    <row r="76" spans="1:7" s="111" customFormat="1" ht="16.5" customHeight="1" x14ac:dyDescent="0.3">
      <c r="A76" s="181"/>
      <c r="B76" s="181"/>
      <c r="C76" s="181"/>
      <c r="D76" s="186"/>
      <c r="E76" s="181"/>
      <c r="F76" s="188" t="s">
        <v>42</v>
      </c>
      <c r="G76" s="182">
        <f t="shared" si="15"/>
        <v>2500</v>
      </c>
    </row>
    <row r="77" spans="1:7" s="111" customFormat="1" ht="16.5" customHeight="1" x14ac:dyDescent="0.3">
      <c r="A77" s="181"/>
      <c r="B77" s="181"/>
      <c r="C77" s="181"/>
      <c r="D77" s="186"/>
      <c r="E77" s="181"/>
      <c r="F77" s="188" t="s">
        <v>43</v>
      </c>
      <c r="G77" s="182">
        <f t="shared" si="15"/>
        <v>2500</v>
      </c>
    </row>
    <row r="78" spans="1:7" s="111" customFormat="1" ht="16.5" customHeight="1" x14ac:dyDescent="0.3">
      <c r="A78" s="181"/>
      <c r="B78" s="181"/>
      <c r="C78" s="181"/>
      <c r="D78" s="186"/>
      <c r="E78" s="181"/>
      <c r="F78" s="183" t="s">
        <v>44</v>
      </c>
      <c r="G78" s="182">
        <v>2500</v>
      </c>
    </row>
    <row r="79" spans="1:7" s="111" customFormat="1" ht="16.5" customHeight="1" x14ac:dyDescent="0.3">
      <c r="A79" s="181"/>
      <c r="B79" s="181"/>
      <c r="C79" s="181"/>
      <c r="D79" s="181"/>
      <c r="E79" s="185" t="s">
        <v>20</v>
      </c>
      <c r="F79" s="183" t="s">
        <v>17</v>
      </c>
      <c r="G79" s="182">
        <f t="shared" ref="G79" si="16">G81</f>
        <v>-2500</v>
      </c>
    </row>
    <row r="80" spans="1:7" s="111" customFormat="1" ht="16.5" customHeight="1" x14ac:dyDescent="0.3">
      <c r="A80" s="181"/>
      <c r="B80" s="181"/>
      <c r="C80" s="181"/>
      <c r="D80" s="186"/>
      <c r="E80" s="181"/>
      <c r="F80" s="183" t="s">
        <v>36</v>
      </c>
      <c r="G80" s="182"/>
    </row>
    <row r="81" spans="1:7" s="111" customFormat="1" ht="16.5" customHeight="1" x14ac:dyDescent="0.3">
      <c r="A81" s="181"/>
      <c r="B81" s="181"/>
      <c r="C81" s="181"/>
      <c r="D81" s="186"/>
      <c r="E81" s="181"/>
      <c r="F81" s="187" t="s">
        <v>15</v>
      </c>
      <c r="G81" s="182">
        <f t="shared" ref="G81" si="17">G83</f>
        <v>-2500</v>
      </c>
    </row>
    <row r="82" spans="1:7" s="111" customFormat="1" ht="39" customHeight="1" x14ac:dyDescent="0.3">
      <c r="A82" s="181"/>
      <c r="B82" s="181"/>
      <c r="C82" s="181"/>
      <c r="D82" s="186"/>
      <c r="E82" s="181"/>
      <c r="F82" s="183" t="s">
        <v>37</v>
      </c>
      <c r="G82" s="182"/>
    </row>
    <row r="83" spans="1:7" s="111" customFormat="1" ht="16.5" customHeight="1" x14ac:dyDescent="0.3">
      <c r="A83" s="181"/>
      <c r="B83" s="181"/>
      <c r="C83" s="156"/>
      <c r="D83" s="156"/>
      <c r="E83" s="156"/>
      <c r="F83" s="134" t="s">
        <v>34</v>
      </c>
      <c r="G83" s="201">
        <f t="shared" ref="G83" si="18">G84</f>
        <v>-2500</v>
      </c>
    </row>
    <row r="84" spans="1:7" s="111" customFormat="1" ht="16.5" customHeight="1" x14ac:dyDescent="0.3">
      <c r="A84" s="181"/>
      <c r="B84" s="181"/>
      <c r="C84" s="156"/>
      <c r="D84" s="156"/>
      <c r="E84" s="156"/>
      <c r="F84" s="134" t="s">
        <v>42</v>
      </c>
      <c r="G84" s="201">
        <f t="shared" ref="G84:G85" si="19">G85</f>
        <v>-2500</v>
      </c>
    </row>
    <row r="85" spans="1:7" s="111" customFormat="1" ht="16.5" customHeight="1" x14ac:dyDescent="0.3">
      <c r="A85" s="181"/>
      <c r="B85" s="181"/>
      <c r="C85" s="156"/>
      <c r="D85" s="156"/>
      <c r="E85" s="156"/>
      <c r="F85" s="134" t="s">
        <v>43</v>
      </c>
      <c r="G85" s="201">
        <f t="shared" si="19"/>
        <v>-2500</v>
      </c>
    </row>
    <row r="86" spans="1:7" s="111" customFormat="1" ht="16.5" customHeight="1" x14ac:dyDescent="0.3">
      <c r="A86" s="181"/>
      <c r="B86" s="181"/>
      <c r="C86" s="156"/>
      <c r="D86" s="156"/>
      <c r="E86" s="156"/>
      <c r="F86" s="132" t="s">
        <v>44</v>
      </c>
      <c r="G86" s="201">
        <v>-2500</v>
      </c>
    </row>
  </sheetData>
  <mergeCells count="7">
    <mergeCell ref="G8:G9"/>
    <mergeCell ref="A2:G2"/>
    <mergeCell ref="A3:G3"/>
    <mergeCell ref="A4:G4"/>
    <mergeCell ref="A7:C8"/>
    <mergeCell ref="D7:E8"/>
    <mergeCell ref="F7:F9"/>
  </mergeCells>
  <pageMargins left="0.23622047244094491" right="0.23622047244094491" top="0.15748031496062992" bottom="0.15748031496062992" header="0.15748031496062992" footer="0.15748031496062992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90" zoomScaleNormal="100" zoomScaleSheetLayoutView="90" workbookViewId="0">
      <selection activeCell="D22" sqref="D22"/>
    </sheetView>
  </sheetViews>
  <sheetFormatPr defaultColWidth="8" defaultRowHeight="17.25" customHeight="1" x14ac:dyDescent="0.25"/>
  <cols>
    <col min="1" max="1" width="7.42578125" style="51" customWidth="1"/>
    <col min="2" max="2" width="8.7109375" style="51" customWidth="1"/>
    <col min="3" max="3" width="66.28515625" style="44" customWidth="1"/>
    <col min="4" max="4" width="43.85546875" style="67" customWidth="1"/>
    <col min="5" max="5" width="9.5703125" style="44" customWidth="1"/>
    <col min="6" max="6" width="16.42578125" style="58" bestFit="1" customWidth="1"/>
    <col min="7" max="8" width="18.28515625" style="58" bestFit="1" customWidth="1"/>
    <col min="9" max="9" width="18.5703125" style="58" bestFit="1" customWidth="1"/>
    <col min="10" max="10" width="16.42578125" style="44" customWidth="1"/>
    <col min="11" max="16384" width="8" style="44"/>
  </cols>
  <sheetData>
    <row r="1" spans="1:9" ht="17.25" customHeight="1" x14ac:dyDescent="0.25">
      <c r="A1" s="373" t="s">
        <v>101</v>
      </c>
      <c r="B1" s="373"/>
      <c r="C1" s="373"/>
      <c r="D1" s="373"/>
    </row>
    <row r="2" spans="1:9" s="19" customFormat="1" ht="16.5" customHeight="1" x14ac:dyDescent="0.25">
      <c r="A2" s="373" t="s">
        <v>107</v>
      </c>
      <c r="B2" s="373"/>
      <c r="C2" s="373"/>
      <c r="D2" s="373"/>
      <c r="E2" s="21"/>
      <c r="F2" s="21"/>
      <c r="G2" s="21"/>
      <c r="H2" s="59"/>
      <c r="I2" s="59"/>
    </row>
    <row r="3" spans="1:9" s="19" customFormat="1" ht="16.5" customHeight="1" x14ac:dyDescent="0.25">
      <c r="A3" s="373" t="s">
        <v>1</v>
      </c>
      <c r="B3" s="373"/>
      <c r="C3" s="373"/>
      <c r="D3" s="373"/>
      <c r="E3" s="21"/>
      <c r="F3" s="21"/>
      <c r="G3" s="21"/>
      <c r="H3" s="59"/>
      <c r="I3" s="59"/>
    </row>
    <row r="4" spans="1:9" s="19" customFormat="1" ht="52.5" customHeight="1" x14ac:dyDescent="0.25">
      <c r="A4" s="374" t="s">
        <v>176</v>
      </c>
      <c r="B4" s="374"/>
      <c r="C4" s="374"/>
      <c r="D4" s="374"/>
      <c r="E4" s="60"/>
      <c r="F4" s="60"/>
      <c r="G4" s="60"/>
      <c r="H4" s="59"/>
      <c r="I4" s="59"/>
    </row>
    <row r="5" spans="1:9" ht="17.25" customHeight="1" x14ac:dyDescent="0.25">
      <c r="A5" s="41"/>
      <c r="B5" s="41"/>
      <c r="C5" s="42"/>
      <c r="D5" s="80" t="s">
        <v>106</v>
      </c>
    </row>
    <row r="6" spans="1:9" ht="47.25" customHeight="1" x14ac:dyDescent="0.25">
      <c r="A6" s="375" t="s">
        <v>86</v>
      </c>
      <c r="B6" s="376"/>
      <c r="C6" s="379" t="s">
        <v>102</v>
      </c>
      <c r="D6" s="253" t="s">
        <v>145</v>
      </c>
    </row>
    <row r="7" spans="1:9" s="45" customFormat="1" ht="17.25" customHeight="1" x14ac:dyDescent="0.25">
      <c r="A7" s="377"/>
      <c r="B7" s="378"/>
      <c r="C7" s="380"/>
      <c r="D7" s="382" t="s">
        <v>45</v>
      </c>
      <c r="F7" s="61"/>
      <c r="G7" s="61"/>
      <c r="H7" s="61"/>
      <c r="I7" s="61"/>
    </row>
    <row r="8" spans="1:9" s="45" customFormat="1" ht="66" customHeight="1" x14ac:dyDescent="0.25">
      <c r="A8" s="62" t="s">
        <v>4</v>
      </c>
      <c r="B8" s="62" t="s">
        <v>5</v>
      </c>
      <c r="C8" s="381"/>
      <c r="D8" s="382"/>
      <c r="F8" s="61"/>
      <c r="G8" s="61"/>
      <c r="H8" s="61"/>
      <c r="I8" s="61"/>
    </row>
    <row r="9" spans="1:9" s="51" customFormat="1" ht="17.25" customHeight="1" x14ac:dyDescent="0.25">
      <c r="A9" s="48"/>
      <c r="B9" s="48"/>
      <c r="C9" s="49" t="s">
        <v>93</v>
      </c>
      <c r="D9" s="54">
        <f>D11</f>
        <v>-4400</v>
      </c>
      <c r="F9" s="64"/>
      <c r="G9" s="64"/>
      <c r="H9" s="64"/>
      <c r="I9" s="64"/>
    </row>
    <row r="10" spans="1:9" ht="17.25" customHeight="1" x14ac:dyDescent="0.25">
      <c r="A10" s="48"/>
      <c r="B10" s="48"/>
      <c r="C10" s="49" t="s">
        <v>94</v>
      </c>
      <c r="D10" s="63"/>
    </row>
    <row r="11" spans="1:9" s="56" customFormat="1" ht="34.5" customHeight="1" x14ac:dyDescent="0.25">
      <c r="A11" s="52"/>
      <c r="B11" s="53"/>
      <c r="C11" s="53" t="s">
        <v>95</v>
      </c>
      <c r="D11" s="54">
        <f>D13</f>
        <v>-4400</v>
      </c>
      <c r="F11" s="65"/>
      <c r="G11" s="65"/>
      <c r="H11" s="65"/>
      <c r="I11" s="65"/>
    </row>
    <row r="12" spans="1:9" s="56" customFormat="1" ht="17.25" customHeight="1" x14ac:dyDescent="0.25">
      <c r="A12" s="52"/>
      <c r="B12" s="52"/>
      <c r="C12" s="52" t="s">
        <v>96</v>
      </c>
      <c r="D12" s="36"/>
      <c r="F12" s="65"/>
      <c r="G12" s="65"/>
      <c r="H12" s="65"/>
      <c r="I12" s="65"/>
    </row>
    <row r="13" spans="1:9" s="66" customFormat="1" ht="44.25" customHeight="1" x14ac:dyDescent="0.25">
      <c r="A13" s="83">
        <v>1004</v>
      </c>
      <c r="B13" s="83">
        <v>31007</v>
      </c>
      <c r="C13" s="131" t="s">
        <v>153</v>
      </c>
      <c r="D13" s="54">
        <v>-4400</v>
      </c>
      <c r="E13" s="92"/>
      <c r="F13" s="92"/>
      <c r="G13" s="92"/>
      <c r="H13" s="92"/>
    </row>
    <row r="14" spans="1:9" ht="17.25" customHeight="1" x14ac:dyDescent="0.25">
      <c r="A14" s="274"/>
      <c r="B14" s="274"/>
      <c r="C14" s="272" t="s">
        <v>179</v>
      </c>
      <c r="D14" s="275"/>
    </row>
    <row r="15" spans="1:9" ht="39.75" customHeight="1" x14ac:dyDescent="0.25">
      <c r="A15" s="274"/>
      <c r="B15" s="274"/>
      <c r="C15" s="273" t="s">
        <v>97</v>
      </c>
      <c r="D15" s="54">
        <v>-4400</v>
      </c>
    </row>
  </sheetData>
  <mergeCells count="7">
    <mergeCell ref="A1:D1"/>
    <mergeCell ref="A2:D2"/>
    <mergeCell ref="A3:D3"/>
    <mergeCell ref="A4:D4"/>
    <mergeCell ref="A6:B7"/>
    <mergeCell ref="C6:C8"/>
    <mergeCell ref="D7:D8"/>
  </mergeCells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view="pageBreakPreview" topLeftCell="A10" zoomScale="80" zoomScaleNormal="91" zoomScaleSheetLayoutView="80" workbookViewId="0">
      <selection activeCell="B18" sqref="B18"/>
    </sheetView>
  </sheetViews>
  <sheetFormatPr defaultColWidth="8" defaultRowHeight="13.5" customHeight="1" x14ac:dyDescent="0.25"/>
  <cols>
    <col min="1" max="1" width="37.140625" style="1" customWidth="1"/>
    <col min="2" max="2" width="63.85546875" style="1" customWidth="1"/>
    <col min="3" max="3" width="45.5703125" style="1" customWidth="1"/>
    <col min="4" max="16384" width="8" style="1"/>
  </cols>
  <sheetData>
    <row r="1" spans="1:3" s="23" customFormat="1" ht="18.75" customHeight="1" x14ac:dyDescent="0.25">
      <c r="A1" s="24"/>
      <c r="B1" s="24"/>
      <c r="C1" s="69" t="s">
        <v>109</v>
      </c>
    </row>
    <row r="2" spans="1:3" s="23" customFormat="1" ht="20.25" customHeight="1" x14ac:dyDescent="0.3">
      <c r="A2" s="25"/>
      <c r="B2" s="25"/>
      <c r="C2" s="7" t="s">
        <v>107</v>
      </c>
    </row>
    <row r="3" spans="1:3" s="23" customFormat="1" ht="19.5" customHeight="1" x14ac:dyDescent="0.25">
      <c r="A3" s="25"/>
      <c r="B3" s="25"/>
      <c r="C3" s="20" t="s">
        <v>1</v>
      </c>
    </row>
    <row r="4" spans="1:3" s="22" customFormat="1" ht="19.5" customHeight="1" x14ac:dyDescent="0.25">
      <c r="C4" s="31" t="s">
        <v>46</v>
      </c>
    </row>
    <row r="5" spans="1:3" s="22" customFormat="1" ht="45" customHeight="1" x14ac:dyDescent="0.25">
      <c r="A5" s="414" t="s">
        <v>111</v>
      </c>
      <c r="B5" s="414"/>
      <c r="C5" s="414"/>
    </row>
    <row r="7" spans="1:3" s="26" customFormat="1" ht="24" customHeight="1" x14ac:dyDescent="0.25">
      <c r="C7" s="68" t="s">
        <v>110</v>
      </c>
    </row>
    <row r="8" spans="1:3" s="26" customFormat="1" ht="24" customHeight="1" x14ac:dyDescent="0.25">
      <c r="A8" s="415" t="s">
        <v>47</v>
      </c>
      <c r="B8" s="415"/>
      <c r="C8" s="415"/>
    </row>
    <row r="9" spans="1:3" s="74" customFormat="1" ht="20.25" customHeight="1" x14ac:dyDescent="0.25">
      <c r="A9" s="94" t="s">
        <v>48</v>
      </c>
      <c r="B9" s="407" t="s">
        <v>49</v>
      </c>
      <c r="C9" s="408"/>
    </row>
    <row r="10" spans="1:3" s="74" customFormat="1" ht="19.5" customHeight="1" x14ac:dyDescent="0.25">
      <c r="A10" s="95" t="s">
        <v>104</v>
      </c>
      <c r="B10" s="409" t="s">
        <v>83</v>
      </c>
      <c r="C10" s="410"/>
    </row>
    <row r="11" spans="1:3" s="74" customFormat="1" ht="14.25" x14ac:dyDescent="0.25">
      <c r="A11" s="411" t="s">
        <v>58</v>
      </c>
      <c r="B11" s="412"/>
      <c r="C11" s="413"/>
    </row>
    <row r="12" spans="1:3" s="100" customFormat="1" ht="11.25" customHeight="1" x14ac:dyDescent="0.25">
      <c r="A12" s="98"/>
      <c r="B12" s="98"/>
      <c r="C12" s="99"/>
    </row>
    <row r="13" spans="1:3" s="70" customFormat="1" ht="11.25" customHeight="1" x14ac:dyDescent="0.25">
      <c r="A13" s="71"/>
      <c r="B13" s="71"/>
      <c r="C13" s="93"/>
    </row>
    <row r="14" spans="1:3" ht="38.25" customHeight="1" x14ac:dyDescent="0.25">
      <c r="A14" s="77" t="s">
        <v>50</v>
      </c>
      <c r="B14" s="129">
        <v>1004</v>
      </c>
      <c r="C14" s="255" t="s">
        <v>105</v>
      </c>
    </row>
    <row r="15" spans="1:3" ht="24.75" customHeight="1" x14ac:dyDescent="0.25">
      <c r="A15" s="97" t="s">
        <v>51</v>
      </c>
      <c r="B15" s="101">
        <v>11015</v>
      </c>
      <c r="C15" s="383" t="s">
        <v>52</v>
      </c>
    </row>
    <row r="16" spans="1:3" ht="30.75" customHeight="1" x14ac:dyDescent="0.25">
      <c r="A16" s="77" t="s">
        <v>53</v>
      </c>
      <c r="B16" s="194" t="str">
        <f>'1'!C19</f>
        <v>Շրջակա միջավայրի վրա ազդեցության գնահատման ծառայությունների փաթեթի ձեռքբերում</v>
      </c>
      <c r="C16" s="383"/>
    </row>
    <row r="17" spans="1:3" ht="47.25" customHeight="1" x14ac:dyDescent="0.25">
      <c r="A17" s="77" t="s">
        <v>54</v>
      </c>
      <c r="B17" s="194" t="str">
        <f>'1'!C21</f>
        <v>Ոռոգման համակարգում շրջակա միջավայրի վրա ազդեցության գնահատման ծառայությունների ձեռքբերում</v>
      </c>
      <c r="C17" s="383"/>
    </row>
    <row r="18" spans="1:3" ht="32.25" customHeight="1" x14ac:dyDescent="0.25">
      <c r="A18" s="77" t="s">
        <v>55</v>
      </c>
      <c r="B18" s="271" t="s">
        <v>22</v>
      </c>
      <c r="C18" s="383"/>
    </row>
    <row r="19" spans="1:3" ht="30.75" customHeight="1" x14ac:dyDescent="0.25">
      <c r="A19" s="77" t="s">
        <v>59</v>
      </c>
      <c r="B19" s="129" t="s">
        <v>130</v>
      </c>
      <c r="C19" s="384"/>
    </row>
    <row r="20" spans="1:3" ht="21.75" customHeight="1" x14ac:dyDescent="0.25">
      <c r="A20" s="385" t="s">
        <v>56</v>
      </c>
      <c r="B20" s="386"/>
      <c r="C20" s="73"/>
    </row>
    <row r="21" spans="1:3" ht="21.75" customHeight="1" x14ac:dyDescent="0.25">
      <c r="A21" s="388" t="s">
        <v>175</v>
      </c>
      <c r="B21" s="389"/>
      <c r="C21" s="266">
        <v>1</v>
      </c>
    </row>
    <row r="22" spans="1:3" ht="20.25" customHeight="1" x14ac:dyDescent="0.25">
      <c r="A22" s="387" t="s">
        <v>57</v>
      </c>
      <c r="B22" s="387"/>
      <c r="C22" s="267">
        <f>'1'!D18</f>
        <v>2500</v>
      </c>
    </row>
    <row r="23" spans="1:3" s="206" customFormat="1" ht="20.25" customHeight="1" x14ac:dyDescent="0.25">
      <c r="A23" s="148"/>
      <c r="B23" s="148"/>
      <c r="C23" s="204"/>
    </row>
    <row r="24" spans="1:3" ht="34.5" customHeight="1" x14ac:dyDescent="0.25">
      <c r="A24" s="77" t="s">
        <v>50</v>
      </c>
      <c r="B24" s="96">
        <v>1004</v>
      </c>
      <c r="C24" s="255" t="s">
        <v>146</v>
      </c>
    </row>
    <row r="25" spans="1:3" ht="24.75" customHeight="1" x14ac:dyDescent="0.25">
      <c r="A25" s="97" t="s">
        <v>51</v>
      </c>
      <c r="B25" s="101">
        <v>31007</v>
      </c>
      <c r="C25" s="383" t="s">
        <v>52</v>
      </c>
    </row>
    <row r="26" spans="1:3" ht="30.75" customHeight="1" x14ac:dyDescent="0.25">
      <c r="A26" s="77" t="s">
        <v>53</v>
      </c>
      <c r="B26" s="194" t="s">
        <v>154</v>
      </c>
      <c r="C26" s="383"/>
    </row>
    <row r="27" spans="1:3" ht="47.25" customHeight="1" x14ac:dyDescent="0.25">
      <c r="A27" s="77" t="s">
        <v>54</v>
      </c>
      <c r="B27" s="194" t="s">
        <v>155</v>
      </c>
      <c r="C27" s="383"/>
    </row>
    <row r="28" spans="1:3" ht="32.25" customHeight="1" x14ac:dyDescent="0.25">
      <c r="A28" s="77" t="s">
        <v>55</v>
      </c>
      <c r="B28" s="96" t="s">
        <v>131</v>
      </c>
      <c r="C28" s="383"/>
    </row>
    <row r="29" spans="1:3" ht="30.75" customHeight="1" x14ac:dyDescent="0.25">
      <c r="A29" s="77" t="s">
        <v>59</v>
      </c>
      <c r="B29" s="129" t="s">
        <v>130</v>
      </c>
      <c r="C29" s="384"/>
    </row>
    <row r="30" spans="1:3" ht="21.75" customHeight="1" x14ac:dyDescent="0.25">
      <c r="A30" s="385" t="s">
        <v>56</v>
      </c>
      <c r="B30" s="386"/>
      <c r="C30" s="73"/>
    </row>
    <row r="31" spans="1:3" ht="20.25" customHeight="1" x14ac:dyDescent="0.25">
      <c r="A31" s="416" t="s">
        <v>57</v>
      </c>
      <c r="B31" s="417"/>
      <c r="C31" s="267">
        <f>'1'!D24</f>
        <v>-4400</v>
      </c>
    </row>
    <row r="32" spans="1:3" ht="20.25" customHeight="1" x14ac:dyDescent="0.25">
      <c r="A32" s="148"/>
      <c r="B32" s="148"/>
      <c r="C32" s="205"/>
    </row>
    <row r="34" spans="1:4" s="74" customFormat="1" ht="20.25" customHeight="1" x14ac:dyDescent="0.25">
      <c r="A34" s="143" t="s">
        <v>48</v>
      </c>
      <c r="B34" s="396" t="s">
        <v>49</v>
      </c>
      <c r="C34" s="397"/>
    </row>
    <row r="35" spans="1:4" s="74" customFormat="1" ht="19.5" customHeight="1" x14ac:dyDescent="0.25">
      <c r="A35" s="144">
        <v>1109</v>
      </c>
      <c r="B35" s="398" t="s">
        <v>144</v>
      </c>
      <c r="C35" s="399"/>
    </row>
    <row r="36" spans="1:4" s="74" customFormat="1" ht="29.25" customHeight="1" x14ac:dyDescent="0.25">
      <c r="A36" s="400" t="s">
        <v>58</v>
      </c>
      <c r="B36" s="400"/>
      <c r="C36" s="400"/>
    </row>
    <row r="37" spans="1:4" ht="34.5" customHeight="1" x14ac:dyDescent="0.25">
      <c r="A37" s="145" t="s">
        <v>50</v>
      </c>
      <c r="B37" s="189">
        <v>1109</v>
      </c>
      <c r="C37" s="263" t="s">
        <v>132</v>
      </c>
    </row>
    <row r="38" spans="1:4" ht="24.75" customHeight="1" x14ac:dyDescent="0.25">
      <c r="A38" s="146" t="s">
        <v>51</v>
      </c>
      <c r="B38" s="147">
        <v>11001</v>
      </c>
      <c r="C38" s="403" t="s">
        <v>52</v>
      </c>
    </row>
    <row r="39" spans="1:4" ht="30.75" customHeight="1" x14ac:dyDescent="0.25">
      <c r="A39" s="145" t="s">
        <v>53</v>
      </c>
      <c r="B39" s="189" t="s">
        <v>147</v>
      </c>
      <c r="C39" s="403"/>
    </row>
    <row r="40" spans="1:4" ht="43.5" customHeight="1" x14ac:dyDescent="0.25">
      <c r="A40" s="145" t="s">
        <v>54</v>
      </c>
      <c r="B40" s="189" t="s">
        <v>149</v>
      </c>
      <c r="C40" s="403"/>
    </row>
    <row r="41" spans="1:4" ht="21.75" customHeight="1" x14ac:dyDescent="0.25">
      <c r="A41" s="145" t="s">
        <v>55</v>
      </c>
      <c r="B41" s="189" t="s">
        <v>22</v>
      </c>
      <c r="C41" s="403"/>
    </row>
    <row r="42" spans="1:4" ht="30.75" customHeight="1" x14ac:dyDescent="0.25">
      <c r="A42" s="145" t="s">
        <v>59</v>
      </c>
      <c r="B42" s="129" t="s">
        <v>178</v>
      </c>
      <c r="C42" s="404"/>
    </row>
    <row r="43" spans="1:4" ht="21.75" customHeight="1" x14ac:dyDescent="0.25">
      <c r="A43" s="405" t="s">
        <v>56</v>
      </c>
      <c r="B43" s="406"/>
      <c r="C43" s="190"/>
    </row>
    <row r="44" spans="1:4" ht="20.25" customHeight="1" x14ac:dyDescent="0.25">
      <c r="A44" s="401" t="s">
        <v>57</v>
      </c>
      <c r="B44" s="402"/>
      <c r="C44" s="265">
        <f>'1'!D37</f>
        <v>1900</v>
      </c>
    </row>
    <row r="45" spans="1:4" s="74" customFormat="1" ht="33" customHeight="1" x14ac:dyDescent="0.25">
      <c r="C45" s="258"/>
      <c r="D45" s="113"/>
    </row>
    <row r="46" spans="1:4" s="74" customFormat="1" ht="20.25" customHeight="1" x14ac:dyDescent="0.25">
      <c r="A46" s="422" t="s">
        <v>114</v>
      </c>
      <c r="B46" s="422"/>
      <c r="C46" s="422"/>
      <c r="D46" s="114"/>
    </row>
    <row r="47" spans="1:4" s="74" customFormat="1" ht="15.75" customHeight="1" x14ac:dyDescent="0.25">
      <c r="A47" s="423" t="s">
        <v>115</v>
      </c>
      <c r="B47" s="423"/>
      <c r="C47" s="423"/>
      <c r="D47" s="423"/>
    </row>
    <row r="48" spans="1:4" s="74" customFormat="1" ht="11.25" customHeight="1" x14ac:dyDescent="0.25">
      <c r="C48" s="113"/>
      <c r="D48" s="113"/>
    </row>
    <row r="49" spans="1:4" s="74" customFormat="1" ht="17.25" customHeight="1" x14ac:dyDescent="0.25">
      <c r="A49" s="94" t="s">
        <v>48</v>
      </c>
      <c r="B49" s="421" t="s">
        <v>49</v>
      </c>
      <c r="C49" s="393"/>
      <c r="D49" s="115"/>
    </row>
    <row r="50" spans="1:4" s="74" customFormat="1" ht="14.25" customHeight="1" x14ac:dyDescent="0.25">
      <c r="A50" s="95" t="s">
        <v>116</v>
      </c>
      <c r="B50" s="418" t="s">
        <v>117</v>
      </c>
      <c r="C50" s="419"/>
      <c r="D50" s="116"/>
    </row>
    <row r="51" spans="1:4" s="74" customFormat="1" ht="11.25" customHeight="1" x14ac:dyDescent="0.25">
      <c r="A51" s="117"/>
      <c r="B51" s="420"/>
      <c r="C51" s="395"/>
      <c r="D51" s="118"/>
    </row>
    <row r="52" spans="1:4" s="74" customFormat="1" ht="14.25" x14ac:dyDescent="0.25">
      <c r="A52" s="119" t="s">
        <v>58</v>
      </c>
      <c r="B52" s="392"/>
      <c r="C52" s="393"/>
      <c r="D52" s="115"/>
    </row>
    <row r="53" spans="1:4" s="74" customFormat="1" ht="32.25" customHeight="1" x14ac:dyDescent="0.25">
      <c r="A53" s="90" t="s">
        <v>50</v>
      </c>
      <c r="B53" s="112" t="s">
        <v>116</v>
      </c>
      <c r="C53" s="256" t="s">
        <v>133</v>
      </c>
      <c r="D53" s="118"/>
    </row>
    <row r="54" spans="1:4" s="74" customFormat="1" ht="15.75" customHeight="1" x14ac:dyDescent="0.25">
      <c r="A54" s="90" t="s">
        <v>51</v>
      </c>
      <c r="B54" s="95" t="s">
        <v>118</v>
      </c>
      <c r="C54" s="383" t="s">
        <v>52</v>
      </c>
      <c r="D54" s="100"/>
    </row>
    <row r="55" spans="1:4" s="74" customFormat="1" ht="18" customHeight="1" x14ac:dyDescent="0.25">
      <c r="A55" s="90" t="s">
        <v>53</v>
      </c>
      <c r="B55" s="95" t="s">
        <v>117</v>
      </c>
      <c r="C55" s="383"/>
      <c r="D55" s="98"/>
    </row>
    <row r="56" spans="1:4" s="74" customFormat="1" ht="56.25" customHeight="1" x14ac:dyDescent="0.25">
      <c r="A56" s="90" t="s">
        <v>54</v>
      </c>
      <c r="B56" s="95" t="s">
        <v>119</v>
      </c>
      <c r="C56" s="383"/>
      <c r="D56" s="98"/>
    </row>
    <row r="57" spans="1:4" s="74" customFormat="1" ht="18" customHeight="1" x14ac:dyDescent="0.25">
      <c r="A57" s="90" t="s">
        <v>55</v>
      </c>
      <c r="B57" s="95" t="s">
        <v>120</v>
      </c>
      <c r="C57" s="383"/>
      <c r="D57" s="98"/>
    </row>
    <row r="58" spans="1:4" s="74" customFormat="1" ht="15.75" customHeight="1" x14ac:dyDescent="0.25">
      <c r="A58" s="394" t="s">
        <v>56</v>
      </c>
      <c r="B58" s="395"/>
      <c r="C58" s="90"/>
      <c r="D58" s="98"/>
    </row>
    <row r="59" spans="1:4" s="74" customFormat="1" ht="18.75" customHeight="1" x14ac:dyDescent="0.25">
      <c r="A59" s="390" t="s">
        <v>57</v>
      </c>
      <c r="B59" s="391"/>
      <c r="C59" s="120">
        <f>'1'!D50</f>
        <v>2500</v>
      </c>
      <c r="D59" s="121"/>
    </row>
    <row r="60" spans="1:4" s="122" customFormat="1" ht="11.25" customHeight="1" x14ac:dyDescent="0.25">
      <c r="C60" s="123"/>
    </row>
    <row r="61" spans="1:4" s="74" customFormat="1" ht="11.25" customHeight="1" x14ac:dyDescent="0.25">
      <c r="C61" s="113"/>
      <c r="D61" s="113"/>
    </row>
    <row r="62" spans="1:4" s="74" customFormat="1" ht="16.5" customHeight="1" x14ac:dyDescent="0.25">
      <c r="A62" s="94" t="s">
        <v>48</v>
      </c>
      <c r="B62" s="421" t="s">
        <v>49</v>
      </c>
      <c r="C62" s="393"/>
      <c r="D62" s="115"/>
    </row>
    <row r="63" spans="1:4" s="74" customFormat="1" ht="18.75" customHeight="1" x14ac:dyDescent="0.25">
      <c r="A63" s="95" t="s">
        <v>116</v>
      </c>
      <c r="B63" s="418" t="s">
        <v>117</v>
      </c>
      <c r="C63" s="419"/>
      <c r="D63" s="116"/>
    </row>
    <row r="64" spans="1:4" s="74" customFormat="1" ht="12.75" customHeight="1" x14ac:dyDescent="0.25">
      <c r="A64" s="117"/>
      <c r="B64" s="420"/>
      <c r="C64" s="395"/>
      <c r="D64" s="118"/>
    </row>
    <row r="65" spans="1:4" s="74" customFormat="1" ht="18.75" customHeight="1" x14ac:dyDescent="0.25">
      <c r="A65" s="119" t="s">
        <v>58</v>
      </c>
      <c r="B65" s="392"/>
      <c r="C65" s="393"/>
      <c r="D65" s="115"/>
    </row>
    <row r="66" spans="1:4" s="74" customFormat="1" ht="33.75" customHeight="1" x14ac:dyDescent="0.25">
      <c r="A66" s="90" t="s">
        <v>50</v>
      </c>
      <c r="B66" s="112" t="s">
        <v>116</v>
      </c>
      <c r="C66" s="264" t="s">
        <v>134</v>
      </c>
      <c r="D66" s="118"/>
    </row>
    <row r="67" spans="1:4" s="74" customFormat="1" ht="18" customHeight="1" x14ac:dyDescent="0.25">
      <c r="A67" s="90" t="s">
        <v>51</v>
      </c>
      <c r="B67" s="95" t="s">
        <v>118</v>
      </c>
      <c r="C67" s="383" t="s">
        <v>52</v>
      </c>
      <c r="D67" s="100"/>
    </row>
    <row r="68" spans="1:4" s="74" customFormat="1" ht="16.5" customHeight="1" x14ac:dyDescent="0.25">
      <c r="A68" s="90" t="s">
        <v>53</v>
      </c>
      <c r="B68" s="95" t="s">
        <v>117</v>
      </c>
      <c r="C68" s="383"/>
      <c r="D68" s="98"/>
    </row>
    <row r="69" spans="1:4" s="74" customFormat="1" ht="54" x14ac:dyDescent="0.25">
      <c r="A69" s="90" t="s">
        <v>54</v>
      </c>
      <c r="B69" s="95" t="s">
        <v>119</v>
      </c>
      <c r="C69" s="383"/>
      <c r="D69" s="98"/>
    </row>
    <row r="70" spans="1:4" s="74" customFormat="1" ht="15" customHeight="1" x14ac:dyDescent="0.25">
      <c r="A70" s="90" t="s">
        <v>55</v>
      </c>
      <c r="B70" s="95" t="s">
        <v>120</v>
      </c>
      <c r="C70" s="383"/>
      <c r="D70" s="98"/>
    </row>
    <row r="71" spans="1:4" s="74" customFormat="1" ht="14.25" customHeight="1" x14ac:dyDescent="0.25">
      <c r="A71" s="394" t="s">
        <v>56</v>
      </c>
      <c r="B71" s="395"/>
      <c r="C71" s="90"/>
      <c r="D71" s="98"/>
    </row>
    <row r="72" spans="1:4" s="74" customFormat="1" ht="17.25" customHeight="1" x14ac:dyDescent="0.25">
      <c r="A72" s="390" t="s">
        <v>57</v>
      </c>
      <c r="B72" s="391"/>
      <c r="C72" s="120">
        <f>'1'!D56</f>
        <v>-2500</v>
      </c>
      <c r="D72" s="121"/>
    </row>
  </sheetData>
  <mergeCells count="34">
    <mergeCell ref="A31:B31"/>
    <mergeCell ref="B63:C63"/>
    <mergeCell ref="B64:C64"/>
    <mergeCell ref="B52:C52"/>
    <mergeCell ref="C54:C57"/>
    <mergeCell ref="A58:B58"/>
    <mergeCell ref="B49:C49"/>
    <mergeCell ref="B50:C50"/>
    <mergeCell ref="B51:C51"/>
    <mergeCell ref="A59:B59"/>
    <mergeCell ref="B62:C62"/>
    <mergeCell ref="A46:C46"/>
    <mergeCell ref="A47:D47"/>
    <mergeCell ref="B9:C9"/>
    <mergeCell ref="B10:C10"/>
    <mergeCell ref="A11:C11"/>
    <mergeCell ref="A5:C5"/>
    <mergeCell ref="A8:C8"/>
    <mergeCell ref="C15:C19"/>
    <mergeCell ref="A20:B20"/>
    <mergeCell ref="A22:B22"/>
    <mergeCell ref="A21:B21"/>
    <mergeCell ref="A72:B72"/>
    <mergeCell ref="B65:C65"/>
    <mergeCell ref="C67:C70"/>
    <mergeCell ref="A71:B71"/>
    <mergeCell ref="C25:C29"/>
    <mergeCell ref="B34:C34"/>
    <mergeCell ref="B35:C35"/>
    <mergeCell ref="A36:C36"/>
    <mergeCell ref="A44:B44"/>
    <mergeCell ref="C38:C42"/>
    <mergeCell ref="A43:B43"/>
    <mergeCell ref="A30:B30"/>
  </mergeCells>
  <pageMargins left="0.78740157480314965" right="0.23622047244094491" top="0.74803149606299213" bottom="0.74803149606299213" header="0.31496062992125984" footer="0.31496062992125984"/>
  <pageSetup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view="pageBreakPreview" topLeftCell="A7" zoomScale="89" zoomScaleNormal="89" zoomScaleSheetLayoutView="89" workbookViewId="0">
      <selection activeCell="B14" sqref="B14"/>
    </sheetView>
  </sheetViews>
  <sheetFormatPr defaultColWidth="8" defaultRowHeight="13.5" customHeight="1" x14ac:dyDescent="0.25"/>
  <cols>
    <col min="1" max="1" width="39.42578125" style="1" customWidth="1"/>
    <col min="2" max="2" width="60" style="1" customWidth="1"/>
    <col min="3" max="3" width="41.28515625" style="1" customWidth="1"/>
    <col min="4" max="16384" width="8" style="1"/>
  </cols>
  <sheetData>
    <row r="1" spans="1:3" s="23" customFormat="1" ht="19.5" customHeight="1" x14ac:dyDescent="0.25">
      <c r="A1" s="25"/>
      <c r="B1" s="25"/>
      <c r="C1" s="261"/>
    </row>
    <row r="2" spans="1:3" s="22" customFormat="1" ht="57.75" customHeight="1" x14ac:dyDescent="0.25">
      <c r="A2" s="414" t="s">
        <v>126</v>
      </c>
      <c r="B2" s="414"/>
      <c r="C2" s="414"/>
    </row>
    <row r="3" spans="1:3" s="26" customFormat="1" ht="29.25" customHeight="1" x14ac:dyDescent="0.25">
      <c r="B3" s="27"/>
      <c r="C3" s="68" t="s">
        <v>103</v>
      </c>
    </row>
    <row r="4" spans="1:3" s="26" customFormat="1" ht="33" customHeight="1" x14ac:dyDescent="0.25">
      <c r="A4" s="102" t="s">
        <v>60</v>
      </c>
      <c r="B4" s="102"/>
    </row>
    <row r="5" spans="1:3" s="74" customFormat="1" ht="20.25" customHeight="1" x14ac:dyDescent="0.25">
      <c r="A5" s="94" t="s">
        <v>48</v>
      </c>
      <c r="B5" s="407" t="s">
        <v>49</v>
      </c>
      <c r="C5" s="408"/>
    </row>
    <row r="6" spans="1:3" s="74" customFormat="1" ht="19.5" customHeight="1" x14ac:dyDescent="0.25">
      <c r="A6" s="95" t="s">
        <v>104</v>
      </c>
      <c r="B6" s="409" t="s">
        <v>83</v>
      </c>
      <c r="C6" s="410"/>
    </row>
    <row r="7" spans="1:3" s="74" customFormat="1" ht="14.25" x14ac:dyDescent="0.25">
      <c r="A7" s="411" t="s">
        <v>58</v>
      </c>
      <c r="B7" s="412"/>
      <c r="C7" s="413"/>
    </row>
    <row r="8" spans="1:3" s="100" customFormat="1" ht="11.25" customHeight="1" x14ac:dyDescent="0.25">
      <c r="A8" s="98"/>
      <c r="B8" s="98"/>
      <c r="C8" s="99"/>
    </row>
    <row r="9" spans="1:3" s="70" customFormat="1" ht="11.25" customHeight="1" x14ac:dyDescent="0.25">
      <c r="A9" s="71"/>
      <c r="B9" s="71"/>
      <c r="C9" s="93"/>
    </row>
    <row r="10" spans="1:3" ht="34.5" customHeight="1" x14ac:dyDescent="0.25">
      <c r="A10" s="209" t="s">
        <v>50</v>
      </c>
      <c r="B10" s="129">
        <v>1004</v>
      </c>
      <c r="C10" s="255" t="s">
        <v>105</v>
      </c>
    </row>
    <row r="11" spans="1:3" ht="24.75" customHeight="1" x14ac:dyDescent="0.25">
      <c r="A11" s="97" t="s">
        <v>51</v>
      </c>
      <c r="B11" s="101">
        <v>11015</v>
      </c>
      <c r="C11" s="383" t="s">
        <v>52</v>
      </c>
    </row>
    <row r="12" spans="1:3" ht="30.75" customHeight="1" x14ac:dyDescent="0.25">
      <c r="A12" s="209" t="s">
        <v>53</v>
      </c>
      <c r="B12" s="207" t="str">
        <f>'5-1'!B16</f>
        <v>Շրջակա միջավայրի վրա ազդեցության գնահատման ծառայությունների փաթեթի ձեռքբերում</v>
      </c>
      <c r="C12" s="383"/>
    </row>
    <row r="13" spans="1:3" ht="47.25" customHeight="1" x14ac:dyDescent="0.25">
      <c r="A13" s="209" t="s">
        <v>54</v>
      </c>
      <c r="B13" s="207" t="str">
        <f>'5-1'!B17</f>
        <v>Ոռոգման համակարգում շրջակա միջավայրի վրա ազդեցության գնահատման ծառայությունների ձեռքբերում</v>
      </c>
      <c r="C13" s="383"/>
    </row>
    <row r="14" spans="1:3" ht="32.25" customHeight="1" x14ac:dyDescent="0.25">
      <c r="A14" s="209" t="s">
        <v>55</v>
      </c>
      <c r="B14" s="271" t="s">
        <v>22</v>
      </c>
      <c r="C14" s="383"/>
    </row>
    <row r="15" spans="1:3" ht="30.75" customHeight="1" x14ac:dyDescent="0.25">
      <c r="A15" s="209" t="s">
        <v>59</v>
      </c>
      <c r="B15" s="129" t="s">
        <v>130</v>
      </c>
      <c r="C15" s="384"/>
    </row>
    <row r="16" spans="1:3" ht="21.75" customHeight="1" x14ac:dyDescent="0.25">
      <c r="A16" s="385" t="s">
        <v>56</v>
      </c>
      <c r="B16" s="386"/>
      <c r="C16" s="73"/>
    </row>
    <row r="17" spans="1:3" ht="21.75" customHeight="1" x14ac:dyDescent="0.25">
      <c r="A17" s="388" t="s">
        <v>175</v>
      </c>
      <c r="B17" s="389"/>
      <c r="C17" s="266">
        <v>1</v>
      </c>
    </row>
    <row r="18" spans="1:3" ht="20.25" customHeight="1" x14ac:dyDescent="0.25">
      <c r="A18" s="387" t="s">
        <v>57</v>
      </c>
      <c r="B18" s="387"/>
      <c r="C18" s="267">
        <f>'5-1'!C22</f>
        <v>2500</v>
      </c>
    </row>
    <row r="19" spans="1:3" s="206" customFormat="1" ht="20.25" customHeight="1" x14ac:dyDescent="0.25">
      <c r="A19" s="148"/>
      <c r="B19" s="148"/>
      <c r="C19" s="204"/>
    </row>
    <row r="20" spans="1:3" ht="34.5" customHeight="1" x14ac:dyDescent="0.25">
      <c r="A20" s="209" t="s">
        <v>50</v>
      </c>
      <c r="B20" s="96">
        <v>1004</v>
      </c>
      <c r="C20" s="259" t="s">
        <v>146</v>
      </c>
    </row>
    <row r="21" spans="1:3" ht="24.75" customHeight="1" x14ac:dyDescent="0.25">
      <c r="A21" s="97" t="s">
        <v>51</v>
      </c>
      <c r="B21" s="101">
        <v>31007</v>
      </c>
      <c r="C21" s="383" t="s">
        <v>52</v>
      </c>
    </row>
    <row r="22" spans="1:3" ht="30.75" customHeight="1" x14ac:dyDescent="0.25">
      <c r="A22" s="209" t="s">
        <v>53</v>
      </c>
      <c r="B22" s="207" t="s">
        <v>154</v>
      </c>
      <c r="C22" s="383"/>
    </row>
    <row r="23" spans="1:3" ht="47.25" customHeight="1" x14ac:dyDescent="0.25">
      <c r="A23" s="209" t="s">
        <v>54</v>
      </c>
      <c r="B23" s="207" t="s">
        <v>155</v>
      </c>
      <c r="C23" s="383"/>
    </row>
    <row r="24" spans="1:3" ht="32.25" customHeight="1" x14ac:dyDescent="0.25">
      <c r="A24" s="209" t="s">
        <v>55</v>
      </c>
      <c r="B24" s="96" t="s">
        <v>131</v>
      </c>
      <c r="C24" s="383"/>
    </row>
    <row r="25" spans="1:3" ht="30.75" customHeight="1" x14ac:dyDescent="0.25">
      <c r="A25" s="209" t="s">
        <v>59</v>
      </c>
      <c r="B25" s="129" t="s">
        <v>130</v>
      </c>
      <c r="C25" s="384"/>
    </row>
    <row r="26" spans="1:3" ht="21.75" customHeight="1" x14ac:dyDescent="0.25">
      <c r="A26" s="385" t="s">
        <v>56</v>
      </c>
      <c r="B26" s="386"/>
      <c r="C26" s="73"/>
    </row>
    <row r="27" spans="1:3" ht="20.25" customHeight="1" x14ac:dyDescent="0.25">
      <c r="A27" s="416" t="s">
        <v>57</v>
      </c>
      <c r="B27" s="417"/>
      <c r="C27" s="130">
        <f>'5-1'!C31</f>
        <v>-4400</v>
      </c>
    </row>
    <row r="28" spans="1:3" ht="20.25" customHeight="1" x14ac:dyDescent="0.25">
      <c r="A28" s="148"/>
      <c r="B28" s="148"/>
      <c r="C28" s="205"/>
    </row>
    <row r="30" spans="1:3" s="74" customFormat="1" ht="20.25" customHeight="1" x14ac:dyDescent="0.25">
      <c r="A30" s="208" t="s">
        <v>48</v>
      </c>
      <c r="B30" s="396" t="s">
        <v>49</v>
      </c>
      <c r="C30" s="397"/>
    </row>
    <row r="31" spans="1:3" s="74" customFormat="1" ht="19.5" customHeight="1" x14ac:dyDescent="0.25">
      <c r="A31" s="144">
        <v>1109</v>
      </c>
      <c r="B31" s="398" t="s">
        <v>144</v>
      </c>
      <c r="C31" s="399"/>
    </row>
    <row r="32" spans="1:3" s="74" customFormat="1" ht="29.25" customHeight="1" x14ac:dyDescent="0.25">
      <c r="A32" s="400" t="s">
        <v>58</v>
      </c>
      <c r="B32" s="400"/>
      <c r="C32" s="400"/>
    </row>
    <row r="33" spans="1:4" ht="34.5" customHeight="1" x14ac:dyDescent="0.25">
      <c r="A33" s="145" t="s">
        <v>50</v>
      </c>
      <c r="B33" s="207">
        <v>1109</v>
      </c>
      <c r="C33" s="260" t="s">
        <v>132</v>
      </c>
    </row>
    <row r="34" spans="1:4" ht="24.75" customHeight="1" x14ac:dyDescent="0.25">
      <c r="A34" s="146" t="s">
        <v>51</v>
      </c>
      <c r="B34" s="147">
        <v>11001</v>
      </c>
      <c r="C34" s="403" t="s">
        <v>52</v>
      </c>
    </row>
    <row r="35" spans="1:4" ht="30.75" customHeight="1" x14ac:dyDescent="0.25">
      <c r="A35" s="145" t="s">
        <v>53</v>
      </c>
      <c r="B35" s="207" t="s">
        <v>147</v>
      </c>
      <c r="C35" s="403"/>
    </row>
    <row r="36" spans="1:4" ht="43.5" customHeight="1" x14ac:dyDescent="0.25">
      <c r="A36" s="145" t="s">
        <v>54</v>
      </c>
      <c r="B36" s="207" t="s">
        <v>149</v>
      </c>
      <c r="C36" s="403"/>
    </row>
    <row r="37" spans="1:4" ht="21.75" customHeight="1" x14ac:dyDescent="0.25">
      <c r="A37" s="145" t="s">
        <v>55</v>
      </c>
      <c r="B37" s="207" t="s">
        <v>22</v>
      </c>
      <c r="C37" s="403"/>
    </row>
    <row r="38" spans="1:4" ht="30.75" customHeight="1" x14ac:dyDescent="0.25">
      <c r="A38" s="145" t="s">
        <v>59</v>
      </c>
      <c r="B38" s="129" t="s">
        <v>178</v>
      </c>
      <c r="C38" s="404"/>
    </row>
    <row r="39" spans="1:4" ht="21.75" customHeight="1" x14ac:dyDescent="0.25">
      <c r="A39" s="405" t="s">
        <v>56</v>
      </c>
      <c r="B39" s="406"/>
      <c r="C39" s="208"/>
    </row>
    <row r="40" spans="1:4" ht="20.25" customHeight="1" x14ac:dyDescent="0.25">
      <c r="A40" s="401" t="s">
        <v>57</v>
      </c>
      <c r="B40" s="402"/>
      <c r="C40" s="265">
        <f>'5-1'!C44</f>
        <v>1900</v>
      </c>
    </row>
    <row r="41" spans="1:4" s="26" customFormat="1" ht="33" customHeight="1" x14ac:dyDescent="0.25">
      <c r="A41" s="102"/>
      <c r="B41" s="102"/>
    </row>
    <row r="42" spans="1:4" s="74" customFormat="1" ht="21" customHeight="1" x14ac:dyDescent="0.25">
      <c r="C42" s="262"/>
      <c r="D42" s="113"/>
    </row>
    <row r="44" spans="1:4" s="74" customFormat="1" ht="20.25" customHeight="1" x14ac:dyDescent="0.25">
      <c r="A44" s="422" t="s">
        <v>114</v>
      </c>
      <c r="B44" s="422"/>
      <c r="C44" s="422"/>
      <c r="D44" s="114"/>
    </row>
    <row r="45" spans="1:4" s="74" customFormat="1" ht="15.75" customHeight="1" x14ac:dyDescent="0.25">
      <c r="A45" s="423" t="s">
        <v>115</v>
      </c>
      <c r="B45" s="423"/>
      <c r="C45" s="423"/>
      <c r="D45" s="423"/>
    </row>
    <row r="46" spans="1:4" s="74" customFormat="1" ht="11.25" customHeight="1" x14ac:dyDescent="0.25">
      <c r="C46" s="113"/>
      <c r="D46" s="113"/>
    </row>
    <row r="47" spans="1:4" s="74" customFormat="1" ht="17.25" customHeight="1" x14ac:dyDescent="0.25">
      <c r="A47" s="94" t="s">
        <v>48</v>
      </c>
      <c r="B47" s="421" t="s">
        <v>49</v>
      </c>
      <c r="C47" s="393"/>
      <c r="D47" s="115"/>
    </row>
    <row r="48" spans="1:4" s="74" customFormat="1" ht="14.25" customHeight="1" x14ac:dyDescent="0.25">
      <c r="A48" s="95" t="s">
        <v>116</v>
      </c>
      <c r="B48" s="418" t="s">
        <v>117</v>
      </c>
      <c r="C48" s="419"/>
      <c r="D48" s="116"/>
    </row>
    <row r="49" spans="1:4" s="74" customFormat="1" ht="11.25" customHeight="1" x14ac:dyDescent="0.25">
      <c r="A49" s="117"/>
      <c r="B49" s="420"/>
      <c r="C49" s="395"/>
      <c r="D49" s="118"/>
    </row>
    <row r="50" spans="1:4" s="74" customFormat="1" ht="18.75" customHeight="1" x14ac:dyDescent="0.25">
      <c r="A50" s="119" t="s">
        <v>58</v>
      </c>
      <c r="B50" s="392"/>
      <c r="C50" s="393"/>
      <c r="D50" s="115"/>
    </row>
    <row r="51" spans="1:4" s="74" customFormat="1" ht="17.25" customHeight="1" x14ac:dyDescent="0.25">
      <c r="A51" s="78"/>
      <c r="B51" s="78"/>
      <c r="C51" s="257"/>
      <c r="D51" s="118"/>
    </row>
    <row r="52" spans="1:4" s="74" customFormat="1" ht="34.5" customHeight="1" x14ac:dyDescent="0.25">
      <c r="A52" s="90" t="s">
        <v>50</v>
      </c>
      <c r="B52" s="128" t="s">
        <v>116</v>
      </c>
      <c r="C52" s="257" t="s">
        <v>125</v>
      </c>
      <c r="D52" s="118"/>
    </row>
    <row r="53" spans="1:4" s="74" customFormat="1" ht="15.75" customHeight="1" x14ac:dyDescent="0.25">
      <c r="A53" s="90" t="s">
        <v>51</v>
      </c>
      <c r="B53" s="95" t="s">
        <v>118</v>
      </c>
      <c r="C53" s="383" t="s">
        <v>52</v>
      </c>
      <c r="D53" s="100"/>
    </row>
    <row r="54" spans="1:4" s="74" customFormat="1" ht="18" customHeight="1" x14ac:dyDescent="0.25">
      <c r="A54" s="90" t="s">
        <v>53</v>
      </c>
      <c r="B54" s="95" t="s">
        <v>117</v>
      </c>
      <c r="C54" s="383"/>
      <c r="D54" s="98"/>
    </row>
    <row r="55" spans="1:4" s="74" customFormat="1" ht="56.25" customHeight="1" x14ac:dyDescent="0.25">
      <c r="A55" s="90" t="s">
        <v>54</v>
      </c>
      <c r="B55" s="95" t="s">
        <v>119</v>
      </c>
      <c r="C55" s="383"/>
      <c r="D55" s="98"/>
    </row>
    <row r="56" spans="1:4" s="74" customFormat="1" ht="18" customHeight="1" x14ac:dyDescent="0.25">
      <c r="A56" s="90" t="s">
        <v>55</v>
      </c>
      <c r="B56" s="95" t="s">
        <v>120</v>
      </c>
      <c r="C56" s="383"/>
      <c r="D56" s="98"/>
    </row>
    <row r="57" spans="1:4" s="74" customFormat="1" ht="15.75" customHeight="1" x14ac:dyDescent="0.25">
      <c r="A57" s="394" t="s">
        <v>56</v>
      </c>
      <c r="B57" s="395"/>
      <c r="C57" s="90"/>
      <c r="D57" s="98"/>
    </row>
    <row r="58" spans="1:4" s="74" customFormat="1" ht="18.75" customHeight="1" x14ac:dyDescent="0.25">
      <c r="A58" s="390" t="s">
        <v>57</v>
      </c>
      <c r="B58" s="391"/>
      <c r="C58" s="120">
        <f>'5-1'!C59</f>
        <v>2500</v>
      </c>
      <c r="D58" s="121"/>
    </row>
    <row r="59" spans="1:4" s="122" customFormat="1" ht="11.25" customHeight="1" x14ac:dyDescent="0.25">
      <c r="C59" s="123"/>
    </row>
    <row r="60" spans="1:4" s="74" customFormat="1" ht="11.25" customHeight="1" x14ac:dyDescent="0.25">
      <c r="C60" s="113"/>
      <c r="D60" s="113"/>
    </row>
    <row r="61" spans="1:4" s="74" customFormat="1" ht="16.5" customHeight="1" x14ac:dyDescent="0.25">
      <c r="A61" s="94" t="s">
        <v>48</v>
      </c>
      <c r="B61" s="421" t="s">
        <v>49</v>
      </c>
      <c r="C61" s="393"/>
      <c r="D61" s="115"/>
    </row>
    <row r="62" spans="1:4" s="74" customFormat="1" ht="18.75" customHeight="1" x14ac:dyDescent="0.25">
      <c r="A62" s="95" t="s">
        <v>116</v>
      </c>
      <c r="B62" s="418" t="s">
        <v>117</v>
      </c>
      <c r="C62" s="419"/>
      <c r="D62" s="116"/>
    </row>
    <row r="63" spans="1:4" s="74" customFormat="1" ht="12.75" customHeight="1" x14ac:dyDescent="0.25">
      <c r="A63" s="117"/>
      <c r="B63" s="420"/>
      <c r="C63" s="395"/>
      <c r="D63" s="118"/>
    </row>
    <row r="64" spans="1:4" s="74" customFormat="1" ht="18.75" customHeight="1" x14ac:dyDescent="0.25">
      <c r="A64" s="119" t="s">
        <v>58</v>
      </c>
      <c r="B64" s="392"/>
      <c r="C64" s="393"/>
      <c r="D64" s="115"/>
    </row>
    <row r="65" spans="1:4" s="74" customFormat="1" ht="18" customHeight="1" x14ac:dyDescent="0.25">
      <c r="A65" s="78"/>
      <c r="B65" s="78"/>
      <c r="C65" s="257"/>
      <c r="D65" s="118"/>
    </row>
    <row r="66" spans="1:4" s="74" customFormat="1" ht="31.5" customHeight="1" x14ac:dyDescent="0.25">
      <c r="A66" s="90" t="s">
        <v>50</v>
      </c>
      <c r="B66" s="128" t="s">
        <v>116</v>
      </c>
      <c r="C66" s="256" t="s">
        <v>105</v>
      </c>
      <c r="D66" s="118"/>
    </row>
    <row r="67" spans="1:4" s="74" customFormat="1" ht="18" customHeight="1" x14ac:dyDescent="0.25">
      <c r="A67" s="90" t="s">
        <v>51</v>
      </c>
      <c r="B67" s="95" t="s">
        <v>118</v>
      </c>
      <c r="C67" s="383" t="s">
        <v>52</v>
      </c>
      <c r="D67" s="100"/>
    </row>
    <row r="68" spans="1:4" s="74" customFormat="1" ht="16.5" customHeight="1" x14ac:dyDescent="0.25">
      <c r="A68" s="90" t="s">
        <v>53</v>
      </c>
      <c r="B68" s="95" t="s">
        <v>117</v>
      </c>
      <c r="C68" s="383"/>
      <c r="D68" s="98"/>
    </row>
    <row r="69" spans="1:4" s="74" customFormat="1" ht="54" x14ac:dyDescent="0.25">
      <c r="A69" s="90" t="s">
        <v>54</v>
      </c>
      <c r="B69" s="95" t="s">
        <v>119</v>
      </c>
      <c r="C69" s="383"/>
      <c r="D69" s="98"/>
    </row>
    <row r="70" spans="1:4" s="74" customFormat="1" ht="17.25" customHeight="1" x14ac:dyDescent="0.25">
      <c r="A70" s="90" t="s">
        <v>55</v>
      </c>
      <c r="B70" s="95" t="s">
        <v>120</v>
      </c>
      <c r="C70" s="383"/>
      <c r="D70" s="98"/>
    </row>
    <row r="71" spans="1:4" s="74" customFormat="1" ht="15.75" customHeight="1" x14ac:dyDescent="0.25">
      <c r="A71" s="394" t="s">
        <v>56</v>
      </c>
      <c r="B71" s="395"/>
      <c r="C71" s="90"/>
      <c r="D71" s="98"/>
    </row>
    <row r="72" spans="1:4" s="74" customFormat="1" ht="18.75" customHeight="1" x14ac:dyDescent="0.25">
      <c r="A72" s="390" t="s">
        <v>57</v>
      </c>
      <c r="B72" s="391"/>
      <c r="C72" s="120">
        <f>'5-1'!C72</f>
        <v>-2500</v>
      </c>
      <c r="D72" s="121"/>
    </row>
  </sheetData>
  <mergeCells count="33">
    <mergeCell ref="A58:B58"/>
    <mergeCell ref="B63:C63"/>
    <mergeCell ref="B64:C64"/>
    <mergeCell ref="A7:C7"/>
    <mergeCell ref="C11:C15"/>
    <mergeCell ref="A16:B16"/>
    <mergeCell ref="A17:B17"/>
    <mergeCell ref="A18:B18"/>
    <mergeCell ref="C21:C25"/>
    <mergeCell ref="A26:B26"/>
    <mergeCell ref="A27:B27"/>
    <mergeCell ref="A40:B40"/>
    <mergeCell ref="B30:C30"/>
    <mergeCell ref="B31:C31"/>
    <mergeCell ref="A32:C32"/>
    <mergeCell ref="C34:C38"/>
    <mergeCell ref="A2:C2"/>
    <mergeCell ref="C53:C56"/>
    <mergeCell ref="A57:B57"/>
    <mergeCell ref="B49:C49"/>
    <mergeCell ref="B50:C50"/>
    <mergeCell ref="A44:C44"/>
    <mergeCell ref="A45:D45"/>
    <mergeCell ref="B47:C47"/>
    <mergeCell ref="B48:C48"/>
    <mergeCell ref="B5:C5"/>
    <mergeCell ref="B6:C6"/>
    <mergeCell ref="A39:B39"/>
    <mergeCell ref="B61:C61"/>
    <mergeCell ref="B62:C62"/>
    <mergeCell ref="A71:B71"/>
    <mergeCell ref="A72:B72"/>
    <mergeCell ref="C67:C70"/>
  </mergeCells>
  <pageMargins left="0.15748031496062992" right="0.23622047244094491" top="0.74803149606299213" bottom="0.74803149606299213" header="0.31496062992125984" footer="0.31496062992125984"/>
  <pageSetup scale="79" orientation="portrait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view="pageBreakPreview" topLeftCell="A7" zoomScale="90" zoomScaleNormal="100" zoomScaleSheetLayoutView="90" workbookViewId="0">
      <selection activeCell="G17" sqref="G17"/>
    </sheetView>
  </sheetViews>
  <sheetFormatPr defaultColWidth="8" defaultRowHeight="11.25" customHeight="1" x14ac:dyDescent="0.25"/>
  <cols>
    <col min="1" max="1" width="16.28515625" style="136" customWidth="1"/>
    <col min="2" max="2" width="39.28515625" style="136" customWidth="1"/>
    <col min="3" max="3" width="15.42578125" style="136" customWidth="1"/>
    <col min="4" max="4" width="19.28515625" style="136" customWidth="1"/>
    <col min="5" max="5" width="18" style="136" customWidth="1"/>
    <col min="6" max="6" width="17.5703125" style="136" customWidth="1"/>
    <col min="7" max="7" width="20" style="220" customWidth="1"/>
    <col min="8" max="16384" width="8" style="136"/>
  </cols>
  <sheetData>
    <row r="2" spans="1:7" ht="17.25" customHeight="1" x14ac:dyDescent="0.25">
      <c r="A2" s="424" t="s">
        <v>112</v>
      </c>
      <c r="B2" s="424"/>
      <c r="C2" s="424"/>
      <c r="D2" s="424"/>
      <c r="E2" s="424"/>
      <c r="F2" s="424"/>
      <c r="G2" s="424"/>
    </row>
    <row r="3" spans="1:7" ht="17.25" customHeight="1" x14ac:dyDescent="0.25">
      <c r="A3" s="424" t="s">
        <v>107</v>
      </c>
      <c r="B3" s="424"/>
      <c r="C3" s="424"/>
      <c r="D3" s="424"/>
      <c r="E3" s="424"/>
      <c r="F3" s="424"/>
      <c r="G3" s="424"/>
    </row>
    <row r="4" spans="1:7" ht="17.25" customHeight="1" x14ac:dyDescent="0.25">
      <c r="A4" s="424" t="s">
        <v>61</v>
      </c>
      <c r="B4" s="424"/>
      <c r="C4" s="424"/>
      <c r="D4" s="424"/>
      <c r="E4" s="424"/>
      <c r="F4" s="424"/>
      <c r="G4" s="424"/>
    </row>
    <row r="5" spans="1:7" ht="17.25" customHeight="1" x14ac:dyDescent="0.25">
      <c r="A5" s="221"/>
      <c r="B5" s="222"/>
      <c r="C5" s="223"/>
      <c r="D5" s="223"/>
      <c r="E5" s="223"/>
      <c r="F5" s="223"/>
      <c r="G5" s="224"/>
    </row>
    <row r="6" spans="1:7" ht="36.75" customHeight="1" x14ac:dyDescent="0.25">
      <c r="A6" s="425" t="s">
        <v>127</v>
      </c>
      <c r="B6" s="425"/>
      <c r="C6" s="425"/>
      <c r="D6" s="425"/>
      <c r="E6" s="425"/>
      <c r="F6" s="425"/>
      <c r="G6" s="425"/>
    </row>
    <row r="7" spans="1:7" ht="15.75" customHeight="1" x14ac:dyDescent="0.25">
      <c r="A7" s="225"/>
      <c r="B7" s="225"/>
      <c r="C7" s="226"/>
      <c r="D7" s="226"/>
      <c r="E7" s="226"/>
      <c r="F7" s="226"/>
      <c r="G7" s="227"/>
    </row>
    <row r="8" spans="1:7" s="137" customFormat="1" ht="72" customHeight="1" x14ac:dyDescent="0.25">
      <c r="A8" s="426" t="s">
        <v>62</v>
      </c>
      <c r="B8" s="428" t="s">
        <v>63</v>
      </c>
      <c r="C8" s="430" t="s">
        <v>64</v>
      </c>
      <c r="D8" s="432" t="s">
        <v>65</v>
      </c>
      <c r="E8" s="433" t="s">
        <v>23</v>
      </c>
      <c r="F8" s="433"/>
      <c r="G8" s="433"/>
    </row>
    <row r="9" spans="1:7" s="137" customFormat="1" ht="42.75" customHeight="1" x14ac:dyDescent="0.25">
      <c r="A9" s="427"/>
      <c r="B9" s="429"/>
      <c r="C9" s="431"/>
      <c r="D9" s="431"/>
      <c r="E9" s="228" t="s">
        <v>66</v>
      </c>
      <c r="F9" s="229" t="s">
        <v>67</v>
      </c>
      <c r="G9" s="230" t="s">
        <v>68</v>
      </c>
    </row>
    <row r="10" spans="1:7" s="138" customFormat="1" ht="36" customHeight="1" x14ac:dyDescent="0.25">
      <c r="A10" s="437" t="s">
        <v>69</v>
      </c>
      <c r="B10" s="438"/>
      <c r="C10" s="438"/>
      <c r="D10" s="438"/>
      <c r="E10" s="438"/>
      <c r="F10" s="439"/>
      <c r="G10" s="218">
        <f>G13+G16+G19</f>
        <v>-1000</v>
      </c>
    </row>
    <row r="11" spans="1:7" s="138" customFormat="1" ht="36" customHeight="1" x14ac:dyDescent="0.25">
      <c r="A11" s="325" t="s">
        <v>121</v>
      </c>
      <c r="B11" s="325" t="s">
        <v>122</v>
      </c>
      <c r="C11" s="325" t="s">
        <v>123</v>
      </c>
      <c r="D11" s="325" t="s">
        <v>124</v>
      </c>
      <c r="E11" s="325"/>
      <c r="F11" s="325"/>
      <c r="G11" s="218"/>
    </row>
    <row r="12" spans="1:7" s="138" customFormat="1" ht="59.25" customHeight="1" x14ac:dyDescent="0.25">
      <c r="A12" s="234" t="s">
        <v>161</v>
      </c>
      <c r="B12" s="434" t="s">
        <v>151</v>
      </c>
      <c r="C12" s="435"/>
      <c r="D12" s="164"/>
      <c r="E12" s="164"/>
      <c r="F12" s="164"/>
      <c r="G12" s="219"/>
    </row>
    <row r="13" spans="1:7" s="140" customFormat="1" ht="17.25" customHeight="1" x14ac:dyDescent="0.3">
      <c r="A13" s="139"/>
      <c r="B13" s="212" t="s">
        <v>70</v>
      </c>
      <c r="C13" s="213"/>
      <c r="D13" s="213"/>
      <c r="E13" s="214"/>
      <c r="F13" s="215"/>
      <c r="G13" s="218">
        <f>G14</f>
        <v>-4400</v>
      </c>
    </row>
    <row r="14" spans="1:7" s="140" customFormat="1" ht="57" customHeight="1" x14ac:dyDescent="0.25">
      <c r="A14" s="216" t="s">
        <v>162</v>
      </c>
      <c r="B14" s="328" t="s">
        <v>163</v>
      </c>
      <c r="C14" s="210" t="s">
        <v>73</v>
      </c>
      <c r="D14" s="324" t="s">
        <v>71</v>
      </c>
      <c r="E14" s="211"/>
      <c r="F14" s="210"/>
      <c r="G14" s="269">
        <v>-4400</v>
      </c>
    </row>
    <row r="15" spans="1:7" ht="42" customHeight="1" x14ac:dyDescent="0.25">
      <c r="A15" s="238" t="s">
        <v>121</v>
      </c>
      <c r="B15" s="239" t="s">
        <v>122</v>
      </c>
      <c r="C15" s="240" t="s">
        <v>123</v>
      </c>
      <c r="D15" s="240" t="s">
        <v>124</v>
      </c>
      <c r="E15" s="329"/>
      <c r="F15" s="329"/>
      <c r="G15" s="237"/>
    </row>
    <row r="16" spans="1:7" ht="42" customHeight="1" x14ac:dyDescent="0.25">
      <c r="A16" s="234" t="s">
        <v>171</v>
      </c>
      <c r="B16" s="434" t="s">
        <v>172</v>
      </c>
      <c r="C16" s="435"/>
      <c r="D16" s="435"/>
      <c r="E16" s="329"/>
      <c r="F16" s="329"/>
      <c r="G16" s="268">
        <f>G17</f>
        <v>2500</v>
      </c>
    </row>
    <row r="17" spans="1:7" ht="51" customHeight="1" x14ac:dyDescent="0.25">
      <c r="A17" s="231" t="s">
        <v>173</v>
      </c>
      <c r="B17" s="232" t="s">
        <v>174</v>
      </c>
      <c r="C17" s="215" t="s">
        <v>164</v>
      </c>
      <c r="D17" s="215" t="s">
        <v>71</v>
      </c>
      <c r="E17" s="323">
        <v>2500000</v>
      </c>
      <c r="F17" s="323">
        <v>1</v>
      </c>
      <c r="G17" s="269">
        <f>E17*F17/1000</f>
        <v>2500</v>
      </c>
    </row>
    <row r="18" spans="1:7" ht="38.25" customHeight="1" x14ac:dyDescent="0.25">
      <c r="A18" s="233" t="s">
        <v>165</v>
      </c>
      <c r="B18" s="325" t="s">
        <v>166</v>
      </c>
      <c r="C18" s="325" t="s">
        <v>167</v>
      </c>
      <c r="D18" s="436" t="s">
        <v>142</v>
      </c>
      <c r="E18" s="436"/>
      <c r="F18" s="330"/>
      <c r="G18" s="331"/>
    </row>
    <row r="19" spans="1:7" ht="39.75" customHeight="1" x14ac:dyDescent="0.25">
      <c r="A19" s="217" t="s">
        <v>168</v>
      </c>
      <c r="B19" s="434" t="s">
        <v>169</v>
      </c>
      <c r="C19" s="435"/>
      <c r="D19" s="435"/>
      <c r="E19" s="330"/>
      <c r="F19" s="330"/>
      <c r="G19" s="270">
        <f>G20</f>
        <v>900</v>
      </c>
    </row>
    <row r="20" spans="1:7" ht="32.25" customHeight="1" x14ac:dyDescent="0.25">
      <c r="A20" s="216"/>
      <c r="B20" s="236" t="s">
        <v>113</v>
      </c>
      <c r="C20" s="210"/>
      <c r="D20" s="210"/>
      <c r="E20" s="235"/>
      <c r="F20" s="235"/>
      <c r="G20" s="241">
        <f>G21</f>
        <v>900</v>
      </c>
    </row>
    <row r="21" spans="1:7" ht="39" customHeight="1" x14ac:dyDescent="0.25">
      <c r="A21" s="326" t="s">
        <v>185</v>
      </c>
      <c r="B21" s="326" t="s">
        <v>186</v>
      </c>
      <c r="C21" s="215" t="s">
        <v>170</v>
      </c>
      <c r="D21" s="215" t="s">
        <v>71</v>
      </c>
      <c r="E21" s="332"/>
      <c r="F21" s="332"/>
      <c r="G21" s="327">
        <v>900</v>
      </c>
    </row>
    <row r="23" spans="1:7" ht="11.25" customHeight="1" x14ac:dyDescent="0.25">
      <c r="A23" s="322"/>
    </row>
    <row r="24" spans="1:7" ht="11.25" customHeight="1" x14ac:dyDescent="0.25">
      <c r="A24" s="322"/>
    </row>
  </sheetData>
  <mergeCells count="14">
    <mergeCell ref="B16:D16"/>
    <mergeCell ref="D18:E18"/>
    <mergeCell ref="B19:D19"/>
    <mergeCell ref="A10:F10"/>
    <mergeCell ref="B12:C12"/>
    <mergeCell ref="A2:G2"/>
    <mergeCell ref="A3:G3"/>
    <mergeCell ref="A4:G4"/>
    <mergeCell ref="A6:G6"/>
    <mergeCell ref="A8:A9"/>
    <mergeCell ref="B8:B9"/>
    <mergeCell ref="C8:C9"/>
    <mergeCell ref="D8:D9"/>
    <mergeCell ref="E8:G8"/>
  </mergeCells>
  <pageMargins left="0" right="0" top="0" bottom="0" header="0" footer="0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view="pageBreakPreview" zoomScale="80" zoomScaleNormal="100" zoomScaleSheetLayoutView="80" workbookViewId="0">
      <selection activeCell="F17" sqref="F17"/>
    </sheetView>
  </sheetViews>
  <sheetFormatPr defaultRowHeight="12.75" x14ac:dyDescent="0.25"/>
  <cols>
    <col min="1" max="2" width="7.5703125" customWidth="1"/>
    <col min="3" max="3" width="72.42578125" style="283" customWidth="1"/>
    <col min="4" max="4" width="32.5703125" customWidth="1"/>
    <col min="5" max="5" width="32.5703125" style="285" customWidth="1"/>
    <col min="6" max="52" width="9.140625" style="285"/>
  </cols>
  <sheetData>
    <row r="1" spans="1:52" s="277" customFormat="1" ht="17.25" x14ac:dyDescent="0.25">
      <c r="A1" s="440" t="s">
        <v>184</v>
      </c>
      <c r="B1" s="440"/>
      <c r="C1" s="440"/>
      <c r="D1" s="440"/>
      <c r="F1" s="278"/>
      <c r="G1" s="278"/>
      <c r="H1" s="278"/>
      <c r="I1" s="278"/>
    </row>
    <row r="2" spans="1:52" s="281" customFormat="1" ht="13.5" x14ac:dyDescent="0.25">
      <c r="A2" s="441" t="s">
        <v>107</v>
      </c>
      <c r="B2" s="441"/>
      <c r="C2" s="441"/>
      <c r="D2" s="441"/>
      <c r="E2" s="279"/>
      <c r="F2" s="279"/>
      <c r="G2" s="279"/>
      <c r="H2" s="279"/>
      <c r="I2" s="279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</row>
    <row r="3" spans="1:52" s="281" customFormat="1" ht="16.5" x14ac:dyDescent="0.25">
      <c r="A3" s="442" t="s">
        <v>1</v>
      </c>
      <c r="B3" s="442"/>
      <c r="C3" s="442"/>
      <c r="D3" s="442"/>
      <c r="E3" s="38"/>
      <c r="F3" s="38"/>
      <c r="G3" s="38"/>
    </row>
    <row r="4" spans="1:52" s="39" customFormat="1" ht="16.5" x14ac:dyDescent="0.25">
      <c r="A4" s="443" t="s">
        <v>180</v>
      </c>
      <c r="B4" s="443"/>
      <c r="C4" s="443"/>
      <c r="D4" s="443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</row>
    <row r="6" spans="1:52" ht="14.25" thickBot="1" x14ac:dyDescent="0.3">
      <c r="D6" s="284" t="s">
        <v>106</v>
      </c>
    </row>
    <row r="7" spans="1:52" ht="32.25" customHeight="1" x14ac:dyDescent="0.25">
      <c r="A7" s="444" t="s">
        <v>27</v>
      </c>
      <c r="B7" s="445"/>
      <c r="C7" s="448" t="s">
        <v>28</v>
      </c>
      <c r="D7" s="450" t="s">
        <v>181</v>
      </c>
    </row>
    <row r="8" spans="1:52" ht="28.5" customHeight="1" thickBot="1" x14ac:dyDescent="0.3">
      <c r="A8" s="446"/>
      <c r="B8" s="447"/>
      <c r="C8" s="449"/>
      <c r="D8" s="451"/>
    </row>
    <row r="9" spans="1:52" ht="25.5" x14ac:dyDescent="0.25">
      <c r="A9" s="286" t="s">
        <v>32</v>
      </c>
      <c r="B9" s="287" t="s">
        <v>182</v>
      </c>
      <c r="C9" s="447"/>
      <c r="D9" s="288" t="s">
        <v>6</v>
      </c>
    </row>
    <row r="10" spans="1:52" ht="16.5" x14ac:dyDescent="0.25">
      <c r="A10" s="289"/>
      <c r="B10" s="290"/>
      <c r="C10" s="73" t="s">
        <v>72</v>
      </c>
      <c r="D10" s="291">
        <f>D12+D24</f>
        <v>0</v>
      </c>
    </row>
    <row r="11" spans="1:52" ht="16.5" x14ac:dyDescent="0.25">
      <c r="A11" s="289"/>
      <c r="B11" s="290"/>
      <c r="C11" s="276" t="s">
        <v>35</v>
      </c>
      <c r="D11" s="292"/>
    </row>
    <row r="12" spans="1:52" s="297" customFormat="1" ht="16.5" x14ac:dyDescent="0.3">
      <c r="A12" s="293"/>
      <c r="B12" s="294"/>
      <c r="C12" s="217" t="s">
        <v>183</v>
      </c>
      <c r="D12" s="295">
        <f>D14</f>
        <v>-2500</v>
      </c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</row>
    <row r="13" spans="1:52" ht="16.5" x14ac:dyDescent="0.25">
      <c r="A13" s="289"/>
      <c r="B13" s="290"/>
      <c r="C13" s="276" t="s">
        <v>35</v>
      </c>
      <c r="D13" s="292"/>
    </row>
    <row r="14" spans="1:52" s="300" customFormat="1" ht="16.5" x14ac:dyDescent="0.25">
      <c r="A14" s="298" t="s">
        <v>16</v>
      </c>
      <c r="B14" s="78"/>
      <c r="C14" s="317" t="s">
        <v>17</v>
      </c>
      <c r="D14" s="299">
        <f>D16</f>
        <v>-2500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</row>
    <row r="15" spans="1:52" ht="16.5" x14ac:dyDescent="0.25">
      <c r="A15" s="289"/>
      <c r="B15" s="290"/>
      <c r="C15" s="318" t="s">
        <v>35</v>
      </c>
      <c r="D15" s="299"/>
    </row>
    <row r="16" spans="1:52" s="300" customFormat="1" ht="16.5" x14ac:dyDescent="0.25">
      <c r="A16" s="301"/>
      <c r="B16" s="302" t="s">
        <v>20</v>
      </c>
      <c r="C16" s="317" t="s">
        <v>17</v>
      </c>
      <c r="D16" s="299">
        <f>D18</f>
        <v>-2500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</row>
    <row r="17" spans="1:52" ht="16.5" x14ac:dyDescent="0.25">
      <c r="A17" s="289"/>
      <c r="B17" s="290"/>
      <c r="C17" s="318" t="s">
        <v>36</v>
      </c>
      <c r="D17" s="299"/>
    </row>
    <row r="18" spans="1:52" ht="16.5" x14ac:dyDescent="0.25">
      <c r="A18" s="289"/>
      <c r="B18" s="290"/>
      <c r="C18" s="319" t="s">
        <v>15</v>
      </c>
      <c r="D18" s="299">
        <f>D23</f>
        <v>-2500</v>
      </c>
    </row>
    <row r="19" spans="1:52" ht="33" x14ac:dyDescent="0.25">
      <c r="A19" s="289"/>
      <c r="B19" s="290"/>
      <c r="C19" s="318" t="s">
        <v>37</v>
      </c>
      <c r="D19" s="299">
        <f t="shared" ref="D19:D22" si="0">D20</f>
        <v>-2500</v>
      </c>
    </row>
    <row r="20" spans="1:52" ht="16.5" x14ac:dyDescent="0.25">
      <c r="A20" s="289"/>
      <c r="B20" s="290"/>
      <c r="C20" s="320" t="s">
        <v>34</v>
      </c>
      <c r="D20" s="299">
        <f t="shared" si="0"/>
        <v>-2500</v>
      </c>
    </row>
    <row r="21" spans="1:52" ht="16.5" x14ac:dyDescent="0.25">
      <c r="A21" s="289"/>
      <c r="B21" s="290"/>
      <c r="C21" s="320" t="s">
        <v>42</v>
      </c>
      <c r="D21" s="299">
        <f t="shared" si="0"/>
        <v>-2500</v>
      </c>
    </row>
    <row r="22" spans="1:52" ht="16.5" x14ac:dyDescent="0.25">
      <c r="A22" s="289"/>
      <c r="B22" s="290"/>
      <c r="C22" s="320" t="s">
        <v>43</v>
      </c>
      <c r="D22" s="299">
        <f t="shared" si="0"/>
        <v>-2500</v>
      </c>
    </row>
    <row r="23" spans="1:52" ht="16.5" x14ac:dyDescent="0.25">
      <c r="A23" s="289"/>
      <c r="B23" s="290"/>
      <c r="C23" s="318" t="s">
        <v>44</v>
      </c>
      <c r="D23" s="303">
        <f>'1'!D56</f>
        <v>-2500</v>
      </c>
    </row>
    <row r="24" spans="1:52" s="308" customFormat="1" ht="33" x14ac:dyDescent="0.25">
      <c r="A24" s="304"/>
      <c r="B24" s="305"/>
      <c r="C24" s="321" t="s">
        <v>95</v>
      </c>
      <c r="D24" s="316">
        <f>D26</f>
        <v>2500</v>
      </c>
      <c r="E24" s="306"/>
      <c r="F24" s="306"/>
      <c r="G24" s="307"/>
      <c r="H24" s="307"/>
      <c r="I24" s="307"/>
      <c r="J24" s="307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</row>
    <row r="25" spans="1:52" ht="16.5" x14ac:dyDescent="0.25">
      <c r="A25" s="309"/>
      <c r="B25" s="310"/>
      <c r="C25" s="311" t="s">
        <v>94</v>
      </c>
      <c r="D25" s="292"/>
    </row>
    <row r="26" spans="1:52" s="300" customFormat="1" ht="16.5" x14ac:dyDescent="0.25">
      <c r="A26" s="13" t="s">
        <v>82</v>
      </c>
      <c r="B26" s="13"/>
      <c r="C26" s="13" t="s">
        <v>74</v>
      </c>
      <c r="D26" s="79">
        <f>D28</f>
        <v>2500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</row>
    <row r="27" spans="1:52" ht="16.5" x14ac:dyDescent="0.25">
      <c r="A27" s="13"/>
      <c r="B27" s="13"/>
      <c r="C27" s="251" t="s">
        <v>35</v>
      </c>
      <c r="D27" s="312"/>
    </row>
    <row r="28" spans="1:52" ht="34.5" x14ac:dyDescent="0.25">
      <c r="A28" s="290"/>
      <c r="B28" s="313">
        <v>1015</v>
      </c>
      <c r="C28" s="195" t="s">
        <v>156</v>
      </c>
      <c r="D28" s="314">
        <f>D30</f>
        <v>2500</v>
      </c>
    </row>
    <row r="29" spans="1:52" ht="16.5" x14ac:dyDescent="0.25">
      <c r="A29" s="290"/>
      <c r="B29" s="315"/>
      <c r="C29" s="132" t="s">
        <v>36</v>
      </c>
      <c r="D29" s="314"/>
    </row>
    <row r="30" spans="1:52" ht="33" x14ac:dyDescent="0.25">
      <c r="A30" s="290"/>
      <c r="B30" s="315"/>
      <c r="C30" s="133" t="s">
        <v>97</v>
      </c>
      <c r="D30" s="314">
        <f>D32</f>
        <v>2500</v>
      </c>
    </row>
    <row r="31" spans="1:52" ht="33" x14ac:dyDescent="0.25">
      <c r="A31" s="290"/>
      <c r="B31" s="315"/>
      <c r="C31" s="132" t="s">
        <v>37</v>
      </c>
      <c r="D31" s="314"/>
    </row>
    <row r="32" spans="1:52" ht="16.5" x14ac:dyDescent="0.25">
      <c r="A32" s="290"/>
      <c r="B32" s="315"/>
      <c r="C32" s="134" t="s">
        <v>34</v>
      </c>
      <c r="D32" s="314">
        <f>D33</f>
        <v>2500</v>
      </c>
    </row>
    <row r="33" spans="1:4" ht="16.5" x14ac:dyDescent="0.25">
      <c r="A33" s="290"/>
      <c r="B33" s="315"/>
      <c r="C33" s="153" t="s">
        <v>42</v>
      </c>
      <c r="D33" s="314">
        <f>D34</f>
        <v>2500</v>
      </c>
    </row>
    <row r="34" spans="1:4" ht="16.5" x14ac:dyDescent="0.25">
      <c r="A34" s="290"/>
      <c r="B34" s="315"/>
      <c r="C34" s="153" t="s">
        <v>128</v>
      </c>
      <c r="D34" s="314">
        <f>D35</f>
        <v>2500</v>
      </c>
    </row>
    <row r="35" spans="1:4" ht="16.5" x14ac:dyDescent="0.25">
      <c r="A35" s="290"/>
      <c r="B35" s="315"/>
      <c r="C35" s="153" t="s">
        <v>157</v>
      </c>
      <c r="D35" s="314">
        <f>D36</f>
        <v>2500</v>
      </c>
    </row>
    <row r="36" spans="1:4" ht="16.5" x14ac:dyDescent="0.25">
      <c r="A36" s="290"/>
      <c r="B36" s="290"/>
      <c r="C36" s="35" t="s">
        <v>158</v>
      </c>
      <c r="D36" s="314">
        <f>'3'!G30</f>
        <v>2500</v>
      </c>
    </row>
  </sheetData>
  <mergeCells count="7">
    <mergeCell ref="A1:D1"/>
    <mergeCell ref="A2:D2"/>
    <mergeCell ref="A3:D3"/>
    <mergeCell ref="A4:D4"/>
    <mergeCell ref="A7:B8"/>
    <mergeCell ref="C7:C9"/>
    <mergeCell ref="D7:D8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</vt:lpstr>
      <vt:lpstr>2</vt:lpstr>
      <vt:lpstr>3</vt:lpstr>
      <vt:lpstr>4</vt:lpstr>
      <vt:lpstr>5-1</vt:lpstr>
      <vt:lpstr>5-2</vt:lpstr>
      <vt:lpstr>6</vt:lpstr>
      <vt:lpstr>7</vt:lpstr>
      <vt:lpstr>'1'!Print_Area</vt:lpstr>
      <vt:lpstr>'2'!Print_Area</vt:lpstr>
      <vt:lpstr>'3'!Print_Area</vt:lpstr>
      <vt:lpstr>'4'!Print_Area</vt:lpstr>
      <vt:lpstr>'5-1'!Print_Area</vt:lpstr>
      <vt:lpstr>'5-2'!Print_Area</vt:lpstr>
      <vt:lpstr>'6'!Print_Area</vt:lpstr>
      <vt:lpstr>'7'!Print_Area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2022-10-18T07:53:46Z</cp:lastPrinted>
  <dcterms:created xsi:type="dcterms:W3CDTF">2021-01-22T11:42:14Z</dcterms:created>
  <dcterms:modified xsi:type="dcterms:W3CDTF">2022-11-04T10:16:26Z</dcterms:modified>
</cp:coreProperties>
</file>