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rthur\Downloads\"/>
    </mc:Choice>
  </mc:AlternateContent>
  <xr:revisionPtr revIDLastSave="0" documentId="13_ncr:1_{9F0F4642-2E85-409A-A18C-9C437709B368}" xr6:coauthVersionLast="46" xr6:coauthVersionMax="46" xr10:uidLastSave="{00000000-0000-0000-0000-000000000000}"/>
  <bookViews>
    <workbookView xWindow="-120" yWindow="-120" windowWidth="21840" windowHeight="13140" xr2:uid="{00000000-000D-0000-FFFF-FFFF00000000}"/>
  </bookViews>
  <sheets>
    <sheet name="հ1-1.3" sheetId="54" r:id="rId1"/>
    <sheet name="հ2-1.7-5.6" sheetId="65" r:id="rId2"/>
    <sheet name="h3-1.2-5.1 " sheetId="29" r:id="rId3"/>
    <sheet name="հ4-5.2" sheetId="55" r:id="rId4"/>
    <sheet name="h5-3-4" sheetId="28" r:id="rId5"/>
    <sheet name="h6-9" sheetId="60" r:id="rId6"/>
    <sheet name="h7-9.1" sheetId="66" r:id="rId7"/>
    <sheet name="հ8-10" sheetId="62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66" l="1"/>
  <c r="D36" i="60"/>
  <c r="G9" i="28"/>
  <c r="E15" i="65"/>
  <c r="D15" i="65"/>
  <c r="E16" i="65"/>
  <c r="D16" i="65"/>
  <c r="E36" i="66"/>
  <c r="F14" i="66"/>
  <c r="D18" i="65"/>
  <c r="D13" i="65" s="1"/>
  <c r="G76" i="28" l="1"/>
  <c r="E18" i="65" l="1"/>
  <c r="E13" i="65" s="1"/>
  <c r="H76" i="28" l="1"/>
  <c r="E36" i="60" l="1"/>
  <c r="D44" i="29"/>
  <c r="D43" i="29" s="1"/>
  <c r="D12" i="29"/>
  <c r="D11" i="29" s="1"/>
  <c r="D12" i="55"/>
  <c r="D10" i="55" s="1"/>
  <c r="G75" i="28"/>
  <c r="G74" i="28" s="1"/>
  <c r="G73" i="28" s="1"/>
  <c r="G58" i="28"/>
  <c r="G57" i="28"/>
  <c r="G56" i="28" s="1"/>
  <c r="G55" i="28" s="1"/>
  <c r="G53" i="28" s="1"/>
  <c r="G51" i="28" s="1"/>
  <c r="G49" i="28"/>
  <c r="G47" i="28"/>
  <c r="G45" i="28"/>
  <c r="G36" i="28"/>
  <c r="G35" i="28" s="1"/>
  <c r="G34" i="28" s="1"/>
  <c r="G33" i="28" s="1"/>
  <c r="G31" i="28" s="1"/>
  <c r="G29" i="28" s="1"/>
  <c r="G27" i="28"/>
  <c r="G26" i="28"/>
  <c r="G25" i="28" s="1"/>
  <c r="G24" i="28" s="1"/>
  <c r="G22" i="28" s="1"/>
  <c r="G20" i="28" s="1"/>
  <c r="G71" i="28" l="1"/>
  <c r="G69" i="28" s="1"/>
  <c r="G67" i="28" s="1"/>
  <c r="G65" i="28" s="1"/>
  <c r="G63" i="28" s="1"/>
  <c r="G61" i="28" s="1"/>
  <c r="G60" i="28" s="1"/>
  <c r="D9" i="29"/>
  <c r="G44" i="28"/>
  <c r="G43" i="28" s="1"/>
  <c r="G42" i="28" s="1"/>
  <c r="G40" i="28" s="1"/>
  <c r="G38" i="28" s="1"/>
  <c r="G18" i="28" s="1"/>
  <c r="G16" i="28" s="1"/>
  <c r="G14" i="28" s="1"/>
  <c r="G12" i="28" s="1"/>
  <c r="G11" i="28" s="1"/>
  <c r="I32" i="62" l="1"/>
  <c r="I31" i="62" s="1"/>
  <c r="F14" i="60" l="1"/>
  <c r="E12" i="29"/>
  <c r="E11" i="29" s="1"/>
  <c r="E44" i="29"/>
  <c r="E43" i="29" s="1"/>
  <c r="E9" i="29" l="1"/>
  <c r="I40" i="62" l="1"/>
  <c r="I12" i="62" l="1"/>
  <c r="I11" i="62" s="1"/>
  <c r="I17" i="62"/>
  <c r="I16" i="62" s="1"/>
  <c r="I15" i="62" s="1"/>
  <c r="I19" i="62"/>
  <c r="I22" i="62"/>
  <c r="I23" i="62"/>
  <c r="I24" i="62"/>
  <c r="I26" i="62"/>
  <c r="I27" i="62"/>
  <c r="I28" i="62"/>
  <c r="I30" i="62"/>
  <c r="I29" i="62" s="1"/>
  <c r="I35" i="62"/>
  <c r="I36" i="62"/>
  <c r="I37" i="62"/>
  <c r="I38" i="62"/>
  <c r="I39" i="62"/>
  <c r="I21" i="62" l="1"/>
  <c r="I25" i="62"/>
  <c r="I20" i="62" s="1"/>
  <c r="I34" i="62"/>
  <c r="I33" i="62" s="1"/>
  <c r="I10" i="62" l="1"/>
  <c r="I9" i="62" s="1"/>
  <c r="H36" i="28" l="1"/>
  <c r="H35" i="28" s="1"/>
  <c r="H34" i="28" s="1"/>
  <c r="H33" i="28" s="1"/>
  <c r="H31" i="28" s="1"/>
  <c r="H29" i="28" s="1"/>
  <c r="H49" i="28"/>
  <c r="H47" i="28"/>
  <c r="D16" i="54" l="1"/>
  <c r="E13" i="54" l="1"/>
  <c r="F13" i="54"/>
  <c r="G13" i="54"/>
  <c r="H13" i="54"/>
  <c r="E12" i="55"/>
  <c r="E10" i="55" l="1"/>
  <c r="F11" i="54"/>
  <c r="H11" i="54"/>
  <c r="E11" i="54"/>
  <c r="G11" i="54"/>
  <c r="D17" i="54"/>
  <c r="D15" i="54" l="1"/>
  <c r="D13" i="54" s="1"/>
  <c r="D11" i="54" l="1"/>
  <c r="H58" i="28" l="1"/>
  <c r="H57" i="28"/>
  <c r="H56" i="28" s="1"/>
  <c r="H55" i="28" s="1"/>
  <c r="H53" i="28" s="1"/>
  <c r="H51" i="28" s="1"/>
  <c r="H45" i="28"/>
  <c r="H44" i="28" s="1"/>
  <c r="H43" i="28" s="1"/>
  <c r="H42" i="28" s="1"/>
  <c r="H40" i="28" s="1"/>
  <c r="H38" i="28" s="1"/>
  <c r="H27" i="28"/>
  <c r="H26" i="28"/>
  <c r="H25" i="28" s="1"/>
  <c r="H24" i="28" s="1"/>
  <c r="H22" i="28" l="1"/>
  <c r="H20" i="28" s="1"/>
  <c r="H18" i="28" s="1"/>
  <c r="H16" i="28" l="1"/>
  <c r="H14" i="28" s="1"/>
  <c r="H12" i="28" s="1"/>
  <c r="H11" i="28" s="1"/>
  <c r="H75" i="28"/>
  <c r="H74" i="28" s="1"/>
  <c r="H73" i="28" s="1"/>
  <c r="H71" i="28" s="1"/>
  <c r="H69" i="28" s="1"/>
  <c r="H67" i="28" l="1"/>
  <c r="H65" i="28" s="1"/>
  <c r="H63" i="28" s="1"/>
  <c r="H61" i="28" s="1"/>
  <c r="H60" i="28" s="1"/>
  <c r="H9" i="28" s="1"/>
</calcChain>
</file>

<file path=xl/sharedStrings.xml><?xml version="1.0" encoding="utf-8"?>
<sst xmlns="http://schemas.openxmlformats.org/spreadsheetml/2006/main" count="563" uniqueCount="200">
  <si>
    <t>հազար դրամ</t>
  </si>
  <si>
    <t>Ցուցանիշների փոփոխությունը (ավելացումները նշված են դրական նշանով, իսկ նվազեցումները` փակագծերում)</t>
  </si>
  <si>
    <t>Հավելված N 1</t>
  </si>
  <si>
    <t>«___»  «__________» N       -Ն որոշման</t>
  </si>
  <si>
    <t>1012</t>
  </si>
  <si>
    <t>Միջոցառման անվանումը`</t>
  </si>
  <si>
    <t>Միջոցառման տեսակը</t>
  </si>
  <si>
    <t>Տարի</t>
  </si>
  <si>
    <t>Ծրագրի դասիչը՝</t>
  </si>
  <si>
    <t>Միջոցառման դասիչը`</t>
  </si>
  <si>
    <t>Նկարագրությունը`</t>
  </si>
  <si>
    <t>Միջոցառման վրա կատարվող ծախսը (հազար դրամ)</t>
  </si>
  <si>
    <t>01</t>
  </si>
  <si>
    <t>06</t>
  </si>
  <si>
    <t>Միջոցառում</t>
  </si>
  <si>
    <t>Ծրագիր</t>
  </si>
  <si>
    <t>Դաս</t>
  </si>
  <si>
    <t>Խումբ</t>
  </si>
  <si>
    <t>Բաժին</t>
  </si>
  <si>
    <t>Ծրագրային դասիչը</t>
  </si>
  <si>
    <t>Գործառական դասիչը</t>
  </si>
  <si>
    <t>Միջոցառման նկարագրությունը`</t>
  </si>
  <si>
    <t>11001</t>
  </si>
  <si>
    <t>Ծրագրի միջոցառումներ</t>
  </si>
  <si>
    <t>Անշարժ գույքի կադաստրի արդյունավետ համակարգի ապահովում և սեփականության
իրավունքի պաշտպանություն</t>
  </si>
  <si>
    <t>Վերջնական արդյունքի նկարագրությունը`</t>
  </si>
  <si>
    <t>Ծրագրի նպատակը`</t>
  </si>
  <si>
    <t>Ծրագիրի անվանումը</t>
  </si>
  <si>
    <t>Անշարժ գույքի կադաստրի վարման բնագավառում պետական քաղաքականության իրականացում</t>
  </si>
  <si>
    <t>Ծրագրի միջոցառումները</t>
  </si>
  <si>
    <t>Հավելված N 3</t>
  </si>
  <si>
    <t>Բյուջետային գլխավոր կարգադրիչների, ծրագրերի և միջոցառումների
անվանումները</t>
  </si>
  <si>
    <t xml:space="preserve"> այդ թվում`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</si>
  <si>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</si>
  <si>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</si>
  <si>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</si>
  <si>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Անշարժ գույքի կադաստրի վարման բնագավառում պետական քաղաքականության իրականացում </t>
  </si>
  <si>
    <t>Անշարժ գույքի պետական միասնական կադաստրի համակարգի զարգացում և պետության
կողմից անշարժ գույքի նկատմամμ իրավունքների ճանաչում, երաշխավորում և
պաշտպանություն</t>
  </si>
  <si>
    <t>Հավելված N 2</t>
  </si>
  <si>
    <t xml:space="preserve">այդ թվում՝ </t>
  </si>
  <si>
    <t>Ընդհանուր բնույթի հանրային ծառայություններ (այլ դասերին չպատկանող)</t>
  </si>
  <si>
    <t xml:space="preserve">ԸՆԴՀԱՆՈՒՐ ԲՆՈՒՅԹԻ ՀԱՆՐԱՅԻՆ ԾԱՌԱՅՈՒԹՅՈՒՆՆԵՐ          </t>
  </si>
  <si>
    <t>ԸՆԹԱՑԻԿ ԾԱԽՍԵՐ</t>
  </si>
  <si>
    <t>Միջոցառումն իրականացնողի
անվանումը</t>
  </si>
  <si>
    <t xml:space="preserve">Անշարժ գույքի կադաստրի վարման բնագավառում պետական քաղաքականության իրականացում </t>
  </si>
  <si>
    <t>ԸՆԴԱՄԵՆԸ ԾԱԽՍԵՐ</t>
  </si>
  <si>
    <t>Ընդհանուր բնույթի հանրային ծառայություններ (այլ դասերին
չպատկանող)</t>
  </si>
  <si>
    <t>Դաս N 01</t>
  </si>
  <si>
    <t>Խումբ N 06</t>
  </si>
  <si>
    <t>Բաժին N 01</t>
  </si>
  <si>
    <t>Գումարը
(հազար դրամով)</t>
  </si>
  <si>
    <t>Քանակը</t>
  </si>
  <si>
    <t>Միավորի գինը</t>
  </si>
  <si>
    <t>Չափման
միավորը</t>
  </si>
  <si>
    <t>Գնման ձևը</t>
  </si>
  <si>
    <t>Անվանումները</t>
  </si>
  <si>
    <t>Կոդը</t>
  </si>
  <si>
    <t>ՀՀ կառավարություն</t>
  </si>
  <si>
    <t>ՀՀ կադաստրի կոմիտե</t>
  </si>
  <si>
    <t>Հավելված N 4</t>
  </si>
  <si>
    <t>այդ թվում՝</t>
  </si>
  <si>
    <t>Հավելված N 5</t>
  </si>
  <si>
    <t xml:space="preserve"> Պետական մարմինների կողմից օգտագործվող ոչ ֆինանսական ակտիվների հետ գործառնություններ</t>
  </si>
  <si>
    <t>31002</t>
  </si>
  <si>
    <t xml:space="preserve"> ՀՀ կադաստրի կոմիտեի տեխնիկական հագեցվածության բարելավում</t>
  </si>
  <si>
    <t xml:space="preserve"> ՀՀ կադաստրի կոմիտեի աշխատանքային պայմանների բարելավման համար վարչական սարքավորումների ձեռքբերում</t>
  </si>
  <si>
    <t>ՀՀ կառավարության 2022 թվականի</t>
  </si>
  <si>
    <t>Վարչական սարքավորումներ</t>
  </si>
  <si>
    <t>Ընդամենը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</si>
  <si>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</si>
  <si>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</si>
  <si>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</si>
  <si>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</t>
  </si>
  <si>
    <t xml:space="preserve"> ՄԱՍ III. ԾԱՌԱՅՈՒԹՅՈՒՆՆԵՐ</t>
  </si>
  <si>
    <t>ԳՀ</t>
  </si>
  <si>
    <t>1012 31002</t>
  </si>
  <si>
    <t xml:space="preserve"> ՄԱՍ I. Ա Պ Ր Ա Ն Ք Ն Ե Ր</t>
  </si>
  <si>
    <t>ՀՀ կադաստրի կոմիտեի տեխնիկական հագեցվածության բարելավում</t>
  </si>
  <si>
    <t xml:space="preserve">այդ թվում՝  </t>
  </si>
  <si>
    <t>ՀՀ ԿԱԴԱՍՏՐԻ ԿՈՄԻՏԵ</t>
  </si>
  <si>
    <t>ԸՆԴԱՄԵՆԸ</t>
  </si>
  <si>
    <t>Ոչ ֆինանսական այլ ակտիվների ձեռքբերում</t>
  </si>
  <si>
    <t>Նախագծահետա զոտական,
գեոդեզիա-քարտեզագրական աշխատանքներ</t>
  </si>
  <si>
    <t>Վերակառուցման, վերանորոգ ման և վերականգն ման աշխատանք ներ</t>
  </si>
  <si>
    <t>Կառուցման աշխատանքներ</t>
  </si>
  <si>
    <t>Բյուջետային գլխավոր կարգադրիչների, ծրագրերի, միջոցառումների և ուղղությունների անվանումները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</si>
  <si>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</si>
  <si>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Հավելված N 6</t>
  </si>
  <si>
    <t>հատ</t>
  </si>
  <si>
    <t>Հավելված N 7</t>
  </si>
  <si>
    <t xml:space="preserve"> Արդյունքի չափորոշիչներ </t>
  </si>
  <si>
    <t xml:space="preserve">Այլ սարքավորումների քանակ, հատ </t>
  </si>
  <si>
    <t>Հայաստանի Հանրապետության կառավարության 2021 թվականի դեկտեմբերի 23-ի N 2121-Ն որոշման N 3 և N 4 հավելվածներում կատարվող փոփոխությունները և լրացումները</t>
  </si>
  <si>
    <t>Հայաստանի Հանրապետության կառավարության 2021 թվականի դեկտեմբերի 23-ի N 2121-Ն որոշման N 10 հավելվածում կատարվող փոփոխությունները և լրացումները</t>
  </si>
  <si>
    <t>Մասնագիտական ծառայություններ</t>
  </si>
  <si>
    <t>Շենքերի և շինությունների կապիտալ վերանորոգում</t>
  </si>
  <si>
    <t>Նախագծահետազոտական ծախսեր</t>
  </si>
  <si>
    <t>Շենքերի և կառույցների ընթացիկ նորոգում և պահպանում</t>
  </si>
  <si>
    <t>Կադաստրի կոմիտեի շենքային պայմանների բարելավում</t>
  </si>
  <si>
    <t>31001</t>
  </si>
  <si>
    <t>31007</t>
  </si>
  <si>
    <t>Նախագծահետազոտական փաստաթղթերի կազմման աշխատանքներ</t>
  </si>
  <si>
    <t xml:space="preserve"> ՀՀ կադաստրի կոմիտեի միասնական արխիվի ստեղծման, ամբողջականացման և շահագործման  պայմանների բարելավման համար նոր շենքի շինարարություն , ՀՀ կադաստրի կոմիտեի տարածքային ստորաբաժանումների (շենքերի) նորոգում </t>
  </si>
  <si>
    <t>Նախագծահաշվային փաստաթղթերի ձերքբերում</t>
  </si>
  <si>
    <t>Գույքի նկատմամբ իրավունքների պետական գրանցում, գույքի և դրա նկատմամբ գրանցված
իրավունքների և սահմանափակումների վերաբերյալ տեղեկատվության տրամադրում</t>
  </si>
  <si>
    <t xml:space="preserve"> Գույքի նկատմամբ իրավունքների պետական գրանցում՝ գրանցված իրավունքների և սահմանափակումների վերաբերյալ տեղեկատվության տրամադրում՝ համակարգված դիտարկումների և անշարժ գույքի շուկայի վերլուծությունների իրականացում և իրազեկման ծառայություններ</t>
  </si>
  <si>
    <t xml:space="preserve"> Ծառայությունների մատուցում </t>
  </si>
  <si>
    <t xml:space="preserve"> ՇԵՆՔԵՐ ԵՎ ՇԻՆՈՒԹՅՈՒՆՆԵՐ</t>
  </si>
  <si>
    <t>Գույքի նկատմամբ իրավունքների պետական գրանցում, գույքի և դրա նկատմամբ գրանցված իրավունքների և սահմանափակումների վերաբերյալ տեղեկատվության տրամադրում</t>
  </si>
  <si>
    <t>ԾԱՌԱՅՈՒԹՅՈՒՆՆԵՐԻ  ԵՎ   ԱՊՐԱՆՔՆԵՐԻ  ՁԵՌՔԲԵՐՈՒՄ</t>
  </si>
  <si>
    <t xml:space="preserve"> Պայմանագրային այլ ծառայությունների ձեռքբերում</t>
  </si>
  <si>
    <t>Այլ մասնագիտական ծառայությունների ձեռքբերում</t>
  </si>
  <si>
    <t xml:space="preserve"> Ընթացիկ նորոգում և պահպանում (ծառայություններ և նյութեր)</t>
  </si>
  <si>
    <t xml:space="preserve"> Ընդհանուր բնույթի այլ ծառայություններ</t>
  </si>
  <si>
    <t>ՈՉ ՖԻՆԱՆՍԱԿԱՆ ԱԿՏԻՎՆԵՐԻ ԳԾՈՎ ԾԱԽՍԵՐ</t>
  </si>
  <si>
    <t>ՀԻՄՆԱԿԱՆ ՄԻՋՈՑՆԵՐ</t>
  </si>
  <si>
    <t>ՄԵՔԵՆԱՆԵՐ  ԵՎ  ՍԱՐՔԱՎՈՐՈՒՄՆԵՐ</t>
  </si>
  <si>
    <t xml:space="preserve">ԷԱՃ  </t>
  </si>
  <si>
    <t>օդորակիչ, 9000 BTU</t>
  </si>
  <si>
    <t>39714210/501</t>
  </si>
  <si>
    <t>սառնարան-սառցարաններ</t>
  </si>
  <si>
    <t xml:space="preserve">39711110/508 </t>
  </si>
  <si>
    <t>աթոռ մետաղյա</t>
  </si>
  <si>
    <t>39138110/501</t>
  </si>
  <si>
    <t>աթոռ համակարգչային</t>
  </si>
  <si>
    <t>39138220/502</t>
  </si>
  <si>
    <t>բազկաթոռ, շարժական</t>
  </si>
  <si>
    <t>39138310/502</t>
  </si>
  <si>
    <t>դրամ</t>
  </si>
  <si>
    <t>շենքերի, շինությունների ընթացիկ նորոգման աշխատանքներ</t>
  </si>
  <si>
    <t>45461100/501</t>
  </si>
  <si>
    <t>տեխնիկական հսկողության ծառայություններ</t>
  </si>
  <si>
    <t>71351540/502</t>
  </si>
  <si>
    <t xml:space="preserve"> ՄԱՍ II.  ԱՇԽԱՏԱՆՔՆԵՐ</t>
  </si>
  <si>
    <t>տեղեկատվական ցանցի տեղադրման, սպասարկման ― համակարգչային ցանցի կառուցման ծառայություններ</t>
  </si>
  <si>
    <t>72711100/501</t>
  </si>
  <si>
    <t>բեռների փոխադրման ծառայություններ</t>
  </si>
  <si>
    <t>63521200/501</t>
  </si>
  <si>
    <t>անվտանգության ապահովման ծառայություններ</t>
  </si>
  <si>
    <t>98111121/501</t>
  </si>
  <si>
    <t>ՄԱՍ III. ԾԱՌԱՅՈՒԹՅՈՒՆՆԵՐ</t>
  </si>
  <si>
    <t>ԲՄ</t>
  </si>
  <si>
    <t>մետաղական կառույցների տեղադրում</t>
  </si>
  <si>
    <t>45221141/502</t>
  </si>
  <si>
    <t>կրակմարիչների տեղադրման աշխատանք</t>
  </si>
  <si>
    <t>45341700/502</t>
  </si>
  <si>
    <t>45341700/501</t>
  </si>
  <si>
    <t>1012 11001</t>
  </si>
  <si>
    <t>նախագծերի պատրաստում, ծախսերի գնահատում</t>
  </si>
  <si>
    <t>71241200/3</t>
  </si>
  <si>
    <t>71241200/501</t>
  </si>
  <si>
    <t>փորձաքննության ծառայություններ</t>
  </si>
  <si>
    <t>50531140/501</t>
  </si>
  <si>
    <t>1012 31007</t>
  </si>
  <si>
    <t>այլ շենքերի, շինությունների հիմնանորոգում</t>
  </si>
  <si>
    <t>45611300/2</t>
  </si>
  <si>
    <t>45611300/1</t>
  </si>
  <si>
    <t xml:space="preserve"> Կադաստրի կոմիտեի շենքային պայմանների բարելավում</t>
  </si>
  <si>
    <t>1012 31001</t>
  </si>
  <si>
    <t xml:space="preserve">Գրասենյակային կահույքի միավորի քանակ, հատ </t>
  </si>
  <si>
    <t>30236241/501</t>
  </si>
  <si>
    <t>սերվերային ռեզերվային սարքեր</t>
  </si>
  <si>
    <t>9 ամիս</t>
  </si>
  <si>
    <t>ՀՀ տարածքային կառավարման և ենթակառուցվածքների նախարարություն</t>
  </si>
  <si>
    <t>1212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</si>
  <si>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</si>
  <si>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</si>
  <si>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</si>
  <si>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ՀՀ կադաստրի կոմիտեի աշխատանքային պայմանների բարելավման համար վարչական սարքավորումների ձեռքբերում</t>
  </si>
  <si>
    <t>12007</t>
  </si>
  <si>
    <t xml:space="preserve"> ՀՀ մարզերին սուբվենցիաների տրամադրում՛ ենթակառուցվածքների զարգացման նպատակով</t>
  </si>
  <si>
    <t xml:space="preserve"> Տրանսֆերտների տրամադրում</t>
  </si>
  <si>
    <t xml:space="preserve"> 01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</si>
  <si>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</si>
  <si>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</si>
  <si>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1212</t>
  </si>
  <si>
    <t xml:space="preserve"> 12007</t>
  </si>
  <si>
    <t xml:space="preserve"> ՀՀ կառավարություն</t>
  </si>
  <si>
    <t>ԴՐԱՄԱՇՆՈՐՀՆԵՐ</t>
  </si>
  <si>
    <t xml:space="preserve"> Կապիտալ դրամաշնորհներ պետական հատվածի այլ մակարդակներին</t>
  </si>
  <si>
    <t>Կապիտալ սուբվենցիաներ համայնքներին</t>
  </si>
  <si>
    <t xml:space="preserve">Տարածքային զարգացում                         </t>
  </si>
  <si>
    <t>ՀՀ մարզերին սուբվենցիաների տրամադրում՛ ենթակառուցվածքների զարգացման նպատակով</t>
  </si>
  <si>
    <t xml:space="preserve"> ՀՀ համայնքներ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</si>
  <si>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</si>
  <si>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այդ թվում` ըստ կատարողների</t>
  </si>
  <si>
    <t>Տարածքային զարգացում</t>
  </si>
  <si>
    <t>Հավելված N 8</t>
  </si>
  <si>
    <t>Հայաստանի Հանրապետության կառավարության 2021 թվականի դեկտեմբերի 23-ի N 2121-Ն որոշման N 9 հավելվածի NN 9.7 և 9.23 աղյուսակներում կատարվող փոփոխությունները և լրացումները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</si>
  <si>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</si>
  <si>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</si>
  <si>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>Հայաստանի Հանրապետության կառավարության 2021 թվականի դեկտեմբերի 23-ի N 2121-Ն որոշման N 9.1 հավելվածի NN 9.1.59 և 9.1.25 աղյուսակներում կատարվող փոփոխությունները և լրացումները</t>
  </si>
  <si>
    <t>աղյուսյակ 9.1.25</t>
  </si>
  <si>
    <t>Հայաստանի Հանրապետության կառավարության 2021 թվականի դեկտեմբերի 23-ի N 2121-Ն որոշման N 5 հավելվածի N 2 աղյուսակում կատարվող փոփոխությունները և լրացումները</t>
  </si>
  <si>
    <t>աղյուսակ 9.23</t>
  </si>
  <si>
    <t>աղյուսակ 9.7</t>
  </si>
  <si>
    <t>աղյուսյակ 9.1.59</t>
  </si>
  <si>
    <t>«Հայաստանի Հանրապետության 2022 թվականի պետական բյուջեի մասին» օրենքի N 1 հավելվածի N 3 աղյուսակում կատարվող փոփոխությունները և լրացումները</t>
  </si>
  <si>
    <t>«Հայաստանի Հանրապետության 2022 թվականի պետական բյուջեի մասին» օրենքի N 1 հավելվածի N 7 աղյուսակում ու Հայաստանի Հանրապետության կառավարության 2021 թվականի դեկտեմբերի 23-ի N 2121-Ն որոշման N 5 հավելվածի N 6 աղյուսակում կատարվող փոփոխությունները և լրացումները</t>
  </si>
  <si>
    <t>«Հայաստանի Հանրապետության 2022 թվականի պետական բյուջեի մասին» օրենքի N 1 հավելվածի N 2 աղյուսակում կատարվող վերաբաշխումն ու Հայաստանի Հանրապետության կառավարության 2021 թվականի դեկտեմբերի 23-ի N 2121-Ն որոշման N 5 հավելվածի N 1 աղյուսակում կատարվող փոփոխությունները և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</si>
</sst>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#,##0.0_);\(#,##0.0\)"/>
    <numFmt numFmtId="166" formatCode="0_);\(0\)"/>
    <numFmt numFmtId="167" formatCode="#,##0.000_);\(#,##0.000\)"/>
    <numFmt numFmtId="168" formatCode="##,##0.0;\(##,##0.0\);\-"/>
    <numFmt numFmtId="169" formatCode="#,##0.00000_);\(#,##0.00000\)"/>
    <numFmt numFmtId="170" formatCode="#,##0.0000_);\(#,##0.0000\)"/>
    <numFmt numFmtId="171" formatCode="0.00_);\(0.00\)"/>
  </numFmts>
  <fonts count="15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1"/>
      <name val="GHEA Mariam"/>
      <family val="3"/>
    </font>
    <font>
      <sz val="11"/>
      <color theme="1"/>
      <name val="GHEA Mariam"/>
      <family val="3"/>
    </font>
    <font>
      <i/>
      <sz val="11"/>
      <name val="GHEA Mariam"/>
      <family val="3"/>
    </font>
    <font>
      <b/>
      <sz val="11"/>
      <name val="GHEA Mariam"/>
      <family val="3"/>
    </font>
    <font>
      <i/>
      <sz val="11"/>
      <color theme="1"/>
      <name val="GHEA Mariam"/>
      <family val="3"/>
    </font>
    <font>
      <b/>
      <sz val="11"/>
      <color theme="1"/>
      <name val="GHEA Mariam"/>
      <family val="3"/>
    </font>
    <font>
      <sz val="8"/>
      <name val="GHEA Grapalat"/>
      <family val="2"/>
    </font>
    <font>
      <sz val="8"/>
      <color rgb="FF444950"/>
      <name val="Arial"/>
      <family val="2"/>
    </font>
    <font>
      <sz val="10"/>
      <color theme="1"/>
      <name val="GHEA Mariam"/>
      <family val="3"/>
    </font>
    <font>
      <sz val="12"/>
      <name val="GHEA Mariam"/>
      <family val="3"/>
    </font>
    <font>
      <sz val="10"/>
      <color rgb="FF000000"/>
      <name val="Arial Unicode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8" fontId="9" fillId="0" borderId="0" applyFill="0" applyBorder="0" applyProtection="0">
      <alignment horizontal="right" vertical="top"/>
    </xf>
  </cellStyleXfs>
  <cellXfs count="205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 vertical="center"/>
    </xf>
    <xf numFmtId="0" fontId="4" fillId="0" borderId="0" xfId="0" applyFont="1" applyFill="1"/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 wrapText="1"/>
    </xf>
    <xf numFmtId="165" fontId="3" fillId="0" borderId="0" xfId="4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vertical="center" wrapText="1"/>
    </xf>
    <xf numFmtId="49" fontId="5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/>
    <xf numFmtId="0" fontId="4" fillId="0" borderId="0" xfId="0" applyFont="1" applyFill="1" applyAlignment="1">
      <alignment vertical="center" wrapText="1"/>
    </xf>
    <xf numFmtId="0" fontId="3" fillId="0" borderId="0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0" xfId="1" applyFont="1" applyFill="1" applyAlignment="1"/>
    <xf numFmtId="49" fontId="5" fillId="0" borderId="6" xfId="1" applyNumberFormat="1" applyFont="1" applyFill="1" applyBorder="1" applyAlignment="1">
      <alignment horizontal="left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165" fontId="3" fillId="0" borderId="1" xfId="2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165" fontId="3" fillId="0" borderId="1" xfId="2" applyNumberFormat="1" applyFont="1" applyFill="1" applyBorder="1" applyAlignment="1">
      <alignment vertical="center" wrapText="1"/>
    </xf>
    <xf numFmtId="165" fontId="4" fillId="0" borderId="0" xfId="0" applyNumberFormat="1" applyFont="1" applyFill="1"/>
    <xf numFmtId="49" fontId="3" fillId="0" borderId="1" xfId="1" applyNumberFormat="1" applyFont="1" applyFill="1" applyBorder="1" applyAlignment="1">
      <alignment horizontal="left" vertical="center" wrapText="1"/>
    </xf>
    <xf numFmtId="165" fontId="3" fillId="0" borderId="1" xfId="4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vertical="center" wrapText="1"/>
    </xf>
    <xf numFmtId="49" fontId="3" fillId="0" borderId="8" xfId="1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1" xfId="5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2" fontId="3" fillId="0" borderId="1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2" fontId="3" fillId="0" borderId="1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167" fontId="4" fillId="0" borderId="0" xfId="0" applyNumberFormat="1" applyFont="1" applyFill="1"/>
    <xf numFmtId="0" fontId="4" fillId="0" borderId="0" xfId="0" applyFont="1" applyFill="1" applyAlignment="1">
      <alignment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165" fontId="3" fillId="0" borderId="1" xfId="4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/>
    </xf>
    <xf numFmtId="0" fontId="10" fillId="0" borderId="0" xfId="0" applyFont="1"/>
    <xf numFmtId="49" fontId="3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vertical="center"/>
    </xf>
    <xf numFmtId="165" fontId="3" fillId="0" borderId="3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3" fillId="0" borderId="8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right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165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165" fontId="12" fillId="0" borderId="1" xfId="4" applyNumberFormat="1" applyFont="1" applyFill="1" applyBorder="1" applyAlignment="1">
      <alignment horizontal="center" vertical="center" wrapText="1"/>
    </xf>
    <xf numFmtId="49" fontId="3" fillId="0" borderId="12" xfId="1" applyNumberFormat="1" applyFont="1" applyFill="1" applyBorder="1" applyAlignment="1">
      <alignment horizontal="left" vertical="center" wrapText="1"/>
    </xf>
    <xf numFmtId="49" fontId="3" fillId="0" borderId="3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7" fontId="11" fillId="0" borderId="0" xfId="0" applyNumberFormat="1" applyFont="1" applyFill="1" applyBorder="1"/>
    <xf numFmtId="49" fontId="3" fillId="0" borderId="1" xfId="4" applyNumberFormat="1" applyFont="1" applyFill="1" applyBorder="1" applyAlignment="1">
      <alignment vertical="top" wrapText="1"/>
    </xf>
    <xf numFmtId="49" fontId="5" fillId="0" borderId="1" xfId="1" applyNumberFormat="1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/>
    </xf>
    <xf numFmtId="166" fontId="3" fillId="0" borderId="1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vertical="top" wrapText="1"/>
    </xf>
    <xf numFmtId="2" fontId="3" fillId="0" borderId="3" xfId="1" applyNumberFormat="1" applyFont="1" applyFill="1" applyBorder="1" applyAlignment="1">
      <alignment vertical="center" wrapText="1"/>
    </xf>
    <xf numFmtId="165" fontId="3" fillId="0" borderId="2" xfId="4" applyNumberFormat="1" applyFont="1" applyFill="1" applyBorder="1" applyAlignment="1">
      <alignment wrapText="1"/>
    </xf>
    <xf numFmtId="165" fontId="3" fillId="0" borderId="0" xfId="4" applyNumberFormat="1" applyFont="1" applyFill="1" applyBorder="1" applyAlignment="1">
      <alignment horizontal="right" vertical="center" wrapText="1"/>
    </xf>
    <xf numFmtId="0" fontId="3" fillId="0" borderId="0" xfId="1" applyFont="1" applyFill="1" applyBorder="1" applyAlignment="1">
      <alignment vertical="center"/>
    </xf>
    <xf numFmtId="165" fontId="3" fillId="0" borderId="0" xfId="1" applyNumberFormat="1" applyFont="1" applyFill="1"/>
    <xf numFmtId="0" fontId="3" fillId="0" borderId="0" xfId="1" applyFont="1" applyFill="1" applyAlignment="1">
      <alignment vertical="center"/>
    </xf>
    <xf numFmtId="37" fontId="3" fillId="0" borderId="1" xfId="2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/>
    <xf numFmtId="165" fontId="3" fillId="0" borderId="1" xfId="4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right"/>
    </xf>
    <xf numFmtId="165" fontId="3" fillId="0" borderId="1" xfId="4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right" vertical="top"/>
    </xf>
    <xf numFmtId="171" fontId="3" fillId="0" borderId="1" xfId="1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165" fontId="3" fillId="0" borderId="0" xfId="0" applyNumberFormat="1" applyFont="1" applyFill="1"/>
    <xf numFmtId="0" fontId="3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wrapText="1"/>
    </xf>
    <xf numFmtId="170" fontId="3" fillId="0" borderId="0" xfId="0" applyNumberFormat="1" applyFont="1" applyFill="1"/>
    <xf numFmtId="167" fontId="3" fillId="0" borderId="0" xfId="0" applyNumberFormat="1" applyFont="1" applyFill="1"/>
    <xf numFmtId="169" fontId="3" fillId="0" borderId="0" xfId="0" applyNumberFormat="1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vertical="center"/>
    </xf>
    <xf numFmtId="0" fontId="3" fillId="0" borderId="1" xfId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6" xfId="1" applyNumberFormat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right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center" wrapText="1"/>
    </xf>
    <xf numFmtId="0" fontId="13" fillId="0" borderId="0" xfId="0" applyFont="1"/>
    <xf numFmtId="0" fontId="5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top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3" fillId="0" borderId="0" xfId="1" applyFont="1" applyFill="1" applyAlignment="1">
      <alignment horizontal="right"/>
    </xf>
    <xf numFmtId="0" fontId="4" fillId="0" borderId="0" xfId="0" applyFont="1" applyFill="1" applyAlignment="1">
      <alignment horizontal="center" vertical="center" wrapText="1"/>
    </xf>
    <xf numFmtId="165" fontId="3" fillId="0" borderId="7" xfId="4" applyNumberFormat="1" applyFont="1" applyFill="1" applyBorder="1" applyAlignment="1">
      <alignment horizontal="center" vertical="center" wrapText="1"/>
    </xf>
    <xf numFmtId="165" fontId="3" fillId="0" borderId="9" xfId="4" applyNumberFormat="1" applyFont="1" applyFill="1" applyBorder="1" applyAlignment="1">
      <alignment horizontal="center" vertical="center" wrapText="1"/>
    </xf>
    <xf numFmtId="165" fontId="3" fillId="0" borderId="8" xfId="4" applyNumberFormat="1" applyFont="1" applyFill="1" applyBorder="1" applyAlignment="1">
      <alignment horizontal="center" vertical="center" wrapText="1"/>
    </xf>
    <xf numFmtId="165" fontId="3" fillId="0" borderId="3" xfId="4" applyNumberFormat="1" applyFont="1" applyFill="1" applyBorder="1" applyAlignment="1">
      <alignment horizontal="center" vertical="center" wrapText="1"/>
    </xf>
    <xf numFmtId="165" fontId="3" fillId="0" borderId="6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3" xfId="4" applyNumberFormat="1" applyFont="1" applyFill="1" applyBorder="1" applyAlignment="1">
      <alignment horizontal="center" vertical="center" wrapText="1"/>
    </xf>
    <xf numFmtId="49" fontId="3" fillId="0" borderId="10" xfId="4" applyNumberFormat="1" applyFont="1" applyFill="1" applyBorder="1" applyAlignment="1">
      <alignment horizontal="center" vertical="center" wrapText="1"/>
    </xf>
    <xf numFmtId="49" fontId="3" fillId="0" borderId="6" xfId="4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textRotation="90" wrapText="1"/>
    </xf>
    <xf numFmtId="2" fontId="3" fillId="0" borderId="6" xfId="1" applyNumberFormat="1" applyFont="1" applyFill="1" applyBorder="1" applyAlignment="1">
      <alignment horizontal="center" vertical="center" textRotation="90" wrapText="1"/>
    </xf>
    <xf numFmtId="0" fontId="5" fillId="0" borderId="7" xfId="1" applyFont="1" applyFill="1" applyBorder="1" applyAlignment="1">
      <alignment horizontal="left" vertical="center" wrapText="1"/>
    </xf>
    <xf numFmtId="0" fontId="5" fillId="0" borderId="9" xfId="1" applyFont="1" applyFill="1" applyBorder="1" applyAlignment="1">
      <alignment horizontal="left" vertical="center" wrapText="1"/>
    </xf>
    <xf numFmtId="0" fontId="5" fillId="0" borderId="8" xfId="1" applyFont="1" applyFill="1" applyBorder="1" applyAlignment="1">
      <alignment horizontal="left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165" fontId="3" fillId="0" borderId="13" xfId="4" applyNumberFormat="1" applyFont="1" applyFill="1" applyBorder="1" applyAlignment="1">
      <alignment horizontal="center" vertical="center" wrapText="1"/>
    </xf>
    <xf numFmtId="165" fontId="3" fillId="0" borderId="11" xfId="4" applyNumberFormat="1" applyFont="1" applyFill="1" applyBorder="1" applyAlignment="1">
      <alignment horizontal="center" vertical="center" wrapText="1"/>
    </xf>
    <xf numFmtId="165" fontId="3" fillId="0" borderId="14" xfId="4" applyNumberFormat="1" applyFont="1" applyFill="1" applyBorder="1" applyAlignment="1">
      <alignment horizontal="center" vertical="center" wrapText="1"/>
    </xf>
    <xf numFmtId="165" fontId="3" fillId="0" borderId="15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top"/>
    </xf>
    <xf numFmtId="49" fontId="3" fillId="0" borderId="10" xfId="1" applyNumberFormat="1" applyFont="1" applyFill="1" applyBorder="1" applyAlignment="1">
      <alignment horizontal="center" vertical="top"/>
    </xf>
    <xf numFmtId="49" fontId="3" fillId="0" borderId="6" xfId="1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top"/>
    </xf>
    <xf numFmtId="0" fontId="4" fillId="0" borderId="10" xfId="0" applyFont="1" applyFill="1" applyBorder="1" applyAlignment="1">
      <alignment horizontal="center" vertical="top"/>
    </xf>
    <xf numFmtId="0" fontId="4" fillId="0" borderId="6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7" xfId="1" applyNumberFormat="1" applyFont="1" applyFill="1" applyBorder="1" applyAlignment="1">
      <alignment horizontal="center" vertical="center" wrapText="1"/>
    </xf>
    <xf numFmtId="49" fontId="3" fillId="0" borderId="9" xfId="1" applyNumberFormat="1" applyFont="1" applyFill="1" applyBorder="1" applyAlignment="1">
      <alignment horizontal="center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49" fontId="3" fillId="0" borderId="7" xfId="1" applyNumberFormat="1" applyFont="1" applyFill="1" applyBorder="1" applyAlignment="1">
      <alignment horizontal="right" vertical="center" wrapText="1"/>
    </xf>
    <xf numFmtId="49" fontId="3" fillId="0" borderId="9" xfId="1" applyNumberFormat="1" applyFont="1" applyFill="1" applyBorder="1" applyAlignment="1">
      <alignment horizontal="right" vertical="center" wrapText="1"/>
    </xf>
    <xf numFmtId="49" fontId="3" fillId="0" borderId="8" xfId="1" applyNumberFormat="1" applyFont="1" applyFill="1" applyBorder="1" applyAlignment="1">
      <alignment horizontal="right" vertical="center" wrapText="1"/>
    </xf>
    <xf numFmtId="0" fontId="3" fillId="0" borderId="1" xfId="1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49" fontId="6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vertical="top" wrapText="1"/>
    </xf>
    <xf numFmtId="0" fontId="3" fillId="0" borderId="1" xfId="1" applyFont="1" applyFill="1" applyBorder="1" applyAlignment="1">
      <alignment horizontal="center" vertical="top"/>
    </xf>
    <xf numFmtId="0" fontId="6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2" fontId="3" fillId="0" borderId="7" xfId="1" applyNumberFormat="1" applyFont="1" applyFill="1" applyBorder="1" applyAlignment="1">
      <alignment horizontal="left" vertical="center" wrapText="1"/>
    </xf>
    <xf numFmtId="2" fontId="3" fillId="0" borderId="9" xfId="1" applyNumberFormat="1" applyFont="1" applyFill="1" applyBorder="1" applyAlignment="1">
      <alignment horizontal="left" vertical="center" wrapText="1"/>
    </xf>
    <xf numFmtId="2" fontId="3" fillId="0" borderId="8" xfId="1" applyNumberFormat="1" applyFont="1" applyFill="1" applyBorder="1" applyAlignment="1">
      <alignment horizontal="left" vertical="center" wrapText="1"/>
    </xf>
    <xf numFmtId="49" fontId="6" fillId="0" borderId="4" xfId="1" applyNumberFormat="1" applyFont="1" applyFill="1" applyBorder="1" applyAlignment="1">
      <alignment horizontal="left" vertical="center" wrapText="1"/>
    </xf>
    <xf numFmtId="49" fontId="6" fillId="0" borderId="2" xfId="1" applyNumberFormat="1" applyFont="1" applyFill="1" applyBorder="1" applyAlignment="1">
      <alignment horizontal="left" vertical="center" wrapText="1"/>
    </xf>
    <xf numFmtId="49" fontId="6" fillId="0" borderId="5" xfId="1" applyNumberFormat="1" applyFont="1" applyFill="1" applyBorder="1" applyAlignment="1">
      <alignment horizontal="left" vertical="center" wrapText="1"/>
    </xf>
    <xf numFmtId="2" fontId="3" fillId="0" borderId="7" xfId="1" applyNumberFormat="1" applyFont="1" applyFill="1" applyBorder="1" applyAlignment="1">
      <alignment horizontal="left" vertical="top" wrapText="1"/>
    </xf>
    <xf numFmtId="2" fontId="3" fillId="0" borderId="9" xfId="1" applyNumberFormat="1" applyFont="1" applyFill="1" applyBorder="1" applyAlignment="1">
      <alignment horizontal="left" vertical="top" wrapText="1"/>
    </xf>
    <xf numFmtId="2" fontId="3" fillId="0" borderId="8" xfId="1" applyNumberFormat="1" applyFont="1" applyFill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top"/>
    </xf>
    <xf numFmtId="0" fontId="3" fillId="0" borderId="9" xfId="0" applyFont="1" applyFill="1" applyBorder="1" applyAlignment="1">
      <alignment horizontal="left" vertical="top"/>
    </xf>
    <xf numFmtId="0" fontId="3" fillId="0" borderId="8" xfId="0" applyFont="1" applyFill="1" applyBorder="1" applyAlignment="1">
      <alignment horizontal="left" vertical="top"/>
    </xf>
    <xf numFmtId="0" fontId="3" fillId="0" borderId="7" xfId="0" applyFont="1" applyFill="1" applyBorder="1" applyAlignment="1">
      <alignment horizontal="left" wrapText="1"/>
    </xf>
    <xf numFmtId="0" fontId="3" fillId="0" borderId="9" xfId="0" applyFont="1" applyFill="1" applyBorder="1" applyAlignment="1">
      <alignment horizontal="left" wrapText="1"/>
    </xf>
    <xf numFmtId="0" fontId="3" fillId="0" borderId="8" xfId="0" applyFont="1" applyFill="1" applyBorder="1" applyAlignment="1">
      <alignment horizontal="left" wrapText="1"/>
    </xf>
  </cellXfs>
  <cellStyles count="8">
    <cellStyle name="Comma 15" xfId="6" xr:uid="{00000000-0005-0000-0000-000000000000}"/>
    <cellStyle name="Comma 2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4 2" xfId="1" xr:uid="{00000000-0005-0000-0000-000005000000}"/>
    <cellStyle name="Normal_Artabyuje-2011" xfId="5" xr:uid="{00000000-0005-0000-0000-000006000000}"/>
    <cellStyle name="SN_241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tabSelected="1" zoomScaleNormal="100" zoomScaleSheetLayoutView="100" workbookViewId="0"/>
  </sheetViews>
  <sheetFormatPr defaultColWidth="8.85546875" defaultRowHeight="15"/>
  <cols>
    <col min="1" max="1" width="9.140625" style="3" customWidth="1"/>
    <col min="2" max="2" width="10.28515625" style="3" customWidth="1"/>
    <col min="3" max="3" width="41.28515625" style="3" bestFit="1" customWidth="1"/>
    <col min="4" max="4" width="15.85546875" style="3" customWidth="1"/>
    <col min="5" max="5" width="12.85546875" style="3" customWidth="1"/>
    <col min="6" max="6" width="15.42578125" style="3" customWidth="1"/>
    <col min="7" max="7" width="18.140625" style="3" customWidth="1"/>
    <col min="8" max="8" width="16.42578125" style="3" customWidth="1"/>
    <col min="9" max="9" width="8.85546875" style="3"/>
    <col min="10" max="10" width="9.28515625" style="3" bestFit="1" customWidth="1"/>
    <col min="11" max="16384" width="8.85546875" style="3"/>
  </cols>
  <sheetData>
    <row r="1" spans="1:14">
      <c r="A1" s="1"/>
      <c r="B1" s="2"/>
      <c r="E1" s="14"/>
      <c r="F1" s="14"/>
      <c r="G1" s="133" t="s">
        <v>2</v>
      </c>
      <c r="H1" s="133"/>
    </row>
    <row r="2" spans="1:14" ht="15.6" customHeight="1">
      <c r="A2" s="1"/>
      <c r="B2" s="2"/>
      <c r="E2" s="14"/>
      <c r="F2" s="14"/>
      <c r="G2" s="133" t="s">
        <v>66</v>
      </c>
      <c r="H2" s="133"/>
      <c r="I2" s="11"/>
      <c r="J2" s="11"/>
      <c r="K2" s="11"/>
      <c r="L2" s="11"/>
      <c r="M2" s="11"/>
      <c r="N2" s="11"/>
    </row>
    <row r="3" spans="1:14" ht="19.149999999999999" customHeight="1">
      <c r="A3" s="1"/>
      <c r="B3" s="2"/>
      <c r="E3" s="14"/>
      <c r="F3" s="14"/>
      <c r="G3" s="133" t="s">
        <v>3</v>
      </c>
      <c r="H3" s="133"/>
      <c r="I3" s="11"/>
      <c r="J3" s="11"/>
      <c r="K3" s="11"/>
      <c r="L3" s="11"/>
      <c r="M3" s="11"/>
      <c r="N3" s="11"/>
    </row>
    <row r="4" spans="1:14">
      <c r="A4" s="1"/>
      <c r="B4" s="2"/>
      <c r="C4" s="4"/>
    </row>
    <row r="5" spans="1:14" ht="34.9" customHeight="1">
      <c r="A5" s="134" t="s">
        <v>197</v>
      </c>
      <c r="B5" s="134"/>
      <c r="C5" s="134"/>
      <c r="D5" s="134"/>
      <c r="E5" s="134"/>
      <c r="F5" s="134"/>
      <c r="G5" s="134"/>
      <c r="H5" s="134"/>
      <c r="I5" s="11"/>
      <c r="J5" s="11"/>
      <c r="K5" s="11"/>
      <c r="L5" s="11"/>
      <c r="M5" s="11"/>
    </row>
    <row r="6" spans="1:14">
      <c r="A6" s="5"/>
      <c r="B6" s="12"/>
      <c r="C6" s="6"/>
    </row>
    <row r="7" spans="1:14">
      <c r="A7" s="5"/>
      <c r="B7" s="12"/>
      <c r="C7" s="6"/>
      <c r="G7" s="7"/>
      <c r="H7" s="7" t="s">
        <v>0</v>
      </c>
    </row>
    <row r="8" spans="1:14" ht="44.45" customHeight="1">
      <c r="A8" s="140" t="s">
        <v>19</v>
      </c>
      <c r="B8" s="140"/>
      <c r="C8" s="141" t="s">
        <v>85</v>
      </c>
      <c r="D8" s="135" t="s">
        <v>1</v>
      </c>
      <c r="E8" s="136"/>
      <c r="F8" s="136"/>
      <c r="G8" s="136"/>
      <c r="H8" s="137"/>
    </row>
    <row r="9" spans="1:14" ht="24.6" customHeight="1">
      <c r="A9" s="144" t="s">
        <v>15</v>
      </c>
      <c r="B9" s="144" t="s">
        <v>14</v>
      </c>
      <c r="C9" s="142"/>
      <c r="D9" s="138" t="s">
        <v>68</v>
      </c>
      <c r="E9" s="135" t="s">
        <v>60</v>
      </c>
      <c r="F9" s="136"/>
      <c r="G9" s="136"/>
      <c r="H9" s="137"/>
    </row>
    <row r="10" spans="1:14" ht="128.44999999999999" customHeight="1">
      <c r="A10" s="145"/>
      <c r="B10" s="145"/>
      <c r="C10" s="143"/>
      <c r="D10" s="139"/>
      <c r="E10" s="47" t="s">
        <v>84</v>
      </c>
      <c r="F10" s="53" t="s">
        <v>83</v>
      </c>
      <c r="G10" s="47" t="s">
        <v>82</v>
      </c>
      <c r="H10" s="53" t="s">
        <v>81</v>
      </c>
    </row>
    <row r="11" spans="1:14" ht="21" customHeight="1">
      <c r="A11" s="52"/>
      <c r="B11" s="52"/>
      <c r="C11" s="45" t="s">
        <v>80</v>
      </c>
      <c r="D11" s="17">
        <f>D13</f>
        <v>-20222.400000000001</v>
      </c>
      <c r="E11" s="17">
        <f t="shared" ref="E11:H11" si="0">E13</f>
        <v>0</v>
      </c>
      <c r="F11" s="17">
        <f t="shared" si="0"/>
        <v>-36000</v>
      </c>
      <c r="G11" s="17">
        <f t="shared" si="0"/>
        <v>-24400</v>
      </c>
      <c r="H11" s="17">
        <f t="shared" si="0"/>
        <v>40177.599999999999</v>
      </c>
    </row>
    <row r="12" spans="1:14" ht="12" customHeight="1">
      <c r="A12" s="52"/>
      <c r="B12" s="52"/>
      <c r="C12" s="45" t="s">
        <v>78</v>
      </c>
      <c r="D12" s="61"/>
      <c r="E12" s="61"/>
      <c r="F12" s="61"/>
      <c r="G12" s="61"/>
      <c r="H12" s="61"/>
    </row>
    <row r="13" spans="1:14" ht="52.9" customHeight="1">
      <c r="A13" s="44"/>
      <c r="B13" s="44"/>
      <c r="C13" s="51" t="s">
        <v>79</v>
      </c>
      <c r="D13" s="17">
        <f>SUM(D15:D17)</f>
        <v>-20222.400000000001</v>
      </c>
      <c r="E13" s="17">
        <f>SUM(E15:E17)</f>
        <v>0</v>
      </c>
      <c r="F13" s="17">
        <f>SUM(F15:F17)</f>
        <v>-36000</v>
      </c>
      <c r="G13" s="17">
        <f>SUM(G15:G17)</f>
        <v>-24400</v>
      </c>
      <c r="H13" s="17">
        <f>SUM(H15:H17)</f>
        <v>40177.599999999999</v>
      </c>
    </row>
    <row r="14" spans="1:14" ht="16.149999999999999" customHeight="1">
      <c r="A14" s="44"/>
      <c r="B14" s="44"/>
      <c r="C14" s="45" t="s">
        <v>78</v>
      </c>
      <c r="D14" s="10"/>
      <c r="E14" s="10"/>
      <c r="F14" s="10"/>
      <c r="G14" s="10"/>
      <c r="H14" s="10"/>
    </row>
    <row r="15" spans="1:14" ht="37.15" customHeight="1">
      <c r="A15" s="50" t="s">
        <v>4</v>
      </c>
      <c r="B15" s="50" t="s">
        <v>99</v>
      </c>
      <c r="C15" s="63" t="s">
        <v>98</v>
      </c>
      <c r="D15" s="17">
        <f>E15+F15+G15+H15</f>
        <v>-36000</v>
      </c>
      <c r="E15" s="17"/>
      <c r="F15" s="17">
        <v>-36000</v>
      </c>
      <c r="G15" s="17"/>
      <c r="H15" s="71"/>
      <c r="J15" s="20"/>
    </row>
    <row r="16" spans="1:14" ht="45.75" customHeight="1">
      <c r="A16" s="50" t="s">
        <v>4</v>
      </c>
      <c r="B16" s="50" t="s">
        <v>100</v>
      </c>
      <c r="C16" s="63" t="s">
        <v>101</v>
      </c>
      <c r="D16" s="17">
        <f>E16+F16+G16+H16</f>
        <v>-24400</v>
      </c>
      <c r="E16" s="17"/>
      <c r="F16" s="17"/>
      <c r="G16" s="17">
        <v>-24400</v>
      </c>
      <c r="H16" s="71"/>
      <c r="J16" s="20"/>
    </row>
    <row r="17" spans="1:8" ht="34.15" customHeight="1">
      <c r="A17" s="50" t="s">
        <v>4</v>
      </c>
      <c r="B17" s="50" t="s">
        <v>63</v>
      </c>
      <c r="C17" s="46" t="s">
        <v>77</v>
      </c>
      <c r="D17" s="17">
        <f>E17+F17+G17+H17</f>
        <v>40177.599999999999</v>
      </c>
      <c r="E17" s="17"/>
      <c r="F17" s="17"/>
      <c r="G17" s="17"/>
      <c r="H17" s="17">
        <v>40177.599999999999</v>
      </c>
    </row>
    <row r="18" spans="1:8">
      <c r="A18" s="48"/>
      <c r="B18" s="48"/>
    </row>
    <row r="19" spans="1:8">
      <c r="A19" s="48"/>
      <c r="B19" s="48"/>
    </row>
    <row r="20" spans="1:8">
      <c r="A20" s="48"/>
      <c r="B20" s="48"/>
    </row>
    <row r="21" spans="1:8">
      <c r="A21" s="48"/>
      <c r="B21" s="48"/>
    </row>
    <row r="22" spans="1:8">
      <c r="A22" s="48"/>
      <c r="B22" s="48"/>
    </row>
    <row r="23" spans="1:8">
      <c r="A23" s="48"/>
      <c r="B23" s="48"/>
    </row>
    <row r="24" spans="1:8">
      <c r="A24" s="48"/>
      <c r="B24" s="48"/>
    </row>
    <row r="25" spans="1:8">
      <c r="A25" s="48"/>
      <c r="B25" s="48"/>
    </row>
  </sheetData>
  <mergeCells count="11">
    <mergeCell ref="G1:H1"/>
    <mergeCell ref="G2:H2"/>
    <mergeCell ref="G3:H3"/>
    <mergeCell ref="A5:H5"/>
    <mergeCell ref="E9:H9"/>
    <mergeCell ref="D9:D10"/>
    <mergeCell ref="A8:B8"/>
    <mergeCell ref="C8:C10"/>
    <mergeCell ref="A9:A10"/>
    <mergeCell ref="B9:B10"/>
    <mergeCell ref="D8:H8"/>
  </mergeCells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6"/>
  <sheetViews>
    <sheetView zoomScaleNormal="100" zoomScaleSheetLayoutView="100" workbookViewId="0"/>
  </sheetViews>
  <sheetFormatPr defaultColWidth="8.85546875" defaultRowHeight="15"/>
  <cols>
    <col min="1" max="1" width="9.5703125" style="3" customWidth="1"/>
    <col min="2" max="2" width="13.7109375" style="3" customWidth="1"/>
    <col min="3" max="3" width="49" style="3" customWidth="1"/>
    <col min="4" max="5" width="25.42578125" style="3" customWidth="1"/>
    <col min="6" max="6" width="9.28515625" style="3" bestFit="1" customWidth="1"/>
    <col min="7" max="16384" width="8.85546875" style="3"/>
  </cols>
  <sheetData>
    <row r="1" spans="1:10">
      <c r="A1" s="1"/>
      <c r="B1" s="2"/>
      <c r="E1" s="118" t="s">
        <v>38</v>
      </c>
    </row>
    <row r="2" spans="1:10" ht="15.6" customHeight="1">
      <c r="A2" s="1"/>
      <c r="B2" s="2"/>
      <c r="E2" s="118" t="s">
        <v>66</v>
      </c>
      <c r="F2" s="11"/>
      <c r="G2" s="11"/>
      <c r="H2" s="11"/>
      <c r="I2" s="11"/>
      <c r="J2" s="11"/>
    </row>
    <row r="3" spans="1:10" ht="19.149999999999999" customHeight="1">
      <c r="A3" s="1"/>
      <c r="B3" s="2"/>
      <c r="E3" s="118" t="s">
        <v>3</v>
      </c>
      <c r="F3" s="11"/>
      <c r="G3" s="11"/>
      <c r="H3" s="11"/>
      <c r="I3" s="11"/>
      <c r="J3" s="11"/>
    </row>
    <row r="4" spans="1:10">
      <c r="A4" s="1"/>
      <c r="B4" s="2"/>
      <c r="C4" s="4"/>
      <c r="D4" s="4"/>
    </row>
    <row r="5" spans="1:10" ht="50.25" customHeight="1">
      <c r="A5" s="134" t="s">
        <v>198</v>
      </c>
      <c r="B5" s="134"/>
      <c r="C5" s="134"/>
      <c r="D5" s="134"/>
      <c r="E5" s="134"/>
      <c r="F5" s="11"/>
      <c r="G5" s="11"/>
      <c r="H5" s="11"/>
      <c r="I5" s="11"/>
    </row>
    <row r="6" spans="1:10">
      <c r="A6" s="5"/>
      <c r="B6" s="12"/>
      <c r="C6" s="6"/>
      <c r="D6" s="6"/>
    </row>
    <row r="7" spans="1:10">
      <c r="A7" s="5"/>
      <c r="B7" s="12"/>
      <c r="C7" s="6"/>
      <c r="D7" s="6"/>
      <c r="E7" s="7" t="s">
        <v>0</v>
      </c>
    </row>
    <row r="8" spans="1:10" ht="40.5" customHeight="1">
      <c r="A8" s="140" t="s">
        <v>19</v>
      </c>
      <c r="B8" s="140"/>
      <c r="C8" s="141" t="s">
        <v>184</v>
      </c>
      <c r="D8" s="151" t="s">
        <v>1</v>
      </c>
      <c r="E8" s="152"/>
    </row>
    <row r="9" spans="1:10" ht="53.25" customHeight="1">
      <c r="A9" s="149" t="s">
        <v>15</v>
      </c>
      <c r="B9" s="149" t="s">
        <v>14</v>
      </c>
      <c r="C9" s="142"/>
      <c r="D9" s="153"/>
      <c r="E9" s="154"/>
    </row>
    <row r="10" spans="1:10" ht="21" customHeight="1">
      <c r="A10" s="150"/>
      <c r="B10" s="150"/>
      <c r="C10" s="143"/>
      <c r="D10" s="113" t="s">
        <v>162</v>
      </c>
      <c r="E10" s="113" t="s">
        <v>7</v>
      </c>
    </row>
    <row r="11" spans="1:10" ht="21" customHeight="1">
      <c r="A11" s="52"/>
      <c r="B11" s="52"/>
      <c r="C11" s="119" t="s">
        <v>80</v>
      </c>
      <c r="D11" s="125"/>
      <c r="E11" s="113"/>
    </row>
    <row r="12" spans="1:10" ht="15" customHeight="1">
      <c r="A12" s="146" t="s">
        <v>78</v>
      </c>
      <c r="B12" s="147"/>
      <c r="C12" s="148"/>
      <c r="D12" s="126"/>
      <c r="E12" s="10"/>
    </row>
    <row r="13" spans="1:10" ht="27.75" customHeight="1">
      <c r="A13" s="146" t="s">
        <v>180</v>
      </c>
      <c r="B13" s="147"/>
      <c r="C13" s="148"/>
      <c r="D13" s="17">
        <f>D15</f>
        <v>-252534.39999999999</v>
      </c>
      <c r="E13" s="17">
        <f>E15</f>
        <v>-252534.39999999999</v>
      </c>
    </row>
    <row r="14" spans="1:10" ht="18" customHeight="1">
      <c r="A14" s="146" t="s">
        <v>78</v>
      </c>
      <c r="B14" s="147"/>
      <c r="C14" s="148"/>
      <c r="D14" s="126"/>
      <c r="E14" s="17"/>
    </row>
    <row r="15" spans="1:10" ht="37.5" customHeight="1">
      <c r="A15" s="121"/>
      <c r="B15" s="121"/>
      <c r="C15" s="51" t="s">
        <v>163</v>
      </c>
      <c r="D15" s="17">
        <f>D16</f>
        <v>-252534.39999999999</v>
      </c>
      <c r="E15" s="17">
        <f>E16</f>
        <v>-252534.39999999999</v>
      </c>
    </row>
    <row r="16" spans="1:10" ht="23.25" customHeight="1">
      <c r="A16" s="50" t="s">
        <v>175</v>
      </c>
      <c r="B16" s="50"/>
      <c r="C16" s="122" t="s">
        <v>186</v>
      </c>
      <c r="D16" s="17">
        <f>D18</f>
        <v>-252534.39999999999</v>
      </c>
      <c r="E16" s="17">
        <f>E18</f>
        <v>-252534.39999999999</v>
      </c>
      <c r="F16" s="20"/>
    </row>
    <row r="17" spans="1:6" ht="19.5" customHeight="1">
      <c r="A17" s="50"/>
      <c r="B17" s="50"/>
      <c r="C17" s="124" t="s">
        <v>78</v>
      </c>
      <c r="D17" s="124"/>
      <c r="E17" s="17"/>
      <c r="F17" s="20"/>
    </row>
    <row r="18" spans="1:6" ht="43.5" customHeight="1">
      <c r="A18" s="50"/>
      <c r="B18" s="50" t="s">
        <v>176</v>
      </c>
      <c r="C18" s="122" t="s">
        <v>170</v>
      </c>
      <c r="D18" s="17">
        <f>D20</f>
        <v>-252534.39999999999</v>
      </c>
      <c r="E18" s="17">
        <f>E20</f>
        <v>-252534.39999999999</v>
      </c>
    </row>
    <row r="19" spans="1:6" ht="19.5" customHeight="1">
      <c r="A19" s="50"/>
      <c r="B19" s="50"/>
      <c r="C19" s="124" t="s">
        <v>185</v>
      </c>
      <c r="D19" s="124"/>
      <c r="E19" s="17"/>
    </row>
    <row r="20" spans="1:6" ht="22.5" customHeight="1">
      <c r="A20" s="50"/>
      <c r="B20" s="50"/>
      <c r="C20" s="131" t="s">
        <v>57</v>
      </c>
      <c r="D20" s="17">
        <v>-252534.39999999999</v>
      </c>
      <c r="E20" s="71">
        <v>-252534.39999999999</v>
      </c>
    </row>
    <row r="21" spans="1:6">
      <c r="A21" s="48"/>
      <c r="B21" s="48"/>
    </row>
    <row r="22" spans="1:6">
      <c r="A22" s="48"/>
      <c r="B22" s="48"/>
    </row>
    <row r="23" spans="1:6">
      <c r="A23" s="48"/>
      <c r="B23" s="48"/>
    </row>
    <row r="24" spans="1:6">
      <c r="A24" s="48"/>
      <c r="B24" s="48"/>
    </row>
    <row r="25" spans="1:6">
      <c r="A25" s="48"/>
      <c r="B25" s="48"/>
    </row>
    <row r="26" spans="1:6">
      <c r="A26" s="48"/>
      <c r="B26" s="48"/>
    </row>
  </sheetData>
  <mergeCells count="9">
    <mergeCell ref="A12:C12"/>
    <mergeCell ref="A13:C13"/>
    <mergeCell ref="A14:C14"/>
    <mergeCell ref="A5:E5"/>
    <mergeCell ref="C8:C10"/>
    <mergeCell ref="B9:B10"/>
    <mergeCell ref="A9:A10"/>
    <mergeCell ref="A8:B8"/>
    <mergeCell ref="D8:E9"/>
  </mergeCells>
  <phoneticPr fontId="14" type="noConversion"/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6"/>
  <sheetViews>
    <sheetView zoomScaleNormal="100" zoomScaleSheetLayoutView="100" workbookViewId="0"/>
  </sheetViews>
  <sheetFormatPr defaultColWidth="8.85546875" defaultRowHeight="15"/>
  <cols>
    <col min="1" max="1" width="9.7109375" style="3" customWidth="1"/>
    <col min="2" max="2" width="13" style="3" customWidth="1"/>
    <col min="3" max="3" width="52.85546875" style="3" customWidth="1"/>
    <col min="4" max="4" width="23.85546875" style="3" customWidth="1"/>
    <col min="5" max="5" width="22.5703125" style="3" customWidth="1"/>
    <col min="6" max="6" width="12.7109375" style="3" bestFit="1" customWidth="1"/>
    <col min="7" max="9" width="14" style="3" customWidth="1"/>
    <col min="10" max="10" width="14.5703125" style="3" customWidth="1"/>
    <col min="11" max="16384" width="8.85546875" style="3"/>
  </cols>
  <sheetData>
    <row r="1" spans="1:13">
      <c r="A1" s="1"/>
      <c r="B1" s="2"/>
      <c r="E1" s="94" t="s">
        <v>30</v>
      </c>
    </row>
    <row r="2" spans="1:13" ht="16.149999999999999" customHeight="1">
      <c r="A2" s="1"/>
      <c r="B2" s="2"/>
      <c r="E2" s="94" t="s">
        <v>66</v>
      </c>
      <c r="F2" s="14"/>
      <c r="G2" s="14"/>
      <c r="H2" s="11"/>
      <c r="I2" s="11"/>
      <c r="J2" s="11"/>
      <c r="K2" s="11"/>
      <c r="L2" s="11"/>
      <c r="M2" s="11"/>
    </row>
    <row r="3" spans="1:13" ht="18.600000000000001" customHeight="1">
      <c r="A3" s="1"/>
      <c r="B3" s="2"/>
      <c r="E3" s="94" t="s">
        <v>3</v>
      </c>
      <c r="F3" s="11"/>
      <c r="G3" s="11"/>
      <c r="H3" s="11"/>
      <c r="I3" s="11"/>
      <c r="J3" s="11"/>
      <c r="K3" s="11"/>
      <c r="L3" s="11"/>
      <c r="M3" s="11"/>
    </row>
    <row r="4" spans="1:13">
      <c r="A4" s="1"/>
      <c r="B4" s="2"/>
      <c r="C4" s="4"/>
      <c r="D4" s="4"/>
    </row>
    <row r="5" spans="1:13" ht="61.9" customHeight="1">
      <c r="A5" s="161" t="s">
        <v>199</v>
      </c>
      <c r="B5" s="161"/>
      <c r="C5" s="161"/>
      <c r="D5" s="161"/>
      <c r="E5" s="161"/>
      <c r="F5" s="11"/>
      <c r="G5" s="11"/>
      <c r="H5" s="11"/>
      <c r="I5" s="11"/>
      <c r="J5" s="11"/>
      <c r="K5" s="11"/>
      <c r="L5" s="11"/>
    </row>
    <row r="6" spans="1:13">
      <c r="A6" s="5"/>
      <c r="B6" s="12"/>
      <c r="C6" s="6"/>
      <c r="D6" s="6"/>
      <c r="E6" s="7" t="s">
        <v>0</v>
      </c>
    </row>
    <row r="7" spans="1:13" ht="96" customHeight="1">
      <c r="A7" s="140" t="s">
        <v>19</v>
      </c>
      <c r="B7" s="140"/>
      <c r="C7" s="141" t="s">
        <v>31</v>
      </c>
      <c r="D7" s="151" t="s">
        <v>1</v>
      </c>
      <c r="E7" s="152"/>
      <c r="I7" s="20"/>
      <c r="J7" s="20"/>
    </row>
    <row r="8" spans="1:13" ht="33.6" customHeight="1">
      <c r="A8" s="29" t="s">
        <v>15</v>
      </c>
      <c r="B8" s="29" t="s">
        <v>14</v>
      </c>
      <c r="C8" s="143"/>
      <c r="D8" s="113" t="s">
        <v>162</v>
      </c>
      <c r="E8" s="95" t="s">
        <v>7</v>
      </c>
      <c r="J8" s="20"/>
    </row>
    <row r="9" spans="1:13" ht="25.9" customHeight="1">
      <c r="A9" s="57"/>
      <c r="B9" s="55"/>
      <c r="C9" s="56" t="s">
        <v>80</v>
      </c>
      <c r="D9" s="17">
        <f>D11+D43</f>
        <v>0</v>
      </c>
      <c r="E9" s="17">
        <f>E11+E43</f>
        <v>0</v>
      </c>
      <c r="J9" s="20"/>
    </row>
    <row r="10" spans="1:13" ht="13.9" customHeight="1">
      <c r="A10" s="57"/>
      <c r="B10" s="55"/>
      <c r="C10" s="56" t="s">
        <v>78</v>
      </c>
      <c r="D10" s="112"/>
      <c r="E10" s="58"/>
      <c r="J10" s="20"/>
    </row>
    <row r="11" spans="1:13" ht="23.45" customHeight="1">
      <c r="A11" s="18"/>
      <c r="B11" s="16"/>
      <c r="C11" s="24" t="s">
        <v>58</v>
      </c>
      <c r="D11" s="17">
        <f t="shared" ref="D11:E11" si="0">D12</f>
        <v>252534.39999999999</v>
      </c>
      <c r="E11" s="17">
        <f t="shared" si="0"/>
        <v>252534.39999999999</v>
      </c>
      <c r="F11" s="20"/>
      <c r="G11" s="20"/>
      <c r="H11" s="20"/>
      <c r="I11" s="20"/>
    </row>
    <row r="12" spans="1:13" ht="21" customHeight="1">
      <c r="A12" s="13" t="s">
        <v>4</v>
      </c>
      <c r="B12" s="13"/>
      <c r="C12" s="9" t="s">
        <v>27</v>
      </c>
      <c r="D12" s="17">
        <f>D19+D25+D31+D37</f>
        <v>252534.39999999999</v>
      </c>
      <c r="E12" s="17">
        <f>E19+E25+E31+E37</f>
        <v>252534.39999999999</v>
      </c>
      <c r="G12" s="20"/>
      <c r="H12" s="20"/>
      <c r="I12" s="20"/>
    </row>
    <row r="13" spans="1:13" ht="34.9" customHeight="1">
      <c r="A13" s="158"/>
      <c r="B13" s="158"/>
      <c r="C13" s="21" t="s">
        <v>36</v>
      </c>
      <c r="D13" s="116"/>
      <c r="E13" s="17"/>
      <c r="G13" s="20"/>
      <c r="H13" s="20"/>
      <c r="I13" s="20"/>
    </row>
    <row r="14" spans="1:13" ht="21" customHeight="1">
      <c r="A14" s="159"/>
      <c r="B14" s="159"/>
      <c r="C14" s="15" t="s">
        <v>26</v>
      </c>
      <c r="D14" s="15"/>
      <c r="E14" s="17"/>
      <c r="G14" s="20"/>
      <c r="H14" s="20"/>
      <c r="I14" s="20"/>
    </row>
    <row r="15" spans="1:13" ht="79.150000000000006" customHeight="1">
      <c r="A15" s="159"/>
      <c r="B15" s="159"/>
      <c r="C15" s="21" t="s">
        <v>37</v>
      </c>
      <c r="D15" s="116"/>
      <c r="E15" s="19"/>
    </row>
    <row r="16" spans="1:13" ht="21" customHeight="1">
      <c r="A16" s="159"/>
      <c r="B16" s="159"/>
      <c r="C16" s="9" t="s">
        <v>25</v>
      </c>
      <c r="D16" s="9"/>
      <c r="E16" s="19"/>
    </row>
    <row r="17" spans="1:5" ht="53.45" customHeight="1">
      <c r="A17" s="160"/>
      <c r="B17" s="160"/>
      <c r="C17" s="21" t="s">
        <v>24</v>
      </c>
      <c r="D17" s="116"/>
      <c r="E17" s="19"/>
    </row>
    <row r="18" spans="1:5" ht="17.45" customHeight="1">
      <c r="A18" s="157" t="s">
        <v>23</v>
      </c>
      <c r="B18" s="157"/>
      <c r="C18" s="157"/>
      <c r="D18" s="157"/>
      <c r="E18" s="157"/>
    </row>
    <row r="19" spans="1:5" ht="22.15" customHeight="1">
      <c r="A19" s="155"/>
      <c r="B19" s="156" t="s">
        <v>99</v>
      </c>
      <c r="C19" s="9" t="s">
        <v>5</v>
      </c>
      <c r="D19" s="71">
        <v>-36000</v>
      </c>
      <c r="E19" s="71">
        <v>-36000</v>
      </c>
    </row>
    <row r="20" spans="1:5" ht="35.450000000000003" customHeight="1">
      <c r="A20" s="155"/>
      <c r="B20" s="156"/>
      <c r="C20" s="39" t="s">
        <v>98</v>
      </c>
      <c r="D20" s="116"/>
      <c r="E20" s="19"/>
    </row>
    <row r="21" spans="1:5" ht="20.45" customHeight="1">
      <c r="A21" s="155"/>
      <c r="B21" s="156"/>
      <c r="C21" s="9" t="s">
        <v>21</v>
      </c>
      <c r="D21" s="9"/>
      <c r="E21" s="19"/>
    </row>
    <row r="22" spans="1:5" ht="96.6" customHeight="1">
      <c r="A22" s="155"/>
      <c r="B22" s="156"/>
      <c r="C22" s="62" t="s">
        <v>102</v>
      </c>
      <c r="D22" s="114"/>
      <c r="E22" s="19"/>
    </row>
    <row r="23" spans="1:5" ht="19.899999999999999" customHeight="1">
      <c r="A23" s="155"/>
      <c r="B23" s="156"/>
      <c r="C23" s="9" t="s">
        <v>6</v>
      </c>
      <c r="D23" s="9"/>
      <c r="E23" s="19"/>
    </row>
    <row r="24" spans="1:5" ht="39" customHeight="1">
      <c r="A24" s="155"/>
      <c r="B24" s="156"/>
      <c r="C24" s="39" t="s">
        <v>62</v>
      </c>
      <c r="D24" s="116"/>
      <c r="E24" s="19"/>
    </row>
    <row r="25" spans="1:5" ht="18.600000000000001" customHeight="1">
      <c r="A25" s="162"/>
      <c r="B25" s="156" t="s">
        <v>100</v>
      </c>
      <c r="C25" s="9" t="s">
        <v>5</v>
      </c>
      <c r="D25" s="17">
        <v>-24400</v>
      </c>
      <c r="E25" s="17">
        <v>-24400</v>
      </c>
    </row>
    <row r="26" spans="1:5" ht="31.15" customHeight="1">
      <c r="A26" s="163"/>
      <c r="B26" s="156"/>
      <c r="C26" s="63" t="s">
        <v>101</v>
      </c>
      <c r="D26" s="116"/>
      <c r="E26" s="19"/>
    </row>
    <row r="27" spans="1:5" ht="20.45" customHeight="1">
      <c r="A27" s="163"/>
      <c r="B27" s="156"/>
      <c r="C27" s="9" t="s">
        <v>21</v>
      </c>
      <c r="D27" s="9"/>
      <c r="E27" s="19"/>
    </row>
    <row r="28" spans="1:5" ht="18" customHeight="1" thickBot="1">
      <c r="A28" s="163"/>
      <c r="B28" s="156"/>
      <c r="C28" s="72" t="s">
        <v>103</v>
      </c>
      <c r="D28" s="73"/>
      <c r="E28" s="19"/>
    </row>
    <row r="29" spans="1:5" ht="18.600000000000001" customHeight="1">
      <c r="A29" s="163"/>
      <c r="B29" s="156"/>
      <c r="C29" s="9" t="s">
        <v>6</v>
      </c>
      <c r="D29" s="9"/>
      <c r="E29" s="19"/>
    </row>
    <row r="30" spans="1:5" ht="35.450000000000003" customHeight="1">
      <c r="A30" s="164"/>
      <c r="B30" s="156"/>
      <c r="C30" s="116" t="s">
        <v>62</v>
      </c>
      <c r="D30" s="116"/>
      <c r="E30" s="19"/>
    </row>
    <row r="31" spans="1:5" ht="16.899999999999999" customHeight="1">
      <c r="A31" s="162"/>
      <c r="B31" s="156" t="s">
        <v>22</v>
      </c>
      <c r="C31" s="9" t="s">
        <v>5</v>
      </c>
      <c r="D31" s="17">
        <v>272756.8</v>
      </c>
      <c r="E31" s="17">
        <v>272756.8</v>
      </c>
    </row>
    <row r="32" spans="1:5" ht="62.45" customHeight="1">
      <c r="A32" s="163"/>
      <c r="B32" s="156"/>
      <c r="C32" s="116" t="s">
        <v>104</v>
      </c>
      <c r="D32" s="117"/>
      <c r="E32" s="19"/>
    </row>
    <row r="33" spans="1:9" ht="18" customHeight="1">
      <c r="A33" s="163"/>
      <c r="B33" s="156"/>
      <c r="C33" s="9" t="s">
        <v>21</v>
      </c>
      <c r="D33" s="9"/>
      <c r="E33" s="19"/>
    </row>
    <row r="34" spans="1:9" ht="110.25" customHeight="1">
      <c r="A34" s="163"/>
      <c r="B34" s="156"/>
      <c r="C34" s="73" t="s">
        <v>105</v>
      </c>
      <c r="D34" s="73"/>
      <c r="E34" s="19"/>
    </row>
    <row r="35" spans="1:9" ht="15.6" customHeight="1">
      <c r="A35" s="163"/>
      <c r="B35" s="156"/>
      <c r="C35" s="9" t="s">
        <v>6</v>
      </c>
      <c r="D35" s="9"/>
      <c r="E35" s="19"/>
    </row>
    <row r="36" spans="1:9" ht="18.600000000000001" customHeight="1">
      <c r="A36" s="164"/>
      <c r="B36" s="156"/>
      <c r="C36" s="63" t="s">
        <v>106</v>
      </c>
      <c r="D36" s="116"/>
      <c r="E36" s="19"/>
    </row>
    <row r="37" spans="1:9" ht="18" customHeight="1">
      <c r="A37" s="155"/>
      <c r="B37" s="156" t="s">
        <v>63</v>
      </c>
      <c r="C37" s="9" t="s">
        <v>5</v>
      </c>
      <c r="D37" s="17">
        <v>40177.599999999999</v>
      </c>
      <c r="E37" s="17">
        <v>40177.599999999999</v>
      </c>
    </row>
    <row r="38" spans="1:9" ht="31.9" customHeight="1">
      <c r="A38" s="155"/>
      <c r="B38" s="156"/>
      <c r="C38" s="37" t="s">
        <v>77</v>
      </c>
      <c r="D38" s="116"/>
      <c r="E38" s="19"/>
    </row>
    <row r="39" spans="1:9" ht="15.6" customHeight="1">
      <c r="A39" s="155"/>
      <c r="B39" s="156"/>
      <c r="C39" s="9" t="s">
        <v>21</v>
      </c>
      <c r="D39" s="9"/>
      <c r="E39" s="19"/>
    </row>
    <row r="40" spans="1:9" ht="48" customHeight="1">
      <c r="A40" s="155"/>
      <c r="B40" s="156"/>
      <c r="C40" s="36" t="s">
        <v>168</v>
      </c>
      <c r="D40" s="114"/>
      <c r="E40" s="19"/>
    </row>
    <row r="41" spans="1:9" ht="18" customHeight="1">
      <c r="A41" s="155"/>
      <c r="B41" s="156"/>
      <c r="C41" s="9" t="s">
        <v>6</v>
      </c>
      <c r="D41" s="9"/>
      <c r="E41" s="19"/>
    </row>
    <row r="42" spans="1:9" ht="39" customHeight="1">
      <c r="A42" s="155"/>
      <c r="B42" s="156"/>
      <c r="C42" s="37" t="s">
        <v>62</v>
      </c>
      <c r="D42" s="116"/>
      <c r="E42" s="19"/>
    </row>
    <row r="43" spans="1:9" ht="33.75" customHeight="1">
      <c r="A43" s="38"/>
      <c r="B43" s="38"/>
      <c r="C43" s="23" t="s">
        <v>163</v>
      </c>
      <c r="D43" s="113">
        <f>D44</f>
        <v>-252534.39999999999</v>
      </c>
      <c r="E43" s="59">
        <f>E44</f>
        <v>-252534.39999999999</v>
      </c>
      <c r="F43" s="40"/>
      <c r="G43" s="40"/>
      <c r="H43" s="40"/>
      <c r="I43" s="123"/>
    </row>
    <row r="44" spans="1:9" ht="18.600000000000001" customHeight="1">
      <c r="A44" s="30" t="s">
        <v>164</v>
      </c>
      <c r="B44" s="30"/>
      <c r="C44" s="9" t="s">
        <v>27</v>
      </c>
      <c r="D44" s="113">
        <f>D51</f>
        <v>-252534.39999999999</v>
      </c>
      <c r="E44" s="59">
        <f>E51</f>
        <v>-252534.39999999999</v>
      </c>
      <c r="F44" s="40"/>
      <c r="G44" s="40"/>
      <c r="H44" s="40"/>
      <c r="I44" s="40"/>
    </row>
    <row r="45" spans="1:9" ht="21" customHeight="1">
      <c r="A45" s="158"/>
      <c r="B45" s="158"/>
      <c r="C45" s="27" t="s">
        <v>165</v>
      </c>
      <c r="D45" s="116"/>
      <c r="E45" s="22"/>
    </row>
    <row r="46" spans="1:9" ht="15.75">
      <c r="A46" s="159"/>
      <c r="B46" s="159"/>
      <c r="C46" s="15" t="s">
        <v>26</v>
      </c>
      <c r="D46" s="15"/>
      <c r="E46" s="22"/>
    </row>
    <row r="47" spans="1:9" ht="20.25" customHeight="1">
      <c r="A47" s="159"/>
      <c r="B47" s="159"/>
      <c r="C47" s="27" t="s">
        <v>166</v>
      </c>
      <c r="D47" s="116"/>
      <c r="E47" s="22"/>
    </row>
    <row r="48" spans="1:9" ht="15.75">
      <c r="A48" s="159"/>
      <c r="B48" s="159"/>
      <c r="C48" s="9" t="s">
        <v>25</v>
      </c>
      <c r="D48" s="9"/>
      <c r="E48" s="22"/>
    </row>
    <row r="49" spans="1:9" ht="48" customHeight="1">
      <c r="A49" s="160"/>
      <c r="B49" s="160"/>
      <c r="C49" s="27" t="s">
        <v>167</v>
      </c>
      <c r="D49" s="116"/>
      <c r="E49" s="22"/>
    </row>
    <row r="50" spans="1:9">
      <c r="A50" s="157" t="s">
        <v>23</v>
      </c>
      <c r="B50" s="157"/>
      <c r="C50" s="157"/>
      <c r="D50" s="157"/>
      <c r="E50" s="157"/>
    </row>
    <row r="51" spans="1:9" ht="15.75">
      <c r="A51" s="155"/>
      <c r="B51" s="156" t="s">
        <v>169</v>
      </c>
      <c r="C51" s="9" t="s">
        <v>5</v>
      </c>
      <c r="D51" s="113">
        <v>-252534.39999999999</v>
      </c>
      <c r="E51" s="93">
        <v>-252534.39999999999</v>
      </c>
      <c r="F51" s="40"/>
      <c r="G51" s="40"/>
      <c r="H51" s="40"/>
      <c r="I51" s="40"/>
    </row>
    <row r="52" spans="1:9" ht="30">
      <c r="A52" s="155"/>
      <c r="B52" s="156"/>
      <c r="C52" s="35" t="s">
        <v>170</v>
      </c>
      <c r="D52" s="116"/>
      <c r="E52" s="22"/>
    </row>
    <row r="53" spans="1:9" ht="15.75">
      <c r="A53" s="155"/>
      <c r="B53" s="156"/>
      <c r="C53" s="9" t="s">
        <v>21</v>
      </c>
      <c r="D53" s="9"/>
      <c r="E53" s="22"/>
    </row>
    <row r="54" spans="1:9" ht="30">
      <c r="A54" s="155"/>
      <c r="B54" s="156"/>
      <c r="C54" s="35" t="s">
        <v>170</v>
      </c>
      <c r="D54" s="116"/>
      <c r="E54" s="22"/>
    </row>
    <row r="55" spans="1:9">
      <c r="A55" s="155"/>
      <c r="B55" s="156"/>
      <c r="C55" s="35" t="s">
        <v>6</v>
      </c>
      <c r="D55" s="116"/>
      <c r="E55" s="22"/>
    </row>
    <row r="56" spans="1:9">
      <c r="A56" s="155"/>
      <c r="B56" s="156"/>
      <c r="C56" s="35" t="s">
        <v>171</v>
      </c>
      <c r="D56" s="116"/>
      <c r="E56" s="22"/>
    </row>
  </sheetData>
  <mergeCells count="20">
    <mergeCell ref="A18:E18"/>
    <mergeCell ref="A37:A42"/>
    <mergeCell ref="B37:B42"/>
    <mergeCell ref="A19:A24"/>
    <mergeCell ref="B19:B24"/>
    <mergeCell ref="B25:B30"/>
    <mergeCell ref="B31:B36"/>
    <mergeCell ref="A31:A36"/>
    <mergeCell ref="A25:A30"/>
    <mergeCell ref="A13:A17"/>
    <mergeCell ref="B13:B17"/>
    <mergeCell ref="A5:E5"/>
    <mergeCell ref="A7:B7"/>
    <mergeCell ref="C7:C8"/>
    <mergeCell ref="D7:E7"/>
    <mergeCell ref="A51:A56"/>
    <mergeCell ref="B51:B56"/>
    <mergeCell ref="A50:E50"/>
    <mergeCell ref="A45:A49"/>
    <mergeCell ref="B45:B49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4"/>
  <sheetViews>
    <sheetView zoomScaleNormal="100" zoomScaleSheetLayoutView="100" workbookViewId="0"/>
  </sheetViews>
  <sheetFormatPr defaultColWidth="8.85546875" defaultRowHeight="15"/>
  <cols>
    <col min="1" max="1" width="6.28515625" style="3" customWidth="1"/>
    <col min="2" max="2" width="10.5703125" style="3" bestFit="1" customWidth="1"/>
    <col min="3" max="3" width="39.28515625" style="3" customWidth="1"/>
    <col min="4" max="4" width="24.7109375" style="3" customWidth="1"/>
    <col min="5" max="5" width="23.85546875" style="3" customWidth="1"/>
    <col min="6" max="7" width="8.85546875" style="3"/>
    <col min="8" max="8" width="10.140625" style="3" bestFit="1" customWidth="1"/>
    <col min="9" max="16384" width="8.85546875" style="3"/>
  </cols>
  <sheetData>
    <row r="1" spans="1:13">
      <c r="A1" s="1"/>
      <c r="B1" s="2"/>
      <c r="E1" s="94" t="s">
        <v>59</v>
      </c>
    </row>
    <row r="2" spans="1:13" ht="18" customHeight="1">
      <c r="A2" s="1"/>
      <c r="B2" s="2"/>
      <c r="E2" s="94" t="s">
        <v>66</v>
      </c>
      <c r="F2" s="11"/>
      <c r="G2" s="11"/>
      <c r="H2" s="11"/>
      <c r="I2" s="11"/>
      <c r="J2" s="11"/>
      <c r="K2" s="11"/>
      <c r="L2" s="11"/>
      <c r="M2" s="11"/>
    </row>
    <row r="3" spans="1:13" ht="15.6" customHeight="1">
      <c r="A3" s="1"/>
      <c r="B3" s="2"/>
      <c r="E3" s="94" t="s">
        <v>3</v>
      </c>
      <c r="F3" s="11"/>
      <c r="G3" s="11"/>
      <c r="H3" s="11"/>
      <c r="I3" s="11"/>
      <c r="J3" s="11"/>
      <c r="K3" s="11"/>
      <c r="L3" s="11"/>
      <c r="M3" s="11"/>
    </row>
    <row r="4" spans="1:13">
      <c r="A4" s="1"/>
      <c r="B4" s="2"/>
      <c r="C4" s="4"/>
      <c r="D4" s="4"/>
    </row>
    <row r="5" spans="1:13" ht="42.6" customHeight="1">
      <c r="A5" s="134" t="s">
        <v>193</v>
      </c>
      <c r="B5" s="134"/>
      <c r="C5" s="134"/>
      <c r="D5" s="134"/>
      <c r="E5" s="134"/>
      <c r="F5" s="11"/>
      <c r="G5" s="11"/>
      <c r="H5" s="11"/>
      <c r="I5" s="11"/>
      <c r="J5" s="11"/>
      <c r="K5" s="11"/>
      <c r="L5" s="11"/>
    </row>
    <row r="6" spans="1:13">
      <c r="A6" s="5"/>
      <c r="B6" s="12"/>
      <c r="C6" s="6"/>
      <c r="D6" s="6"/>
      <c r="E6" s="7" t="s">
        <v>0</v>
      </c>
    </row>
    <row r="7" spans="1:13" ht="35.450000000000003" customHeight="1">
      <c r="A7" s="140" t="s">
        <v>19</v>
      </c>
      <c r="B7" s="140"/>
      <c r="C7" s="141" t="s">
        <v>86</v>
      </c>
      <c r="D7" s="151" t="s">
        <v>1</v>
      </c>
      <c r="E7" s="152"/>
    </row>
    <row r="8" spans="1:13" ht="40.5" customHeight="1">
      <c r="A8" s="144" t="s">
        <v>15</v>
      </c>
      <c r="B8" s="144" t="s">
        <v>14</v>
      </c>
      <c r="C8" s="142"/>
      <c r="D8" s="153"/>
      <c r="E8" s="154"/>
    </row>
    <row r="9" spans="1:13" ht="38.450000000000003" customHeight="1">
      <c r="A9" s="145"/>
      <c r="B9" s="145"/>
      <c r="C9" s="143"/>
      <c r="D9" s="113" t="s">
        <v>162</v>
      </c>
      <c r="E9" s="95" t="s">
        <v>7</v>
      </c>
    </row>
    <row r="10" spans="1:13" ht="21" customHeight="1">
      <c r="A10" s="52"/>
      <c r="B10" s="52"/>
      <c r="C10" s="45" t="s">
        <v>80</v>
      </c>
      <c r="D10" s="17">
        <f>D12</f>
        <v>-20222.400000000001</v>
      </c>
      <c r="E10" s="17">
        <f>E12</f>
        <v>-20222.400000000001</v>
      </c>
      <c r="F10" s="20"/>
      <c r="G10" s="20"/>
      <c r="H10" s="20"/>
      <c r="I10" s="20"/>
    </row>
    <row r="11" spans="1:13" ht="12" customHeight="1">
      <c r="A11" s="52"/>
      <c r="B11" s="52"/>
      <c r="C11" s="45" t="s">
        <v>78</v>
      </c>
      <c r="D11" s="112"/>
      <c r="E11" s="60"/>
    </row>
    <row r="12" spans="1:13" ht="35.450000000000003" customHeight="1">
      <c r="A12" s="44"/>
      <c r="B12" s="44"/>
      <c r="C12" s="51" t="s">
        <v>79</v>
      </c>
      <c r="D12" s="17">
        <f>SUM(D14:D16)</f>
        <v>-20222.400000000001</v>
      </c>
      <c r="E12" s="17">
        <f>SUM(E14:E16)</f>
        <v>-20222.400000000001</v>
      </c>
    </row>
    <row r="13" spans="1:13" ht="16.149999999999999" customHeight="1">
      <c r="A13" s="44"/>
      <c r="B13" s="44"/>
      <c r="C13" s="45" t="s">
        <v>78</v>
      </c>
      <c r="D13" s="112"/>
      <c r="E13" s="54"/>
    </row>
    <row r="14" spans="1:13" ht="36.6" customHeight="1">
      <c r="A14" s="50">
        <v>1012</v>
      </c>
      <c r="B14" s="50" t="s">
        <v>99</v>
      </c>
      <c r="C14" s="46" t="s">
        <v>98</v>
      </c>
      <c r="D14" s="17">
        <v>-36000</v>
      </c>
      <c r="E14" s="17">
        <v>-36000</v>
      </c>
      <c r="G14" s="20"/>
      <c r="H14" s="20"/>
    </row>
    <row r="15" spans="1:13" ht="47.45" customHeight="1">
      <c r="A15" s="50">
        <v>1012</v>
      </c>
      <c r="B15" s="50" t="s">
        <v>100</v>
      </c>
      <c r="C15" s="63" t="s">
        <v>101</v>
      </c>
      <c r="D15" s="113">
        <v>-24400</v>
      </c>
      <c r="E15" s="47">
        <v>-24400</v>
      </c>
    </row>
    <row r="16" spans="1:13" ht="45">
      <c r="A16" s="50">
        <v>1012</v>
      </c>
      <c r="B16" s="50" t="s">
        <v>63</v>
      </c>
      <c r="C16" s="63" t="s">
        <v>77</v>
      </c>
      <c r="D16" s="113">
        <v>40177.599999999999</v>
      </c>
      <c r="E16" s="47">
        <v>40177.599999999999</v>
      </c>
    </row>
    <row r="17" spans="1:2">
      <c r="A17" s="48"/>
      <c r="B17" s="48"/>
    </row>
    <row r="18" spans="1:2">
      <c r="A18" s="48"/>
      <c r="B18" s="49"/>
    </row>
    <row r="19" spans="1:2">
      <c r="A19" s="48"/>
      <c r="B19" s="48"/>
    </row>
    <row r="20" spans="1:2">
      <c r="A20" s="48"/>
      <c r="B20" s="48"/>
    </row>
    <row r="21" spans="1:2">
      <c r="A21" s="48"/>
      <c r="B21" s="48"/>
    </row>
    <row r="22" spans="1:2">
      <c r="A22" s="48"/>
      <c r="B22" s="48"/>
    </row>
    <row r="23" spans="1:2">
      <c r="A23" s="48"/>
      <c r="B23" s="48"/>
    </row>
    <row r="24" spans="1:2">
      <c r="A24" s="48"/>
      <c r="B24" s="48"/>
    </row>
  </sheetData>
  <mergeCells count="6">
    <mergeCell ref="A8:A9"/>
    <mergeCell ref="B8:B9"/>
    <mergeCell ref="A5:E5"/>
    <mergeCell ref="A7:B7"/>
    <mergeCell ref="C7:C9"/>
    <mergeCell ref="D7:E8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94"/>
  <sheetViews>
    <sheetView zoomScaleNormal="100" zoomScaleSheetLayoutView="100" workbookViewId="0"/>
  </sheetViews>
  <sheetFormatPr defaultColWidth="8.85546875" defaultRowHeight="15"/>
  <cols>
    <col min="1" max="3" width="8.85546875" style="3"/>
    <col min="4" max="4" width="8.85546875" style="3" customWidth="1"/>
    <col min="5" max="5" width="8.5703125" style="3" customWidth="1"/>
    <col min="6" max="6" width="40" style="41" customWidth="1"/>
    <col min="7" max="7" width="24.28515625" style="41" customWidth="1"/>
    <col min="8" max="8" width="24" style="3" customWidth="1"/>
    <col min="9" max="9" width="8.85546875" style="3"/>
    <col min="10" max="10" width="10" style="3" bestFit="1" customWidth="1"/>
    <col min="11" max="16384" width="8.85546875" style="3"/>
  </cols>
  <sheetData>
    <row r="1" spans="1:16">
      <c r="D1" s="1"/>
      <c r="E1" s="2"/>
      <c r="H1" s="94" t="s">
        <v>61</v>
      </c>
    </row>
    <row r="2" spans="1:16" ht="15.6" customHeight="1">
      <c r="D2" s="1"/>
      <c r="E2" s="2"/>
      <c r="H2" s="94" t="s">
        <v>66</v>
      </c>
      <c r="I2" s="11"/>
      <c r="J2" s="11"/>
      <c r="K2" s="11"/>
      <c r="L2" s="11"/>
      <c r="M2" s="11"/>
      <c r="N2" s="11"/>
      <c r="O2" s="11"/>
      <c r="P2" s="11"/>
    </row>
    <row r="3" spans="1:16" ht="18.600000000000001" customHeight="1">
      <c r="D3" s="1"/>
      <c r="E3" s="2"/>
      <c r="F3" s="4"/>
      <c r="G3" s="4"/>
      <c r="H3" s="94" t="s">
        <v>3</v>
      </c>
    </row>
    <row r="4" spans="1:16">
      <c r="D4" s="1"/>
      <c r="E4" s="2"/>
      <c r="F4" s="4"/>
      <c r="G4" s="4"/>
      <c r="H4" s="64"/>
    </row>
    <row r="5" spans="1:16" ht="37.9" customHeight="1">
      <c r="A5" s="134" t="s">
        <v>92</v>
      </c>
      <c r="B5" s="134"/>
      <c r="C5" s="134"/>
      <c r="D5" s="134"/>
      <c r="E5" s="134"/>
      <c r="F5" s="134"/>
      <c r="G5" s="134"/>
      <c r="H5" s="134"/>
      <c r="I5" s="11"/>
      <c r="J5" s="11"/>
      <c r="K5" s="11"/>
      <c r="L5" s="11"/>
      <c r="M5" s="11"/>
      <c r="N5" s="11"/>
      <c r="O5" s="11"/>
    </row>
    <row r="6" spans="1:16">
      <c r="D6" s="5"/>
      <c r="E6" s="12"/>
      <c r="F6" s="6"/>
      <c r="G6" s="6"/>
      <c r="H6" s="7" t="s">
        <v>0</v>
      </c>
    </row>
    <row r="7" spans="1:16" ht="66" customHeight="1">
      <c r="A7" s="165" t="s">
        <v>20</v>
      </c>
      <c r="B7" s="165"/>
      <c r="C7" s="165"/>
      <c r="D7" s="166" t="s">
        <v>19</v>
      </c>
      <c r="E7" s="140"/>
      <c r="F7" s="141" t="s">
        <v>33</v>
      </c>
      <c r="G7" s="151" t="s">
        <v>1</v>
      </c>
      <c r="H7" s="152"/>
    </row>
    <row r="8" spans="1:16" ht="36" customHeight="1">
      <c r="A8" s="31" t="s">
        <v>18</v>
      </c>
      <c r="B8" s="31" t="s">
        <v>17</v>
      </c>
      <c r="C8" s="31" t="s">
        <v>16</v>
      </c>
      <c r="D8" s="33" t="s">
        <v>15</v>
      </c>
      <c r="E8" s="32" t="s">
        <v>14</v>
      </c>
      <c r="F8" s="143"/>
      <c r="G8" s="113" t="s">
        <v>162</v>
      </c>
      <c r="H8" s="95" t="s">
        <v>7</v>
      </c>
    </row>
    <row r="9" spans="1:16" ht="20.45" customHeight="1">
      <c r="A9" s="31"/>
      <c r="B9" s="31"/>
      <c r="C9" s="31"/>
      <c r="D9" s="33"/>
      <c r="E9" s="32"/>
      <c r="F9" s="65" t="s">
        <v>80</v>
      </c>
      <c r="G9" s="113">
        <f>G11+G60</f>
        <v>0</v>
      </c>
      <c r="H9" s="69">
        <f>H11+H60</f>
        <v>0</v>
      </c>
    </row>
    <row r="10" spans="1:16" ht="15" customHeight="1">
      <c r="A10" s="31"/>
      <c r="B10" s="31"/>
      <c r="C10" s="31"/>
      <c r="D10" s="33"/>
      <c r="E10" s="32"/>
      <c r="F10" s="65" t="s">
        <v>78</v>
      </c>
      <c r="G10" s="112"/>
      <c r="H10" s="69"/>
    </row>
    <row r="11" spans="1:16" ht="25.9" customHeight="1">
      <c r="A11" s="10"/>
      <c r="B11" s="10"/>
      <c r="C11" s="10"/>
      <c r="D11" s="25"/>
      <c r="E11" s="67"/>
      <c r="F11" s="23" t="s">
        <v>58</v>
      </c>
      <c r="G11" s="17">
        <f>G12</f>
        <v>252534.39999999999</v>
      </c>
      <c r="H11" s="17">
        <f>H12</f>
        <v>252534.39999999999</v>
      </c>
      <c r="I11" s="20"/>
      <c r="J11" s="20"/>
      <c r="K11" s="20"/>
      <c r="L11" s="20"/>
      <c r="M11" s="20"/>
    </row>
    <row r="12" spans="1:16" ht="33.6" customHeight="1">
      <c r="A12" s="67" t="s">
        <v>12</v>
      </c>
      <c r="B12" s="67"/>
      <c r="C12" s="67"/>
      <c r="D12" s="67"/>
      <c r="E12" s="67"/>
      <c r="F12" s="8" t="s">
        <v>41</v>
      </c>
      <c r="G12" s="17">
        <f>G14</f>
        <v>252534.39999999999</v>
      </c>
      <c r="H12" s="17">
        <f>H14</f>
        <v>252534.39999999999</v>
      </c>
    </row>
    <row r="13" spans="1:16" ht="19.149999999999999" customHeight="1">
      <c r="A13" s="67"/>
      <c r="B13" s="67"/>
      <c r="C13" s="67"/>
      <c r="D13" s="67"/>
      <c r="E13" s="67"/>
      <c r="F13" s="8" t="s">
        <v>39</v>
      </c>
      <c r="G13" s="8"/>
      <c r="H13" s="17"/>
    </row>
    <row r="14" spans="1:16" ht="51.6" customHeight="1">
      <c r="A14" s="67"/>
      <c r="B14" s="67" t="s">
        <v>13</v>
      </c>
      <c r="C14" s="67"/>
      <c r="D14" s="67"/>
      <c r="E14" s="67"/>
      <c r="F14" s="8" t="s">
        <v>40</v>
      </c>
      <c r="G14" s="17">
        <f>G16</f>
        <v>252534.39999999999</v>
      </c>
      <c r="H14" s="17">
        <f>H16</f>
        <v>252534.39999999999</v>
      </c>
    </row>
    <row r="15" spans="1:16" ht="18.600000000000001" customHeight="1">
      <c r="A15" s="67"/>
      <c r="B15" s="67"/>
      <c r="C15" s="67"/>
      <c r="D15" s="67"/>
      <c r="E15" s="67"/>
      <c r="F15" s="8" t="s">
        <v>39</v>
      </c>
      <c r="G15" s="8"/>
      <c r="H15" s="17"/>
    </row>
    <row r="16" spans="1:16" ht="49.15" customHeight="1">
      <c r="A16" s="67"/>
      <c r="B16" s="67"/>
      <c r="C16" s="67" t="s">
        <v>12</v>
      </c>
      <c r="D16" s="67"/>
      <c r="E16" s="67"/>
      <c r="F16" s="8" t="s">
        <v>40</v>
      </c>
      <c r="G16" s="17">
        <f>G18</f>
        <v>252534.39999999999</v>
      </c>
      <c r="H16" s="17">
        <f>H18</f>
        <v>252534.39999999999</v>
      </c>
    </row>
    <row r="17" spans="1:8" ht="21" customHeight="1">
      <c r="A17" s="67"/>
      <c r="B17" s="67"/>
      <c r="C17" s="67"/>
      <c r="D17" s="67"/>
      <c r="E17" s="67"/>
      <c r="F17" s="8" t="s">
        <v>39</v>
      </c>
      <c r="G17" s="8"/>
      <c r="H17" s="17"/>
    </row>
    <row r="18" spans="1:8" ht="52.15" customHeight="1">
      <c r="A18" s="10"/>
      <c r="B18" s="10"/>
      <c r="C18" s="10"/>
      <c r="D18" s="26">
        <v>1012</v>
      </c>
      <c r="E18" s="67"/>
      <c r="F18" s="70" t="s">
        <v>44</v>
      </c>
      <c r="G18" s="17">
        <f>G20+G29+G38+G51</f>
        <v>252534.39999999999</v>
      </c>
      <c r="H18" s="17">
        <f>H20+H29+H38+H51</f>
        <v>252534.39999999999</v>
      </c>
    </row>
    <row r="19" spans="1:8" ht="16.899999999999999" customHeight="1">
      <c r="A19" s="10"/>
      <c r="B19" s="10"/>
      <c r="C19" s="10"/>
      <c r="D19" s="26"/>
      <c r="E19" s="67"/>
      <c r="F19" s="8" t="s">
        <v>32</v>
      </c>
      <c r="G19" s="8"/>
      <c r="H19" s="17"/>
    </row>
    <row r="20" spans="1:8" ht="36" customHeight="1">
      <c r="A20" s="10"/>
      <c r="B20" s="10"/>
      <c r="C20" s="10"/>
      <c r="D20" s="26"/>
      <c r="E20" s="67" t="s">
        <v>99</v>
      </c>
      <c r="F20" s="70" t="s">
        <v>98</v>
      </c>
      <c r="G20" s="17">
        <f t="shared" ref="G20:H20" si="0">G22</f>
        <v>-36000</v>
      </c>
      <c r="H20" s="17">
        <f t="shared" si="0"/>
        <v>-36000</v>
      </c>
    </row>
    <row r="21" spans="1:8" ht="18.600000000000001" customHeight="1">
      <c r="A21" s="10"/>
      <c r="B21" s="10"/>
      <c r="C21" s="10"/>
      <c r="D21" s="26"/>
      <c r="E21" s="67"/>
      <c r="F21" s="68" t="s">
        <v>34</v>
      </c>
      <c r="G21" s="114"/>
      <c r="H21" s="17"/>
    </row>
    <row r="22" spans="1:8" ht="14.45" customHeight="1">
      <c r="A22" s="10"/>
      <c r="B22" s="10"/>
      <c r="C22" s="10"/>
      <c r="D22" s="26"/>
      <c r="E22" s="66"/>
      <c r="F22" s="9" t="s">
        <v>58</v>
      </c>
      <c r="G22" s="17">
        <f t="shared" ref="G22:H22" si="1">G24</f>
        <v>-36000</v>
      </c>
      <c r="H22" s="17">
        <f t="shared" si="1"/>
        <v>-36000</v>
      </c>
    </row>
    <row r="23" spans="1:8" ht="28.9" customHeight="1">
      <c r="A23" s="10"/>
      <c r="B23" s="10"/>
      <c r="C23" s="10"/>
      <c r="D23" s="26"/>
      <c r="E23" s="66"/>
      <c r="F23" s="70" t="s">
        <v>35</v>
      </c>
      <c r="G23" s="116"/>
      <c r="H23" s="17"/>
    </row>
    <row r="24" spans="1:8" ht="28.9" customHeight="1">
      <c r="A24" s="10"/>
      <c r="B24" s="10"/>
      <c r="C24" s="10"/>
      <c r="D24" s="26"/>
      <c r="E24" s="66"/>
      <c r="F24" s="70" t="s">
        <v>45</v>
      </c>
      <c r="G24" s="17">
        <f>G25</f>
        <v>-36000</v>
      </c>
      <c r="H24" s="17">
        <f>H25</f>
        <v>-36000</v>
      </c>
    </row>
    <row r="25" spans="1:8" ht="28.9" customHeight="1">
      <c r="A25" s="10"/>
      <c r="B25" s="10"/>
      <c r="C25" s="10"/>
      <c r="D25" s="25"/>
      <c r="E25" s="67"/>
      <c r="F25" s="8" t="s">
        <v>69</v>
      </c>
      <c r="G25" s="17">
        <f>G26</f>
        <v>-36000</v>
      </c>
      <c r="H25" s="17">
        <f>H26</f>
        <v>-36000</v>
      </c>
    </row>
    <row r="26" spans="1:8" ht="18" customHeight="1">
      <c r="A26" s="10"/>
      <c r="B26" s="10"/>
      <c r="C26" s="10"/>
      <c r="D26" s="25"/>
      <c r="E26" s="67"/>
      <c r="F26" s="74" t="s">
        <v>70</v>
      </c>
      <c r="G26" s="17">
        <f t="shared" ref="G26:H26" si="2">G28</f>
        <v>-36000</v>
      </c>
      <c r="H26" s="17">
        <f t="shared" si="2"/>
        <v>-36000</v>
      </c>
    </row>
    <row r="27" spans="1:8" ht="17.45" customHeight="1">
      <c r="A27" s="10"/>
      <c r="B27" s="10"/>
      <c r="C27" s="10"/>
      <c r="D27" s="25"/>
      <c r="E27" s="67"/>
      <c r="F27" s="74" t="s">
        <v>107</v>
      </c>
      <c r="G27" s="17">
        <f>G28</f>
        <v>-36000</v>
      </c>
      <c r="H27" s="17">
        <f>H28</f>
        <v>-36000</v>
      </c>
    </row>
    <row r="28" spans="1:8" ht="28.9" customHeight="1">
      <c r="A28" s="10"/>
      <c r="B28" s="10"/>
      <c r="C28" s="10"/>
      <c r="D28" s="25"/>
      <c r="E28" s="67"/>
      <c r="F28" s="28" t="s">
        <v>95</v>
      </c>
      <c r="G28" s="17">
        <v>-36000</v>
      </c>
      <c r="H28" s="17">
        <v>-36000</v>
      </c>
    </row>
    <row r="29" spans="1:8" ht="43.9" customHeight="1">
      <c r="A29" s="10"/>
      <c r="B29" s="10"/>
      <c r="C29" s="10"/>
      <c r="D29" s="25"/>
      <c r="E29" s="67" t="s">
        <v>100</v>
      </c>
      <c r="F29" s="70" t="s">
        <v>101</v>
      </c>
      <c r="G29" s="17">
        <f>G31</f>
        <v>-24400</v>
      </c>
      <c r="H29" s="17">
        <f>H31</f>
        <v>-24400</v>
      </c>
    </row>
    <row r="30" spans="1:8" ht="17.45" customHeight="1">
      <c r="A30" s="10"/>
      <c r="B30" s="10"/>
      <c r="C30" s="10"/>
      <c r="D30" s="25"/>
      <c r="E30" s="67"/>
      <c r="F30" s="68" t="s">
        <v>34</v>
      </c>
      <c r="G30" s="114"/>
      <c r="H30" s="17"/>
    </row>
    <row r="31" spans="1:8" ht="15.75">
      <c r="A31" s="10"/>
      <c r="B31" s="10"/>
      <c r="C31" s="10"/>
      <c r="D31" s="25"/>
      <c r="E31" s="66"/>
      <c r="F31" s="9" t="s">
        <v>58</v>
      </c>
      <c r="G31" s="17">
        <f>G33</f>
        <v>-24400</v>
      </c>
      <c r="H31" s="17">
        <f>H33</f>
        <v>-24400</v>
      </c>
    </row>
    <row r="32" spans="1:8" ht="28.9" customHeight="1">
      <c r="A32" s="10"/>
      <c r="B32" s="10"/>
      <c r="C32" s="10"/>
      <c r="D32" s="25"/>
      <c r="E32" s="66"/>
      <c r="F32" s="70" t="s">
        <v>35</v>
      </c>
      <c r="G32" s="116"/>
      <c r="H32" s="17"/>
    </row>
    <row r="33" spans="1:10" ht="23.45" customHeight="1">
      <c r="A33" s="10"/>
      <c r="B33" s="10"/>
      <c r="C33" s="10"/>
      <c r="D33" s="25"/>
      <c r="E33" s="66"/>
      <c r="F33" s="70" t="s">
        <v>45</v>
      </c>
      <c r="G33" s="17">
        <f t="shared" ref="G33:H36" si="3">G34</f>
        <v>-24400</v>
      </c>
      <c r="H33" s="17">
        <f t="shared" si="3"/>
        <v>-24400</v>
      </c>
    </row>
    <row r="34" spans="1:10" ht="28.9" customHeight="1">
      <c r="A34" s="10"/>
      <c r="B34" s="10"/>
      <c r="C34" s="10"/>
      <c r="D34" s="25"/>
      <c r="E34" s="67"/>
      <c r="F34" s="42" t="s">
        <v>69</v>
      </c>
      <c r="G34" s="17">
        <f t="shared" si="3"/>
        <v>-24400</v>
      </c>
      <c r="H34" s="17">
        <f t="shared" si="3"/>
        <v>-24400</v>
      </c>
    </row>
    <row r="35" spans="1:10" ht="21" customHeight="1">
      <c r="A35" s="10"/>
      <c r="B35" s="10"/>
      <c r="C35" s="10"/>
      <c r="D35" s="25"/>
      <c r="E35" s="67"/>
      <c r="F35" s="43" t="s">
        <v>70</v>
      </c>
      <c r="G35" s="17">
        <f t="shared" si="3"/>
        <v>-24400</v>
      </c>
      <c r="H35" s="17">
        <f t="shared" si="3"/>
        <v>-24400</v>
      </c>
    </row>
    <row r="36" spans="1:10" ht="18" customHeight="1">
      <c r="A36" s="10"/>
      <c r="B36" s="10"/>
      <c r="C36" s="10"/>
      <c r="D36" s="25"/>
      <c r="E36" s="67"/>
      <c r="F36" s="43" t="s">
        <v>71</v>
      </c>
      <c r="G36" s="17">
        <f t="shared" si="3"/>
        <v>-24400</v>
      </c>
      <c r="H36" s="17">
        <f t="shared" si="3"/>
        <v>-24400</v>
      </c>
    </row>
    <row r="37" spans="1:10" ht="21" customHeight="1">
      <c r="A37" s="10"/>
      <c r="B37" s="10"/>
      <c r="C37" s="10"/>
      <c r="D37" s="25"/>
      <c r="E37" s="67"/>
      <c r="F37" s="28" t="s">
        <v>96</v>
      </c>
      <c r="G37" s="17">
        <v>-24400</v>
      </c>
      <c r="H37" s="17">
        <v>-24400</v>
      </c>
    </row>
    <row r="38" spans="1:10" ht="82.9" customHeight="1">
      <c r="A38" s="10"/>
      <c r="B38" s="10"/>
      <c r="C38" s="10"/>
      <c r="D38" s="26"/>
      <c r="E38" s="67" t="s">
        <v>22</v>
      </c>
      <c r="F38" s="70" t="s">
        <v>108</v>
      </c>
      <c r="G38" s="17">
        <f t="shared" ref="G38:H38" si="4">G40</f>
        <v>272756.8</v>
      </c>
      <c r="H38" s="17">
        <f t="shared" si="4"/>
        <v>272756.8</v>
      </c>
    </row>
    <row r="39" spans="1:10" ht="19.149999999999999" customHeight="1">
      <c r="A39" s="10"/>
      <c r="B39" s="10"/>
      <c r="C39" s="10"/>
      <c r="D39" s="26"/>
      <c r="E39" s="67"/>
      <c r="F39" s="68" t="s">
        <v>34</v>
      </c>
      <c r="G39" s="114"/>
      <c r="H39" s="17"/>
    </row>
    <row r="40" spans="1:10" ht="15" customHeight="1">
      <c r="A40" s="10"/>
      <c r="B40" s="10"/>
      <c r="C40" s="10"/>
      <c r="D40" s="26"/>
      <c r="E40" s="66"/>
      <c r="F40" s="9" t="s">
        <v>58</v>
      </c>
      <c r="G40" s="17">
        <f t="shared" ref="G40:H40" si="5">G42</f>
        <v>272756.8</v>
      </c>
      <c r="H40" s="17">
        <f t="shared" si="5"/>
        <v>272756.8</v>
      </c>
    </row>
    <row r="41" spans="1:10" ht="45.6" customHeight="1">
      <c r="A41" s="10"/>
      <c r="B41" s="10"/>
      <c r="C41" s="10"/>
      <c r="D41" s="26"/>
      <c r="E41" s="66"/>
      <c r="F41" s="70" t="s">
        <v>35</v>
      </c>
      <c r="G41" s="116"/>
      <c r="H41" s="17"/>
    </row>
    <row r="42" spans="1:10" ht="19.149999999999999" customHeight="1">
      <c r="A42" s="10"/>
      <c r="B42" s="10"/>
      <c r="C42" s="10"/>
      <c r="D42" s="26"/>
      <c r="E42" s="66"/>
      <c r="F42" s="70" t="s">
        <v>45</v>
      </c>
      <c r="G42" s="17">
        <f>G43</f>
        <v>272756.8</v>
      </c>
      <c r="H42" s="17">
        <f>H43</f>
        <v>272756.8</v>
      </c>
    </row>
    <row r="43" spans="1:10" ht="18" customHeight="1">
      <c r="A43" s="10"/>
      <c r="B43" s="10"/>
      <c r="C43" s="10"/>
      <c r="D43" s="25"/>
      <c r="E43" s="67"/>
      <c r="F43" s="42" t="s">
        <v>42</v>
      </c>
      <c r="G43" s="17">
        <f>G44</f>
        <v>272756.8</v>
      </c>
      <c r="H43" s="17">
        <f>H44</f>
        <v>272756.8</v>
      </c>
    </row>
    <row r="44" spans="1:10" ht="35.450000000000003" customHeight="1">
      <c r="A44" s="10"/>
      <c r="B44" s="10"/>
      <c r="C44" s="10"/>
      <c r="D44" s="25"/>
      <c r="E44" s="67"/>
      <c r="F44" s="43" t="s">
        <v>109</v>
      </c>
      <c r="G44" s="17">
        <f>G45+G47+G49</f>
        <v>272756.8</v>
      </c>
      <c r="H44" s="17">
        <f>H45+H47+H49</f>
        <v>272756.8</v>
      </c>
    </row>
    <row r="45" spans="1:10" ht="32.450000000000003" customHeight="1">
      <c r="A45" s="10"/>
      <c r="B45" s="10"/>
      <c r="C45" s="10"/>
      <c r="D45" s="25"/>
      <c r="E45" s="67"/>
      <c r="F45" s="43" t="s">
        <v>110</v>
      </c>
      <c r="G45" s="17">
        <f>G46</f>
        <v>212000</v>
      </c>
      <c r="H45" s="17">
        <f>H46</f>
        <v>212000</v>
      </c>
    </row>
    <row r="46" spans="1:10" ht="28.5" customHeight="1">
      <c r="A46" s="10"/>
      <c r="B46" s="10"/>
      <c r="C46" s="10"/>
      <c r="D46" s="25"/>
      <c r="E46" s="67"/>
      <c r="F46" s="28" t="s">
        <v>113</v>
      </c>
      <c r="G46" s="17">
        <v>212000</v>
      </c>
      <c r="H46" s="17">
        <v>212000</v>
      </c>
      <c r="J46" s="20"/>
    </row>
    <row r="47" spans="1:10" ht="28.9" customHeight="1">
      <c r="A47" s="10"/>
      <c r="B47" s="10"/>
      <c r="C47" s="10"/>
      <c r="D47" s="25"/>
      <c r="E47" s="67"/>
      <c r="F47" s="28" t="s">
        <v>111</v>
      </c>
      <c r="G47" s="17">
        <f>G48</f>
        <v>37177.199999999997</v>
      </c>
      <c r="H47" s="17">
        <f>H48</f>
        <v>37177.199999999997</v>
      </c>
    </row>
    <row r="48" spans="1:10" ht="20.45" customHeight="1">
      <c r="A48" s="10"/>
      <c r="B48" s="10"/>
      <c r="C48" s="10"/>
      <c r="D48" s="25"/>
      <c r="E48" s="67"/>
      <c r="F48" s="28" t="s">
        <v>94</v>
      </c>
      <c r="G48" s="17">
        <v>37177.199999999997</v>
      </c>
      <c r="H48" s="17">
        <v>37177.199999999997</v>
      </c>
    </row>
    <row r="49" spans="1:8" ht="29.45" customHeight="1">
      <c r="A49" s="10"/>
      <c r="B49" s="10"/>
      <c r="C49" s="10"/>
      <c r="D49" s="25"/>
      <c r="E49" s="67"/>
      <c r="F49" s="28" t="s">
        <v>112</v>
      </c>
      <c r="G49" s="17">
        <f>G50</f>
        <v>23579.599999999999</v>
      </c>
      <c r="H49" s="17">
        <f>H50</f>
        <v>23579.599999999999</v>
      </c>
    </row>
    <row r="50" spans="1:8" ht="30" customHeight="1">
      <c r="A50" s="10"/>
      <c r="B50" s="10"/>
      <c r="C50" s="10"/>
      <c r="D50" s="25"/>
      <c r="E50" s="67"/>
      <c r="F50" s="28" t="s">
        <v>97</v>
      </c>
      <c r="G50" s="17">
        <v>23579.599999999999</v>
      </c>
      <c r="H50" s="17">
        <v>23579.599999999999</v>
      </c>
    </row>
    <row r="51" spans="1:8" ht="40.5" customHeight="1">
      <c r="A51" s="10"/>
      <c r="B51" s="10"/>
      <c r="C51" s="10"/>
      <c r="D51" s="26"/>
      <c r="E51" s="67" t="s">
        <v>63</v>
      </c>
      <c r="F51" s="70" t="s">
        <v>64</v>
      </c>
      <c r="G51" s="17">
        <f t="shared" ref="G51:H51" si="6">G53</f>
        <v>40177.599999999999</v>
      </c>
      <c r="H51" s="17">
        <f t="shared" si="6"/>
        <v>40177.599999999999</v>
      </c>
    </row>
    <row r="52" spans="1:8" ht="19.149999999999999" customHeight="1">
      <c r="A52" s="10"/>
      <c r="B52" s="10"/>
      <c r="C52" s="10"/>
      <c r="D52" s="26"/>
      <c r="E52" s="67"/>
      <c r="F52" s="68" t="s">
        <v>34</v>
      </c>
      <c r="G52" s="114"/>
      <c r="H52" s="17"/>
    </row>
    <row r="53" spans="1:8" ht="19.149999999999999" customHeight="1">
      <c r="A53" s="10"/>
      <c r="B53" s="10"/>
      <c r="C53" s="10"/>
      <c r="D53" s="26"/>
      <c r="E53" s="66"/>
      <c r="F53" s="9" t="s">
        <v>58</v>
      </c>
      <c r="G53" s="17">
        <f t="shared" ref="G53:H53" si="7">G55</f>
        <v>40177.599999999999</v>
      </c>
      <c r="H53" s="17">
        <f t="shared" si="7"/>
        <v>40177.599999999999</v>
      </c>
    </row>
    <row r="54" spans="1:8" ht="51" customHeight="1">
      <c r="A54" s="10"/>
      <c r="B54" s="10"/>
      <c r="C54" s="10"/>
      <c r="D54" s="26"/>
      <c r="E54" s="66"/>
      <c r="F54" s="70" t="s">
        <v>35</v>
      </c>
      <c r="G54" s="116"/>
      <c r="H54" s="17"/>
    </row>
    <row r="55" spans="1:8" ht="19.149999999999999" customHeight="1">
      <c r="A55" s="10"/>
      <c r="B55" s="10"/>
      <c r="C55" s="10"/>
      <c r="D55" s="26"/>
      <c r="E55" s="66"/>
      <c r="F55" s="70" t="s">
        <v>45</v>
      </c>
      <c r="G55" s="17">
        <f>G56</f>
        <v>40177.599999999999</v>
      </c>
      <c r="H55" s="17">
        <f>H56</f>
        <v>40177.599999999999</v>
      </c>
    </row>
    <row r="56" spans="1:8" ht="31.15" customHeight="1">
      <c r="A56" s="10"/>
      <c r="B56" s="10"/>
      <c r="C56" s="10"/>
      <c r="D56" s="25"/>
      <c r="E56" s="67"/>
      <c r="F56" s="42" t="s">
        <v>114</v>
      </c>
      <c r="G56" s="17">
        <f>G57</f>
        <v>40177.599999999999</v>
      </c>
      <c r="H56" s="17">
        <f>H57</f>
        <v>40177.599999999999</v>
      </c>
    </row>
    <row r="57" spans="1:8" ht="19.149999999999999" customHeight="1">
      <c r="A57" s="10"/>
      <c r="B57" s="10"/>
      <c r="C57" s="10"/>
      <c r="D57" s="25"/>
      <c r="E57" s="67"/>
      <c r="F57" s="43" t="s">
        <v>115</v>
      </c>
      <c r="G57" s="17">
        <f t="shared" ref="G57:H57" si="8">G59</f>
        <v>40177.599999999999</v>
      </c>
      <c r="H57" s="17">
        <f t="shared" si="8"/>
        <v>40177.599999999999</v>
      </c>
    </row>
    <row r="58" spans="1:8" ht="31.15" customHeight="1">
      <c r="A58" s="10"/>
      <c r="B58" s="10"/>
      <c r="C58" s="10"/>
      <c r="D58" s="25"/>
      <c r="E58" s="67"/>
      <c r="F58" s="43" t="s">
        <v>116</v>
      </c>
      <c r="G58" s="17">
        <f>G59</f>
        <v>40177.599999999999</v>
      </c>
      <c r="H58" s="17">
        <f>H59</f>
        <v>40177.599999999999</v>
      </c>
    </row>
    <row r="59" spans="1:8" ht="22.15" customHeight="1">
      <c r="A59" s="10"/>
      <c r="B59" s="10"/>
      <c r="C59" s="10"/>
      <c r="D59" s="25"/>
      <c r="E59" s="67"/>
      <c r="F59" s="28" t="s">
        <v>67</v>
      </c>
      <c r="G59" s="17">
        <v>40177.599999999999</v>
      </c>
      <c r="H59" s="17">
        <v>40177.599999999999</v>
      </c>
    </row>
    <row r="60" spans="1:8" ht="30.6" customHeight="1">
      <c r="A60" s="31"/>
      <c r="B60" s="31"/>
      <c r="C60" s="31"/>
      <c r="D60" s="31"/>
      <c r="E60" s="31"/>
      <c r="F60" s="23" t="s">
        <v>163</v>
      </c>
      <c r="G60" s="113">
        <f t="shared" ref="G60:H60" si="9">G61</f>
        <v>-252534.39999999999</v>
      </c>
      <c r="H60" s="69">
        <f t="shared" si="9"/>
        <v>-252534.39999999999</v>
      </c>
    </row>
    <row r="61" spans="1:8" ht="37.5" customHeight="1">
      <c r="A61" s="67" t="s">
        <v>12</v>
      </c>
      <c r="B61" s="67"/>
      <c r="C61" s="67"/>
      <c r="D61" s="67"/>
      <c r="E61" s="67"/>
      <c r="F61" s="8" t="s">
        <v>41</v>
      </c>
      <c r="G61" s="113">
        <f>G63</f>
        <v>-252534.39999999999</v>
      </c>
      <c r="H61" s="69">
        <f>H63</f>
        <v>-252534.39999999999</v>
      </c>
    </row>
    <row r="62" spans="1:8" ht="19.149999999999999" customHeight="1">
      <c r="A62" s="67"/>
      <c r="B62" s="67"/>
      <c r="C62" s="67"/>
      <c r="D62" s="67"/>
      <c r="E62" s="67"/>
      <c r="F62" s="8" t="s">
        <v>39</v>
      </c>
      <c r="G62" s="8"/>
      <c r="H62" s="69"/>
    </row>
    <row r="63" spans="1:8" ht="48" customHeight="1">
      <c r="A63" s="67"/>
      <c r="B63" s="67" t="s">
        <v>173</v>
      </c>
      <c r="C63" s="67"/>
      <c r="D63" s="67"/>
      <c r="E63" s="67"/>
      <c r="F63" s="8" t="s">
        <v>174</v>
      </c>
      <c r="G63" s="113">
        <f>G65</f>
        <v>-252534.39999999999</v>
      </c>
      <c r="H63" s="69">
        <f>H65</f>
        <v>-252534.39999999999</v>
      </c>
    </row>
    <row r="64" spans="1:8" ht="19.149999999999999" customHeight="1">
      <c r="A64" s="67"/>
      <c r="B64" s="67"/>
      <c r="C64" s="67"/>
      <c r="D64" s="67"/>
      <c r="E64" s="67"/>
      <c r="F64" s="8" t="s">
        <v>39</v>
      </c>
      <c r="G64" s="8"/>
      <c r="H64" s="69"/>
    </row>
    <row r="65" spans="1:8" ht="49.5" customHeight="1">
      <c r="A65" s="67"/>
      <c r="B65" s="67"/>
      <c r="C65" s="67" t="s">
        <v>172</v>
      </c>
      <c r="D65" s="67"/>
      <c r="E65" s="67"/>
      <c r="F65" s="34" t="s">
        <v>174</v>
      </c>
      <c r="G65" s="113">
        <f>G67</f>
        <v>-252534.39999999999</v>
      </c>
      <c r="H65" s="69">
        <f>H67</f>
        <v>-252534.39999999999</v>
      </c>
    </row>
    <row r="66" spans="1:8" ht="19.149999999999999" customHeight="1">
      <c r="A66" s="67"/>
      <c r="B66" s="67"/>
      <c r="C66" s="67"/>
      <c r="D66" s="67"/>
      <c r="E66" s="67"/>
      <c r="F66" s="8" t="s">
        <v>39</v>
      </c>
      <c r="G66" s="8"/>
      <c r="H66" s="69"/>
    </row>
    <row r="67" spans="1:8" ht="24" customHeight="1">
      <c r="A67" s="67"/>
      <c r="B67" s="67"/>
      <c r="C67" s="67"/>
      <c r="D67" s="120" t="s">
        <v>175</v>
      </c>
      <c r="E67" s="67"/>
      <c r="F67" s="122" t="s">
        <v>165</v>
      </c>
      <c r="G67" s="113">
        <f>G69</f>
        <v>-252534.39999999999</v>
      </c>
      <c r="H67" s="69">
        <f>H69</f>
        <v>-252534.39999999999</v>
      </c>
    </row>
    <row r="68" spans="1:8" ht="19.149999999999999" customHeight="1">
      <c r="A68" s="67"/>
      <c r="B68" s="67"/>
      <c r="C68" s="67"/>
      <c r="D68" s="67"/>
      <c r="E68" s="67"/>
      <c r="F68" s="8" t="s">
        <v>39</v>
      </c>
      <c r="G68" s="8"/>
      <c r="H68" s="69"/>
    </row>
    <row r="69" spans="1:8" ht="48.75" customHeight="1">
      <c r="A69" s="66"/>
      <c r="B69" s="66"/>
      <c r="C69" s="66"/>
      <c r="D69" s="66"/>
      <c r="E69" s="66" t="s">
        <v>176</v>
      </c>
      <c r="F69" s="8" t="s">
        <v>170</v>
      </c>
      <c r="G69" s="113">
        <f>G71</f>
        <v>-252534.39999999999</v>
      </c>
      <c r="H69" s="69">
        <f>H71</f>
        <v>-252534.39999999999</v>
      </c>
    </row>
    <row r="70" spans="1:8" ht="19.149999999999999" customHeight="1">
      <c r="A70" s="66"/>
      <c r="B70" s="66"/>
      <c r="C70" s="66"/>
      <c r="D70" s="26"/>
      <c r="E70" s="66"/>
      <c r="F70" s="68" t="s">
        <v>34</v>
      </c>
      <c r="G70" s="114"/>
      <c r="H70" s="69"/>
    </row>
    <row r="71" spans="1:8" ht="21.75" customHeight="1">
      <c r="A71" s="66"/>
      <c r="B71" s="66"/>
      <c r="C71" s="66"/>
      <c r="D71" s="26"/>
      <c r="E71" s="66"/>
      <c r="F71" s="132" t="s">
        <v>177</v>
      </c>
      <c r="G71" s="113">
        <f>G73</f>
        <v>-252534.39999999999</v>
      </c>
      <c r="H71" s="69">
        <f>H73</f>
        <v>-252534.39999999999</v>
      </c>
    </row>
    <row r="72" spans="1:8" ht="47.45" customHeight="1">
      <c r="A72" s="66"/>
      <c r="B72" s="66"/>
      <c r="C72" s="66"/>
      <c r="D72" s="26"/>
      <c r="E72" s="66"/>
      <c r="F72" s="70" t="s">
        <v>35</v>
      </c>
      <c r="G72" s="116"/>
      <c r="H72" s="69"/>
    </row>
    <row r="73" spans="1:8" ht="19.149999999999999" customHeight="1">
      <c r="A73" s="66"/>
      <c r="B73" s="66"/>
      <c r="C73" s="66"/>
      <c r="D73" s="66"/>
      <c r="E73" s="66"/>
      <c r="F73" s="70" t="s">
        <v>45</v>
      </c>
      <c r="G73" s="113">
        <f t="shared" ref="G73:H75" si="10">G74</f>
        <v>-252534.39999999999</v>
      </c>
      <c r="H73" s="69">
        <f t="shared" si="10"/>
        <v>-252534.39999999999</v>
      </c>
    </row>
    <row r="74" spans="1:8" ht="19.149999999999999" customHeight="1">
      <c r="A74" s="66"/>
      <c r="B74" s="66"/>
      <c r="C74" s="66"/>
      <c r="D74" s="66"/>
      <c r="E74" s="66"/>
      <c r="F74" s="70" t="s">
        <v>42</v>
      </c>
      <c r="G74" s="113">
        <f t="shared" si="10"/>
        <v>-252534.39999999999</v>
      </c>
      <c r="H74" s="69">
        <f t="shared" si="10"/>
        <v>-252534.39999999999</v>
      </c>
    </row>
    <row r="75" spans="1:8" ht="19.149999999999999" customHeight="1">
      <c r="A75" s="66"/>
      <c r="B75" s="66"/>
      <c r="C75" s="66"/>
      <c r="D75" s="66"/>
      <c r="E75" s="66"/>
      <c r="F75" s="70" t="s">
        <v>178</v>
      </c>
      <c r="G75" s="113">
        <f t="shared" si="10"/>
        <v>-252534.39999999999</v>
      </c>
      <c r="H75" s="69">
        <f t="shared" si="10"/>
        <v>-252534.39999999999</v>
      </c>
    </row>
    <row r="76" spans="1:8" ht="30.75" customHeight="1">
      <c r="A76" s="66"/>
      <c r="B76" s="66"/>
      <c r="C76" s="66"/>
      <c r="D76" s="66"/>
      <c r="E76" s="66"/>
      <c r="F76" s="28" t="s">
        <v>179</v>
      </c>
      <c r="G76" s="113">
        <f>G77</f>
        <v>-252534.39999999999</v>
      </c>
      <c r="H76" s="93">
        <f>H77</f>
        <v>-252534.39999999999</v>
      </c>
    </row>
    <row r="77" spans="1:8" ht="29.25" customHeight="1">
      <c r="A77" s="120"/>
      <c r="B77" s="120"/>
      <c r="C77" s="120"/>
      <c r="D77" s="120"/>
      <c r="E77" s="120"/>
      <c r="F77" s="28" t="s">
        <v>180</v>
      </c>
      <c r="G77" s="113">
        <v>-252534.39999999999</v>
      </c>
      <c r="H77" s="113">
        <v>-252534.39999999999</v>
      </c>
    </row>
    <row r="78" spans="1:8" ht="18.600000000000001" customHeight="1">
      <c r="F78" s="3"/>
      <c r="G78" s="3"/>
    </row>
    <row r="79" spans="1:8" ht="18.600000000000001" customHeight="1">
      <c r="F79" s="3"/>
      <c r="G79" s="3"/>
    </row>
    <row r="80" spans="1:8" ht="18.600000000000001" customHeight="1">
      <c r="F80" s="3"/>
      <c r="G80" s="3"/>
    </row>
    <row r="81" spans="6:7" ht="18.600000000000001" customHeight="1">
      <c r="F81" s="3"/>
      <c r="G81" s="3"/>
    </row>
    <row r="82" spans="6:7" ht="18.600000000000001" customHeight="1">
      <c r="F82" s="3"/>
      <c r="G82" s="3"/>
    </row>
    <row r="83" spans="6:7" ht="18.600000000000001" customHeight="1">
      <c r="F83" s="3"/>
      <c r="G83" s="3"/>
    </row>
    <row r="84" spans="6:7" ht="18.600000000000001" customHeight="1">
      <c r="F84" s="3"/>
      <c r="G84" s="3"/>
    </row>
    <row r="85" spans="6:7" ht="18.600000000000001" customHeight="1">
      <c r="F85" s="3"/>
      <c r="G85" s="3"/>
    </row>
    <row r="86" spans="6:7" ht="17.45" customHeight="1">
      <c r="F86" s="3"/>
      <c r="G86" s="3"/>
    </row>
    <row r="87" spans="6:7" ht="19.149999999999999" customHeight="1">
      <c r="F87" s="3"/>
      <c r="G87" s="3"/>
    </row>
    <row r="88" spans="6:7" ht="15.6" customHeight="1">
      <c r="F88" s="3"/>
      <c r="G88" s="3"/>
    </row>
    <row r="89" spans="6:7">
      <c r="F89" s="3"/>
      <c r="G89" s="3"/>
    </row>
    <row r="90" spans="6:7">
      <c r="F90" s="3"/>
      <c r="G90" s="3"/>
    </row>
    <row r="91" spans="6:7">
      <c r="F91" s="3"/>
      <c r="G91" s="3"/>
    </row>
    <row r="92" spans="6:7">
      <c r="F92" s="3"/>
      <c r="G92" s="3"/>
    </row>
    <row r="93" spans="6:7">
      <c r="F93" s="3"/>
      <c r="G93" s="3"/>
    </row>
    <row r="94" spans="6:7">
      <c r="F94" s="3"/>
      <c r="G94" s="3"/>
    </row>
  </sheetData>
  <mergeCells count="5">
    <mergeCell ref="A7:C7"/>
    <mergeCell ref="D7:E7"/>
    <mergeCell ref="F7:F8"/>
    <mergeCell ref="A5:H5"/>
    <mergeCell ref="G7:H7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59"/>
  <sheetViews>
    <sheetView zoomScaleNormal="100" zoomScaleSheetLayoutView="100" workbookViewId="0"/>
  </sheetViews>
  <sheetFormatPr defaultColWidth="8.85546875" defaultRowHeight="15"/>
  <cols>
    <col min="1" max="1" width="16.7109375" style="3" customWidth="1"/>
    <col min="2" max="2" width="18" style="3" customWidth="1"/>
    <col min="3" max="3" width="51.85546875" style="3" customWidth="1"/>
    <col min="4" max="4" width="26.5703125" style="3" customWidth="1"/>
    <col min="5" max="5" width="25.140625" style="3" customWidth="1"/>
    <col min="6" max="6" width="12.7109375" style="3" bestFit="1" customWidth="1"/>
    <col min="7" max="7" width="11.7109375" style="3" customWidth="1"/>
    <col min="8" max="8" width="11.5703125" style="3" customWidth="1"/>
    <col min="9" max="9" width="11.28515625" style="3" bestFit="1" customWidth="1"/>
    <col min="10" max="16384" width="8.85546875" style="3"/>
  </cols>
  <sheetData>
    <row r="1" spans="1:8" ht="18" customHeight="1">
      <c r="A1" s="75"/>
      <c r="B1" s="75"/>
      <c r="C1" s="75"/>
      <c r="D1" s="75"/>
      <c r="E1" s="96" t="s">
        <v>87</v>
      </c>
      <c r="F1" s="76"/>
      <c r="G1" s="77"/>
      <c r="H1" s="77"/>
    </row>
    <row r="2" spans="1:8" ht="18" customHeight="1">
      <c r="A2" s="75"/>
      <c r="B2" s="75"/>
      <c r="C2" s="75"/>
      <c r="D2" s="75"/>
      <c r="E2" s="96" t="s">
        <v>66</v>
      </c>
      <c r="F2" s="76"/>
      <c r="G2" s="77"/>
      <c r="H2" s="77"/>
    </row>
    <row r="3" spans="1:8" ht="18" customHeight="1">
      <c r="A3" s="75"/>
      <c r="B3" s="75"/>
      <c r="C3" s="75"/>
      <c r="D3" s="75"/>
      <c r="E3" s="96" t="s">
        <v>3</v>
      </c>
      <c r="F3" s="76"/>
      <c r="G3" s="77"/>
      <c r="H3" s="77"/>
    </row>
    <row r="4" spans="1:8" ht="18" customHeight="1">
      <c r="A4" s="75"/>
      <c r="B4" s="75"/>
      <c r="C4" s="75"/>
      <c r="D4" s="75"/>
      <c r="E4" s="75"/>
      <c r="F4" s="76"/>
      <c r="G4" s="77"/>
      <c r="H4" s="77"/>
    </row>
    <row r="5" spans="1:8" ht="47.45" customHeight="1">
      <c r="A5" s="134" t="s">
        <v>188</v>
      </c>
      <c r="B5" s="134"/>
      <c r="C5" s="134"/>
      <c r="D5" s="134"/>
      <c r="E5" s="134"/>
      <c r="F5" s="76"/>
      <c r="G5" s="77"/>
      <c r="H5" s="77"/>
    </row>
    <row r="6" spans="1:8" ht="18" customHeight="1">
      <c r="A6" s="75"/>
      <c r="B6" s="75"/>
      <c r="C6" s="75"/>
      <c r="D6" s="75"/>
      <c r="E6" s="75"/>
      <c r="F6" s="76"/>
      <c r="G6" s="77"/>
      <c r="H6" s="77"/>
    </row>
    <row r="7" spans="1:8" ht="15.75">
      <c r="A7" s="180" t="s">
        <v>58</v>
      </c>
      <c r="B7" s="180"/>
      <c r="C7" s="180"/>
      <c r="D7" s="180"/>
      <c r="E7" s="180"/>
      <c r="F7" s="92"/>
      <c r="G7" s="76"/>
    </row>
    <row r="8" spans="1:8">
      <c r="A8" s="175" t="s">
        <v>194</v>
      </c>
      <c r="B8" s="176"/>
      <c r="C8" s="176"/>
      <c r="D8" s="176"/>
      <c r="E8" s="177"/>
      <c r="F8" s="92"/>
      <c r="G8" s="76"/>
    </row>
    <row r="9" spans="1:8">
      <c r="A9" s="178" t="s">
        <v>189</v>
      </c>
      <c r="B9" s="178"/>
      <c r="C9" s="178"/>
      <c r="D9" s="178"/>
      <c r="E9" s="178"/>
      <c r="F9" s="92"/>
      <c r="G9" s="76"/>
    </row>
    <row r="10" spans="1:8">
      <c r="A10" s="171" t="s">
        <v>19</v>
      </c>
      <c r="B10" s="171"/>
      <c r="C10" s="167" t="s">
        <v>27</v>
      </c>
      <c r="D10" s="167"/>
      <c r="E10" s="167"/>
      <c r="F10" s="76"/>
      <c r="G10" s="76"/>
    </row>
    <row r="11" spans="1:8" ht="25.9" customHeight="1">
      <c r="A11" s="171">
        <v>1012</v>
      </c>
      <c r="B11" s="171"/>
      <c r="C11" s="184" t="s">
        <v>28</v>
      </c>
      <c r="D11" s="184"/>
      <c r="E11" s="184"/>
      <c r="F11" s="76"/>
      <c r="G11" s="76"/>
    </row>
    <row r="12" spans="1:8">
      <c r="A12" s="167" t="s">
        <v>29</v>
      </c>
      <c r="B12" s="167"/>
      <c r="C12" s="185"/>
      <c r="D12" s="185"/>
      <c r="E12" s="185"/>
      <c r="F12" s="76"/>
      <c r="G12" s="76"/>
    </row>
    <row r="13" spans="1:8" ht="57" customHeight="1">
      <c r="A13" s="171" t="s">
        <v>8</v>
      </c>
      <c r="B13" s="171"/>
      <c r="C13" s="68" t="s">
        <v>4</v>
      </c>
      <c r="D13" s="135" t="s">
        <v>1</v>
      </c>
      <c r="E13" s="137"/>
      <c r="F13" s="76"/>
      <c r="G13" s="76"/>
    </row>
    <row r="14" spans="1:8">
      <c r="A14" s="181" t="s">
        <v>9</v>
      </c>
      <c r="B14" s="181"/>
      <c r="C14" s="68" t="s">
        <v>99</v>
      </c>
      <c r="D14" s="113" t="s">
        <v>162</v>
      </c>
      <c r="E14" s="95" t="s">
        <v>7</v>
      </c>
      <c r="F14" s="92">
        <f>E20+E28+E36+E46+E59</f>
        <v>0</v>
      </c>
      <c r="G14" s="76"/>
    </row>
    <row r="15" spans="1:8" ht="30">
      <c r="A15" s="167" t="s">
        <v>5</v>
      </c>
      <c r="B15" s="167"/>
      <c r="C15" s="70" t="s">
        <v>98</v>
      </c>
      <c r="D15" s="116"/>
      <c r="E15" s="79"/>
      <c r="F15" s="76"/>
      <c r="G15" s="76"/>
    </row>
    <row r="16" spans="1:8" ht="90">
      <c r="A16" s="167" t="s">
        <v>10</v>
      </c>
      <c r="B16" s="167"/>
      <c r="C16" s="70" t="s">
        <v>102</v>
      </c>
      <c r="D16" s="116"/>
      <c r="E16" s="79"/>
      <c r="F16" s="92"/>
      <c r="G16" s="92"/>
    </row>
    <row r="17" spans="1:9" ht="47.25">
      <c r="A17" s="167" t="s">
        <v>6</v>
      </c>
      <c r="B17" s="167"/>
      <c r="C17" s="80" t="s">
        <v>62</v>
      </c>
      <c r="D17" s="80"/>
      <c r="E17" s="79"/>
      <c r="F17" s="76"/>
      <c r="G17" s="76"/>
    </row>
    <row r="18" spans="1:9" ht="15.75">
      <c r="A18" s="179" t="s">
        <v>43</v>
      </c>
      <c r="B18" s="179"/>
      <c r="C18" s="80" t="s">
        <v>58</v>
      </c>
      <c r="D18" s="80"/>
      <c r="E18" s="79"/>
      <c r="F18" s="76"/>
      <c r="G18" s="76"/>
    </row>
    <row r="19" spans="1:9">
      <c r="A19" s="168" t="s">
        <v>90</v>
      </c>
      <c r="B19" s="169"/>
      <c r="C19" s="170"/>
      <c r="D19" s="115"/>
      <c r="E19" s="79"/>
      <c r="F19" s="76"/>
      <c r="G19" s="76"/>
    </row>
    <row r="20" spans="1:9">
      <c r="A20" s="167" t="s">
        <v>11</v>
      </c>
      <c r="B20" s="167"/>
      <c r="C20" s="167"/>
      <c r="D20" s="17">
        <v>-36000</v>
      </c>
      <c r="E20" s="17">
        <v>-36000</v>
      </c>
      <c r="F20" s="76"/>
      <c r="G20" s="76"/>
    </row>
    <row r="21" spans="1:9" ht="57.75" customHeight="1">
      <c r="A21" s="171" t="s">
        <v>8</v>
      </c>
      <c r="B21" s="171"/>
      <c r="C21" s="68" t="s">
        <v>4</v>
      </c>
      <c r="D21" s="135" t="s">
        <v>1</v>
      </c>
      <c r="E21" s="137"/>
      <c r="F21" s="76"/>
      <c r="G21" s="76"/>
    </row>
    <row r="22" spans="1:9">
      <c r="A22" s="181" t="s">
        <v>9</v>
      </c>
      <c r="B22" s="181"/>
      <c r="C22" s="68" t="s">
        <v>100</v>
      </c>
      <c r="D22" s="113" t="s">
        <v>162</v>
      </c>
      <c r="E22" s="95" t="s">
        <v>7</v>
      </c>
      <c r="F22" s="76"/>
      <c r="G22" s="76"/>
    </row>
    <row r="23" spans="1:9" ht="30">
      <c r="A23" s="167" t="s">
        <v>5</v>
      </c>
      <c r="B23" s="167"/>
      <c r="C23" s="70" t="s">
        <v>101</v>
      </c>
      <c r="D23" s="116"/>
      <c r="E23" s="79"/>
      <c r="F23" s="76"/>
      <c r="G23" s="76"/>
    </row>
    <row r="24" spans="1:9" ht="25.15" customHeight="1">
      <c r="A24" s="167" t="s">
        <v>10</v>
      </c>
      <c r="B24" s="167"/>
      <c r="C24" s="70" t="s">
        <v>103</v>
      </c>
      <c r="D24" s="116"/>
      <c r="E24" s="79"/>
      <c r="F24" s="76"/>
      <c r="G24" s="76"/>
    </row>
    <row r="25" spans="1:9" ht="47.25">
      <c r="A25" s="167" t="s">
        <v>6</v>
      </c>
      <c r="B25" s="167"/>
      <c r="C25" s="80" t="s">
        <v>62</v>
      </c>
      <c r="D25" s="80"/>
      <c r="E25" s="79"/>
      <c r="F25" s="76"/>
      <c r="G25" s="76"/>
    </row>
    <row r="26" spans="1:9" ht="15.75">
      <c r="A26" s="179" t="s">
        <v>43</v>
      </c>
      <c r="B26" s="179"/>
      <c r="C26" s="80" t="s">
        <v>58</v>
      </c>
      <c r="D26" s="80"/>
      <c r="E26" s="79"/>
      <c r="F26" s="76"/>
      <c r="G26" s="76"/>
    </row>
    <row r="27" spans="1:9">
      <c r="A27" s="168" t="s">
        <v>90</v>
      </c>
      <c r="B27" s="169"/>
      <c r="C27" s="170"/>
      <c r="D27" s="115"/>
      <c r="E27" s="79"/>
      <c r="F27" s="76"/>
      <c r="G27" s="76"/>
    </row>
    <row r="28" spans="1:9">
      <c r="A28" s="167" t="s">
        <v>11</v>
      </c>
      <c r="B28" s="167"/>
      <c r="C28" s="167"/>
      <c r="D28" s="17">
        <v>-24400</v>
      </c>
      <c r="E28" s="17">
        <v>-24400</v>
      </c>
      <c r="F28" s="76"/>
      <c r="G28" s="76"/>
    </row>
    <row r="29" spans="1:9" ht="54.75" customHeight="1">
      <c r="A29" s="171" t="s">
        <v>8</v>
      </c>
      <c r="B29" s="171"/>
      <c r="C29" s="68" t="s">
        <v>4</v>
      </c>
      <c r="D29" s="135" t="s">
        <v>1</v>
      </c>
      <c r="E29" s="137"/>
      <c r="F29" s="78"/>
      <c r="G29" s="78"/>
      <c r="H29" s="78"/>
      <c r="I29" s="78"/>
    </row>
    <row r="30" spans="1:9" ht="27.6" customHeight="1">
      <c r="A30" s="181" t="s">
        <v>9</v>
      </c>
      <c r="B30" s="181"/>
      <c r="C30" s="68" t="s">
        <v>22</v>
      </c>
      <c r="D30" s="113" t="s">
        <v>162</v>
      </c>
      <c r="E30" s="95" t="s">
        <v>7</v>
      </c>
      <c r="F30" s="20"/>
      <c r="G30" s="20"/>
      <c r="H30" s="20"/>
      <c r="I30" s="20"/>
    </row>
    <row r="31" spans="1:9" ht="75">
      <c r="A31" s="167" t="s">
        <v>5</v>
      </c>
      <c r="B31" s="167"/>
      <c r="C31" s="70" t="s">
        <v>104</v>
      </c>
      <c r="D31" s="116"/>
      <c r="E31" s="79"/>
      <c r="F31" s="40"/>
      <c r="G31" s="40"/>
      <c r="H31" s="40"/>
      <c r="I31" s="40"/>
    </row>
    <row r="32" spans="1:9" ht="111.75" customHeight="1">
      <c r="A32" s="167" t="s">
        <v>10</v>
      </c>
      <c r="B32" s="167"/>
      <c r="C32" s="70" t="s">
        <v>105</v>
      </c>
      <c r="D32" s="116"/>
      <c r="E32" s="79"/>
    </row>
    <row r="33" spans="1:6" ht="15.75">
      <c r="A33" s="167" t="s">
        <v>6</v>
      </c>
      <c r="B33" s="167"/>
      <c r="C33" s="80" t="s">
        <v>106</v>
      </c>
      <c r="D33" s="80"/>
      <c r="E33" s="79"/>
    </row>
    <row r="34" spans="1:6" ht="15.75">
      <c r="A34" s="179" t="s">
        <v>43</v>
      </c>
      <c r="B34" s="179"/>
      <c r="C34" s="80" t="s">
        <v>58</v>
      </c>
      <c r="D34" s="80"/>
      <c r="E34" s="79"/>
    </row>
    <row r="35" spans="1:6" ht="15.6" customHeight="1">
      <c r="A35" s="168" t="s">
        <v>90</v>
      </c>
      <c r="B35" s="169"/>
      <c r="C35" s="170"/>
      <c r="D35" s="115"/>
      <c r="E35" s="81"/>
    </row>
    <row r="36" spans="1:6">
      <c r="A36" s="167" t="s">
        <v>11</v>
      </c>
      <c r="B36" s="167"/>
      <c r="C36" s="167"/>
      <c r="D36" s="17">
        <f>272756.8</f>
        <v>272756.8</v>
      </c>
      <c r="E36" s="17">
        <f>272756.8</f>
        <v>272756.8</v>
      </c>
    </row>
    <row r="37" spans="1:6" ht="60" customHeight="1">
      <c r="A37" s="171" t="s">
        <v>8</v>
      </c>
      <c r="B37" s="171"/>
      <c r="C37" s="68" t="s">
        <v>4</v>
      </c>
      <c r="D37" s="135" t="s">
        <v>1</v>
      </c>
      <c r="E37" s="137"/>
    </row>
    <row r="38" spans="1:6" ht="31.15" customHeight="1">
      <c r="A38" s="181" t="s">
        <v>9</v>
      </c>
      <c r="B38" s="181"/>
      <c r="C38" s="68" t="s">
        <v>63</v>
      </c>
      <c r="D38" s="113" t="s">
        <v>162</v>
      </c>
      <c r="E38" s="95" t="s">
        <v>7</v>
      </c>
    </row>
    <row r="39" spans="1:6" ht="30">
      <c r="A39" s="167" t="s">
        <v>5</v>
      </c>
      <c r="B39" s="167"/>
      <c r="C39" s="70" t="s">
        <v>64</v>
      </c>
      <c r="D39" s="116"/>
      <c r="E39" s="79"/>
    </row>
    <row r="40" spans="1:6" ht="45">
      <c r="A40" s="167" t="s">
        <v>10</v>
      </c>
      <c r="B40" s="167"/>
      <c r="C40" s="70" t="s">
        <v>65</v>
      </c>
      <c r="D40" s="116"/>
      <c r="E40" s="79"/>
    </row>
    <row r="41" spans="1:6" ht="47.25">
      <c r="A41" s="167" t="s">
        <v>6</v>
      </c>
      <c r="B41" s="167"/>
      <c r="C41" s="80" t="s">
        <v>62</v>
      </c>
      <c r="D41" s="80"/>
      <c r="E41" s="79"/>
    </row>
    <row r="42" spans="1:6" ht="15.75">
      <c r="A42" s="179" t="s">
        <v>43</v>
      </c>
      <c r="B42" s="179"/>
      <c r="C42" s="80" t="s">
        <v>58</v>
      </c>
      <c r="D42" s="80"/>
      <c r="E42" s="79"/>
    </row>
    <row r="43" spans="1:6">
      <c r="A43" s="168" t="s">
        <v>90</v>
      </c>
      <c r="B43" s="169"/>
      <c r="C43" s="170"/>
      <c r="D43" s="115"/>
      <c r="E43" s="79"/>
    </row>
    <row r="44" spans="1:6" ht="17.45" customHeight="1">
      <c r="A44" s="172" t="s">
        <v>91</v>
      </c>
      <c r="B44" s="173"/>
      <c r="C44" s="174"/>
      <c r="D44" s="91">
        <v>43</v>
      </c>
      <c r="E44" s="91">
        <v>43</v>
      </c>
    </row>
    <row r="45" spans="1:6" ht="17.45" customHeight="1">
      <c r="A45" s="172" t="s">
        <v>159</v>
      </c>
      <c r="B45" s="173"/>
      <c r="C45" s="174"/>
      <c r="D45" s="91">
        <v>185</v>
      </c>
      <c r="E45" s="91">
        <v>185</v>
      </c>
    </row>
    <row r="46" spans="1:6">
      <c r="A46" s="167" t="s">
        <v>11</v>
      </c>
      <c r="B46" s="167"/>
      <c r="C46" s="167"/>
      <c r="D46" s="17">
        <v>40177.599999999999</v>
      </c>
      <c r="E46" s="17">
        <v>40177.599999999999</v>
      </c>
    </row>
    <row r="47" spans="1:6" ht="28.5" customHeight="1">
      <c r="A47" s="183" t="s">
        <v>163</v>
      </c>
      <c r="B47" s="183"/>
      <c r="C47" s="183"/>
      <c r="D47" s="183"/>
      <c r="E47" s="183"/>
      <c r="F47" s="20"/>
    </row>
    <row r="48" spans="1:6" ht="15.75" customHeight="1">
      <c r="A48" s="175" t="s">
        <v>195</v>
      </c>
      <c r="B48" s="176"/>
      <c r="C48" s="176"/>
      <c r="D48" s="176"/>
      <c r="E48" s="177"/>
      <c r="F48" s="20"/>
    </row>
    <row r="49" spans="1:6" ht="20.45" customHeight="1">
      <c r="A49" s="178" t="s">
        <v>189</v>
      </c>
      <c r="B49" s="178"/>
      <c r="C49" s="178"/>
      <c r="D49" s="178"/>
      <c r="E49" s="178"/>
      <c r="F49" s="20"/>
    </row>
    <row r="50" spans="1:6">
      <c r="A50" s="171" t="s">
        <v>19</v>
      </c>
      <c r="B50" s="171"/>
      <c r="C50" s="167" t="s">
        <v>27</v>
      </c>
      <c r="D50" s="167"/>
      <c r="E50" s="167"/>
    </row>
    <row r="51" spans="1:6">
      <c r="A51" s="171">
        <v>1212</v>
      </c>
      <c r="B51" s="171"/>
      <c r="C51" s="167" t="s">
        <v>181</v>
      </c>
      <c r="D51" s="167"/>
      <c r="E51" s="167"/>
    </row>
    <row r="52" spans="1:6">
      <c r="A52" s="167" t="s">
        <v>29</v>
      </c>
      <c r="B52" s="167"/>
      <c r="C52" s="182"/>
      <c r="D52" s="182"/>
      <c r="E52" s="182"/>
    </row>
    <row r="53" spans="1:6" ht="60" customHeight="1">
      <c r="A53" s="171" t="s">
        <v>8</v>
      </c>
      <c r="B53" s="171"/>
      <c r="C53" s="68" t="s">
        <v>164</v>
      </c>
      <c r="D53" s="135" t="s">
        <v>1</v>
      </c>
      <c r="E53" s="137"/>
    </row>
    <row r="54" spans="1:6" ht="27" customHeight="1">
      <c r="A54" s="181" t="s">
        <v>9</v>
      </c>
      <c r="B54" s="181"/>
      <c r="C54" s="79" t="s">
        <v>169</v>
      </c>
      <c r="D54" s="113" t="s">
        <v>162</v>
      </c>
      <c r="E54" s="95" t="s">
        <v>7</v>
      </c>
    </row>
    <row r="55" spans="1:6" ht="36" customHeight="1">
      <c r="A55" s="167" t="s">
        <v>5</v>
      </c>
      <c r="B55" s="167"/>
      <c r="C55" s="34" t="s">
        <v>182</v>
      </c>
      <c r="D55" s="34"/>
      <c r="E55" s="82"/>
    </row>
    <row r="56" spans="1:6" ht="34.5" customHeight="1">
      <c r="A56" s="167" t="s">
        <v>10</v>
      </c>
      <c r="B56" s="167"/>
      <c r="C56" s="80" t="s">
        <v>170</v>
      </c>
      <c r="D56" s="80"/>
      <c r="E56" s="82"/>
    </row>
    <row r="57" spans="1:6" ht="15.75">
      <c r="A57" s="167" t="s">
        <v>6</v>
      </c>
      <c r="B57" s="167"/>
      <c r="C57" s="80" t="s">
        <v>171</v>
      </c>
      <c r="D57" s="80"/>
      <c r="E57" s="82"/>
    </row>
    <row r="58" spans="1:6" ht="15.75">
      <c r="A58" s="167" t="s">
        <v>43</v>
      </c>
      <c r="B58" s="167"/>
      <c r="C58" s="80" t="s">
        <v>183</v>
      </c>
      <c r="D58" s="80"/>
      <c r="E58" s="82"/>
    </row>
    <row r="59" spans="1:6">
      <c r="A59" s="167" t="s">
        <v>11</v>
      </c>
      <c r="B59" s="167"/>
      <c r="C59" s="167"/>
      <c r="D59" s="113">
        <v>-252534.39999999999</v>
      </c>
      <c r="E59" s="93">
        <v>-252534.39999999999</v>
      </c>
    </row>
  </sheetData>
  <mergeCells count="65">
    <mergeCell ref="A28:C28"/>
    <mergeCell ref="A30:B30"/>
    <mergeCell ref="A31:B31"/>
    <mergeCell ref="A42:B42"/>
    <mergeCell ref="A32:B32"/>
    <mergeCell ref="A33:B33"/>
    <mergeCell ref="A34:B34"/>
    <mergeCell ref="A38:B38"/>
    <mergeCell ref="A39:B39"/>
    <mergeCell ref="A35:C35"/>
    <mergeCell ref="A36:C36"/>
    <mergeCell ref="A40:B40"/>
    <mergeCell ref="A21:B21"/>
    <mergeCell ref="A25:B25"/>
    <mergeCell ref="D21:E21"/>
    <mergeCell ref="A22:B22"/>
    <mergeCell ref="A23:B23"/>
    <mergeCell ref="A24:B24"/>
    <mergeCell ref="A19:C19"/>
    <mergeCell ref="A20:C20"/>
    <mergeCell ref="C11:E11"/>
    <mergeCell ref="A11:B11"/>
    <mergeCell ref="A12:B12"/>
    <mergeCell ref="C12:E12"/>
    <mergeCell ref="A13:B13"/>
    <mergeCell ref="A17:B17"/>
    <mergeCell ref="A18:B18"/>
    <mergeCell ref="A5:E5"/>
    <mergeCell ref="A14:B14"/>
    <mergeCell ref="A15:B15"/>
    <mergeCell ref="A16:B16"/>
    <mergeCell ref="D13:E13"/>
    <mergeCell ref="C10:E10"/>
    <mergeCell ref="A10:B10"/>
    <mergeCell ref="A9:E9"/>
    <mergeCell ref="A8:E8"/>
    <mergeCell ref="A26:B26"/>
    <mergeCell ref="A27:C27"/>
    <mergeCell ref="A7:E7"/>
    <mergeCell ref="A58:B58"/>
    <mergeCell ref="A59:C59"/>
    <mergeCell ref="A54:B54"/>
    <mergeCell ref="A55:B55"/>
    <mergeCell ref="A56:B56"/>
    <mergeCell ref="A57:B57"/>
    <mergeCell ref="A53:B53"/>
    <mergeCell ref="C50:E50"/>
    <mergeCell ref="C51:E51"/>
    <mergeCell ref="C52:E52"/>
    <mergeCell ref="A37:B37"/>
    <mergeCell ref="A44:C44"/>
    <mergeCell ref="A47:E47"/>
    <mergeCell ref="D29:E29"/>
    <mergeCell ref="D37:E37"/>
    <mergeCell ref="D53:E53"/>
    <mergeCell ref="A52:B52"/>
    <mergeCell ref="A43:C43"/>
    <mergeCell ref="A46:C46"/>
    <mergeCell ref="A50:B50"/>
    <mergeCell ref="A45:C45"/>
    <mergeCell ref="A51:B51"/>
    <mergeCell ref="A29:B29"/>
    <mergeCell ref="A41:B41"/>
    <mergeCell ref="A48:E48"/>
    <mergeCell ref="A49:E49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59"/>
  <sheetViews>
    <sheetView zoomScaleNormal="100" zoomScaleSheetLayoutView="100" workbookViewId="0"/>
  </sheetViews>
  <sheetFormatPr defaultColWidth="8.85546875" defaultRowHeight="15"/>
  <cols>
    <col min="1" max="1" width="16.7109375" style="3" customWidth="1"/>
    <col min="2" max="2" width="18" style="3" customWidth="1"/>
    <col min="3" max="3" width="51.85546875" style="3" customWidth="1"/>
    <col min="4" max="4" width="26.5703125" style="3" customWidth="1"/>
    <col min="5" max="5" width="25.140625" style="3" customWidth="1"/>
    <col min="6" max="6" width="12.7109375" style="3" bestFit="1" customWidth="1"/>
    <col min="7" max="7" width="11.7109375" style="3" customWidth="1"/>
    <col min="8" max="8" width="11.5703125" style="3" customWidth="1"/>
    <col min="9" max="9" width="11.28515625" style="3" bestFit="1" customWidth="1"/>
    <col min="10" max="16384" width="8.85546875" style="3"/>
  </cols>
  <sheetData>
    <row r="1" spans="1:8" ht="18" customHeight="1">
      <c r="A1" s="75"/>
      <c r="B1" s="75"/>
      <c r="C1" s="75"/>
      <c r="D1" s="75"/>
      <c r="E1" s="96" t="s">
        <v>89</v>
      </c>
      <c r="F1" s="76"/>
      <c r="G1" s="77"/>
      <c r="H1" s="77"/>
    </row>
    <row r="2" spans="1:8" ht="18" customHeight="1">
      <c r="A2" s="75"/>
      <c r="B2" s="75"/>
      <c r="C2" s="75"/>
      <c r="D2" s="75"/>
      <c r="E2" s="96" t="s">
        <v>66</v>
      </c>
      <c r="F2" s="76"/>
      <c r="G2" s="77"/>
      <c r="H2" s="77"/>
    </row>
    <row r="3" spans="1:8" ht="18" customHeight="1">
      <c r="A3" s="75"/>
      <c r="B3" s="75"/>
      <c r="C3" s="75"/>
      <c r="D3" s="75"/>
      <c r="E3" s="96" t="s">
        <v>3</v>
      </c>
      <c r="F3" s="76"/>
      <c r="G3" s="77"/>
      <c r="H3" s="77"/>
    </row>
    <row r="4" spans="1:8" ht="18" customHeight="1">
      <c r="A4" s="75"/>
      <c r="B4" s="75"/>
      <c r="C4" s="75"/>
      <c r="D4" s="75"/>
      <c r="E4" s="75"/>
      <c r="F4" s="76"/>
      <c r="G4" s="77"/>
      <c r="H4" s="77"/>
    </row>
    <row r="5" spans="1:8" ht="47.45" customHeight="1">
      <c r="A5" s="134" t="s">
        <v>191</v>
      </c>
      <c r="B5" s="134"/>
      <c r="C5" s="134"/>
      <c r="D5" s="134"/>
      <c r="E5" s="134"/>
      <c r="F5" s="76"/>
      <c r="G5" s="77"/>
      <c r="H5" s="77"/>
    </row>
    <row r="6" spans="1:8" ht="18" customHeight="1">
      <c r="A6" s="75"/>
      <c r="B6" s="75"/>
      <c r="C6" s="75"/>
      <c r="D6" s="75"/>
      <c r="E6" s="75"/>
      <c r="F6" s="76"/>
      <c r="G6" s="77"/>
      <c r="H6" s="77"/>
    </row>
    <row r="7" spans="1:8" ht="20.25" customHeight="1">
      <c r="A7" s="180" t="s">
        <v>58</v>
      </c>
      <c r="B7" s="180"/>
      <c r="C7" s="180"/>
      <c r="D7" s="180"/>
      <c r="E7" s="180"/>
      <c r="F7" s="92"/>
      <c r="G7" s="76"/>
    </row>
    <row r="8" spans="1:8" ht="13.5" customHeight="1">
      <c r="A8" s="175" t="s">
        <v>192</v>
      </c>
      <c r="B8" s="176"/>
      <c r="C8" s="176"/>
      <c r="D8" s="176"/>
      <c r="E8" s="177"/>
      <c r="F8" s="92"/>
      <c r="G8" s="76"/>
    </row>
    <row r="9" spans="1:8">
      <c r="A9" s="178" t="s">
        <v>190</v>
      </c>
      <c r="B9" s="178"/>
      <c r="C9" s="178"/>
      <c r="D9" s="178"/>
      <c r="E9" s="178"/>
      <c r="F9" s="92"/>
      <c r="G9" s="76"/>
    </row>
    <row r="10" spans="1:8">
      <c r="A10" s="171" t="s">
        <v>19</v>
      </c>
      <c r="B10" s="171"/>
      <c r="C10" s="167" t="s">
        <v>27</v>
      </c>
      <c r="D10" s="167"/>
      <c r="E10" s="167"/>
      <c r="F10" s="76"/>
      <c r="G10" s="76"/>
    </row>
    <row r="11" spans="1:8" ht="25.9" customHeight="1">
      <c r="A11" s="171">
        <v>1012</v>
      </c>
      <c r="B11" s="171"/>
      <c r="C11" s="184" t="s">
        <v>28</v>
      </c>
      <c r="D11" s="184"/>
      <c r="E11" s="184"/>
      <c r="F11" s="76"/>
      <c r="G11" s="76"/>
    </row>
    <row r="12" spans="1:8">
      <c r="A12" s="167" t="s">
        <v>29</v>
      </c>
      <c r="B12" s="167"/>
      <c r="C12" s="185"/>
      <c r="D12" s="185"/>
      <c r="E12" s="185"/>
      <c r="F12" s="76"/>
      <c r="G12" s="76"/>
    </row>
    <row r="13" spans="1:8" ht="57" customHeight="1">
      <c r="A13" s="171" t="s">
        <v>8</v>
      </c>
      <c r="B13" s="171"/>
      <c r="C13" s="127" t="s">
        <v>4</v>
      </c>
      <c r="D13" s="135" t="s">
        <v>1</v>
      </c>
      <c r="E13" s="137"/>
      <c r="F13" s="76"/>
      <c r="G13" s="76"/>
    </row>
    <row r="14" spans="1:8">
      <c r="A14" s="181" t="s">
        <v>9</v>
      </c>
      <c r="B14" s="181"/>
      <c r="C14" s="127" t="s">
        <v>99</v>
      </c>
      <c r="D14" s="113" t="s">
        <v>162</v>
      </c>
      <c r="E14" s="113" t="s">
        <v>7</v>
      </c>
      <c r="F14" s="92">
        <f>E20+E28+E36+E46+E59</f>
        <v>0</v>
      </c>
      <c r="G14" s="76"/>
    </row>
    <row r="15" spans="1:8" ht="30">
      <c r="A15" s="167" t="s">
        <v>5</v>
      </c>
      <c r="B15" s="167"/>
      <c r="C15" s="130" t="s">
        <v>98</v>
      </c>
      <c r="D15" s="130"/>
      <c r="E15" s="79"/>
      <c r="F15" s="76"/>
      <c r="G15" s="76"/>
    </row>
    <row r="16" spans="1:8" ht="90">
      <c r="A16" s="167" t="s">
        <v>10</v>
      </c>
      <c r="B16" s="167"/>
      <c r="C16" s="130" t="s">
        <v>102</v>
      </c>
      <c r="D16" s="130"/>
      <c r="E16" s="79"/>
      <c r="F16" s="92"/>
      <c r="G16" s="92"/>
    </row>
    <row r="17" spans="1:9" ht="47.25">
      <c r="A17" s="167" t="s">
        <v>6</v>
      </c>
      <c r="B17" s="167"/>
      <c r="C17" s="80" t="s">
        <v>62</v>
      </c>
      <c r="D17" s="80"/>
      <c r="E17" s="79"/>
      <c r="F17" s="76"/>
      <c r="G17" s="76"/>
    </row>
    <row r="18" spans="1:9" ht="15.75">
      <c r="A18" s="179" t="s">
        <v>43</v>
      </c>
      <c r="B18" s="179"/>
      <c r="C18" s="80" t="s">
        <v>58</v>
      </c>
      <c r="D18" s="80"/>
      <c r="E18" s="79"/>
      <c r="F18" s="76"/>
      <c r="G18" s="76"/>
    </row>
    <row r="19" spans="1:9">
      <c r="A19" s="168" t="s">
        <v>90</v>
      </c>
      <c r="B19" s="169"/>
      <c r="C19" s="170"/>
      <c r="D19" s="128"/>
      <c r="E19" s="79"/>
      <c r="F19" s="76"/>
      <c r="G19" s="76"/>
    </row>
    <row r="20" spans="1:9">
      <c r="A20" s="167" t="s">
        <v>11</v>
      </c>
      <c r="B20" s="167"/>
      <c r="C20" s="167"/>
      <c r="D20" s="17">
        <v>-36000</v>
      </c>
      <c r="E20" s="17">
        <v>-36000</v>
      </c>
      <c r="F20" s="76"/>
      <c r="G20" s="76"/>
    </row>
    <row r="21" spans="1:9" ht="57.75" customHeight="1">
      <c r="A21" s="171" t="s">
        <v>8</v>
      </c>
      <c r="B21" s="171"/>
      <c r="C21" s="127" t="s">
        <v>4</v>
      </c>
      <c r="D21" s="135" t="s">
        <v>1</v>
      </c>
      <c r="E21" s="137"/>
      <c r="F21" s="76"/>
      <c r="G21" s="76"/>
    </row>
    <row r="22" spans="1:9">
      <c r="A22" s="181" t="s">
        <v>9</v>
      </c>
      <c r="B22" s="181"/>
      <c r="C22" s="127" t="s">
        <v>100</v>
      </c>
      <c r="D22" s="113" t="s">
        <v>162</v>
      </c>
      <c r="E22" s="113" t="s">
        <v>7</v>
      </c>
      <c r="F22" s="76"/>
      <c r="G22" s="76"/>
    </row>
    <row r="23" spans="1:9" ht="30">
      <c r="A23" s="167" t="s">
        <v>5</v>
      </c>
      <c r="B23" s="167"/>
      <c r="C23" s="130" t="s">
        <v>101</v>
      </c>
      <c r="D23" s="130"/>
      <c r="E23" s="79"/>
      <c r="F23" s="76"/>
      <c r="G23" s="76"/>
    </row>
    <row r="24" spans="1:9" ht="25.15" customHeight="1">
      <c r="A24" s="167" t="s">
        <v>10</v>
      </c>
      <c r="B24" s="167"/>
      <c r="C24" s="130" t="s">
        <v>103</v>
      </c>
      <c r="D24" s="130"/>
      <c r="E24" s="79"/>
      <c r="F24" s="76"/>
      <c r="G24" s="76"/>
    </row>
    <row r="25" spans="1:9" ht="47.25">
      <c r="A25" s="167" t="s">
        <v>6</v>
      </c>
      <c r="B25" s="167"/>
      <c r="C25" s="80" t="s">
        <v>62</v>
      </c>
      <c r="D25" s="80"/>
      <c r="E25" s="79"/>
      <c r="F25" s="76"/>
      <c r="G25" s="76"/>
    </row>
    <row r="26" spans="1:9" ht="15.75">
      <c r="A26" s="179" t="s">
        <v>43</v>
      </c>
      <c r="B26" s="179"/>
      <c r="C26" s="80" t="s">
        <v>58</v>
      </c>
      <c r="D26" s="80"/>
      <c r="E26" s="79"/>
      <c r="F26" s="76"/>
      <c r="G26" s="76"/>
    </row>
    <row r="27" spans="1:9">
      <c r="A27" s="168" t="s">
        <v>90</v>
      </c>
      <c r="B27" s="169"/>
      <c r="C27" s="170"/>
      <c r="D27" s="128"/>
      <c r="E27" s="79"/>
      <c r="F27" s="76"/>
      <c r="G27" s="76"/>
    </row>
    <row r="28" spans="1:9">
      <c r="A28" s="167" t="s">
        <v>11</v>
      </c>
      <c r="B28" s="167"/>
      <c r="C28" s="167"/>
      <c r="D28" s="17">
        <v>-24400</v>
      </c>
      <c r="E28" s="17">
        <v>-24400</v>
      </c>
      <c r="F28" s="76"/>
      <c r="G28" s="76"/>
    </row>
    <row r="29" spans="1:9" ht="54.75" customHeight="1">
      <c r="A29" s="171" t="s">
        <v>8</v>
      </c>
      <c r="B29" s="171"/>
      <c r="C29" s="127" t="s">
        <v>4</v>
      </c>
      <c r="D29" s="135" t="s">
        <v>1</v>
      </c>
      <c r="E29" s="137"/>
      <c r="F29" s="78"/>
      <c r="G29" s="78"/>
      <c r="H29" s="78"/>
      <c r="I29" s="78"/>
    </row>
    <row r="30" spans="1:9" ht="27.6" customHeight="1">
      <c r="A30" s="181" t="s">
        <v>9</v>
      </c>
      <c r="B30" s="181"/>
      <c r="C30" s="127" t="s">
        <v>22</v>
      </c>
      <c r="D30" s="113" t="s">
        <v>162</v>
      </c>
      <c r="E30" s="113" t="s">
        <v>7</v>
      </c>
      <c r="F30" s="20"/>
      <c r="G30" s="20"/>
      <c r="H30" s="20"/>
      <c r="I30" s="20"/>
    </row>
    <row r="31" spans="1:9" ht="75">
      <c r="A31" s="167" t="s">
        <v>5</v>
      </c>
      <c r="B31" s="167"/>
      <c r="C31" s="130" t="s">
        <v>104</v>
      </c>
      <c r="D31" s="130"/>
      <c r="E31" s="79"/>
      <c r="F31" s="40"/>
      <c r="G31" s="40"/>
      <c r="H31" s="40"/>
      <c r="I31" s="40"/>
    </row>
    <row r="32" spans="1:9" ht="111.75" customHeight="1">
      <c r="A32" s="167" t="s">
        <v>10</v>
      </c>
      <c r="B32" s="167"/>
      <c r="C32" s="130" t="s">
        <v>105</v>
      </c>
      <c r="D32" s="130"/>
      <c r="E32" s="79"/>
    </row>
    <row r="33" spans="1:6" ht="15.75">
      <c r="A33" s="167" t="s">
        <v>6</v>
      </c>
      <c r="B33" s="167"/>
      <c r="C33" s="80" t="s">
        <v>106</v>
      </c>
      <c r="D33" s="80"/>
      <c r="E33" s="79"/>
    </row>
    <row r="34" spans="1:6" ht="15.75">
      <c r="A34" s="179" t="s">
        <v>43</v>
      </c>
      <c r="B34" s="179"/>
      <c r="C34" s="80" t="s">
        <v>58</v>
      </c>
      <c r="D34" s="80"/>
      <c r="E34" s="79"/>
    </row>
    <row r="35" spans="1:6" ht="15.6" customHeight="1">
      <c r="A35" s="168" t="s">
        <v>90</v>
      </c>
      <c r="B35" s="169"/>
      <c r="C35" s="170"/>
      <c r="D35" s="128"/>
      <c r="E35" s="81"/>
    </row>
    <row r="36" spans="1:6">
      <c r="A36" s="167" t="s">
        <v>11</v>
      </c>
      <c r="B36" s="167"/>
      <c r="C36" s="167"/>
      <c r="D36" s="17">
        <f>272756.8</f>
        <v>272756.8</v>
      </c>
      <c r="E36" s="17">
        <f>272756.8</f>
        <v>272756.8</v>
      </c>
    </row>
    <row r="37" spans="1:6" ht="60" customHeight="1">
      <c r="A37" s="171" t="s">
        <v>8</v>
      </c>
      <c r="B37" s="171"/>
      <c r="C37" s="127" t="s">
        <v>4</v>
      </c>
      <c r="D37" s="135" t="s">
        <v>1</v>
      </c>
      <c r="E37" s="137"/>
    </row>
    <row r="38" spans="1:6" ht="31.15" customHeight="1">
      <c r="A38" s="181" t="s">
        <v>9</v>
      </c>
      <c r="B38" s="181"/>
      <c r="C38" s="127" t="s">
        <v>63</v>
      </c>
      <c r="D38" s="113" t="s">
        <v>162</v>
      </c>
      <c r="E38" s="113" t="s">
        <v>7</v>
      </c>
    </row>
    <row r="39" spans="1:6" ht="30">
      <c r="A39" s="167" t="s">
        <v>5</v>
      </c>
      <c r="B39" s="167"/>
      <c r="C39" s="130" t="s">
        <v>64</v>
      </c>
      <c r="D39" s="130"/>
      <c r="E39" s="79"/>
    </row>
    <row r="40" spans="1:6" ht="45">
      <c r="A40" s="167" t="s">
        <v>10</v>
      </c>
      <c r="B40" s="167"/>
      <c r="C40" s="130" t="s">
        <v>65</v>
      </c>
      <c r="D40" s="130"/>
      <c r="E40" s="79"/>
    </row>
    <row r="41" spans="1:6" ht="47.25">
      <c r="A41" s="167" t="s">
        <v>6</v>
      </c>
      <c r="B41" s="167"/>
      <c r="C41" s="80" t="s">
        <v>62</v>
      </c>
      <c r="D41" s="80"/>
      <c r="E41" s="79"/>
    </row>
    <row r="42" spans="1:6" ht="15.75">
      <c r="A42" s="179" t="s">
        <v>43</v>
      </c>
      <c r="B42" s="179"/>
      <c r="C42" s="80" t="s">
        <v>58</v>
      </c>
      <c r="D42" s="80"/>
      <c r="E42" s="79"/>
    </row>
    <row r="43" spans="1:6">
      <c r="A43" s="168" t="s">
        <v>90</v>
      </c>
      <c r="B43" s="169"/>
      <c r="C43" s="170"/>
      <c r="D43" s="128"/>
      <c r="E43" s="79"/>
    </row>
    <row r="44" spans="1:6" ht="17.45" customHeight="1">
      <c r="A44" s="172" t="s">
        <v>91</v>
      </c>
      <c r="B44" s="173"/>
      <c r="C44" s="174"/>
      <c r="D44" s="91">
        <v>43</v>
      </c>
      <c r="E44" s="91">
        <v>43</v>
      </c>
    </row>
    <row r="45" spans="1:6" ht="17.45" customHeight="1">
      <c r="A45" s="172" t="s">
        <v>159</v>
      </c>
      <c r="B45" s="173"/>
      <c r="C45" s="174"/>
      <c r="D45" s="91">
        <v>185</v>
      </c>
      <c r="E45" s="91">
        <v>185</v>
      </c>
    </row>
    <row r="46" spans="1:6">
      <c r="A46" s="167" t="s">
        <v>11</v>
      </c>
      <c r="B46" s="167"/>
      <c r="C46" s="167"/>
      <c r="D46" s="17">
        <v>40177.599999999999</v>
      </c>
      <c r="E46" s="17">
        <v>40177.599999999999</v>
      </c>
    </row>
    <row r="47" spans="1:6" ht="27" customHeight="1">
      <c r="A47" s="183" t="s">
        <v>57</v>
      </c>
      <c r="B47" s="183"/>
      <c r="C47" s="183"/>
      <c r="D47" s="183"/>
      <c r="E47" s="183"/>
      <c r="F47" s="20"/>
    </row>
    <row r="48" spans="1:6" ht="18" customHeight="1">
      <c r="A48" s="175" t="s">
        <v>196</v>
      </c>
      <c r="B48" s="176"/>
      <c r="C48" s="176"/>
      <c r="D48" s="176"/>
      <c r="E48" s="177"/>
      <c r="F48" s="20"/>
    </row>
    <row r="49" spans="1:6" ht="20.45" customHeight="1">
      <c r="A49" s="178" t="s">
        <v>190</v>
      </c>
      <c r="B49" s="178"/>
      <c r="C49" s="178"/>
      <c r="D49" s="178"/>
      <c r="E49" s="178"/>
      <c r="F49" s="20"/>
    </row>
    <row r="50" spans="1:6">
      <c r="A50" s="171" t="s">
        <v>19</v>
      </c>
      <c r="B50" s="171"/>
      <c r="C50" s="167" t="s">
        <v>27</v>
      </c>
      <c r="D50" s="167"/>
      <c r="E50" s="167"/>
    </row>
    <row r="51" spans="1:6">
      <c r="A51" s="171">
        <v>1212</v>
      </c>
      <c r="B51" s="171"/>
      <c r="C51" s="167" t="s">
        <v>181</v>
      </c>
      <c r="D51" s="167"/>
      <c r="E51" s="167"/>
    </row>
    <row r="52" spans="1:6">
      <c r="A52" s="167" t="s">
        <v>29</v>
      </c>
      <c r="B52" s="167"/>
      <c r="C52" s="182"/>
      <c r="D52" s="182"/>
      <c r="E52" s="182"/>
    </row>
    <row r="53" spans="1:6" ht="60" customHeight="1">
      <c r="A53" s="171" t="s">
        <v>8</v>
      </c>
      <c r="B53" s="171"/>
      <c r="C53" s="127" t="s">
        <v>164</v>
      </c>
      <c r="D53" s="135" t="s">
        <v>1</v>
      </c>
      <c r="E53" s="137"/>
    </row>
    <row r="54" spans="1:6" ht="27" customHeight="1">
      <c r="A54" s="181" t="s">
        <v>9</v>
      </c>
      <c r="B54" s="181"/>
      <c r="C54" s="79" t="s">
        <v>169</v>
      </c>
      <c r="D54" s="113" t="s">
        <v>162</v>
      </c>
      <c r="E54" s="113" t="s">
        <v>7</v>
      </c>
    </row>
    <row r="55" spans="1:6" ht="36" customHeight="1">
      <c r="A55" s="167" t="s">
        <v>5</v>
      </c>
      <c r="B55" s="167"/>
      <c r="C55" s="34" t="s">
        <v>182</v>
      </c>
      <c r="D55" s="34"/>
      <c r="E55" s="129"/>
    </row>
    <row r="56" spans="1:6" ht="34.5" customHeight="1">
      <c r="A56" s="167" t="s">
        <v>10</v>
      </c>
      <c r="B56" s="167"/>
      <c r="C56" s="80" t="s">
        <v>170</v>
      </c>
      <c r="D56" s="80"/>
      <c r="E56" s="129"/>
    </row>
    <row r="57" spans="1:6" ht="15.75">
      <c r="A57" s="167" t="s">
        <v>6</v>
      </c>
      <c r="B57" s="167"/>
      <c r="C57" s="80" t="s">
        <v>171</v>
      </c>
      <c r="D57" s="80"/>
      <c r="E57" s="129"/>
    </row>
    <row r="58" spans="1:6" ht="15.75">
      <c r="A58" s="167" t="s">
        <v>43</v>
      </c>
      <c r="B58" s="167"/>
      <c r="C58" s="80" t="s">
        <v>183</v>
      </c>
      <c r="D58" s="80"/>
      <c r="E58" s="129"/>
    </row>
    <row r="59" spans="1:6">
      <c r="A59" s="167" t="s">
        <v>11</v>
      </c>
      <c r="B59" s="167"/>
      <c r="C59" s="167"/>
      <c r="D59" s="113">
        <v>-252534.39999999999</v>
      </c>
      <c r="E59" s="113">
        <v>-252534.39999999999</v>
      </c>
    </row>
  </sheetData>
  <mergeCells count="65">
    <mergeCell ref="A15:B15"/>
    <mergeCell ref="A5:E5"/>
    <mergeCell ref="A7:E7"/>
    <mergeCell ref="A10:B10"/>
    <mergeCell ref="C10:E10"/>
    <mergeCell ref="A11:B11"/>
    <mergeCell ref="C11:E11"/>
    <mergeCell ref="A8:E8"/>
    <mergeCell ref="A9:E9"/>
    <mergeCell ref="A12:B12"/>
    <mergeCell ref="C12:E12"/>
    <mergeCell ref="A13:B13"/>
    <mergeCell ref="D13:E13"/>
    <mergeCell ref="A14:B14"/>
    <mergeCell ref="A16:B16"/>
    <mergeCell ref="A17:B17"/>
    <mergeCell ref="A18:B18"/>
    <mergeCell ref="A19:C19"/>
    <mergeCell ref="A20:C20"/>
    <mergeCell ref="A31:B31"/>
    <mergeCell ref="D21:E21"/>
    <mergeCell ref="A22:B22"/>
    <mergeCell ref="A23:B23"/>
    <mergeCell ref="A24:B24"/>
    <mergeCell ref="A25:B25"/>
    <mergeCell ref="A26:B26"/>
    <mergeCell ref="A21:B21"/>
    <mergeCell ref="A27:C27"/>
    <mergeCell ref="A28:C28"/>
    <mergeCell ref="A29:B29"/>
    <mergeCell ref="D29:E29"/>
    <mergeCell ref="A30:B30"/>
    <mergeCell ref="A32:B32"/>
    <mergeCell ref="A33:B33"/>
    <mergeCell ref="A34:B34"/>
    <mergeCell ref="A35:C35"/>
    <mergeCell ref="A36:C36"/>
    <mergeCell ref="A50:B50"/>
    <mergeCell ref="C50:E50"/>
    <mergeCell ref="D37:E37"/>
    <mergeCell ref="A38:B38"/>
    <mergeCell ref="A39:B39"/>
    <mergeCell ref="A40:B40"/>
    <mergeCell ref="A41:B41"/>
    <mergeCell ref="A42:B42"/>
    <mergeCell ref="A37:B37"/>
    <mergeCell ref="A48:E48"/>
    <mergeCell ref="A49:E49"/>
    <mergeCell ref="A43:C43"/>
    <mergeCell ref="A44:C44"/>
    <mergeCell ref="A45:C45"/>
    <mergeCell ref="A46:C46"/>
    <mergeCell ref="A47:E47"/>
    <mergeCell ref="A59:C59"/>
    <mergeCell ref="A51:B51"/>
    <mergeCell ref="C51:E51"/>
    <mergeCell ref="A52:B52"/>
    <mergeCell ref="C52:E52"/>
    <mergeCell ref="A53:B53"/>
    <mergeCell ref="D53:E53"/>
    <mergeCell ref="A54:B54"/>
    <mergeCell ref="A55:B55"/>
    <mergeCell ref="A56:B56"/>
    <mergeCell ref="A57:B57"/>
    <mergeCell ref="A58:B58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40"/>
  <sheetViews>
    <sheetView workbookViewId="0"/>
  </sheetViews>
  <sheetFormatPr defaultColWidth="8.85546875" defaultRowHeight="15"/>
  <cols>
    <col min="1" max="1" width="16.28515625" style="111" customWidth="1"/>
    <col min="2" max="2" width="11.5703125" style="99" customWidth="1"/>
    <col min="3" max="3" width="13.42578125" style="99" customWidth="1"/>
    <col min="4" max="4" width="38.85546875" style="99" customWidth="1"/>
    <col min="5" max="5" width="15.140625" style="99" customWidth="1"/>
    <col min="6" max="6" width="12.7109375" style="100" customWidth="1"/>
    <col min="7" max="7" width="15.42578125" style="99" customWidth="1"/>
    <col min="8" max="8" width="12.7109375" style="99" customWidth="1"/>
    <col min="9" max="9" width="16.7109375" style="99" customWidth="1"/>
    <col min="10" max="10" width="8.85546875" style="99"/>
    <col min="11" max="11" width="13.85546875" style="99" bestFit="1" customWidth="1"/>
    <col min="12" max="16384" width="8.85546875" style="99"/>
  </cols>
  <sheetData>
    <row r="1" spans="1:17">
      <c r="A1" s="90"/>
      <c r="B1" s="2"/>
      <c r="H1" s="133" t="s">
        <v>187</v>
      </c>
      <c r="I1" s="133"/>
    </row>
    <row r="2" spans="1:17" ht="15.6" customHeight="1">
      <c r="A2" s="90"/>
      <c r="B2" s="2"/>
      <c r="G2" s="133" t="s">
        <v>66</v>
      </c>
      <c r="H2" s="133"/>
      <c r="I2" s="133"/>
      <c r="J2" s="101"/>
      <c r="K2" s="101"/>
      <c r="L2" s="101"/>
      <c r="M2" s="101"/>
      <c r="N2" s="101"/>
      <c r="O2" s="101"/>
      <c r="P2" s="101"/>
      <c r="Q2" s="101"/>
    </row>
    <row r="3" spans="1:17">
      <c r="A3" s="90"/>
      <c r="B3" s="2"/>
      <c r="G3" s="133" t="s">
        <v>3</v>
      </c>
      <c r="H3" s="133"/>
      <c r="I3" s="133"/>
      <c r="J3" s="101"/>
      <c r="K3" s="101"/>
      <c r="L3" s="101"/>
      <c r="M3" s="101"/>
      <c r="N3" s="101"/>
      <c r="O3" s="101"/>
      <c r="P3" s="101"/>
      <c r="Q3" s="101"/>
    </row>
    <row r="4" spans="1:17">
      <c r="A4" s="90"/>
      <c r="B4" s="2"/>
      <c r="C4" s="4"/>
      <c r="D4" s="4"/>
      <c r="E4" s="4"/>
      <c r="F4" s="89"/>
    </row>
    <row r="5" spans="1:17" ht="41.45" customHeight="1">
      <c r="A5" s="161" t="s">
        <v>93</v>
      </c>
      <c r="B5" s="161"/>
      <c r="C5" s="161"/>
      <c r="D5" s="161"/>
      <c r="E5" s="161"/>
      <c r="F5" s="161"/>
      <c r="G5" s="161"/>
      <c r="H5" s="161"/>
      <c r="I5" s="161"/>
      <c r="J5" s="101"/>
      <c r="K5" s="101"/>
      <c r="L5" s="101"/>
      <c r="M5" s="101"/>
      <c r="N5" s="101"/>
      <c r="O5" s="101"/>
      <c r="P5" s="101"/>
    </row>
    <row r="6" spans="1:17" ht="32.450000000000003" customHeight="1">
      <c r="A6" s="88"/>
      <c r="B6" s="12"/>
      <c r="C6" s="6"/>
      <c r="D6" s="6"/>
      <c r="E6" s="6"/>
      <c r="F6" s="87"/>
      <c r="H6" s="86"/>
      <c r="I6" s="86"/>
      <c r="L6" s="101"/>
      <c r="M6" s="101"/>
    </row>
    <row r="7" spans="1:17" ht="34.9" customHeight="1">
      <c r="A7" s="140" t="s">
        <v>56</v>
      </c>
      <c r="B7" s="198" t="s">
        <v>55</v>
      </c>
      <c r="C7" s="198"/>
      <c r="D7" s="198"/>
      <c r="E7" s="157" t="s">
        <v>1</v>
      </c>
      <c r="F7" s="157"/>
      <c r="G7" s="157"/>
      <c r="H7" s="157"/>
      <c r="I7" s="157"/>
      <c r="L7" s="101"/>
      <c r="M7" s="101"/>
    </row>
    <row r="8" spans="1:17" ht="46.15" customHeight="1">
      <c r="A8" s="140"/>
      <c r="B8" s="198"/>
      <c r="C8" s="198"/>
      <c r="D8" s="198"/>
      <c r="E8" s="98" t="s">
        <v>54</v>
      </c>
      <c r="F8" s="98" t="s">
        <v>53</v>
      </c>
      <c r="G8" s="98" t="s">
        <v>52</v>
      </c>
      <c r="H8" s="98" t="s">
        <v>51</v>
      </c>
      <c r="I8" s="102" t="s">
        <v>50</v>
      </c>
    </row>
    <row r="9" spans="1:17" ht="24.6" customHeight="1">
      <c r="A9" s="192" t="s">
        <v>58</v>
      </c>
      <c r="B9" s="193"/>
      <c r="C9" s="193"/>
      <c r="D9" s="193"/>
      <c r="E9" s="193"/>
      <c r="F9" s="193"/>
      <c r="G9" s="193"/>
      <c r="H9" s="194"/>
      <c r="I9" s="17">
        <f>I10</f>
        <v>252534.35478999998</v>
      </c>
      <c r="J9" s="103"/>
      <c r="L9" s="104"/>
    </row>
    <row r="10" spans="1:17" ht="38.450000000000003" customHeight="1">
      <c r="A10" s="85" t="s">
        <v>49</v>
      </c>
      <c r="B10" s="84" t="s">
        <v>48</v>
      </c>
      <c r="C10" s="84" t="s">
        <v>47</v>
      </c>
      <c r="D10" s="195" t="s">
        <v>46</v>
      </c>
      <c r="E10" s="196"/>
      <c r="F10" s="196"/>
      <c r="G10" s="196"/>
      <c r="H10" s="197"/>
      <c r="I10" s="17">
        <f>I11+I15+I20+I33</f>
        <v>252534.35478999998</v>
      </c>
      <c r="K10" s="105"/>
      <c r="L10" s="100"/>
    </row>
    <row r="11" spans="1:17" ht="23.45" customHeight="1">
      <c r="A11" s="106" t="s">
        <v>158</v>
      </c>
      <c r="B11" s="189" t="s">
        <v>157</v>
      </c>
      <c r="C11" s="190"/>
      <c r="D11" s="190"/>
      <c r="E11" s="190"/>
      <c r="F11" s="190"/>
      <c r="G11" s="190"/>
      <c r="H11" s="191"/>
      <c r="I11" s="17">
        <f>I12</f>
        <v>-36000</v>
      </c>
      <c r="K11" s="105"/>
      <c r="L11" s="100"/>
    </row>
    <row r="12" spans="1:17" ht="21" customHeight="1">
      <c r="A12" s="107" t="s">
        <v>72</v>
      </c>
      <c r="B12" s="189" t="s">
        <v>133</v>
      </c>
      <c r="C12" s="190"/>
      <c r="D12" s="190"/>
      <c r="E12" s="108" t="s">
        <v>72</v>
      </c>
      <c r="F12" s="108" t="s">
        <v>72</v>
      </c>
      <c r="G12" s="31"/>
      <c r="H12" s="83"/>
      <c r="I12" s="17">
        <f>SUM(I13:I14)</f>
        <v>-36000</v>
      </c>
      <c r="K12" s="105"/>
      <c r="L12" s="100"/>
    </row>
    <row r="13" spans="1:17" ht="21" customHeight="1">
      <c r="A13" s="106" t="s">
        <v>156</v>
      </c>
      <c r="B13" s="186" t="s">
        <v>154</v>
      </c>
      <c r="C13" s="187"/>
      <c r="D13" s="188"/>
      <c r="E13" s="108" t="s">
        <v>141</v>
      </c>
      <c r="F13" s="108" t="s">
        <v>128</v>
      </c>
      <c r="G13" s="83"/>
      <c r="H13" s="83"/>
      <c r="I13" s="17">
        <v>-6000</v>
      </c>
      <c r="K13" s="105"/>
      <c r="L13" s="100"/>
    </row>
    <row r="14" spans="1:17" ht="21" customHeight="1">
      <c r="A14" s="106" t="s">
        <v>155</v>
      </c>
      <c r="B14" s="186" t="s">
        <v>154</v>
      </c>
      <c r="C14" s="187"/>
      <c r="D14" s="188"/>
      <c r="E14" s="108" t="s">
        <v>141</v>
      </c>
      <c r="F14" s="108" t="s">
        <v>128</v>
      </c>
      <c r="G14" s="83"/>
      <c r="H14" s="83"/>
      <c r="I14" s="17">
        <v>-30000</v>
      </c>
      <c r="L14" s="100"/>
    </row>
    <row r="15" spans="1:17" ht="21" customHeight="1">
      <c r="A15" s="106" t="s">
        <v>153</v>
      </c>
      <c r="B15" s="189" t="s">
        <v>101</v>
      </c>
      <c r="C15" s="190"/>
      <c r="D15" s="190"/>
      <c r="E15" s="190"/>
      <c r="F15" s="190"/>
      <c r="G15" s="190"/>
      <c r="H15" s="191"/>
      <c r="I15" s="17">
        <f>I16</f>
        <v>-24400</v>
      </c>
      <c r="L15" s="100"/>
    </row>
    <row r="16" spans="1:17" ht="21" customHeight="1">
      <c r="A16" s="109"/>
      <c r="B16" s="189" t="s">
        <v>73</v>
      </c>
      <c r="C16" s="190"/>
      <c r="D16" s="190"/>
      <c r="E16" s="190"/>
      <c r="F16" s="190"/>
      <c r="G16" s="190"/>
      <c r="H16" s="191"/>
      <c r="I16" s="17">
        <f>SUM(I17:I19)</f>
        <v>-24400</v>
      </c>
      <c r="L16" s="100"/>
    </row>
    <row r="17" spans="1:12" ht="21" customHeight="1">
      <c r="A17" s="106" t="s">
        <v>152</v>
      </c>
      <c r="B17" s="186" t="s">
        <v>151</v>
      </c>
      <c r="C17" s="187"/>
      <c r="D17" s="188"/>
      <c r="E17" s="108" t="s">
        <v>74</v>
      </c>
      <c r="F17" s="83" t="s">
        <v>128</v>
      </c>
      <c r="G17" s="83">
        <v>2200000</v>
      </c>
      <c r="H17" s="83">
        <v>-1</v>
      </c>
      <c r="I17" s="17">
        <f>G17*H17/1000</f>
        <v>-2200</v>
      </c>
      <c r="L17" s="100"/>
    </row>
    <row r="18" spans="1:12" ht="21" customHeight="1">
      <c r="A18" s="106" t="s">
        <v>150</v>
      </c>
      <c r="B18" s="186" t="s">
        <v>148</v>
      </c>
      <c r="C18" s="187"/>
      <c r="D18" s="188"/>
      <c r="E18" s="108" t="s">
        <v>74</v>
      </c>
      <c r="F18" s="83" t="s">
        <v>128</v>
      </c>
      <c r="G18" s="17"/>
      <c r="H18" s="83"/>
      <c r="I18" s="17">
        <v>-6000</v>
      </c>
      <c r="L18" s="100"/>
    </row>
    <row r="19" spans="1:12" ht="21" customHeight="1">
      <c r="A19" s="106" t="s">
        <v>149</v>
      </c>
      <c r="B19" s="186" t="s">
        <v>148</v>
      </c>
      <c r="C19" s="187"/>
      <c r="D19" s="188"/>
      <c r="E19" s="108" t="s">
        <v>74</v>
      </c>
      <c r="F19" s="83" t="s">
        <v>128</v>
      </c>
      <c r="G19" s="83">
        <v>16200000</v>
      </c>
      <c r="H19" s="83">
        <v>-1</v>
      </c>
      <c r="I19" s="17">
        <f>G19*H19/1000</f>
        <v>-16200</v>
      </c>
      <c r="L19" s="100"/>
    </row>
    <row r="20" spans="1:12" ht="34.15" customHeight="1">
      <c r="A20" s="106" t="s">
        <v>147</v>
      </c>
      <c r="B20" s="189" t="s">
        <v>104</v>
      </c>
      <c r="C20" s="190"/>
      <c r="D20" s="190"/>
      <c r="E20" s="190"/>
      <c r="F20" s="190"/>
      <c r="G20" s="190"/>
      <c r="H20" s="191"/>
      <c r="I20" s="17">
        <f>I21+I25+I29+I31</f>
        <v>272756.79499999998</v>
      </c>
      <c r="L20" s="100"/>
    </row>
    <row r="21" spans="1:12" ht="21" customHeight="1">
      <c r="A21" s="109"/>
      <c r="B21" s="189" t="s">
        <v>140</v>
      </c>
      <c r="C21" s="190"/>
      <c r="D21" s="190"/>
      <c r="E21" s="190"/>
      <c r="F21" s="190"/>
      <c r="G21" s="190"/>
      <c r="H21" s="191"/>
      <c r="I21" s="17">
        <f>SUM(I22:I24)</f>
        <v>212000</v>
      </c>
      <c r="L21" s="100"/>
    </row>
    <row r="22" spans="1:12" ht="21" customHeight="1">
      <c r="A22" s="106" t="s">
        <v>146</v>
      </c>
      <c r="B22" s="186" t="s">
        <v>144</v>
      </c>
      <c r="C22" s="187"/>
      <c r="D22" s="188"/>
      <c r="E22" s="108" t="s">
        <v>74</v>
      </c>
      <c r="F22" s="83" t="s">
        <v>128</v>
      </c>
      <c r="G22" s="83">
        <v>10000000</v>
      </c>
      <c r="H22" s="83">
        <v>1</v>
      </c>
      <c r="I22" s="17">
        <f>G22*H22/1000</f>
        <v>10000</v>
      </c>
      <c r="L22" s="100"/>
    </row>
    <row r="23" spans="1:12" ht="21" customHeight="1">
      <c r="A23" s="106" t="s">
        <v>145</v>
      </c>
      <c r="B23" s="186" t="s">
        <v>144</v>
      </c>
      <c r="C23" s="187"/>
      <c r="D23" s="188"/>
      <c r="E23" s="108" t="s">
        <v>74</v>
      </c>
      <c r="F23" s="83" t="s">
        <v>128</v>
      </c>
      <c r="G23" s="83">
        <v>2000000</v>
      </c>
      <c r="H23" s="83">
        <v>1</v>
      </c>
      <c r="I23" s="17">
        <f>G23*H23/1000</f>
        <v>2000</v>
      </c>
      <c r="L23" s="100"/>
    </row>
    <row r="24" spans="1:12" ht="21" customHeight="1">
      <c r="A24" s="106" t="s">
        <v>143</v>
      </c>
      <c r="B24" s="186" t="s">
        <v>142</v>
      </c>
      <c r="C24" s="187"/>
      <c r="D24" s="188"/>
      <c r="E24" s="108" t="s">
        <v>141</v>
      </c>
      <c r="F24" s="83" t="s">
        <v>128</v>
      </c>
      <c r="G24" s="83">
        <v>200000000</v>
      </c>
      <c r="H24" s="83">
        <v>1</v>
      </c>
      <c r="I24" s="17">
        <f>G24*H24/1000</f>
        <v>200000</v>
      </c>
      <c r="L24" s="100"/>
    </row>
    <row r="25" spans="1:12" ht="21" customHeight="1">
      <c r="A25" s="109"/>
      <c r="B25" s="189" t="s">
        <v>140</v>
      </c>
      <c r="C25" s="190"/>
      <c r="D25" s="190"/>
      <c r="E25" s="190"/>
      <c r="F25" s="190"/>
      <c r="G25" s="190"/>
      <c r="H25" s="191"/>
      <c r="I25" s="17">
        <f>SUM(I26:I28)</f>
        <v>37177.214999999997</v>
      </c>
      <c r="L25" s="100"/>
    </row>
    <row r="26" spans="1:12" ht="21" customHeight="1">
      <c r="A26" s="106" t="s">
        <v>139</v>
      </c>
      <c r="B26" s="186" t="s">
        <v>138</v>
      </c>
      <c r="C26" s="187"/>
      <c r="D26" s="188"/>
      <c r="E26" s="83" t="s">
        <v>117</v>
      </c>
      <c r="F26" s="108" t="s">
        <v>128</v>
      </c>
      <c r="G26" s="83">
        <v>8846015</v>
      </c>
      <c r="H26" s="83">
        <v>1</v>
      </c>
      <c r="I26" s="17">
        <f>G26*H26/1000</f>
        <v>8846.0149999999994</v>
      </c>
      <c r="L26" s="100"/>
    </row>
    <row r="27" spans="1:12" ht="21" customHeight="1">
      <c r="A27" s="106" t="s">
        <v>137</v>
      </c>
      <c r="B27" s="186" t="s">
        <v>136</v>
      </c>
      <c r="C27" s="187"/>
      <c r="D27" s="188"/>
      <c r="E27" s="83" t="s">
        <v>117</v>
      </c>
      <c r="F27" s="108" t="s">
        <v>128</v>
      </c>
      <c r="G27" s="83">
        <v>11831200</v>
      </c>
      <c r="H27" s="83">
        <v>1</v>
      </c>
      <c r="I27" s="17">
        <f>G27*H27/1000</f>
        <v>11831.2</v>
      </c>
      <c r="L27" s="100"/>
    </row>
    <row r="28" spans="1:12" ht="33" customHeight="1">
      <c r="A28" s="106" t="s">
        <v>135</v>
      </c>
      <c r="B28" s="202" t="s">
        <v>134</v>
      </c>
      <c r="C28" s="203"/>
      <c r="D28" s="204"/>
      <c r="E28" s="108" t="s">
        <v>74</v>
      </c>
      <c r="F28" s="108" t="s">
        <v>128</v>
      </c>
      <c r="G28" s="83">
        <v>16500000</v>
      </c>
      <c r="H28" s="83">
        <v>1</v>
      </c>
      <c r="I28" s="17">
        <f>G28*H28/1000</f>
        <v>16500</v>
      </c>
      <c r="L28" s="100"/>
    </row>
    <row r="29" spans="1:12" ht="21" customHeight="1">
      <c r="A29" s="109"/>
      <c r="B29" s="189" t="s">
        <v>133</v>
      </c>
      <c r="C29" s="190"/>
      <c r="D29" s="190"/>
      <c r="E29" s="190"/>
      <c r="F29" s="190"/>
      <c r="G29" s="190"/>
      <c r="H29" s="191"/>
      <c r="I29" s="17">
        <f>SUM(I30:I30)</f>
        <v>23092.080000000002</v>
      </c>
      <c r="J29" s="100"/>
      <c r="L29" s="100"/>
    </row>
    <row r="30" spans="1:12" ht="21" customHeight="1">
      <c r="A30" s="106" t="s">
        <v>130</v>
      </c>
      <c r="B30" s="199" t="s">
        <v>129</v>
      </c>
      <c r="C30" s="200"/>
      <c r="D30" s="201"/>
      <c r="E30" s="108" t="s">
        <v>74</v>
      </c>
      <c r="F30" s="83" t="s">
        <v>128</v>
      </c>
      <c r="G30" s="83">
        <v>23092080</v>
      </c>
      <c r="H30" s="83">
        <v>1</v>
      </c>
      <c r="I30" s="17">
        <f>G30*H30/1000</f>
        <v>23092.080000000002</v>
      </c>
      <c r="L30" s="100"/>
    </row>
    <row r="31" spans="1:12" ht="21" customHeight="1">
      <c r="A31" s="106"/>
      <c r="B31" s="189" t="s">
        <v>140</v>
      </c>
      <c r="C31" s="190"/>
      <c r="D31" s="190"/>
      <c r="E31" s="190"/>
      <c r="F31" s="190"/>
      <c r="G31" s="190"/>
      <c r="H31" s="191"/>
      <c r="I31" s="17">
        <f>I32</f>
        <v>487.5</v>
      </c>
      <c r="L31" s="100"/>
    </row>
    <row r="32" spans="1:12" ht="21" customHeight="1">
      <c r="A32" s="106" t="s">
        <v>132</v>
      </c>
      <c r="B32" s="199" t="s">
        <v>131</v>
      </c>
      <c r="C32" s="200"/>
      <c r="D32" s="201"/>
      <c r="E32" s="108" t="s">
        <v>74</v>
      </c>
      <c r="F32" s="108" t="s">
        <v>128</v>
      </c>
      <c r="G32" s="83">
        <v>487500</v>
      </c>
      <c r="H32" s="83">
        <v>1</v>
      </c>
      <c r="I32" s="17">
        <f>G32*H32/1000</f>
        <v>487.5</v>
      </c>
      <c r="L32" s="100"/>
    </row>
    <row r="33" spans="1:9" ht="33.6" customHeight="1">
      <c r="A33" s="106" t="s">
        <v>75</v>
      </c>
      <c r="B33" s="189" t="s">
        <v>64</v>
      </c>
      <c r="C33" s="190"/>
      <c r="D33" s="190"/>
      <c r="E33" s="190"/>
      <c r="F33" s="190"/>
      <c r="G33" s="190"/>
      <c r="H33" s="191"/>
      <c r="I33" s="17">
        <f>I34</f>
        <v>40177.559789999999</v>
      </c>
    </row>
    <row r="34" spans="1:9" ht="19.149999999999999" customHeight="1">
      <c r="A34" s="107" t="s">
        <v>72</v>
      </c>
      <c r="B34" s="189" t="s">
        <v>76</v>
      </c>
      <c r="C34" s="190"/>
      <c r="D34" s="190"/>
      <c r="E34" s="108" t="s">
        <v>72</v>
      </c>
      <c r="F34" s="108" t="s">
        <v>72</v>
      </c>
      <c r="G34" s="110" t="s">
        <v>72</v>
      </c>
      <c r="H34" s="110" t="s">
        <v>72</v>
      </c>
      <c r="I34" s="17">
        <f>SUM(I35:I40)</f>
        <v>40177.559789999999</v>
      </c>
    </row>
    <row r="35" spans="1:9" ht="19.149999999999999" customHeight="1">
      <c r="A35" s="31" t="s">
        <v>127</v>
      </c>
      <c r="B35" s="189" t="s">
        <v>126</v>
      </c>
      <c r="C35" s="190"/>
      <c r="D35" s="191"/>
      <c r="E35" s="83" t="s">
        <v>117</v>
      </c>
      <c r="F35" s="83" t="s">
        <v>88</v>
      </c>
      <c r="G35" s="83">
        <v>82000</v>
      </c>
      <c r="H35" s="83">
        <v>30</v>
      </c>
      <c r="I35" s="17">
        <f>H35*G35/1000</f>
        <v>2460</v>
      </c>
    </row>
    <row r="36" spans="1:9" ht="19.149999999999999" customHeight="1">
      <c r="A36" s="31" t="s">
        <v>125</v>
      </c>
      <c r="B36" s="189" t="s">
        <v>124</v>
      </c>
      <c r="C36" s="190"/>
      <c r="D36" s="191"/>
      <c r="E36" s="83" t="s">
        <v>117</v>
      </c>
      <c r="F36" s="83" t="s">
        <v>88</v>
      </c>
      <c r="G36" s="83">
        <v>63000</v>
      </c>
      <c r="H36" s="83">
        <v>120</v>
      </c>
      <c r="I36" s="17">
        <f>H36*G36/1000</f>
        <v>7560</v>
      </c>
    </row>
    <row r="37" spans="1:9" ht="19.149999999999999" customHeight="1">
      <c r="A37" s="31" t="s">
        <v>123</v>
      </c>
      <c r="B37" s="189" t="s">
        <v>122</v>
      </c>
      <c r="C37" s="190"/>
      <c r="D37" s="191"/>
      <c r="E37" s="83" t="s">
        <v>117</v>
      </c>
      <c r="F37" s="83" t="s">
        <v>88</v>
      </c>
      <c r="G37" s="97">
        <v>13998.85</v>
      </c>
      <c r="H37" s="83">
        <v>35</v>
      </c>
      <c r="I37" s="17">
        <f>H37*G37/1000</f>
        <v>489.95974999999999</v>
      </c>
    </row>
    <row r="38" spans="1:9" ht="19.149999999999999" customHeight="1">
      <c r="A38" s="31" t="s">
        <v>121</v>
      </c>
      <c r="B38" s="189" t="s">
        <v>120</v>
      </c>
      <c r="C38" s="190"/>
      <c r="D38" s="191"/>
      <c r="E38" s="83" t="s">
        <v>117</v>
      </c>
      <c r="F38" s="83" t="s">
        <v>88</v>
      </c>
      <c r="G38" s="97">
        <v>79885.72</v>
      </c>
      <c r="H38" s="83">
        <v>7</v>
      </c>
      <c r="I38" s="17">
        <f>H38*G38/1000</f>
        <v>559.20004000000006</v>
      </c>
    </row>
    <row r="39" spans="1:9" ht="18" customHeight="1">
      <c r="A39" s="31" t="s">
        <v>119</v>
      </c>
      <c r="B39" s="189" t="s">
        <v>118</v>
      </c>
      <c r="C39" s="190"/>
      <c r="D39" s="190"/>
      <c r="E39" s="83" t="s">
        <v>117</v>
      </c>
      <c r="F39" s="83" t="s">
        <v>88</v>
      </c>
      <c r="G39" s="83">
        <v>198000</v>
      </c>
      <c r="H39" s="83">
        <v>34</v>
      </c>
      <c r="I39" s="17">
        <f>H39*G39/1000</f>
        <v>6732</v>
      </c>
    </row>
    <row r="40" spans="1:9" ht="30">
      <c r="A40" s="31" t="s">
        <v>160</v>
      </c>
      <c r="B40" s="189" t="s">
        <v>161</v>
      </c>
      <c r="C40" s="190"/>
      <c r="D40" s="190"/>
      <c r="E40" s="83" t="s">
        <v>117</v>
      </c>
      <c r="F40" s="83" t="s">
        <v>88</v>
      </c>
      <c r="G40" s="83">
        <v>11188200</v>
      </c>
      <c r="H40" s="83">
        <v>2</v>
      </c>
      <c r="I40" s="17">
        <f t="shared" ref="I40" si="0">H40*G40/1000</f>
        <v>22376.400000000001</v>
      </c>
    </row>
  </sheetData>
  <mergeCells count="39">
    <mergeCell ref="B40:D40"/>
    <mergeCell ref="B35:D35"/>
    <mergeCell ref="B36:D36"/>
    <mergeCell ref="B37:D37"/>
    <mergeCell ref="B38:D38"/>
    <mergeCell ref="B39:D39"/>
    <mergeCell ref="B30:D30"/>
    <mergeCell ref="B33:H33"/>
    <mergeCell ref="B34:D34"/>
    <mergeCell ref="B21:H21"/>
    <mergeCell ref="B22:D22"/>
    <mergeCell ref="B25:H25"/>
    <mergeCell ref="B29:H29"/>
    <mergeCell ref="B27:D27"/>
    <mergeCell ref="B28:D28"/>
    <mergeCell ref="B23:D23"/>
    <mergeCell ref="B24:D24"/>
    <mergeCell ref="B26:D26"/>
    <mergeCell ref="B32:D32"/>
    <mergeCell ref="B31:H31"/>
    <mergeCell ref="H1:I1"/>
    <mergeCell ref="G2:I2"/>
    <mergeCell ref="A5:I5"/>
    <mergeCell ref="E7:I7"/>
    <mergeCell ref="A7:A8"/>
    <mergeCell ref="G3:I3"/>
    <mergeCell ref="B7:D8"/>
    <mergeCell ref="B19:D19"/>
    <mergeCell ref="B20:H20"/>
    <mergeCell ref="B11:H11"/>
    <mergeCell ref="A9:H9"/>
    <mergeCell ref="D10:H10"/>
    <mergeCell ref="B16:H16"/>
    <mergeCell ref="B18:D18"/>
    <mergeCell ref="B12:D12"/>
    <mergeCell ref="B17:D17"/>
    <mergeCell ref="B13:D13"/>
    <mergeCell ref="B14:D14"/>
    <mergeCell ref="B15:H15"/>
  </mergeCells>
  <pageMargins left="0.23622047244094491" right="0.23622047244094491" top="0.74803149606299213" bottom="0.74803149606299213" header="0.31496062992125984" footer="0.31496062992125984"/>
  <pageSetup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հ1-1.3</vt:lpstr>
      <vt:lpstr>հ2-1.7-5.6</vt:lpstr>
      <vt:lpstr>h3-1.2-5.1 </vt:lpstr>
      <vt:lpstr>հ4-5.2</vt:lpstr>
      <vt:lpstr>h5-3-4</vt:lpstr>
      <vt:lpstr>h6-9</vt:lpstr>
      <vt:lpstr>h7-9.1</vt:lpstr>
      <vt:lpstr>հ8-10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https:/mul2.gov.am/tasks/94197/oneclick/2_Cadastre_Popoxutyun_19.xlsx?token=9b69bda8989b1a35c2ae199b3c89cc14</cp:keywords>
  <cp:lastModifiedBy>Arthur</cp:lastModifiedBy>
  <cp:lastPrinted>2022-09-27T11:30:14Z</cp:lastPrinted>
  <dcterms:created xsi:type="dcterms:W3CDTF">2019-07-11T14:38:04Z</dcterms:created>
  <dcterms:modified xsi:type="dcterms:W3CDTF">2022-09-27T15:17:22Z</dcterms:modified>
</cp:coreProperties>
</file>