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hidePivotFieldList="1" defaultThemeVersion="124226"/>
  <bookViews>
    <workbookView xWindow="0" yWindow="0" windowWidth="14625" windowHeight="7665" tabRatio="971" activeTab="2"/>
  </bookViews>
  <sheets>
    <sheet name="Հավելված N 1" sheetId="27" r:id="rId1"/>
    <sheet name="Հավելված N 2" sheetId="32" r:id="rId2"/>
    <sheet name="Հավելված N 3" sheetId="51" r:id="rId3"/>
    <sheet name="Հավելված N 4" sheetId="29" r:id="rId4"/>
    <sheet name="Հավելված N 5" sheetId="53" r:id="rId5"/>
  </sheets>
  <definedNames>
    <definedName name="a" localSheetId="2">#REF!</definedName>
    <definedName name="a" localSheetId="4">#REF!</definedName>
    <definedName name="a">#REF!</definedName>
    <definedName name="AgencyCode" localSheetId="1">#REF!</definedName>
    <definedName name="AgencyCode" localSheetId="2">#REF!</definedName>
    <definedName name="AgencyCode" localSheetId="4">#REF!</definedName>
    <definedName name="AgencyCode">#REF!</definedName>
    <definedName name="AgencyName" localSheetId="1">#REF!</definedName>
    <definedName name="AgencyName" localSheetId="2">#REF!</definedName>
    <definedName name="AgencyName" localSheetId="4">#REF!</definedName>
    <definedName name="AgencyName">#REF!</definedName>
    <definedName name="davit" localSheetId="2">#REF!</definedName>
    <definedName name="davit" localSheetId="4">#REF!</definedName>
    <definedName name="davit">#REF!</definedName>
    <definedName name="Functional1" localSheetId="1">#REF!</definedName>
    <definedName name="Functional1" localSheetId="2">#REF!</definedName>
    <definedName name="Functional1" localSheetId="4">#REF!</definedName>
    <definedName name="Functional1">#REF!</definedName>
    <definedName name="ggg" localSheetId="2">#REF!</definedName>
    <definedName name="ggg" localSheetId="4">#REF!</definedName>
    <definedName name="ggg">#REF!</definedName>
    <definedName name="PANature" localSheetId="1">#REF!</definedName>
    <definedName name="PANature" localSheetId="2">#REF!</definedName>
    <definedName name="PANature" localSheetId="4">#REF!</definedName>
    <definedName name="PANature">#REF!</definedName>
    <definedName name="PAType" localSheetId="1">#REF!</definedName>
    <definedName name="PAType" localSheetId="2">#REF!</definedName>
    <definedName name="PAType" localSheetId="4">#REF!</definedName>
    <definedName name="PAType">#REF!</definedName>
    <definedName name="Performance2" localSheetId="1">#REF!</definedName>
    <definedName name="Performance2" localSheetId="2">#REF!</definedName>
    <definedName name="Performance2" localSheetId="4">#REF!</definedName>
    <definedName name="Performance2">#REF!</definedName>
    <definedName name="PerformanceType" localSheetId="1">#REF!</definedName>
    <definedName name="PerformanceType" localSheetId="2">#REF!</definedName>
    <definedName name="PerformanceType" localSheetId="4">#REF!</definedName>
    <definedName name="PerformanceType">#REF!</definedName>
    <definedName name="Հավելված" localSheetId="2">#REF!</definedName>
    <definedName name="Հավելված" localSheetId="4">#REF!</definedName>
    <definedName name="Հավելված">#REF!</definedName>
    <definedName name="Մաս" localSheetId="2">#REF!</definedName>
    <definedName name="Մաս" localSheetId="4">#REF!</definedName>
    <definedName name="Մաս">#REF!</definedName>
    <definedName name="շախմատիստ" localSheetId="2">#REF!</definedName>
    <definedName name="շախմատիստ" localSheetId="4">#REF!</definedName>
    <definedName name="շախմատիստ">#REF!</definedName>
  </definedNames>
  <calcPr calcId="125725"/>
</workbook>
</file>

<file path=xl/calcChain.xml><?xml version="1.0" encoding="utf-8"?>
<calcChain xmlns="http://schemas.openxmlformats.org/spreadsheetml/2006/main">
  <c r="G12" i="51"/>
  <c r="H31" i="32" s="1"/>
  <c r="G17" i="51"/>
  <c r="D23" i="53"/>
  <c r="D24" i="29"/>
  <c r="G10" i="32"/>
  <c r="D21" i="27"/>
  <c r="H30" i="32" l="1"/>
  <c r="H29" s="1"/>
  <c r="H28" s="1"/>
  <c r="H27" s="1"/>
  <c r="H25" s="1"/>
  <c r="G30"/>
  <c r="G29"/>
  <c r="G28" s="1"/>
  <c r="G27" s="1"/>
  <c r="G25" s="1"/>
  <c r="G23" s="1"/>
  <c r="G21" s="1"/>
  <c r="G19" s="1"/>
  <c r="G17" s="1"/>
  <c r="H23" l="1"/>
  <c r="E23" i="53"/>
  <c r="G16" i="51"/>
  <c r="H21" i="32" l="1"/>
  <c r="H19" s="1"/>
  <c r="H17" s="1"/>
  <c r="E21" i="27"/>
  <c r="E24" i="29" s="1"/>
  <c r="G11" i="51"/>
  <c r="G10" s="1"/>
  <c r="H46" i="32"/>
  <c r="H45" s="1"/>
  <c r="H44" s="1"/>
  <c r="H43" s="1"/>
  <c r="H42" s="1"/>
  <c r="H40" s="1"/>
  <c r="E34" i="53" s="1"/>
  <c r="G45" i="32"/>
  <c r="G44" s="1"/>
  <c r="G43" s="1"/>
  <c r="G42" s="1"/>
  <c r="G40" s="1"/>
  <c r="D34" i="53" s="1"/>
  <c r="H38" i="32" l="1"/>
  <c r="G38"/>
  <c r="G36" l="1"/>
  <c r="D27" i="27"/>
  <c r="D14" s="1"/>
  <c r="E27"/>
  <c r="E14" s="1"/>
  <c r="H36" i="32"/>
  <c r="D35" i="29"/>
  <c r="E35" l="1"/>
  <c r="E12" i="27"/>
  <c r="E10" s="1"/>
  <c r="D12"/>
  <c r="D10" s="1"/>
  <c r="G34" i="32" l="1"/>
  <c r="G32" s="1"/>
  <c r="G15" s="1"/>
  <c r="G13" l="1"/>
  <c r="G12" l="1"/>
  <c r="H34"/>
  <c r="H32" s="1"/>
  <c r="H15" s="1"/>
  <c r="H13" l="1"/>
  <c r="H12" s="1"/>
  <c r="H10" s="1"/>
</calcChain>
</file>

<file path=xl/sharedStrings.xml><?xml version="1.0" encoding="utf-8"?>
<sst xmlns="http://schemas.openxmlformats.org/spreadsheetml/2006/main" count="200" uniqueCount="108">
  <si>
    <t>Արդյունքի չափորոշիչներ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</si>
  <si>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</si>
  <si>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</si>
  <si>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</si>
  <si>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</si>
  <si>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</si>
  <si>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</si>
  <si>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</si>
  <si>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</si>
  <si>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</si>
  <si>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</si>
  <si>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</si>
  <si>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</si>
  <si>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</si>
  <si>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</si>
  <si>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</si>
  <si>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</si>
  <si>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</si>
  <si>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</si>
  <si>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</si>
  <si>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</si>
  <si>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ԸՆԴԱՄԵՆԸ ԾԱԽՍԵՐ</t>
  </si>
  <si>
    <t xml:space="preserve"> ԸՆԹԱՑԻԿ ԾԱԽՍԵՐ</t>
  </si>
  <si>
    <t xml:space="preserve"> ԸՆԴԱՄԵՆԸ</t>
  </si>
  <si>
    <t>հազ. դրամներով</t>
  </si>
  <si>
    <t xml:space="preserve"> Գործառական դասիչը</t>
  </si>
  <si>
    <t xml:space="preserve"> Դաս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</si>
  <si>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</si>
  <si>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</si>
  <si>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</si>
  <si>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</si>
  <si>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</si>
  <si>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</si>
  <si>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</si>
  <si>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այդ թվում</t>
  </si>
  <si>
    <t>ՀՀ կրթության, գիտության, մշակույթի և սպորտի նախարարություն</t>
  </si>
  <si>
    <t xml:space="preserve">այդ թվում՝ բյուջետային ծախսերի տնտեսագիտական դասակարգման հոդվածներ
</t>
  </si>
  <si>
    <t xml:space="preserve"> Ծրագրի միջոցառումներ</t>
  </si>
  <si>
    <t xml:space="preserve">
1192</t>
  </si>
  <si>
    <t>Ծրագիր</t>
  </si>
  <si>
    <t>Միջոցառում</t>
  </si>
  <si>
    <t xml:space="preserve"> այդ թվում` ըստ կատարողների</t>
  </si>
  <si>
    <t>ՀՀ ԿՐԹՈՒԹՅԱՆ, ԳԻՏՈՒԹՅԱՆ, ՄՇԱԿՈՒՅԹԻ ԵՎ ՍՊՈՐՏԻ ՆԱԽԱՐԱՐՈՒԹՅՈՒՆ</t>
  </si>
  <si>
    <t>Հավելված N 1</t>
  </si>
  <si>
    <t>Հավելված N 2</t>
  </si>
  <si>
    <t xml:space="preserve"> ______________ ի    ___Ն որոշման</t>
  </si>
  <si>
    <t>Հավելված N 3</t>
  </si>
  <si>
    <t>Հավելված N 4</t>
  </si>
  <si>
    <t>Աղյուսակ 9․1.14</t>
  </si>
  <si>
    <t xml:space="preserve">Ցուցանիշների փոփոխությունը (ավելացումները նշված են դրական նշանով)  </t>
  </si>
  <si>
    <t xml:space="preserve">ՀՀ կրթության, գիտության, մշակույթի և սպորտի նախարարություն </t>
  </si>
  <si>
    <t>Բաժին</t>
  </si>
  <si>
    <t>Խումբ</t>
  </si>
  <si>
    <t>Ցուցանիշների փոփոխությունը (ավելացումները նշված են դրական նշանով, իսկ նվազեցումները փակագծերում)</t>
  </si>
  <si>
    <t xml:space="preserve">Ցուցանիշների փոփոխությունը (նվազեցումները նշված են փակագծերում)  </t>
  </si>
  <si>
    <t>ՄԱՍ 1. ՊԵՏԱԿԱՆ ՄԱՐՄՆԻ ԳԾՈՎ ԱՐԴՅՈՒՆՔԱՅԻՆ (ԿԱՏԱՐՈՂԱԿԱՆ) ՑՈՒՑԱՆԻՇՆԵՐԸ</t>
  </si>
  <si>
    <t>Աղյուսակ 9․13</t>
  </si>
  <si>
    <t xml:space="preserve">ՀՀ կառավարության  2022 թվականի </t>
  </si>
  <si>
    <t>ՀՀ կառավարության  2022 թվականի</t>
  </si>
  <si>
    <t>Հավելված N 5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</si>
  <si>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</si>
  <si>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Միջոցառումները կատարող պետական մարմինների և դրամաշնորհ ստացող տնտեսվարող սուբյեկտների անվանումները</t>
  </si>
  <si>
    <t xml:space="preserve">ՀՀ կառավարության  2021 թվականի </t>
  </si>
  <si>
    <t xml:space="preserve"> ԴՐԱՄԱՇՆՈՐՀՆԵՐ</t>
  </si>
  <si>
    <t xml:space="preserve"> ԿԱՊԻՏԱԼ ԴՐԱՄԱՇՆՈՐՀՆԵՐ ՊԵՏԱԿԱՆ ՀԱՏՎԱԾԻ ԱՅԼ ՄԱԿԱՐԴԱԿՆԵՐԻՆ</t>
  </si>
  <si>
    <t>Ծրագրի դասիչը</t>
  </si>
  <si>
    <t>«Հայոց ցեղասպանության թանգարան-ինստիտուտ» հիմնադրամ</t>
  </si>
  <si>
    <t xml:space="preserve"> - Այլ կապիտալ դրամաշնորհներ</t>
  </si>
  <si>
    <t>Հուշարձանների ամրակայում, նորոգում և վերականգնում</t>
  </si>
  <si>
    <t xml:space="preserve"> Մշակութային ժառանգության ծրագիր</t>
  </si>
  <si>
    <t xml:space="preserve"> Մշակութային ժառանգության պահպանում, օգտագործում, համալրում և հանրահռչակում</t>
  </si>
  <si>
    <t xml:space="preserve"> Մշակութային ժառանգության շարունակական պահպանում, մշակութային զբոսաշրջության զարգացում և խթանում</t>
  </si>
  <si>
    <t xml:space="preserve"> Հուշարձանների ամրակայում, նորոգում և վերականգնում</t>
  </si>
  <si>
    <t xml:space="preserve"> Հուշարձանների գիտանախագծային փաստաթղթերի կազմում,  հրատապ ուսումնասիրում, վավերագրման և ուսումնասիրման աշխատանքներ, հետախուզում և հնագիտական պեղում, ամրակայում, նորոգում և վերականգնում</t>
  </si>
  <si>
    <t xml:space="preserve"> Հանրության կողմից անմիջականորեն օգտագործվող ակտիվների հետ կապված միջոցառումներ</t>
  </si>
  <si>
    <t xml:space="preserve"> Մշակութային ժառանգության ծրագիր </t>
  </si>
  <si>
    <t xml:space="preserve"> Հուշարձանների ամրակայում, նորոգում և վերականգնում </t>
  </si>
  <si>
    <t xml:space="preserve"> Հուշարձանների գիտանախագծային փաստաթղթերի կազմում,  հրատապ ուսումնասիրում, վավերագրման և ուսումնասիրման աշխատանքներ, հետախուզում և հնագիտական պեղում, ամրակայում, նորոգում և վերականգնում </t>
  </si>
  <si>
    <t xml:space="preserve"> Հանրության կողմից անմիջականորեն օգտագործվող ակտիվների հետ կապված միջոցառումներ </t>
  </si>
  <si>
    <t xml:space="preserve"> Միջոցառումն իրականացնողի անվանումը </t>
  </si>
  <si>
    <t xml:space="preserve"> Մասնագիտացված կազմակերպություն </t>
  </si>
  <si>
    <t xml:space="preserve"> Հուշարձանների ամրակայման, նորոգման և վերականգնման աշխատանքներ, քանակ </t>
  </si>
  <si>
    <t>«ՀԱՅԱUՏԱՆԻ ՀԱՆՐԱՊԵՏՈՒԹՅԱՆ 2022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ՓՈՓՈԽՈՒԹՅՈՒՆԸ ԵՎ ԼՐԱՑՈՒՄԸ</t>
  </si>
  <si>
    <t>ՀԱՅԱՍՏԱՆԻ ՀԱՆՐԱՊԵՏՈՒԹՅԱՆ ԿԱՌԱՎԱՐՈՒԹՅԱՆ 2021 ԹՎԱԿԱՆԻ ԴԵԿՏԵՄԲԵՐԻ 23-Ի N2121-Ն ՈՐՈՇՄԱՆ N 3 ԵՎ N 4 ՀԱՎԵԼՎԱԾՆԵՐՈՒՄ ԿԱՏԱՐՎՈՂ ՓՈՓՈԽՈՒԹՅՈՒՆԸ ԵՎ ԼՐԱՑՈՒՄԸ</t>
  </si>
  <si>
    <t>08</t>
  </si>
  <si>
    <t>07</t>
  </si>
  <si>
    <t>02</t>
  </si>
  <si>
    <t xml:space="preserve"> ՀԱՆԳԻՍՏ, ՄՇԱԿՈՒՅԹ ԵՎ ԿՐՈՆ</t>
  </si>
  <si>
    <t xml:space="preserve"> Մշակութային ծառայություններ</t>
  </si>
  <si>
    <t xml:space="preserve"> Հուշարձանների և մշակութային արժեքների վերականգնում և պահպանում</t>
  </si>
  <si>
    <t xml:space="preserve"> Թանգարաններ և ցուցասրահներ</t>
  </si>
  <si>
    <t xml:space="preserve"> Թանգարանային ծառայություններ և ցուցահանդեսներ</t>
  </si>
  <si>
    <t xml:space="preserve"> ԸՆԹԱՑԻԿ ԴՐԱՄԱՇՆՈՐՀՆԵՐ ՊԵՏԱԿԱՆ ՀԱՏՎԱԾԻ ԱՅԼ ՄԱԿԱՐԴԱԿՆԵՐԻՆ</t>
  </si>
  <si>
    <t>Թանգարանային ծառայություններ և ցուցահանդեսներ</t>
  </si>
  <si>
    <t>այդ թվում՝ ըստ ուղղությունների</t>
  </si>
  <si>
    <t xml:space="preserve"> - Ընթացիկ դրամաշնորհներ պետական և համայնքային ոչ առևտրային կազմակերպություններին</t>
  </si>
  <si>
    <t>«Հայաստանի ազգային պատկերասրահ» ՊՈԱԿ</t>
  </si>
  <si>
    <t>«Սարդարապատի հերոսամարտի հուշահամալիր, Հայոց ազգագրության և ազատագրական պայքարի պատմության ազգային թանգարան» ՊՈԱԿ</t>
  </si>
  <si>
    <t xml:space="preserve"> Թանգարանային նմուշների պահպանություն, ցուցահանդեսների կազմակերպում, մասնագետների վերապատրաստում</t>
  </si>
  <si>
    <t xml:space="preserve">Ցուցանիշների փոփոխությունը (ավելացումները նշված են դրական նշանով, իսկ նվազեցումները փակագծերում)  </t>
  </si>
  <si>
    <t>ՀԱՅԱՍՏԱՆԻ ՀԱՆՐԱՊԵՏՈՒԹՅԱՆ ԿԱՌԱՎԱՐՈՒԹՅԱՆ 2021 ԹՎԱԿԱՆԻ ԴԵԿՏԵՄԲԵՐԻ 23-Ի N 2121-Ն ՈՐՈՇՄԱՆ N 5 ՀԱՎԵԼՎԱԾԻ N 7 ԱՂՅՈՒՍԱԿՈՒՄ ԿԱՏԱՐՎՈՂ ՓՈՓՈԽՈՒԹՅՈՒՆՆԵՐԸ ԵՎ ԼՐԱՑՈՒՄԸ</t>
  </si>
  <si>
    <t xml:space="preserve">ՀԱՅԱՍՏԱՆԻ ՀԱՆՐԱՊԵՏՈՒԹՅԱՆ ԿԱՌԱՎԱՐՈՒԹՅԱՆ 2021 ԹՎԱԿԱՆԻ ԴԵԿՏԵՄԲԵՐԻ 23-Ի N 2121-Ն ՈՐՈՇՄԱՆ N 9 ՀԱՎԵԼՎԱԾԻ  N 9.13 ԱՂՅՈՒՍԱԿՈՒՄ ԿԱՏԱՐՎՈՂ ՓՈՓՈԽՈՒԹՅՈՒՆԸ ԵՎ ԼՐԱՑՈՒՄԸ </t>
  </si>
  <si>
    <t xml:space="preserve"> Ծառայությունը մատուցող կազմակերպության անվանումը </t>
  </si>
  <si>
    <t xml:space="preserve">Թանգարանային ծառայություններ և ցուցահանդեսներ </t>
  </si>
  <si>
    <t xml:space="preserve">Թանգարանային նմուշների պահպանություն, ցուցահանդեսների կազմակերպում, մասնագետների վերապատրաստում </t>
  </si>
  <si>
    <t xml:space="preserve">Ծառայությունների մատուցում </t>
  </si>
  <si>
    <t xml:space="preserve">Մասնագիտացված կազմակերպություններ </t>
  </si>
  <si>
    <t xml:space="preserve">ՀԱՅԱՍՏԱՆԻ ՀԱՆՐԱՊԵՏՈՒԹՅԱՆ ԿԱՌԱՎԱՐՈՒԹՅԱՆ 2021 ԹՎԱԿԱՆԻ ԴԵԿՏԵՄԲԵՐԻ 23-Ի N 2121-Ն ՈՐՈՇՄԱՆ N 9.1 ՀԱՎԵԼՎԱԾԻ  N 9.1.14 ԱՂՅՈՒՍԱԿՈՒՄ ԿԱՏԱՐՎՈՂ ՓՈՓՈԽՈՒԹՅՈՒՆԸ ԵՎ ԼՐԱՑՈՒՄԸ 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</si>
</sst>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_-* #,##0.00\ _₽_-;\-* #,##0.00\ _₽_-;_-* &quot;-&quot;??\ _₽_-;_-@_-"/>
    <numFmt numFmtId="166" formatCode="##,##0.0;\(##,##0.0\);\-"/>
    <numFmt numFmtId="167" formatCode="_(* #,##0.0_);_(* \(#,##0.0\);_(* &quot;-&quot;??_);_(@_)"/>
    <numFmt numFmtId="168" formatCode="0.0"/>
    <numFmt numFmtId="169" formatCode="#,##0.0"/>
    <numFmt numFmtId="170" formatCode="#,##0.0_);\(#,##0.0\)"/>
    <numFmt numFmtId="171" formatCode="_-* #,##0.00_р_._-;\-* #,##0.00_р_._-;_-* &quot;-&quot;??_р_._-;_-@_-"/>
    <numFmt numFmtId="172" formatCode="##,##0;\(##,##0\);\-"/>
    <numFmt numFmtId="173" formatCode="_-* #,##0.0\ _₽_-;\-* #,##0.0\ _₽_-;_-* &quot;-&quot;?\ _₽_-;_-@_-"/>
    <numFmt numFmtId="174" formatCode="General_)"/>
  </numFmts>
  <fonts count="9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1"/>
      <scheme val="minor"/>
    </font>
    <font>
      <i/>
      <sz val="12"/>
      <name val="GHEA Grapalat"/>
      <family val="3"/>
    </font>
    <font>
      <sz val="12"/>
      <color theme="1"/>
      <name val="Calibri"/>
      <family val="2"/>
      <charset val="1"/>
      <scheme val="minor"/>
    </font>
    <font>
      <i/>
      <sz val="12"/>
      <name val="GHEA Grapalat"/>
      <family val="2"/>
    </font>
    <font>
      <i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sz val="10"/>
      <color theme="1"/>
      <name val="Arial Narrow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27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6" fontId="14" fillId="0" borderId="0" applyFill="0" applyBorder="0" applyProtection="0">
      <alignment horizontal="right" vertical="top"/>
    </xf>
    <xf numFmtId="164" fontId="12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164" fontId="15" fillId="0" borderId="0" applyFont="0" applyFill="0" applyBorder="0" applyAlignment="0" applyProtection="0"/>
    <xf numFmtId="0" fontId="17" fillId="0" borderId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7" fillId="0" borderId="16" applyNumberFormat="0" applyFill="0" applyAlignment="0" applyProtection="0"/>
    <xf numFmtId="0" fontId="28" fillId="8" borderId="17" applyNumberFormat="0" applyAlignment="0" applyProtection="0"/>
    <xf numFmtId="0" fontId="29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7" fillId="9" borderId="18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42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4" fillId="0" borderId="16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6" fillId="7" borderId="14" applyNumberFormat="0" applyAlignment="0" applyProtection="0"/>
    <xf numFmtId="0" fontId="39" fillId="3" borderId="0" applyNumberFormat="0" applyBorder="0" applyAlignment="0" applyProtection="0"/>
    <xf numFmtId="0" fontId="46" fillId="7" borderId="15" applyNumberFormat="0" applyAlignment="0" applyProtection="0"/>
    <xf numFmtId="0" fontId="43" fillId="6" borderId="14" applyNumberFormat="0" applyAlignment="0" applyProtection="0"/>
    <xf numFmtId="0" fontId="41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17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8" fillId="0" borderId="19" applyNumberFormat="0" applyFill="0" applyAlignment="0" applyProtection="0"/>
    <xf numFmtId="0" fontId="34" fillId="18" borderId="0" applyNumberFormat="0" applyBorder="0" applyAlignment="0" applyProtection="0"/>
    <xf numFmtId="0" fontId="12" fillId="27" borderId="0" applyNumberFormat="0" applyBorder="0" applyAlignment="0" applyProtection="0"/>
    <xf numFmtId="0" fontId="35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0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20" applyNumberFormat="0" applyAlignment="0" applyProtection="0"/>
    <xf numFmtId="0" fontId="56" fillId="53" borderId="21" applyNumberFormat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20" applyNumberFormat="0" applyAlignment="0" applyProtection="0"/>
    <xf numFmtId="0" fontId="63" fillId="0" borderId="25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6" fillId="0" borderId="0"/>
    <xf numFmtId="0" fontId="10" fillId="0" borderId="0"/>
    <xf numFmtId="0" fontId="10" fillId="0" borderId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0" fillId="0" borderId="0"/>
    <xf numFmtId="0" fontId="6" fillId="0" borderId="0"/>
    <xf numFmtId="0" fontId="14" fillId="0" borderId="0">
      <alignment horizontal="left" vertical="top" wrapText="1"/>
    </xf>
    <xf numFmtId="0" fontId="5" fillId="9" borderId="1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7" fillId="0" borderId="0"/>
    <xf numFmtId="165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1" fillId="0" borderId="0" applyFont="0" applyFill="0" applyBorder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78" fillId="0" borderId="0"/>
    <xf numFmtId="0" fontId="78" fillId="0" borderId="0"/>
    <xf numFmtId="0" fontId="79" fillId="0" borderId="0"/>
    <xf numFmtId="0" fontId="5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0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0" fillId="0" borderId="0"/>
    <xf numFmtId="0" fontId="17" fillId="0" borderId="0"/>
    <xf numFmtId="0" fontId="51" fillId="0" borderId="0"/>
    <xf numFmtId="0" fontId="80" fillId="0" borderId="0"/>
    <xf numFmtId="0" fontId="50" fillId="55" borderId="37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4" fontId="81" fillId="0" borderId="38">
      <protection locked="0"/>
    </xf>
    <xf numFmtId="174" fontId="82" fillId="56" borderId="38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3" fillId="0" borderId="0"/>
    <xf numFmtId="164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top" wrapText="1"/>
    </xf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4" fillId="0" borderId="0">
      <alignment horizontal="left" vertical="top" wrapText="1"/>
    </xf>
    <xf numFmtId="0" fontId="90" fillId="0" borderId="0"/>
    <xf numFmtId="164" fontId="90" fillId="0" borderId="0" applyFont="0" applyFill="0" applyBorder="0" applyAlignment="0" applyProtection="0"/>
  </cellStyleXfs>
  <cellXfs count="204">
    <xf numFmtId="0" fontId="0" fillId="0" borderId="0" xfId="0"/>
    <xf numFmtId="0" fontId="73" fillId="2" borderId="0" xfId="0" applyFont="1" applyFill="1"/>
    <xf numFmtId="170" fontId="16" fillId="2" borderId="30" xfId="7" applyNumberFormat="1" applyFont="1" applyFill="1" applyBorder="1" applyAlignment="1">
      <alignment horizontal="center" vertical="center" wrapText="1"/>
    </xf>
    <xf numFmtId="0" fontId="72" fillId="0" borderId="0" xfId="0" applyFont="1"/>
    <xf numFmtId="0" fontId="72" fillId="2" borderId="0" xfId="0" applyFont="1" applyFill="1"/>
    <xf numFmtId="0" fontId="72" fillId="2" borderId="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top" wrapText="1"/>
    </xf>
    <xf numFmtId="0" fontId="72" fillId="0" borderId="7" xfId="0" applyFont="1" applyBorder="1" applyAlignment="1">
      <alignment horizontal="center" vertical="top" wrapText="1"/>
    </xf>
    <xf numFmtId="0" fontId="72" fillId="0" borderId="1" xfId="0" applyFont="1" applyBorder="1" applyAlignment="1">
      <alignment horizontal="left" vertical="top" wrapText="1"/>
    </xf>
    <xf numFmtId="168" fontId="72" fillId="0" borderId="30" xfId="0" applyNumberFormat="1" applyFont="1" applyBorder="1" applyAlignment="1">
      <alignment horizontal="center" vertical="center" wrapText="1"/>
    </xf>
    <xf numFmtId="166" fontId="16" fillId="0" borderId="30" xfId="0" applyNumberFormat="1" applyFont="1" applyBorder="1" applyAlignment="1">
      <alignment horizontal="left" vertical="top" wrapText="1"/>
    </xf>
    <xf numFmtId="166" fontId="16" fillId="2" borderId="30" xfId="0" applyNumberFormat="1" applyFont="1" applyFill="1" applyBorder="1" applyAlignment="1">
      <alignment horizontal="left" vertical="top" wrapText="1"/>
    </xf>
    <xf numFmtId="0" fontId="72" fillId="0" borderId="1" xfId="0" applyFont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left" vertical="top" wrapText="1"/>
    </xf>
    <xf numFmtId="167" fontId="72" fillId="2" borderId="30" xfId="7" applyNumberFormat="1" applyFont="1" applyFill="1" applyBorder="1" applyAlignment="1">
      <alignment horizontal="center" vertical="center" wrapText="1"/>
    </xf>
    <xf numFmtId="170" fontId="72" fillId="2" borderId="30" xfId="7" applyNumberFormat="1" applyFont="1" applyFill="1" applyBorder="1" applyAlignment="1">
      <alignment horizontal="center" vertical="center" wrapText="1"/>
    </xf>
    <xf numFmtId="170" fontId="16" fillId="0" borderId="30" xfId="7" applyNumberFormat="1" applyFont="1" applyFill="1" applyBorder="1" applyAlignment="1">
      <alignment horizontal="center" vertical="center" wrapText="1"/>
    </xf>
    <xf numFmtId="170" fontId="16" fillId="0" borderId="30" xfId="7" applyNumberFormat="1" applyFont="1" applyFill="1" applyBorder="1" applyAlignment="1">
      <alignment horizontal="right" vertical="center" wrapText="1"/>
    </xf>
    <xf numFmtId="167" fontId="85" fillId="2" borderId="30" xfId="7" applyNumberFormat="1" applyFont="1" applyFill="1" applyBorder="1" applyAlignment="1">
      <alignment horizontal="center" vertical="center" wrapText="1"/>
    </xf>
    <xf numFmtId="167" fontId="72" fillId="2" borderId="30" xfId="7" applyNumberFormat="1" applyFont="1" applyFill="1" applyBorder="1" applyAlignment="1">
      <alignment vertical="center" wrapText="1"/>
    </xf>
    <xf numFmtId="167" fontId="72" fillId="2" borderId="30" xfId="7" applyNumberFormat="1" applyFont="1" applyFill="1" applyBorder="1" applyAlignment="1">
      <alignment horizontal="right" vertical="center" wrapText="1"/>
    </xf>
    <xf numFmtId="0" fontId="13" fillId="2" borderId="31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right"/>
    </xf>
    <xf numFmtId="0" fontId="72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center" vertical="top" wrapText="1"/>
    </xf>
    <xf numFmtId="0" fontId="85" fillId="2" borderId="3" xfId="0" applyFont="1" applyFill="1" applyBorder="1" applyAlignment="1">
      <alignment horizontal="right" vertical="top" wrapText="1"/>
    </xf>
    <xf numFmtId="0" fontId="72" fillId="2" borderId="1" xfId="0" applyFont="1" applyFill="1" applyBorder="1" applyAlignment="1">
      <alignment horizontal="left" vertical="center"/>
    </xf>
    <xf numFmtId="0" fontId="73" fillId="0" borderId="0" xfId="0" applyFont="1" applyAlignment="1">
      <alignment horizontal="right"/>
    </xf>
    <xf numFmtId="167" fontId="85" fillId="2" borderId="30" xfId="7" applyNumberFormat="1" applyFont="1" applyFill="1" applyBorder="1" applyAlignment="1">
      <alignment horizontal="right" vertical="center" wrapText="1"/>
    </xf>
    <xf numFmtId="0" fontId="16" fillId="0" borderId="43" xfId="0" applyFont="1" applyBorder="1" applyAlignment="1">
      <alignment vertical="top" wrapText="1"/>
    </xf>
    <xf numFmtId="170" fontId="16" fillId="2" borderId="30" xfId="7" applyNumberFormat="1" applyFont="1" applyFill="1" applyBorder="1" applyAlignment="1">
      <alignment horizontal="center" vertical="top" wrapText="1"/>
    </xf>
    <xf numFmtId="170" fontId="16" fillId="0" borderId="30" xfId="7" applyNumberFormat="1" applyFont="1" applyFill="1" applyBorder="1" applyAlignment="1">
      <alignment horizontal="center" vertical="top" wrapText="1"/>
    </xf>
    <xf numFmtId="0" fontId="72" fillId="2" borderId="30" xfId="0" applyFont="1" applyFill="1" applyBorder="1" applyAlignment="1">
      <alignment horizontal="left" vertical="top" wrapText="1"/>
    </xf>
    <xf numFmtId="0" fontId="72" fillId="2" borderId="30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right" vertical="top"/>
    </xf>
    <xf numFmtId="0" fontId="72" fillId="2" borderId="0" xfId="0" applyFont="1" applyFill="1" applyAlignment="1">
      <alignment horizontal="right"/>
    </xf>
    <xf numFmtId="0" fontId="72" fillId="2" borderId="0" xfId="0" applyFont="1" applyFill="1" applyAlignment="1">
      <alignment horizontal="left" vertical="top" wrapText="1"/>
    </xf>
    <xf numFmtId="0" fontId="72" fillId="2" borderId="0" xfId="0" applyFont="1" applyFill="1" applyBorder="1" applyAlignment="1">
      <alignment horizontal="left" vertical="top" wrapText="1"/>
    </xf>
    <xf numFmtId="164" fontId="72" fillId="2" borderId="30" xfId="7" applyNumberFormat="1" applyFont="1" applyFill="1" applyBorder="1" applyAlignment="1">
      <alignment horizontal="center" vertical="center" wrapText="1"/>
    </xf>
    <xf numFmtId="170" fontId="16" fillId="2" borderId="30" xfId="7" applyNumberFormat="1" applyFont="1" applyFill="1" applyBorder="1" applyAlignment="1">
      <alignment horizontal="right" vertical="center" wrapText="1"/>
    </xf>
    <xf numFmtId="0" fontId="85" fillId="2" borderId="0" xfId="0" applyFont="1" applyFill="1" applyAlignment="1">
      <alignment horizontal="left" vertical="top" wrapText="1"/>
    </xf>
    <xf numFmtId="173" fontId="72" fillId="2" borderId="0" xfId="0" applyNumberFormat="1" applyFont="1" applyFill="1" applyAlignment="1">
      <alignment horizontal="left" vertical="top" wrapText="1"/>
    </xf>
    <xf numFmtId="168" fontId="72" fillId="2" borderId="0" xfId="0" applyNumberFormat="1" applyFont="1" applyFill="1" applyAlignment="1">
      <alignment horizontal="left" vertical="top" wrapText="1"/>
    </xf>
    <xf numFmtId="0" fontId="16" fillId="2" borderId="30" xfId="0" applyFont="1" applyFill="1" applyBorder="1" applyAlignment="1">
      <alignment horizontal="center" vertical="top" wrapText="1"/>
    </xf>
    <xf numFmtId="0" fontId="72" fillId="2" borderId="0" xfId="0" applyFont="1" applyFill="1" applyAlignment="1">
      <alignment horizontal="right"/>
    </xf>
    <xf numFmtId="0" fontId="72" fillId="0" borderId="0" xfId="0" applyFont="1" applyAlignment="1">
      <alignment horizontal="right"/>
    </xf>
    <xf numFmtId="0" fontId="72" fillId="0" borderId="4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2" fillId="0" borderId="0" xfId="0" applyFont="1" applyAlignment="1">
      <alignment horizontal="left" vertical="top" wrapText="1"/>
    </xf>
    <xf numFmtId="0" fontId="16" fillId="0" borderId="6" xfId="0" applyFont="1" applyBorder="1" applyAlignment="1">
      <alignment vertical="top" wrapText="1"/>
    </xf>
    <xf numFmtId="166" fontId="72" fillId="0" borderId="0" xfId="0" applyNumberFormat="1" applyFont="1" applyAlignment="1">
      <alignment horizontal="left" vertical="top" wrapText="1"/>
    </xf>
    <xf numFmtId="0" fontId="72" fillId="0" borderId="30" xfId="0" applyFont="1" applyBorder="1" applyAlignment="1"/>
    <xf numFmtId="0" fontId="85" fillId="2" borderId="30" xfId="165" applyFont="1" applyFill="1" applyBorder="1">
      <alignment horizontal="left" vertical="top" wrapText="1"/>
    </xf>
    <xf numFmtId="0" fontId="72" fillId="2" borderId="30" xfId="0" applyFont="1" applyFill="1" applyBorder="1" applyAlignment="1"/>
    <xf numFmtId="0" fontId="72" fillId="2" borderId="30" xfId="165" applyFont="1" applyFill="1" applyBorder="1" applyAlignment="1">
      <alignment horizontal="left" vertical="top" wrapText="1"/>
    </xf>
    <xf numFmtId="164" fontId="73" fillId="2" borderId="0" xfId="7" applyFont="1" applyFill="1"/>
    <xf numFmtId="0" fontId="73" fillId="2" borderId="0" xfId="0" applyFont="1" applyFill="1" applyAlignment="1"/>
    <xf numFmtId="0" fontId="73" fillId="2" borderId="0" xfId="0" applyFont="1" applyFill="1" applyBorder="1"/>
    <xf numFmtId="0" fontId="73" fillId="2" borderId="0" xfId="0" applyFont="1" applyFill="1" applyAlignment="1">
      <alignment horizontal="right"/>
    </xf>
    <xf numFmtId="164" fontId="73" fillId="2" borderId="0" xfId="7" applyFont="1" applyFill="1" applyAlignment="1">
      <alignment horizontal="right"/>
    </xf>
    <xf numFmtId="164" fontId="13" fillId="2" borderId="0" xfId="7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2" fillId="2" borderId="46" xfId="8" applyFont="1" applyFill="1" applyBorder="1" applyAlignment="1">
      <alignment horizontal="center" vertical="center" wrapText="1"/>
    </xf>
    <xf numFmtId="164" fontId="72" fillId="2" borderId="0" xfId="7" applyFont="1" applyFill="1" applyAlignment="1">
      <alignment horizontal="left" vertical="top" wrapText="1"/>
    </xf>
    <xf numFmtId="0" fontId="72" fillId="2" borderId="0" xfId="8" applyFont="1" applyFill="1">
      <alignment horizontal="left" vertical="top" wrapText="1"/>
    </xf>
    <xf numFmtId="0" fontId="16" fillId="2" borderId="46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vertical="center"/>
    </xf>
    <xf numFmtId="0" fontId="72" fillId="2" borderId="46" xfId="8" applyFont="1" applyFill="1" applyBorder="1">
      <alignment horizontal="left" vertical="top" wrapText="1"/>
    </xf>
    <xf numFmtId="4" fontId="16" fillId="2" borderId="49" xfId="8" applyNumberFormat="1" applyFont="1" applyFill="1" applyBorder="1" applyAlignment="1">
      <alignment horizontal="center" vertical="center" wrapText="1"/>
    </xf>
    <xf numFmtId="0" fontId="85" fillId="2" borderId="46" xfId="8" applyFont="1" applyFill="1" applyBorder="1">
      <alignment horizontal="left" vertical="top" wrapText="1"/>
    </xf>
    <xf numFmtId="0" fontId="85" fillId="2" borderId="46" xfId="0" applyFont="1" applyFill="1" applyBorder="1" applyAlignment="1">
      <alignment horizontal="center" vertical="center"/>
    </xf>
    <xf numFmtId="0" fontId="85" fillId="2" borderId="49" xfId="0" applyFont="1" applyFill="1" applyBorder="1" applyAlignment="1">
      <alignment horizontal="center" vertical="center"/>
    </xf>
    <xf numFmtId="0" fontId="88" fillId="2" borderId="46" xfId="0" applyFont="1" applyFill="1" applyBorder="1" applyAlignment="1">
      <alignment vertical="center" wrapText="1"/>
    </xf>
    <xf numFmtId="166" fontId="85" fillId="2" borderId="46" xfId="6" applyNumberFormat="1" applyFont="1" applyFill="1" applyBorder="1" applyAlignment="1">
      <alignment horizontal="center" vertical="center"/>
    </xf>
    <xf numFmtId="164" fontId="85" fillId="2" borderId="0" xfId="7" applyFont="1" applyFill="1" applyAlignment="1">
      <alignment horizontal="left" vertical="top" wrapText="1"/>
    </xf>
    <xf numFmtId="0" fontId="85" fillId="2" borderId="0" xfId="8" applyFont="1" applyFill="1">
      <alignment horizontal="left" vertical="top" wrapText="1"/>
    </xf>
    <xf numFmtId="166" fontId="16" fillId="2" borderId="46" xfId="6" applyNumberFormat="1" applyFont="1" applyFill="1" applyBorder="1" applyAlignment="1">
      <alignment horizontal="right" vertical="center"/>
    </xf>
    <xf numFmtId="0" fontId="72" fillId="2" borderId="0" xfId="8" applyFont="1" applyFill="1" applyAlignment="1">
      <alignment horizontal="left" vertical="top" wrapText="1"/>
    </xf>
    <xf numFmtId="0" fontId="72" fillId="2" borderId="46" xfId="0" applyFont="1" applyFill="1" applyBorder="1" applyAlignment="1">
      <alignment vertical="top" wrapText="1"/>
    </xf>
    <xf numFmtId="0" fontId="16" fillId="2" borderId="46" xfId="0" applyFont="1" applyFill="1" applyBorder="1" applyAlignment="1">
      <alignment horizontal="left" vertical="top" wrapText="1"/>
    </xf>
    <xf numFmtId="0" fontId="72" fillId="2" borderId="46" xfId="0" applyFont="1" applyFill="1" applyBorder="1" applyAlignment="1">
      <alignment horizontal="left" vertical="top" wrapText="1"/>
    </xf>
    <xf numFmtId="0" fontId="72" fillId="2" borderId="46" xfId="0" applyFont="1" applyFill="1" applyBorder="1" applyAlignment="1">
      <alignment horizontal="left" vertical="center" wrapText="1"/>
    </xf>
    <xf numFmtId="0" fontId="16" fillId="2" borderId="46" xfId="0" applyFont="1" applyFill="1" applyBorder="1" applyAlignment="1">
      <alignment horizontal="center"/>
    </xf>
    <xf numFmtId="0" fontId="85" fillId="2" borderId="46" xfId="165" applyFont="1" applyFill="1" applyBorder="1" applyAlignment="1">
      <alignment horizontal="left" vertical="top" wrapText="1"/>
    </xf>
    <xf numFmtId="0" fontId="72" fillId="0" borderId="46" xfId="0" applyFont="1" applyBorder="1" applyAlignment="1">
      <alignment horizontal="left" vertical="top" wrapText="1"/>
    </xf>
    <xf numFmtId="49" fontId="16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72" fillId="2" borderId="0" xfId="0" applyFont="1" applyFill="1" applyBorder="1" applyAlignment="1">
      <alignment horizontal="center" wrapText="1"/>
    </xf>
    <xf numFmtId="49" fontId="72" fillId="2" borderId="0" xfId="0" applyNumberFormat="1" applyFont="1" applyFill="1" applyBorder="1" applyAlignment="1">
      <alignment horizontal="left" vertical="top" wrapText="1"/>
    </xf>
    <xf numFmtId="167" fontId="72" fillId="2" borderId="0" xfId="7" applyNumberFormat="1" applyFont="1" applyFill="1" applyBorder="1" applyAlignment="1">
      <alignment horizontal="right" vertical="center" wrapText="1"/>
    </xf>
    <xf numFmtId="0" fontId="72" fillId="2" borderId="46" xfId="0" applyFont="1" applyFill="1" applyBorder="1" applyAlignment="1">
      <alignment vertical="center" wrapText="1"/>
    </xf>
    <xf numFmtId="0" fontId="87" fillId="2" borderId="46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wrapText="1"/>
    </xf>
    <xf numFmtId="0" fontId="72" fillId="2" borderId="0" xfId="0" applyFont="1" applyFill="1" applyBorder="1"/>
    <xf numFmtId="168" fontId="73" fillId="2" borderId="0" xfId="0" applyNumberFormat="1" applyFont="1" applyFill="1" applyBorder="1"/>
    <xf numFmtId="0" fontId="16" fillId="2" borderId="1" xfId="0" applyFont="1" applyFill="1" applyBorder="1" applyAlignment="1">
      <alignment vertical="top" wrapText="1"/>
    </xf>
    <xf numFmtId="0" fontId="85" fillId="2" borderId="1" xfId="0" applyFont="1" applyFill="1" applyBorder="1" applyAlignment="1">
      <alignment horizontal="left" vertical="top" wrapText="1"/>
    </xf>
    <xf numFmtId="172" fontId="85" fillId="2" borderId="1" xfId="6" applyNumberFormat="1" applyFont="1" applyFill="1" applyBorder="1" applyAlignment="1">
      <alignment horizontal="right" vertical="top"/>
    </xf>
    <xf numFmtId="0" fontId="72" fillId="2" borderId="0" xfId="0" applyFont="1" applyFill="1" applyAlignment="1">
      <alignment vertical="center"/>
    </xf>
    <xf numFmtId="166" fontId="72" fillId="2" borderId="1" xfId="6" applyNumberFormat="1" applyFont="1" applyFill="1" applyBorder="1" applyAlignment="1">
      <alignment horizontal="right" vertical="center"/>
    </xf>
    <xf numFmtId="169" fontId="72" fillId="2" borderId="0" xfId="0" applyNumberFormat="1" applyFont="1" applyFill="1" applyAlignment="1">
      <alignment vertical="center"/>
    </xf>
    <xf numFmtId="0" fontId="72" fillId="2" borderId="46" xfId="0" applyFont="1" applyFill="1" applyBorder="1" applyAlignment="1">
      <alignment horizontal="center" vertical="top" wrapText="1"/>
    </xf>
    <xf numFmtId="0" fontId="73" fillId="0" borderId="0" xfId="0" applyFont="1"/>
    <xf numFmtId="0" fontId="13" fillId="2" borderId="31" xfId="0" applyFont="1" applyFill="1" applyBorder="1" applyAlignment="1">
      <alignment vertical="top" wrapText="1"/>
    </xf>
    <xf numFmtId="0" fontId="72" fillId="0" borderId="47" xfId="0" applyFont="1" applyBorder="1" applyAlignment="1">
      <alignment horizontal="left" vertical="top" wrapText="1"/>
    </xf>
    <xf numFmtId="0" fontId="73" fillId="0" borderId="46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72" fillId="2" borderId="46" xfId="0" applyFont="1" applyFill="1" applyBorder="1" applyAlignment="1">
      <alignment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/>
    </xf>
    <xf numFmtId="0" fontId="85" fillId="2" borderId="30" xfId="0" applyFont="1" applyFill="1" applyBorder="1" applyAlignment="1">
      <alignment horizontal="left" vertical="top" wrapText="1"/>
    </xf>
    <xf numFmtId="0" fontId="16" fillId="2" borderId="30" xfId="0" applyFont="1" applyFill="1" applyBorder="1" applyAlignment="1">
      <alignment horizontal="left" vertical="center" wrapText="1"/>
    </xf>
    <xf numFmtId="0" fontId="72" fillId="2" borderId="30" xfId="165" applyFont="1" applyFill="1" applyBorder="1" applyAlignment="1">
      <alignment horizontal="center" vertical="top"/>
    </xf>
    <xf numFmtId="0" fontId="16" fillId="2" borderId="46" xfId="0" applyFont="1" applyFill="1" applyBorder="1" applyAlignment="1">
      <alignment horizontal="center" vertical="top" wrapText="1"/>
    </xf>
    <xf numFmtId="0" fontId="72" fillId="2" borderId="46" xfId="0" applyFont="1" applyFill="1" applyBorder="1" applyAlignment="1">
      <alignment horizontal="center" vertical="top" wrapText="1"/>
    </xf>
    <xf numFmtId="0" fontId="72" fillId="2" borderId="46" xfId="0" applyFont="1" applyFill="1" applyBorder="1" applyAlignment="1">
      <alignment wrapText="1"/>
    </xf>
    <xf numFmtId="0" fontId="72" fillId="2" borderId="46" xfId="8" applyFont="1" applyFill="1" applyBorder="1" applyAlignment="1">
      <alignment horizontal="center" vertical="center" wrapText="1"/>
    </xf>
    <xf numFmtId="170" fontId="72" fillId="2" borderId="0" xfId="0" applyNumberFormat="1" applyFont="1" applyFill="1" applyAlignment="1">
      <alignment horizontal="left" vertical="top" wrapText="1"/>
    </xf>
    <xf numFmtId="0" fontId="16" fillId="2" borderId="3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72" fillId="2" borderId="31" xfId="0" applyFont="1" applyFill="1" applyBorder="1" applyAlignment="1">
      <alignment vertical="top" wrapText="1"/>
    </xf>
    <xf numFmtId="0" fontId="72" fillId="2" borderId="2" xfId="0" applyFont="1" applyFill="1" applyBorder="1" applyAlignment="1">
      <alignment vertical="top" wrapText="1"/>
    </xf>
    <xf numFmtId="0" fontId="72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left" vertical="top" wrapText="1"/>
    </xf>
    <xf numFmtId="0" fontId="85" fillId="2" borderId="33" xfId="0" applyFont="1" applyFill="1" applyBorder="1" applyAlignment="1">
      <alignment horizontal="center" vertical="center"/>
    </xf>
    <xf numFmtId="168" fontId="16" fillId="2" borderId="46" xfId="6" applyNumberFormat="1" applyFont="1" applyFill="1" applyBorder="1" applyAlignment="1">
      <alignment horizontal="center" vertical="center"/>
    </xf>
    <xf numFmtId="168" fontId="16" fillId="2" borderId="49" xfId="0" applyNumberFormat="1" applyFont="1" applyFill="1" applyBorder="1" applyAlignment="1">
      <alignment vertical="center" wrapText="1"/>
    </xf>
    <xf numFmtId="0" fontId="72" fillId="2" borderId="31" xfId="0" applyFont="1" applyFill="1" applyBorder="1" applyAlignment="1">
      <alignment horizontal="left" vertical="top" wrapText="1"/>
    </xf>
    <xf numFmtId="0" fontId="72" fillId="0" borderId="0" xfId="0" applyFont="1" applyAlignment="1">
      <alignment horizontal="right" vertical="top"/>
    </xf>
    <xf numFmtId="0" fontId="16" fillId="0" borderId="0" xfId="0" applyFont="1" applyAlignment="1">
      <alignment horizont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top" wrapText="1"/>
    </xf>
    <xf numFmtId="0" fontId="72" fillId="0" borderId="30" xfId="0" applyFont="1" applyBorder="1" applyAlignment="1">
      <alignment wrapText="1"/>
    </xf>
    <xf numFmtId="0" fontId="72" fillId="2" borderId="43" xfId="0" applyFont="1" applyFill="1" applyBorder="1" applyAlignment="1">
      <alignment horizontal="center" vertical="center" wrapText="1"/>
    </xf>
    <xf numFmtId="0" fontId="72" fillId="2" borderId="42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right"/>
    </xf>
    <xf numFmtId="0" fontId="16" fillId="0" borderId="3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2" borderId="46" xfId="0" applyFont="1" applyFill="1" applyBorder="1" applyAlignment="1">
      <alignment horizontal="left" vertical="top" wrapText="1"/>
    </xf>
    <xf numFmtId="0" fontId="16" fillId="2" borderId="46" xfId="0" applyFont="1" applyFill="1" applyBorder="1" applyAlignment="1">
      <alignment horizontal="center" vertical="top" wrapText="1"/>
    </xf>
    <xf numFmtId="49" fontId="16" fillId="2" borderId="31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0" fontId="16" fillId="2" borderId="3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72" fillId="2" borderId="0" xfId="0" applyFont="1" applyFill="1" applyAlignment="1">
      <alignment horizontal="right"/>
    </xf>
    <xf numFmtId="0" fontId="72" fillId="2" borderId="0" xfId="0" applyFont="1" applyFill="1" applyAlignment="1">
      <alignment horizontal="right" vertical="top"/>
    </xf>
    <xf numFmtId="0" fontId="72" fillId="2" borderId="46" xfId="0" applyFont="1" applyFill="1" applyBorder="1" applyAlignment="1">
      <alignment horizontal="center" vertical="top" wrapText="1"/>
    </xf>
    <xf numFmtId="0" fontId="72" fillId="2" borderId="49" xfId="0" applyFont="1" applyFill="1" applyBorder="1" applyAlignment="1">
      <alignment horizontal="center" vertical="top" wrapText="1"/>
    </xf>
    <xf numFmtId="49" fontId="16" fillId="2" borderId="46" xfId="0" applyNumberFormat="1" applyFont="1" applyFill="1" applyBorder="1" applyAlignment="1">
      <alignment horizontal="left" vertical="top" wrapText="1"/>
    </xf>
    <xf numFmtId="0" fontId="72" fillId="2" borderId="46" xfId="0" applyFont="1" applyFill="1" applyBorder="1" applyAlignment="1">
      <alignment wrapText="1"/>
    </xf>
    <xf numFmtId="0" fontId="16" fillId="2" borderId="0" xfId="0" applyFont="1" applyFill="1" applyAlignment="1">
      <alignment horizontal="center" wrapText="1"/>
    </xf>
    <xf numFmtId="0" fontId="72" fillId="2" borderId="30" xfId="0" applyFont="1" applyFill="1" applyBorder="1" applyAlignment="1">
      <alignment horizontal="center" vertical="center" wrapText="1"/>
    </xf>
    <xf numFmtId="0" fontId="72" fillId="2" borderId="49" xfId="0" applyNumberFormat="1" applyFont="1" applyFill="1" applyBorder="1" applyAlignment="1">
      <alignment horizontal="center" vertical="top" wrapText="1"/>
    </xf>
    <xf numFmtId="49" fontId="16" fillId="2" borderId="46" xfId="0" applyNumberFormat="1" applyFont="1" applyFill="1" applyBorder="1" applyAlignment="1">
      <alignment horizontal="center" vertical="top" wrapText="1"/>
    </xf>
    <xf numFmtId="0" fontId="16" fillId="2" borderId="46" xfId="0" applyFont="1" applyFill="1" applyBorder="1" applyAlignment="1">
      <alignment horizontal="center" wrapText="1"/>
    </xf>
    <xf numFmtId="0" fontId="16" fillId="2" borderId="49" xfId="0" applyFont="1" applyFill="1" applyBorder="1" applyAlignment="1">
      <alignment horizontal="center" vertical="top" wrapText="1"/>
    </xf>
    <xf numFmtId="0" fontId="73" fillId="2" borderId="0" xfId="0" applyFont="1" applyFill="1" applyAlignment="1">
      <alignment horizontal="right" vertical="top"/>
    </xf>
    <xf numFmtId="0" fontId="73" fillId="2" borderId="0" xfId="0" applyFont="1" applyFill="1" applyAlignment="1">
      <alignment horizontal="right"/>
    </xf>
    <xf numFmtId="0" fontId="16" fillId="2" borderId="47" xfId="0" applyFont="1" applyFill="1" applyBorder="1" applyAlignment="1">
      <alignment horizontal="left" vertical="center" wrapText="1"/>
    </xf>
    <xf numFmtId="0" fontId="16" fillId="2" borderId="48" xfId="0" applyFont="1" applyFill="1" applyBorder="1" applyAlignment="1">
      <alignment horizontal="left" vertical="center" wrapText="1"/>
    </xf>
    <xf numFmtId="0" fontId="16" fillId="2" borderId="49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wrapText="1"/>
    </xf>
    <xf numFmtId="0" fontId="72" fillId="2" borderId="46" xfId="8" applyFont="1" applyFill="1" applyBorder="1" applyAlignment="1">
      <alignment horizontal="center" vertical="center" wrapText="1"/>
    </xf>
    <xf numFmtId="0" fontId="72" fillId="2" borderId="32" xfId="8" applyFont="1" applyFill="1" applyBorder="1" applyAlignment="1">
      <alignment horizontal="center" vertical="center" wrapText="1"/>
    </xf>
    <xf numFmtId="0" fontId="72" fillId="2" borderId="35" xfId="8" applyFont="1" applyFill="1" applyBorder="1" applyAlignment="1">
      <alignment horizontal="center" vertical="center" wrapText="1"/>
    </xf>
    <xf numFmtId="0" fontId="72" fillId="2" borderId="34" xfId="8" applyFont="1" applyFill="1" applyBorder="1" applyAlignment="1">
      <alignment horizontal="center" vertical="center" wrapText="1"/>
    </xf>
    <xf numFmtId="0" fontId="72" fillId="2" borderId="10" xfId="8" applyFont="1" applyFill="1" applyBorder="1" applyAlignment="1">
      <alignment horizontal="center" vertical="center" wrapText="1"/>
    </xf>
    <xf numFmtId="0" fontId="72" fillId="2" borderId="9" xfId="8" applyFont="1" applyFill="1" applyBorder="1" applyAlignment="1">
      <alignment horizontal="center" vertical="center" wrapText="1"/>
    </xf>
    <xf numFmtId="0" fontId="72" fillId="2" borderId="29" xfId="8" applyFont="1" applyFill="1" applyBorder="1" applyAlignment="1">
      <alignment horizontal="center" vertical="center" wrapText="1"/>
    </xf>
    <xf numFmtId="0" fontId="72" fillId="2" borderId="31" xfId="8" applyFont="1" applyFill="1" applyBorder="1" applyAlignment="1">
      <alignment horizontal="center" vertical="center" wrapText="1"/>
    </xf>
    <xf numFmtId="0" fontId="72" fillId="2" borderId="3" xfId="8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top" wrapText="1"/>
    </xf>
    <xf numFmtId="0" fontId="16" fillId="2" borderId="48" xfId="0" applyFont="1" applyFill="1" applyBorder="1" applyAlignment="1">
      <alignment horizontal="center" vertical="top" wrapText="1"/>
    </xf>
    <xf numFmtId="0" fontId="16" fillId="2" borderId="46" xfId="0" applyFont="1" applyFill="1" applyBorder="1" applyAlignment="1">
      <alignment horizontal="center" vertical="center" wrapText="1"/>
    </xf>
    <xf numFmtId="0" fontId="88" fillId="2" borderId="47" xfId="0" applyFont="1" applyFill="1" applyBorder="1" applyAlignment="1">
      <alignment horizontal="left" vertical="center" wrapText="1"/>
    </xf>
    <xf numFmtId="0" fontId="88" fillId="2" borderId="33" xfId="0" applyFont="1" applyFill="1" applyBorder="1" applyAlignment="1">
      <alignment horizontal="left" vertical="center" wrapText="1"/>
    </xf>
    <xf numFmtId="170" fontId="72" fillId="2" borderId="0" xfId="96" applyNumberFormat="1" applyFont="1" applyFill="1" applyAlignment="1">
      <alignment horizontal="right" vertical="top" wrapText="1"/>
    </xf>
    <xf numFmtId="170" fontId="72" fillId="2" borderId="0" xfId="96" applyNumberFormat="1" applyFont="1" applyFill="1" applyAlignment="1">
      <alignment horizontal="right" vertical="center" wrapText="1"/>
    </xf>
    <xf numFmtId="0" fontId="72" fillId="2" borderId="44" xfId="0" applyFont="1" applyFill="1" applyBorder="1" applyAlignment="1">
      <alignment horizontal="center" vertical="center" wrapText="1"/>
    </xf>
    <xf numFmtId="0" fontId="72" fillId="2" borderId="45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left"/>
    </xf>
    <xf numFmtId="0" fontId="16" fillId="2" borderId="39" xfId="0" applyFont="1" applyFill="1" applyBorder="1" applyAlignment="1">
      <alignment horizontal="left"/>
    </xf>
    <xf numFmtId="0" fontId="16" fillId="2" borderId="40" xfId="0" applyFont="1" applyFill="1" applyBorder="1" applyAlignment="1">
      <alignment horizontal="left"/>
    </xf>
    <xf numFmtId="0" fontId="89" fillId="2" borderId="0" xfId="0" applyFont="1" applyFill="1" applyBorder="1" applyAlignment="1">
      <alignment horizontal="right" vertical="top" wrapText="1"/>
    </xf>
    <xf numFmtId="0" fontId="13" fillId="2" borderId="0" xfId="0" applyFont="1" applyFill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84" fillId="2" borderId="5" xfId="0" applyFont="1" applyFill="1" applyBorder="1" applyAlignment="1">
      <alignment vertical="center" wrapText="1"/>
    </xf>
    <xf numFmtId="0" fontId="72" fillId="2" borderId="48" xfId="0" applyFont="1" applyFill="1" applyBorder="1" applyAlignment="1">
      <alignment horizontal="center" vertical="center" wrapText="1"/>
    </xf>
    <xf numFmtId="0" fontId="72" fillId="2" borderId="49" xfId="0" applyFont="1" applyFill="1" applyBorder="1" applyAlignment="1">
      <alignment horizontal="center" vertical="center" wrapText="1"/>
    </xf>
    <xf numFmtId="0" fontId="72" fillId="2" borderId="31" xfId="0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72" fillId="2" borderId="3" xfId="0" applyFont="1" applyFill="1" applyBorder="1" applyAlignment="1">
      <alignment horizontal="center" vertical="top" wrapText="1"/>
    </xf>
    <xf numFmtId="0" fontId="72" fillId="2" borderId="36" xfId="0" applyFont="1" applyFill="1" applyBorder="1" applyAlignment="1">
      <alignment horizontal="center" vertical="top" wrapText="1"/>
    </xf>
    <xf numFmtId="0" fontId="72" fillId="2" borderId="33" xfId="0" applyFont="1" applyFill="1" applyBorder="1" applyAlignment="1">
      <alignment horizontal="center" vertical="top" wrapText="1"/>
    </xf>
    <xf numFmtId="0" fontId="85" fillId="2" borderId="47" xfId="0" applyFont="1" applyFill="1" applyBorder="1" applyAlignment="1">
      <alignment horizontal="left" vertical="top" wrapText="1"/>
    </xf>
    <xf numFmtId="0" fontId="86" fillId="2" borderId="33" xfId="0" applyFont="1" applyFill="1" applyBorder="1" applyAlignment="1">
      <alignment horizontal="left" vertical="top" wrapText="1"/>
    </xf>
  </cellXfs>
  <cellStyles count="2027">
    <cellStyle name="20% - Accent1 2" xfId="69"/>
    <cellStyle name="20% - Accent1 2 2" xfId="108"/>
    <cellStyle name="20% - Accent1 3" xfId="167"/>
    <cellStyle name="20% - Accent1 4" xfId="191"/>
    <cellStyle name="20% - Accent2 2" xfId="72"/>
    <cellStyle name="20% - Accent2 2 2" xfId="109"/>
    <cellStyle name="20% - Accent2 3" xfId="169"/>
    <cellStyle name="20% - Accent2 4" xfId="193"/>
    <cellStyle name="20% - Accent3 2" xfId="71"/>
    <cellStyle name="20% - Accent3 2 2" xfId="110"/>
    <cellStyle name="20% - Accent3 3" xfId="171"/>
    <cellStyle name="20% - Accent3 4" xfId="195"/>
    <cellStyle name="20% - Accent4 2" xfId="88"/>
    <cellStyle name="20% - Accent4 2 2" xfId="111"/>
    <cellStyle name="20% - Accent4 3" xfId="173"/>
    <cellStyle name="20% - Accent4 4" xfId="197"/>
    <cellStyle name="20% - Accent5 2" xfId="91"/>
    <cellStyle name="20% - Accent5 2 2" xfId="112"/>
    <cellStyle name="20% - Accent5 3" xfId="175"/>
    <cellStyle name="20% - Accent5 4" xfId="199"/>
    <cellStyle name="20% - Accent6 2" xfId="59"/>
    <cellStyle name="20% - Accent6 2 2" xfId="113"/>
    <cellStyle name="20% - Accent6 3" xfId="177"/>
    <cellStyle name="20% - Accent6 4" xfId="201"/>
    <cellStyle name="20% - Акцент1" xfId="29" builtinId="30" customBuiltin="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" xfId="33" builtinId="34" customBuiltin="1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" xfId="37" builtinId="38" customBuiltin="1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" xfId="41" builtinId="42" customBuiltin="1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" xfId="45" builtinId="46" customBuiltin="1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" xfId="49" builtinId="50" customBuiltin="1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 2" xfId="93"/>
    <cellStyle name="40% - Accent1 2 2" xfId="114"/>
    <cellStyle name="40% - Accent1 3" xfId="168"/>
    <cellStyle name="40% - Accent1 4" xfId="192"/>
    <cellStyle name="40% - Accent2 2" xfId="61"/>
    <cellStyle name="40% - Accent2 2 2" xfId="115"/>
    <cellStyle name="40% - Accent2 3" xfId="170"/>
    <cellStyle name="40% - Accent2 4" xfId="194"/>
    <cellStyle name="40% - Accent3 2" xfId="87"/>
    <cellStyle name="40% - Accent3 2 2" xfId="116"/>
    <cellStyle name="40% - Accent3 3" xfId="172"/>
    <cellStyle name="40% - Accent3 4" xfId="196"/>
    <cellStyle name="40% - Accent4 2" xfId="78"/>
    <cellStyle name="40% - Accent4 2 2" xfId="117"/>
    <cellStyle name="40% - Accent4 3" xfId="174"/>
    <cellStyle name="40% - Accent4 4" xfId="198"/>
    <cellStyle name="40% - Accent5 2" xfId="77"/>
    <cellStyle name="40% - Accent5 2 2" xfId="118"/>
    <cellStyle name="40% - Accent5 3" xfId="176"/>
    <cellStyle name="40% - Accent5 4" xfId="200"/>
    <cellStyle name="40% - Accent6 2" xfId="60"/>
    <cellStyle name="40% - Accent6 2 2" xfId="119"/>
    <cellStyle name="40% - Accent6 3" xfId="178"/>
    <cellStyle name="40% - Accent6 4" xfId="202"/>
    <cellStyle name="40% - Акцент1" xfId="30" builtinId="31" customBuiltin="1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" xfId="34" builtinId="35" customBuiltin="1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" xfId="38" builtinId="39" customBuiltin="1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" xfId="42" builtinId="43" customBuiltin="1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" xfId="46" builtinId="47" customBuiltin="1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" xfId="50" builtinId="51" customBuiltin="1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 2" xfId="64"/>
    <cellStyle name="60% - Accent1 2 2" xfId="120"/>
    <cellStyle name="60% - Accent2 2" xfId="62"/>
    <cellStyle name="60% - Accent2 2 2" xfId="121"/>
    <cellStyle name="60% - Accent3 2" xfId="56"/>
    <cellStyle name="60% - Accent3 2 2" xfId="122"/>
    <cellStyle name="60% - Accent4 2" xfId="66"/>
    <cellStyle name="60% - Accent4 2 2" xfId="123"/>
    <cellStyle name="60% - Accent5 2" xfId="73"/>
    <cellStyle name="60% - Accent5 2 2" xfId="124"/>
    <cellStyle name="60% - Accent6 2" xfId="55"/>
    <cellStyle name="60% - Accent6 2 2" xfId="125"/>
    <cellStyle name="60% - Акцент1" xfId="31" builtinId="32" customBuiltin="1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" xfId="35" builtinId="36" customBuiltin="1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" xfId="39" builtinId="40" customBuiltin="1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" xfId="43" builtinId="44" customBuiltin="1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" xfId="47" builtinId="48" customBuiltin="1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" xfId="51" builtinId="52" customBuiltin="1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 2" xfId="57"/>
    <cellStyle name="Accent1 2 2" xfId="126"/>
    <cellStyle name="Accent2 2" xfId="53"/>
    <cellStyle name="Accent2 2 2" xfId="127"/>
    <cellStyle name="Accent3 2" xfId="90"/>
    <cellStyle name="Accent3 2 2" xfId="128"/>
    <cellStyle name="Accent4 2" xfId="75"/>
    <cellStyle name="Accent4 2 2" xfId="129"/>
    <cellStyle name="Accent5 2" xfId="85"/>
    <cellStyle name="Accent5 2 2" xfId="130"/>
    <cellStyle name="Accent6 2" xfId="58"/>
    <cellStyle name="Accent6 2 2" xfId="131"/>
    <cellStyle name="Bad 2" xfId="92"/>
    <cellStyle name="Bad 2 2" xfId="132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 2" xfId="86"/>
    <cellStyle name="Check Cell 2 2" xfId="134"/>
    <cellStyle name="Comma 10" xfId="217"/>
    <cellStyle name="Comma 11" xfId="2021"/>
    <cellStyle name="Comma 15" xfId="2022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2 2" xfId="2023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 2" xfId="74"/>
    <cellStyle name="Explanatory Text 2 2" xfId="137"/>
    <cellStyle name="Good 2" xfId="80"/>
    <cellStyle name="Good 2 2" xfId="138"/>
    <cellStyle name="Heading 1 2" xfId="65"/>
    <cellStyle name="Heading 1 2 2" xfId="139"/>
    <cellStyle name="Heading 2 2" xfId="83"/>
    <cellStyle name="Heading 2 2 2" xfId="140"/>
    <cellStyle name="Heading 3 2" xfId="67"/>
    <cellStyle name="Heading 3 2 2" xfId="141"/>
    <cellStyle name="Heading 4 2" xfId="63"/>
    <cellStyle name="Heading 4 2 2" xfId="142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 2" xfId="70"/>
    <cellStyle name="Linked Cell 2 2" xfId="144"/>
    <cellStyle name="Neutral 2" xfId="76"/>
    <cellStyle name="Neutral 2 2" xfId="105"/>
    <cellStyle name="Neutral 3" xfId="145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2 3" xfId="2024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 2" xfId="68"/>
    <cellStyle name="Warning Text 2 2" xfId="159"/>
    <cellStyle name="Акцент1" xfId="28" builtinId="29" customBuiltin="1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" xfId="32" builtinId="33" customBuiltin="1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" xfId="36" builtinId="37" customBuiltin="1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" xfId="40" builtinId="41" customBuiltin="1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" xfId="44" builtinId="45" customBuiltin="1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" xfId="48" builtinId="49" customBuiltin="1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" xfId="19" builtinId="20" customBuiltin="1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" xfId="20" builtinId="21" customBuiltin="1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" xfId="21" builtinId="22" customBuiltin="1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" xfId="12" builtinId="16" customBuiltin="1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" xfId="13" builtinId="17" customBuiltin="1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" xfId="14" builtinId="18" customBuiltin="1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" xfId="15" builtinId="19" customBuiltin="1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" xfId="27" builtinId="25" customBuiltin="1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" xfId="23" builtinId="23" customBuiltin="1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" xfId="18" builtinId="28" customBuiltin="1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" xfId="0" builtinId="0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Обычный 8" xfId="2025"/>
    <cellStyle name="Плохой" xfId="17" builtinId="27" customBuiltin="1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" xfId="26" builtinId="53" customBuiltin="1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" xfId="25" builtinId="10" customBuiltin="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" xfId="22" builtinId="24" customBuiltin="1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" xfId="24" builtinId="11" customBuiltin="1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" xfId="7" builtinId="3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Финансовый 5" xfId="2026"/>
    <cellStyle name="Хороший" xfId="16" builtinId="26" customBuiltin="1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opLeftCell="A12" zoomScale="70" zoomScaleNormal="70" zoomScaleSheetLayoutView="100" workbookViewId="0">
      <selection activeCell="C37" sqref="C37"/>
    </sheetView>
  </sheetViews>
  <sheetFormatPr defaultColWidth="9.140625" defaultRowHeight="17.25"/>
  <cols>
    <col min="1" max="1" width="9.7109375" style="3" customWidth="1"/>
    <col min="2" max="2" width="24.7109375" style="3" customWidth="1"/>
    <col min="3" max="3" width="64.42578125" style="3" customWidth="1"/>
    <col min="4" max="4" width="19.85546875" style="3" customWidth="1"/>
    <col min="5" max="5" width="19.85546875" style="4" customWidth="1"/>
    <col min="6" max="6" width="15.85546875" style="3" customWidth="1"/>
    <col min="7" max="7" width="15.7109375" style="3" customWidth="1"/>
    <col min="8" max="8" width="13.85546875" style="3" customWidth="1"/>
    <col min="9" max="10" width="12.28515625" style="3" customWidth="1"/>
    <col min="11" max="16384" width="9.140625" style="3"/>
  </cols>
  <sheetData>
    <row r="1" spans="1:6" ht="37.5" customHeight="1">
      <c r="D1" s="131" t="s">
        <v>43</v>
      </c>
      <c r="E1" s="131"/>
    </row>
    <row r="2" spans="1:6" ht="17.45" customHeight="1">
      <c r="D2" s="141" t="s">
        <v>57</v>
      </c>
      <c r="E2" s="141"/>
    </row>
    <row r="3" spans="1:6" ht="17.45" customHeight="1">
      <c r="D3" s="141" t="s">
        <v>8</v>
      </c>
      <c r="E3" s="141"/>
    </row>
    <row r="4" spans="1:6">
      <c r="E4" s="3"/>
    </row>
    <row r="5" spans="1:6" ht="75.95" customHeight="1">
      <c r="A5" s="132" t="s">
        <v>82</v>
      </c>
      <c r="B5" s="132"/>
      <c r="C5" s="132"/>
      <c r="D5" s="132"/>
      <c r="E5" s="132"/>
    </row>
    <row r="7" spans="1:6">
      <c r="E7" s="45" t="s">
        <v>24</v>
      </c>
    </row>
    <row r="8" spans="1:6" s="50" customFormat="1" ht="76.150000000000006" customHeight="1">
      <c r="A8" s="133" t="s">
        <v>13</v>
      </c>
      <c r="B8" s="134"/>
      <c r="C8" s="135" t="s">
        <v>14</v>
      </c>
      <c r="D8" s="139" t="s">
        <v>53</v>
      </c>
      <c r="E8" s="140"/>
    </row>
    <row r="9" spans="1:6" s="50" customFormat="1" ht="44.45" customHeight="1">
      <c r="A9" s="12" t="s">
        <v>39</v>
      </c>
      <c r="B9" s="46" t="s">
        <v>18</v>
      </c>
      <c r="C9" s="136"/>
      <c r="D9" s="47" t="s">
        <v>15</v>
      </c>
      <c r="E9" s="5" t="s">
        <v>16</v>
      </c>
    </row>
    <row r="10" spans="1:6" s="50" customFormat="1" ht="34.9" customHeight="1">
      <c r="A10" s="6" t="s">
        <v>38</v>
      </c>
      <c r="B10" s="7"/>
      <c r="C10" s="49" t="s">
        <v>23</v>
      </c>
      <c r="D10" s="31">
        <f>+D12</f>
        <v>0</v>
      </c>
      <c r="E10" s="31">
        <f>+E12</f>
        <v>0</v>
      </c>
    </row>
    <row r="11" spans="1:6" s="50" customFormat="1" ht="18" customHeight="1">
      <c r="A11" s="6"/>
      <c r="B11" s="7"/>
      <c r="C11" s="8" t="s">
        <v>34</v>
      </c>
      <c r="D11" s="9"/>
      <c r="E11" s="9"/>
    </row>
    <row r="12" spans="1:6" s="50" customFormat="1" ht="34.5">
      <c r="A12" s="51"/>
      <c r="B12" s="29"/>
      <c r="C12" s="48" t="s">
        <v>42</v>
      </c>
      <c r="D12" s="16">
        <f>+D14</f>
        <v>0</v>
      </c>
      <c r="E12" s="16">
        <f>+E14</f>
        <v>0</v>
      </c>
    </row>
    <row r="13" spans="1:6" s="50" customFormat="1">
      <c r="A13" s="142">
        <v>1075</v>
      </c>
      <c r="B13" s="137"/>
      <c r="C13" s="112" t="s">
        <v>27</v>
      </c>
      <c r="D13" s="10"/>
      <c r="E13" s="11"/>
    </row>
    <row r="14" spans="1:6" s="50" customFormat="1" ht="19.899999999999999" customHeight="1">
      <c r="A14" s="143"/>
      <c r="B14" s="138"/>
      <c r="C14" s="113" t="s">
        <v>69</v>
      </c>
      <c r="D14" s="16">
        <f>+D21+D27</f>
        <v>0</v>
      </c>
      <c r="E14" s="16">
        <f>+E21+E27</f>
        <v>0</v>
      </c>
      <c r="F14" s="52"/>
    </row>
    <row r="15" spans="1:6" s="50" customFormat="1">
      <c r="A15" s="143"/>
      <c r="B15" s="138"/>
      <c r="C15" s="54" t="s">
        <v>28</v>
      </c>
      <c r="D15" s="17"/>
      <c r="E15" s="17"/>
    </row>
    <row r="16" spans="1:6" s="50" customFormat="1" ht="34.5">
      <c r="A16" s="143"/>
      <c r="B16" s="138"/>
      <c r="C16" s="56" t="s">
        <v>70</v>
      </c>
      <c r="D16" s="17"/>
      <c r="E16" s="17"/>
    </row>
    <row r="17" spans="1:6" s="50" customFormat="1">
      <c r="A17" s="143"/>
      <c r="B17" s="138"/>
      <c r="C17" s="54" t="s">
        <v>29</v>
      </c>
      <c r="D17" s="17"/>
      <c r="E17" s="17"/>
    </row>
    <row r="18" spans="1:6" s="50" customFormat="1" ht="51.75">
      <c r="A18" s="143"/>
      <c r="B18" s="138"/>
      <c r="C18" s="56" t="s">
        <v>71</v>
      </c>
      <c r="D18" s="17"/>
      <c r="E18" s="17"/>
    </row>
    <row r="19" spans="1:6" s="50" customFormat="1" ht="24" customHeight="1">
      <c r="A19" s="143"/>
      <c r="B19" s="53"/>
      <c r="C19" s="114" t="s">
        <v>37</v>
      </c>
      <c r="D19" s="17"/>
      <c r="E19" s="17"/>
    </row>
    <row r="20" spans="1:6" s="50" customFormat="1">
      <c r="A20" s="143"/>
      <c r="B20" s="142">
        <v>11004</v>
      </c>
      <c r="C20" s="54" t="s">
        <v>30</v>
      </c>
      <c r="D20" s="17"/>
      <c r="E20" s="17"/>
    </row>
    <row r="21" spans="1:6" s="50" customFormat="1" ht="19.899999999999999" customHeight="1">
      <c r="A21" s="143"/>
      <c r="B21" s="143"/>
      <c r="C21" s="113" t="s">
        <v>91</v>
      </c>
      <c r="D21" s="17">
        <f>+'Հավելված N 2'!G23</f>
        <v>0</v>
      </c>
      <c r="E21" s="17">
        <f>+'Հավելված N 2'!H23</f>
        <v>-14124</v>
      </c>
      <c r="F21" s="52"/>
    </row>
    <row r="22" spans="1:6" s="50" customFormat="1">
      <c r="A22" s="143"/>
      <c r="B22" s="143"/>
      <c r="C22" s="54" t="s">
        <v>31</v>
      </c>
      <c r="D22" s="53"/>
      <c r="E22" s="55"/>
    </row>
    <row r="23" spans="1:6" s="50" customFormat="1" ht="51.75">
      <c r="A23" s="143"/>
      <c r="B23" s="143"/>
      <c r="C23" s="56" t="s">
        <v>98</v>
      </c>
      <c r="D23" s="53"/>
      <c r="E23" s="55"/>
    </row>
    <row r="24" spans="1:6" s="50" customFormat="1">
      <c r="A24" s="143"/>
      <c r="B24" s="143"/>
      <c r="C24" s="54" t="s">
        <v>32</v>
      </c>
      <c r="D24" s="53"/>
      <c r="E24" s="55"/>
    </row>
    <row r="25" spans="1:6" s="50" customFormat="1">
      <c r="A25" s="143"/>
      <c r="B25" s="144"/>
      <c r="C25" s="56" t="s">
        <v>33</v>
      </c>
      <c r="D25" s="53"/>
      <c r="E25" s="55"/>
    </row>
    <row r="26" spans="1:6" s="50" customFormat="1">
      <c r="A26" s="143"/>
      <c r="B26" s="142">
        <v>21001</v>
      </c>
      <c r="C26" s="54" t="s">
        <v>30</v>
      </c>
      <c r="D26" s="17"/>
      <c r="E26" s="17"/>
    </row>
    <row r="27" spans="1:6" s="50" customFormat="1" ht="19.899999999999999" customHeight="1">
      <c r="A27" s="143"/>
      <c r="B27" s="143"/>
      <c r="C27" s="113" t="s">
        <v>72</v>
      </c>
      <c r="D27" s="17">
        <f>+'Հավելված N 2'!G38</f>
        <v>0</v>
      </c>
      <c r="E27" s="17">
        <f>+'Հավելված N 2'!H38</f>
        <v>14124</v>
      </c>
      <c r="F27" s="52"/>
    </row>
    <row r="28" spans="1:6" s="50" customFormat="1">
      <c r="A28" s="143"/>
      <c r="B28" s="143"/>
      <c r="C28" s="54" t="s">
        <v>31</v>
      </c>
      <c r="D28" s="53"/>
      <c r="E28" s="55"/>
    </row>
    <row r="29" spans="1:6" s="50" customFormat="1" ht="73.150000000000006" customHeight="1">
      <c r="A29" s="143"/>
      <c r="B29" s="143"/>
      <c r="C29" s="56" t="s">
        <v>73</v>
      </c>
      <c r="D29" s="53"/>
      <c r="E29" s="55"/>
    </row>
    <row r="30" spans="1:6" s="50" customFormat="1">
      <c r="A30" s="143"/>
      <c r="B30" s="143"/>
      <c r="C30" s="54" t="s">
        <v>32</v>
      </c>
      <c r="D30" s="53"/>
      <c r="E30" s="55"/>
    </row>
    <row r="31" spans="1:6" s="50" customFormat="1" ht="34.5">
      <c r="A31" s="144"/>
      <c r="B31" s="144"/>
      <c r="C31" s="56" t="s">
        <v>74</v>
      </c>
      <c r="D31" s="53"/>
      <c r="E31" s="55"/>
    </row>
  </sheetData>
  <mergeCells count="11">
    <mergeCell ref="B26:B31"/>
    <mergeCell ref="A13:A31"/>
    <mergeCell ref="B20:B25"/>
    <mergeCell ref="D1:E1"/>
    <mergeCell ref="A5:E5"/>
    <mergeCell ref="A8:B8"/>
    <mergeCell ref="C8:C9"/>
    <mergeCell ref="B13:B18"/>
    <mergeCell ref="D8:E8"/>
    <mergeCell ref="D3:E3"/>
    <mergeCell ref="D2:E2"/>
  </mergeCells>
  <pageMargins left="0" right="0" top="0" bottom="0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topLeftCell="A10" zoomScale="74" zoomScaleNormal="74" zoomScaleSheetLayoutView="100" workbookViewId="0">
      <selection activeCell="G12" sqref="G12"/>
    </sheetView>
  </sheetViews>
  <sheetFormatPr defaultColWidth="9.140625" defaultRowHeight="17.25"/>
  <cols>
    <col min="1" max="3" width="8.140625" style="4" customWidth="1"/>
    <col min="4" max="4" width="11.5703125" style="4" customWidth="1"/>
    <col min="5" max="5" width="13.85546875" style="4" customWidth="1"/>
    <col min="6" max="6" width="62.140625" style="4" customWidth="1"/>
    <col min="7" max="8" width="19.7109375" style="4" customWidth="1"/>
    <col min="9" max="11" width="15" style="4" customWidth="1"/>
    <col min="12" max="16384" width="9.140625" style="4"/>
  </cols>
  <sheetData>
    <row r="1" spans="1:9" s="34" customFormat="1" ht="37.5" customHeight="1">
      <c r="F1" s="153" t="s">
        <v>44</v>
      </c>
      <c r="G1" s="153"/>
      <c r="H1" s="153"/>
    </row>
    <row r="2" spans="1:9" s="35" customFormat="1" ht="17.45" customHeight="1">
      <c r="F2" s="152" t="s">
        <v>57</v>
      </c>
      <c r="G2" s="152"/>
      <c r="H2" s="152"/>
    </row>
    <row r="3" spans="1:9" s="35" customFormat="1" ht="17.45" customHeight="1">
      <c r="F3" s="152" t="s">
        <v>8</v>
      </c>
      <c r="G3" s="152"/>
      <c r="H3" s="152"/>
    </row>
    <row r="4" spans="1:9" ht="13.5" customHeight="1"/>
    <row r="5" spans="1:9" ht="52.5" customHeight="1">
      <c r="A5" s="158" t="s">
        <v>83</v>
      </c>
      <c r="B5" s="158"/>
      <c r="C5" s="158"/>
      <c r="D5" s="158"/>
      <c r="E5" s="158"/>
      <c r="F5" s="158"/>
      <c r="G5" s="158"/>
      <c r="H5" s="158"/>
    </row>
    <row r="7" spans="1:9">
      <c r="H7" s="44" t="s">
        <v>24</v>
      </c>
    </row>
    <row r="8" spans="1:9" s="36" customFormat="1" ht="84.6" customHeight="1">
      <c r="A8" s="159" t="s">
        <v>25</v>
      </c>
      <c r="B8" s="159"/>
      <c r="C8" s="159"/>
      <c r="D8" s="159" t="s">
        <v>13</v>
      </c>
      <c r="E8" s="159"/>
      <c r="F8" s="159" t="s">
        <v>19</v>
      </c>
      <c r="G8" s="139" t="s">
        <v>53</v>
      </c>
      <c r="H8" s="140"/>
    </row>
    <row r="9" spans="1:9" s="36" customFormat="1" ht="34.5">
      <c r="A9" s="33" t="s">
        <v>51</v>
      </c>
      <c r="B9" s="33" t="s">
        <v>52</v>
      </c>
      <c r="C9" s="33" t="s">
        <v>26</v>
      </c>
      <c r="D9" s="33" t="s">
        <v>17</v>
      </c>
      <c r="E9" s="33" t="s">
        <v>40</v>
      </c>
      <c r="F9" s="159"/>
      <c r="G9" s="33" t="s">
        <v>15</v>
      </c>
      <c r="H9" s="33" t="s">
        <v>16</v>
      </c>
    </row>
    <row r="10" spans="1:9" s="36" customFormat="1" ht="34.9" customHeight="1">
      <c r="A10" s="32"/>
      <c r="B10" s="32"/>
      <c r="C10" s="32"/>
      <c r="D10" s="33"/>
      <c r="E10" s="33"/>
      <c r="F10" s="43" t="s">
        <v>23</v>
      </c>
      <c r="G10" s="30">
        <f>+G12</f>
        <v>0</v>
      </c>
      <c r="H10" s="30">
        <f>+H12</f>
        <v>0</v>
      </c>
    </row>
    <row r="11" spans="1:9" s="36" customFormat="1">
      <c r="A11" s="32"/>
      <c r="B11" s="32"/>
      <c r="C11" s="32"/>
      <c r="D11" s="33"/>
      <c r="E11" s="33"/>
      <c r="F11" s="32" t="s">
        <v>34</v>
      </c>
      <c r="G11" s="2"/>
      <c r="H11" s="2"/>
    </row>
    <row r="12" spans="1:9" s="36" customFormat="1" ht="34.5">
      <c r="A12" s="32"/>
      <c r="B12" s="32"/>
      <c r="C12" s="32"/>
      <c r="D12" s="33"/>
      <c r="E12" s="33"/>
      <c r="F12" s="13" t="s">
        <v>42</v>
      </c>
      <c r="G12" s="2">
        <f>+G13</f>
        <v>0</v>
      </c>
      <c r="H12" s="2">
        <f>+H13</f>
        <v>0</v>
      </c>
    </row>
    <row r="13" spans="1:9" s="36" customFormat="1" ht="17.45" customHeight="1">
      <c r="A13" s="161" t="s">
        <v>84</v>
      </c>
      <c r="B13" s="160"/>
      <c r="C13" s="154"/>
      <c r="D13" s="120"/>
      <c r="E13" s="123"/>
      <c r="F13" s="81" t="s">
        <v>87</v>
      </c>
      <c r="G13" s="2">
        <f t="shared" ref="G13:H13" si="0">+G15</f>
        <v>0</v>
      </c>
      <c r="H13" s="2">
        <f t="shared" si="0"/>
        <v>0</v>
      </c>
    </row>
    <row r="14" spans="1:9" s="36" customFormat="1" ht="16.899999999999999" customHeight="1">
      <c r="A14" s="161"/>
      <c r="B14" s="160"/>
      <c r="C14" s="154"/>
      <c r="D14" s="121"/>
      <c r="E14" s="124"/>
      <c r="F14" s="82" t="s">
        <v>20</v>
      </c>
      <c r="G14" s="14"/>
      <c r="H14" s="14"/>
    </row>
    <row r="15" spans="1:9" s="36" customFormat="1">
      <c r="A15" s="161"/>
      <c r="B15" s="161" t="s">
        <v>86</v>
      </c>
      <c r="C15" s="155"/>
      <c r="D15" s="121"/>
      <c r="E15" s="124"/>
      <c r="F15" s="81" t="s">
        <v>88</v>
      </c>
      <c r="G15" s="15">
        <f>+G17+G32</f>
        <v>0</v>
      </c>
      <c r="H15" s="15">
        <f>+H17+H32</f>
        <v>0</v>
      </c>
      <c r="I15" s="119"/>
    </row>
    <row r="16" spans="1:9" s="36" customFormat="1" ht="16.899999999999999" customHeight="1">
      <c r="A16" s="161"/>
      <c r="B16" s="161"/>
      <c r="C16" s="155"/>
      <c r="D16" s="121"/>
      <c r="E16" s="124"/>
      <c r="F16" s="82" t="s">
        <v>20</v>
      </c>
      <c r="G16" s="15"/>
      <c r="H16" s="14"/>
    </row>
    <row r="17" spans="1:16" s="36" customFormat="1">
      <c r="A17" s="161"/>
      <c r="B17" s="161"/>
      <c r="C17" s="147" t="s">
        <v>86</v>
      </c>
      <c r="D17" s="121"/>
      <c r="E17" s="124"/>
      <c r="F17" s="81" t="s">
        <v>90</v>
      </c>
      <c r="G17" s="15">
        <f t="shared" ref="G17:H17" si="1">+G19</f>
        <v>0</v>
      </c>
      <c r="H17" s="15">
        <f t="shared" si="1"/>
        <v>-14124</v>
      </c>
      <c r="I17" s="37"/>
      <c r="J17" s="37"/>
      <c r="K17" s="37"/>
      <c r="L17" s="37"/>
      <c r="M17" s="37"/>
      <c r="N17" s="37"/>
      <c r="O17" s="37"/>
      <c r="P17" s="37"/>
    </row>
    <row r="18" spans="1:16" s="36" customFormat="1" ht="16.899999999999999" customHeight="1">
      <c r="A18" s="161"/>
      <c r="B18" s="161"/>
      <c r="C18" s="148"/>
      <c r="D18" s="121"/>
      <c r="E18" s="124"/>
      <c r="F18" s="82" t="s">
        <v>20</v>
      </c>
      <c r="G18" s="15"/>
      <c r="H18" s="38"/>
      <c r="I18" s="37"/>
      <c r="J18" s="37"/>
      <c r="K18" s="37"/>
      <c r="L18" s="37"/>
      <c r="M18" s="37"/>
      <c r="N18" s="37"/>
      <c r="O18" s="37"/>
      <c r="P18" s="37"/>
    </row>
    <row r="19" spans="1:16" s="36" customFormat="1" ht="34.5">
      <c r="A19" s="161"/>
      <c r="B19" s="161"/>
      <c r="C19" s="148"/>
      <c r="D19" s="121"/>
      <c r="E19" s="124"/>
      <c r="F19" s="83" t="s">
        <v>35</v>
      </c>
      <c r="G19" s="15">
        <f t="shared" ref="G19:H19" si="2">+G21</f>
        <v>0</v>
      </c>
      <c r="H19" s="38">
        <f t="shared" si="2"/>
        <v>-14124</v>
      </c>
      <c r="I19" s="37"/>
      <c r="J19" s="37"/>
      <c r="K19" s="37"/>
      <c r="L19" s="37"/>
      <c r="M19" s="37"/>
      <c r="N19" s="37"/>
      <c r="O19" s="37"/>
      <c r="P19" s="37"/>
    </row>
    <row r="20" spans="1:16" s="36" customFormat="1" ht="16.899999999999999" customHeight="1">
      <c r="A20" s="161"/>
      <c r="B20" s="161"/>
      <c r="C20" s="148"/>
      <c r="D20" s="121"/>
      <c r="E20" s="124"/>
      <c r="F20" s="130" t="s">
        <v>20</v>
      </c>
      <c r="G20" s="15"/>
      <c r="H20" s="38"/>
      <c r="I20" s="37"/>
      <c r="J20" s="37"/>
      <c r="K20" s="37"/>
      <c r="L20" s="37"/>
      <c r="M20" s="37"/>
      <c r="N20" s="37"/>
      <c r="O20" s="37"/>
      <c r="P20" s="37"/>
    </row>
    <row r="21" spans="1:16" s="36" customFormat="1">
      <c r="A21" s="161"/>
      <c r="B21" s="161"/>
      <c r="C21" s="148"/>
      <c r="D21" s="146">
        <v>1075</v>
      </c>
      <c r="E21" s="145" t="s">
        <v>69</v>
      </c>
      <c r="F21" s="145"/>
      <c r="G21" s="2">
        <f>+G23</f>
        <v>0</v>
      </c>
      <c r="H21" s="2">
        <f>+H23</f>
        <v>-14124</v>
      </c>
      <c r="I21" s="37"/>
      <c r="J21" s="37"/>
      <c r="K21" s="37"/>
      <c r="L21" s="37"/>
      <c r="M21" s="37"/>
      <c r="N21" s="37"/>
      <c r="O21" s="37"/>
      <c r="P21" s="37"/>
    </row>
    <row r="22" spans="1:16" s="36" customFormat="1" ht="16.899999999999999" customHeight="1">
      <c r="A22" s="161"/>
      <c r="B22" s="161"/>
      <c r="C22" s="148"/>
      <c r="D22" s="146"/>
      <c r="E22" s="80"/>
      <c r="F22" s="82" t="s">
        <v>20</v>
      </c>
      <c r="G22" s="2"/>
      <c r="H22" s="2"/>
      <c r="I22" s="37"/>
      <c r="J22" s="37"/>
      <c r="K22" s="37"/>
      <c r="L22" s="37"/>
      <c r="M22" s="37"/>
      <c r="N22" s="37"/>
      <c r="O22" s="37"/>
      <c r="P22" s="37"/>
    </row>
    <row r="23" spans="1:16" s="36" customFormat="1" ht="17.45" customHeight="1">
      <c r="A23" s="161"/>
      <c r="B23" s="161"/>
      <c r="C23" s="148"/>
      <c r="D23" s="146"/>
      <c r="E23" s="115">
        <v>11004</v>
      </c>
      <c r="F23" s="81" t="s">
        <v>91</v>
      </c>
      <c r="G23" s="39">
        <f t="shared" ref="G23:H23" si="3">+G25</f>
        <v>0</v>
      </c>
      <c r="H23" s="39">
        <f t="shared" si="3"/>
        <v>-14124</v>
      </c>
      <c r="I23" s="37"/>
      <c r="J23" s="37"/>
      <c r="K23" s="37"/>
      <c r="L23" s="37"/>
      <c r="M23" s="37"/>
      <c r="N23" s="37"/>
      <c r="O23" s="37"/>
      <c r="P23" s="37"/>
    </row>
    <row r="24" spans="1:16" s="36" customFormat="1">
      <c r="A24" s="161"/>
      <c r="B24" s="161"/>
      <c r="C24" s="148"/>
      <c r="D24" s="146"/>
      <c r="E24" s="149"/>
      <c r="F24" s="82" t="s">
        <v>41</v>
      </c>
      <c r="G24" s="15"/>
      <c r="H24" s="14"/>
    </row>
    <row r="25" spans="1:16" s="40" customFormat="1" ht="34.5">
      <c r="A25" s="161"/>
      <c r="B25" s="161"/>
      <c r="C25" s="148"/>
      <c r="D25" s="146"/>
      <c r="E25" s="150"/>
      <c r="F25" s="85" t="s">
        <v>35</v>
      </c>
      <c r="G25" s="28">
        <f t="shared" ref="G25:H25" si="4">+G27</f>
        <v>0</v>
      </c>
      <c r="H25" s="18">
        <f t="shared" si="4"/>
        <v>-14124</v>
      </c>
    </row>
    <row r="26" spans="1:16" s="36" customFormat="1" ht="51.75">
      <c r="A26" s="161"/>
      <c r="B26" s="161"/>
      <c r="C26" s="148"/>
      <c r="D26" s="146"/>
      <c r="E26" s="150"/>
      <c r="F26" s="82" t="s">
        <v>36</v>
      </c>
      <c r="G26" s="20"/>
      <c r="H26" s="14"/>
    </row>
    <row r="27" spans="1:16" s="36" customFormat="1" ht="16.899999999999999" customHeight="1">
      <c r="A27" s="161"/>
      <c r="B27" s="161"/>
      <c r="C27" s="148"/>
      <c r="D27" s="146"/>
      <c r="E27" s="150"/>
      <c r="F27" s="116" t="s">
        <v>21</v>
      </c>
      <c r="G27" s="20">
        <f t="shared" ref="G27:H30" si="5">+G28</f>
        <v>0</v>
      </c>
      <c r="H27" s="19">
        <f t="shared" si="5"/>
        <v>-14124</v>
      </c>
    </row>
    <row r="28" spans="1:16" s="36" customFormat="1" ht="16.899999999999999" customHeight="1">
      <c r="A28" s="161"/>
      <c r="B28" s="161"/>
      <c r="C28" s="148"/>
      <c r="D28" s="146"/>
      <c r="E28" s="150"/>
      <c r="F28" s="86" t="s">
        <v>22</v>
      </c>
      <c r="G28" s="20">
        <f t="shared" si="5"/>
        <v>0</v>
      </c>
      <c r="H28" s="20">
        <f t="shared" si="5"/>
        <v>-14124</v>
      </c>
    </row>
    <row r="29" spans="1:16" s="36" customFormat="1" ht="16.899999999999999" customHeight="1">
      <c r="A29" s="161"/>
      <c r="B29" s="161"/>
      <c r="C29" s="148"/>
      <c r="D29" s="146"/>
      <c r="E29" s="150"/>
      <c r="F29" s="86" t="s">
        <v>63</v>
      </c>
      <c r="G29" s="20">
        <f>+G30</f>
        <v>0</v>
      </c>
      <c r="H29" s="20">
        <f>+H30</f>
        <v>-14124</v>
      </c>
    </row>
    <row r="30" spans="1:16" s="36" customFormat="1" ht="34.5">
      <c r="A30" s="161"/>
      <c r="B30" s="161"/>
      <c r="C30" s="148"/>
      <c r="D30" s="146"/>
      <c r="E30" s="150"/>
      <c r="F30" s="86" t="s">
        <v>92</v>
      </c>
      <c r="G30" s="20">
        <f t="shared" si="5"/>
        <v>0</v>
      </c>
      <c r="H30" s="20">
        <f t="shared" si="5"/>
        <v>-14124</v>
      </c>
      <c r="I30" s="41"/>
    </row>
    <row r="31" spans="1:16" s="36" customFormat="1" ht="34.5">
      <c r="A31" s="161"/>
      <c r="B31" s="161"/>
      <c r="C31" s="148"/>
      <c r="D31" s="146"/>
      <c r="E31" s="151"/>
      <c r="F31" s="86" t="s">
        <v>95</v>
      </c>
      <c r="G31" s="20">
        <v>0</v>
      </c>
      <c r="H31" s="20">
        <f>+'Հավելված N 3'!G12</f>
        <v>-14124</v>
      </c>
      <c r="I31" s="42"/>
    </row>
    <row r="32" spans="1:16" s="36" customFormat="1" ht="34.5">
      <c r="A32" s="161"/>
      <c r="B32" s="161"/>
      <c r="C32" s="161" t="s">
        <v>85</v>
      </c>
      <c r="D32" s="121"/>
      <c r="E32" s="124"/>
      <c r="F32" s="126" t="s">
        <v>89</v>
      </c>
      <c r="G32" s="15">
        <f t="shared" ref="G32:H32" si="6">+G34</f>
        <v>0</v>
      </c>
      <c r="H32" s="15">
        <f t="shared" si="6"/>
        <v>14124</v>
      </c>
      <c r="I32" s="37"/>
      <c r="J32" s="37"/>
      <c r="K32" s="37"/>
      <c r="L32" s="37"/>
      <c r="M32" s="37"/>
      <c r="N32" s="37"/>
      <c r="O32" s="37"/>
      <c r="P32" s="37"/>
    </row>
    <row r="33" spans="1:16" s="36" customFormat="1" ht="16.899999999999999" customHeight="1">
      <c r="A33" s="161"/>
      <c r="B33" s="161"/>
      <c r="C33" s="161"/>
      <c r="D33" s="121"/>
      <c r="E33" s="124"/>
      <c r="F33" s="82" t="s">
        <v>20</v>
      </c>
      <c r="G33" s="15"/>
      <c r="H33" s="38"/>
      <c r="I33" s="37"/>
      <c r="J33" s="37"/>
      <c r="K33" s="37"/>
      <c r="L33" s="37"/>
      <c r="M33" s="37"/>
      <c r="N33" s="37"/>
      <c r="O33" s="37"/>
      <c r="P33" s="37"/>
    </row>
    <row r="34" spans="1:16" s="36" customFormat="1" ht="34.5">
      <c r="A34" s="161"/>
      <c r="B34" s="161"/>
      <c r="C34" s="161"/>
      <c r="D34" s="121"/>
      <c r="E34" s="124"/>
      <c r="F34" s="83" t="s">
        <v>35</v>
      </c>
      <c r="G34" s="15">
        <f t="shared" ref="G34:H34" si="7">+G36</f>
        <v>0</v>
      </c>
      <c r="H34" s="38">
        <f t="shared" si="7"/>
        <v>14124</v>
      </c>
      <c r="I34" s="37"/>
      <c r="J34" s="37"/>
      <c r="K34" s="37"/>
      <c r="L34" s="37"/>
      <c r="M34" s="37"/>
      <c r="N34" s="37"/>
      <c r="O34" s="37"/>
      <c r="P34" s="37"/>
    </row>
    <row r="35" spans="1:16" s="36" customFormat="1" ht="16.899999999999999" customHeight="1">
      <c r="A35" s="161"/>
      <c r="B35" s="161"/>
      <c r="C35" s="161"/>
      <c r="D35" s="122"/>
      <c r="E35" s="125"/>
      <c r="F35" s="82" t="s">
        <v>20</v>
      </c>
      <c r="G35" s="15"/>
      <c r="H35" s="38"/>
      <c r="I35" s="37"/>
      <c r="J35" s="37"/>
      <c r="K35" s="37"/>
      <c r="L35" s="37"/>
      <c r="M35" s="37"/>
      <c r="N35" s="37"/>
      <c r="O35" s="37"/>
      <c r="P35" s="37"/>
    </row>
    <row r="36" spans="1:16" s="36" customFormat="1">
      <c r="A36" s="161"/>
      <c r="B36" s="161"/>
      <c r="C36" s="161"/>
      <c r="D36" s="163">
        <v>1075</v>
      </c>
      <c r="E36" s="156" t="s">
        <v>69</v>
      </c>
      <c r="F36" s="157"/>
      <c r="G36" s="2">
        <f>+G38</f>
        <v>0</v>
      </c>
      <c r="H36" s="2">
        <f>+H38</f>
        <v>14124</v>
      </c>
      <c r="I36" s="37"/>
      <c r="J36" s="37"/>
      <c r="K36" s="37"/>
      <c r="L36" s="37"/>
      <c r="M36" s="37"/>
      <c r="N36" s="37"/>
      <c r="O36" s="37"/>
      <c r="P36" s="37"/>
    </row>
    <row r="37" spans="1:16" s="36" customFormat="1" ht="16.899999999999999" customHeight="1">
      <c r="A37" s="161"/>
      <c r="B37" s="161"/>
      <c r="C37" s="161"/>
      <c r="D37" s="163"/>
      <c r="E37" s="84"/>
      <c r="F37" s="82" t="s">
        <v>20</v>
      </c>
      <c r="G37" s="2"/>
      <c r="H37" s="2"/>
      <c r="I37" s="37"/>
      <c r="J37" s="37"/>
      <c r="K37" s="37"/>
      <c r="L37" s="37"/>
      <c r="M37" s="37"/>
      <c r="N37" s="37"/>
      <c r="O37" s="37"/>
      <c r="P37" s="37"/>
    </row>
    <row r="38" spans="1:16" s="36" customFormat="1" ht="17.45" customHeight="1">
      <c r="A38" s="161"/>
      <c r="B38" s="161"/>
      <c r="C38" s="161"/>
      <c r="D38" s="163"/>
      <c r="E38" s="110">
        <v>21001</v>
      </c>
      <c r="F38" s="81" t="s">
        <v>68</v>
      </c>
      <c r="G38" s="39">
        <f t="shared" ref="G38:H38" si="8">+G40</f>
        <v>0</v>
      </c>
      <c r="H38" s="39">
        <f t="shared" si="8"/>
        <v>14124</v>
      </c>
      <c r="I38" s="37"/>
      <c r="J38" s="37"/>
      <c r="K38" s="37"/>
      <c r="L38" s="37"/>
      <c r="M38" s="37"/>
      <c r="N38" s="37"/>
      <c r="O38" s="37"/>
      <c r="P38" s="37"/>
    </row>
    <row r="39" spans="1:16" s="36" customFormat="1">
      <c r="A39" s="161"/>
      <c r="B39" s="161"/>
      <c r="C39" s="161"/>
      <c r="D39" s="163"/>
      <c r="E39" s="162"/>
      <c r="F39" s="82" t="s">
        <v>41</v>
      </c>
      <c r="G39" s="15"/>
      <c r="H39" s="14"/>
    </row>
    <row r="40" spans="1:16" s="40" customFormat="1" ht="34.5">
      <c r="A40" s="161"/>
      <c r="B40" s="161"/>
      <c r="C40" s="161"/>
      <c r="D40" s="163"/>
      <c r="E40" s="162"/>
      <c r="F40" s="85" t="s">
        <v>35</v>
      </c>
      <c r="G40" s="28">
        <f t="shared" ref="G40:H40" si="9">+G42</f>
        <v>0</v>
      </c>
      <c r="H40" s="18">
        <f t="shared" si="9"/>
        <v>14124</v>
      </c>
    </row>
    <row r="41" spans="1:16" s="36" customFormat="1" ht="51.75">
      <c r="A41" s="161"/>
      <c r="B41" s="161"/>
      <c r="C41" s="161"/>
      <c r="D41" s="163"/>
      <c r="E41" s="162"/>
      <c r="F41" s="82" t="s">
        <v>36</v>
      </c>
      <c r="G41" s="20"/>
      <c r="H41" s="14"/>
    </row>
    <row r="42" spans="1:16" s="36" customFormat="1" ht="16.899999999999999" customHeight="1">
      <c r="A42" s="161"/>
      <c r="B42" s="161"/>
      <c r="C42" s="161"/>
      <c r="D42" s="163"/>
      <c r="E42" s="162"/>
      <c r="F42" s="103" t="s">
        <v>21</v>
      </c>
      <c r="G42" s="20">
        <f t="shared" ref="G42:H45" si="10">+G43</f>
        <v>0</v>
      </c>
      <c r="H42" s="19">
        <f t="shared" si="10"/>
        <v>14124</v>
      </c>
    </row>
    <row r="43" spans="1:16" s="36" customFormat="1" ht="16.899999999999999" customHeight="1">
      <c r="A43" s="161"/>
      <c r="B43" s="161"/>
      <c r="C43" s="161"/>
      <c r="D43" s="163"/>
      <c r="E43" s="162"/>
      <c r="F43" s="86" t="s">
        <v>22</v>
      </c>
      <c r="G43" s="20">
        <f t="shared" si="10"/>
        <v>0</v>
      </c>
      <c r="H43" s="20">
        <f t="shared" si="10"/>
        <v>14124</v>
      </c>
    </row>
    <row r="44" spans="1:16" s="36" customFormat="1" ht="16.899999999999999" customHeight="1">
      <c r="A44" s="161"/>
      <c r="B44" s="161"/>
      <c r="C44" s="161"/>
      <c r="D44" s="163"/>
      <c r="E44" s="162"/>
      <c r="F44" s="86" t="s">
        <v>63</v>
      </c>
      <c r="G44" s="20">
        <f>+G45</f>
        <v>0</v>
      </c>
      <c r="H44" s="20">
        <f>+H45</f>
        <v>14124</v>
      </c>
    </row>
    <row r="45" spans="1:16" s="36" customFormat="1" ht="34.5">
      <c r="A45" s="161"/>
      <c r="B45" s="161"/>
      <c r="C45" s="161"/>
      <c r="D45" s="163"/>
      <c r="E45" s="162"/>
      <c r="F45" s="86" t="s">
        <v>64</v>
      </c>
      <c r="G45" s="20">
        <f t="shared" si="10"/>
        <v>0</v>
      </c>
      <c r="H45" s="20">
        <f t="shared" si="10"/>
        <v>14124</v>
      </c>
      <c r="I45" s="41"/>
    </row>
    <row r="46" spans="1:16" s="36" customFormat="1">
      <c r="A46" s="161"/>
      <c r="B46" s="161"/>
      <c r="C46" s="161"/>
      <c r="D46" s="163"/>
      <c r="E46" s="162"/>
      <c r="F46" s="86" t="s">
        <v>67</v>
      </c>
      <c r="G46" s="20">
        <v>0</v>
      </c>
      <c r="H46" s="20">
        <f>+'Հավելված N 3'!G16</f>
        <v>14124</v>
      </c>
      <c r="I46" s="42"/>
    </row>
    <row r="47" spans="1:16" s="36" customFormat="1">
      <c r="A47" s="87"/>
      <c r="B47" s="87"/>
      <c r="C47" s="88"/>
      <c r="D47" s="88"/>
      <c r="E47" s="89"/>
      <c r="F47" s="90"/>
      <c r="G47" s="91"/>
      <c r="H47" s="91"/>
      <c r="I47" s="42"/>
    </row>
  </sheetData>
  <mergeCells count="20">
    <mergeCell ref="F1:H1"/>
    <mergeCell ref="C13:C16"/>
    <mergeCell ref="E36:F36"/>
    <mergeCell ref="F3:H3"/>
    <mergeCell ref="A5:H5"/>
    <mergeCell ref="A8:C8"/>
    <mergeCell ref="G8:H8"/>
    <mergeCell ref="B13:B14"/>
    <mergeCell ref="D8:E8"/>
    <mergeCell ref="F8:F9"/>
    <mergeCell ref="A13:A46"/>
    <mergeCell ref="B15:B46"/>
    <mergeCell ref="C32:C46"/>
    <mergeCell ref="E39:E46"/>
    <mergeCell ref="D36:D46"/>
    <mergeCell ref="E21:F21"/>
    <mergeCell ref="D21:D31"/>
    <mergeCell ref="C17:C31"/>
    <mergeCell ref="E24:E31"/>
    <mergeCell ref="F2:H2"/>
  </mergeCells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7"/>
  <sheetViews>
    <sheetView tabSelected="1" topLeftCell="A10" zoomScale="85" zoomScaleNormal="85" zoomScaleSheetLayoutView="100" workbookViewId="0">
      <selection activeCell="H14" sqref="H14"/>
    </sheetView>
  </sheetViews>
  <sheetFormatPr defaultColWidth="9.140625" defaultRowHeight="17.25"/>
  <cols>
    <col min="1" max="1" width="10.140625" style="66" customWidth="1"/>
    <col min="2" max="2" width="15.42578125" style="66" customWidth="1"/>
    <col min="3" max="3" width="8" style="66" customWidth="1"/>
    <col min="4" max="4" width="7.85546875" style="79" customWidth="1"/>
    <col min="5" max="5" width="33.85546875" style="79" customWidth="1"/>
    <col min="6" max="6" width="62.42578125" style="79" customWidth="1"/>
    <col min="7" max="7" width="26.85546875" style="66" customWidth="1"/>
    <col min="8" max="8" width="23.140625" style="65" customWidth="1"/>
    <col min="9" max="9" width="24" style="65" bestFit="1" customWidth="1"/>
    <col min="10" max="10" width="9.140625" style="66"/>
    <col min="11" max="11" width="12.140625" style="66" customWidth="1"/>
    <col min="12" max="16384" width="9.140625" style="66"/>
  </cols>
  <sheetData>
    <row r="1" spans="1:43" s="1" customFormat="1" ht="36.75" customHeight="1">
      <c r="F1" s="164" t="s">
        <v>46</v>
      </c>
      <c r="G1" s="164"/>
      <c r="H1" s="57"/>
      <c r="I1" s="57"/>
      <c r="AB1" s="165"/>
      <c r="AC1" s="165"/>
      <c r="AD1" s="165"/>
    </row>
    <row r="2" spans="1:43" s="1" customFormat="1" ht="17.45" customHeight="1">
      <c r="A2" s="58"/>
      <c r="B2" s="58"/>
      <c r="C2" s="58"/>
      <c r="D2" s="58"/>
      <c r="E2" s="58"/>
      <c r="F2" s="165" t="s">
        <v>62</v>
      </c>
      <c r="G2" s="165"/>
      <c r="H2" s="57"/>
      <c r="I2" s="57"/>
      <c r="Y2" s="58"/>
      <c r="Z2" s="58"/>
      <c r="AA2" s="165"/>
      <c r="AB2" s="165"/>
      <c r="AC2" s="165"/>
      <c r="AD2" s="165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</row>
    <row r="3" spans="1:43" s="1" customFormat="1" ht="17.45" customHeight="1">
      <c r="A3" s="58"/>
      <c r="B3" s="58"/>
      <c r="C3" s="58"/>
      <c r="D3" s="58"/>
      <c r="E3" s="58"/>
      <c r="F3" s="165" t="s">
        <v>8</v>
      </c>
      <c r="G3" s="165"/>
      <c r="H3" s="57"/>
      <c r="I3" s="57"/>
      <c r="Y3" s="165"/>
      <c r="Z3" s="165"/>
      <c r="AA3" s="165"/>
      <c r="AB3" s="165"/>
      <c r="AC3" s="165"/>
      <c r="AD3" s="165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</row>
    <row r="4" spans="1:43" s="1" customFormat="1">
      <c r="F4" s="60"/>
      <c r="G4" s="60"/>
      <c r="H4" s="61"/>
      <c r="I4" s="57"/>
    </row>
    <row r="5" spans="1:43" s="1" customFormat="1" ht="15.95" customHeight="1">
      <c r="F5" s="60"/>
      <c r="G5" s="60"/>
      <c r="H5" s="61"/>
      <c r="I5" s="57"/>
    </row>
    <row r="6" spans="1:43" s="1" customFormat="1" ht="67.5" customHeight="1">
      <c r="A6" s="169" t="s">
        <v>100</v>
      </c>
      <c r="B6" s="169"/>
      <c r="C6" s="169"/>
      <c r="D6" s="169"/>
      <c r="E6" s="169"/>
      <c r="F6" s="169"/>
      <c r="G6" s="169"/>
      <c r="H6" s="62"/>
      <c r="I6" s="57"/>
    </row>
    <row r="7" spans="1:43" s="1" customFormat="1" ht="40.5" customHeight="1">
      <c r="B7" s="63"/>
      <c r="C7" s="63"/>
      <c r="D7" s="63"/>
      <c r="E7" s="63"/>
      <c r="F7" s="63"/>
      <c r="G7" s="27" t="s">
        <v>24</v>
      </c>
      <c r="H7" s="62"/>
      <c r="I7" s="57"/>
    </row>
    <row r="8" spans="1:43" ht="103.5">
      <c r="A8" s="170" t="s">
        <v>13</v>
      </c>
      <c r="B8" s="170"/>
      <c r="C8" s="171" t="s">
        <v>60</v>
      </c>
      <c r="D8" s="172"/>
      <c r="E8" s="173"/>
      <c r="F8" s="177" t="s">
        <v>61</v>
      </c>
      <c r="G8" s="118" t="s">
        <v>99</v>
      </c>
    </row>
    <row r="9" spans="1:43" ht="37.5" customHeight="1">
      <c r="A9" s="64" t="s">
        <v>39</v>
      </c>
      <c r="B9" s="64" t="s">
        <v>18</v>
      </c>
      <c r="C9" s="174"/>
      <c r="D9" s="175"/>
      <c r="E9" s="176"/>
      <c r="F9" s="178"/>
      <c r="G9" s="64" t="s">
        <v>16</v>
      </c>
    </row>
    <row r="10" spans="1:43" ht="24" customHeight="1">
      <c r="A10" s="179" t="s">
        <v>35</v>
      </c>
      <c r="B10" s="180"/>
      <c r="C10" s="180"/>
      <c r="D10" s="180"/>
      <c r="E10" s="180"/>
      <c r="F10" s="163"/>
      <c r="G10" s="128">
        <f>+G11</f>
        <v>0</v>
      </c>
    </row>
    <row r="11" spans="1:43">
      <c r="A11" s="111">
        <v>1075</v>
      </c>
      <c r="B11" s="181" t="s">
        <v>69</v>
      </c>
      <c r="C11" s="181"/>
      <c r="D11" s="181"/>
      <c r="E11" s="181"/>
      <c r="F11" s="68"/>
      <c r="G11" s="129">
        <f>+G12+G16</f>
        <v>0</v>
      </c>
    </row>
    <row r="12" spans="1:43" ht="34.5">
      <c r="A12" s="69"/>
      <c r="B12" s="67">
        <v>11004</v>
      </c>
      <c r="C12" s="166" t="s">
        <v>93</v>
      </c>
      <c r="D12" s="167"/>
      <c r="E12" s="168"/>
      <c r="F12" s="70" t="s">
        <v>35</v>
      </c>
      <c r="G12" s="78">
        <f>SUM(G14:G15)</f>
        <v>-14124</v>
      </c>
    </row>
    <row r="13" spans="1:43" s="77" customFormat="1">
      <c r="A13" s="71"/>
      <c r="B13" s="72"/>
      <c r="C13" s="73"/>
      <c r="D13" s="182" t="s">
        <v>94</v>
      </c>
      <c r="E13" s="183"/>
      <c r="F13" s="74"/>
      <c r="G13" s="75"/>
      <c r="H13" s="76"/>
      <c r="I13" s="76"/>
    </row>
    <row r="14" spans="1:43" s="77" customFormat="1">
      <c r="A14" s="71"/>
      <c r="B14" s="72"/>
      <c r="C14" s="73"/>
      <c r="D14" s="74"/>
      <c r="E14" s="74"/>
      <c r="F14" s="74" t="s">
        <v>96</v>
      </c>
      <c r="G14" s="75">
        <v>-10173.6</v>
      </c>
      <c r="H14" s="76"/>
      <c r="I14" s="76"/>
    </row>
    <row r="15" spans="1:43" s="77" customFormat="1" ht="51.75">
      <c r="A15" s="71"/>
      <c r="B15" s="72"/>
      <c r="C15" s="127"/>
      <c r="D15" s="74"/>
      <c r="E15" s="74"/>
      <c r="F15" s="74" t="s">
        <v>97</v>
      </c>
      <c r="G15" s="75">
        <v>-3950.4</v>
      </c>
      <c r="H15" s="76"/>
      <c r="I15" s="76"/>
    </row>
    <row r="16" spans="1:43" ht="34.5">
      <c r="A16" s="69"/>
      <c r="B16" s="67">
        <v>21001</v>
      </c>
      <c r="C16" s="166" t="s">
        <v>68</v>
      </c>
      <c r="D16" s="167"/>
      <c r="E16" s="168"/>
      <c r="F16" s="70" t="s">
        <v>35</v>
      </c>
      <c r="G16" s="78">
        <f>+G17</f>
        <v>14124</v>
      </c>
    </row>
    <row r="17" spans="1:9" s="77" customFormat="1" ht="34.5">
      <c r="A17" s="71"/>
      <c r="B17" s="72"/>
      <c r="C17" s="73"/>
      <c r="D17" s="74"/>
      <c r="E17" s="74"/>
      <c r="F17" s="74" t="s">
        <v>66</v>
      </c>
      <c r="G17" s="75">
        <f>14124</f>
        <v>14124</v>
      </c>
      <c r="H17" s="76"/>
      <c r="I17" s="76"/>
    </row>
  </sheetData>
  <mergeCells count="15">
    <mergeCell ref="C16:E16"/>
    <mergeCell ref="A6:G6"/>
    <mergeCell ref="A8:B8"/>
    <mergeCell ref="C8:E9"/>
    <mergeCell ref="F8:F9"/>
    <mergeCell ref="A10:F10"/>
    <mergeCell ref="B11:E11"/>
    <mergeCell ref="C12:E12"/>
    <mergeCell ref="D13:E13"/>
    <mergeCell ref="F1:G1"/>
    <mergeCell ref="AB1:AD1"/>
    <mergeCell ref="F2:G2"/>
    <mergeCell ref="AA2:AD2"/>
    <mergeCell ref="F3:G3"/>
    <mergeCell ref="Y3:AD3"/>
  </mergeCells>
  <pageMargins left="0.70866141732283505" right="0.70866141732283505" top="0.74803149606299202" bottom="0.74803149606299202" header="0.31496062992126" footer="0.31496062992126"/>
  <pageSetup paperSize="9" scale="26" fitToHeight="0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topLeftCell="A20" zoomScale="85" zoomScaleNormal="85" zoomScaleSheetLayoutView="100" workbookViewId="0">
      <selection activeCell="A16" sqref="A16:XFD25"/>
    </sheetView>
  </sheetViews>
  <sheetFormatPr defaultColWidth="9.140625" defaultRowHeight="17.25"/>
  <cols>
    <col min="1" max="1" width="5.28515625" style="1" customWidth="1"/>
    <col min="2" max="2" width="24.5703125" style="1" customWidth="1"/>
    <col min="3" max="3" width="67.85546875" style="1" customWidth="1"/>
    <col min="4" max="5" width="19.7109375" style="1" customWidth="1"/>
    <col min="6" max="6" width="10" style="1" customWidth="1"/>
    <col min="7" max="7" width="49.85546875" style="1" customWidth="1"/>
    <col min="8" max="16384" width="9.140625" style="1"/>
  </cols>
  <sheetData>
    <row r="1" spans="1:5" ht="37.5" customHeight="1">
      <c r="C1" s="184" t="s">
        <v>47</v>
      </c>
      <c r="D1" s="184"/>
      <c r="E1" s="184"/>
    </row>
    <row r="2" spans="1:5" ht="17.45" customHeight="1">
      <c r="C2" s="185" t="s">
        <v>58</v>
      </c>
      <c r="D2" s="185"/>
      <c r="E2" s="185"/>
    </row>
    <row r="3" spans="1:5" ht="17.45" customHeight="1">
      <c r="C3" s="185" t="s">
        <v>45</v>
      </c>
      <c r="D3" s="185"/>
      <c r="E3" s="185"/>
    </row>
    <row r="6" spans="1:5" ht="59.45" customHeight="1">
      <c r="A6" s="94"/>
      <c r="B6" s="192" t="s">
        <v>101</v>
      </c>
      <c r="C6" s="192"/>
      <c r="D6" s="192"/>
      <c r="E6" s="192"/>
    </row>
    <row r="7" spans="1:5" ht="23.45" customHeight="1"/>
    <row r="8" spans="1:5" ht="21.95" customHeight="1">
      <c r="A8" s="191" t="s">
        <v>56</v>
      </c>
      <c r="B8" s="191"/>
      <c r="C8" s="191"/>
      <c r="D8" s="191"/>
      <c r="E8" s="191"/>
    </row>
    <row r="9" spans="1:5" ht="38.85" customHeight="1">
      <c r="C9" s="21" t="s">
        <v>50</v>
      </c>
      <c r="E9" s="22"/>
    </row>
    <row r="10" spans="1:5">
      <c r="B10" s="188" t="s">
        <v>10</v>
      </c>
      <c r="C10" s="189"/>
      <c r="D10" s="189"/>
      <c r="E10" s="190"/>
    </row>
    <row r="11" spans="1:5" s="59" customFormat="1">
      <c r="B11" s="95"/>
      <c r="C11" s="95"/>
      <c r="D11" s="96"/>
      <c r="E11" s="96"/>
    </row>
    <row r="12" spans="1:5" s="59" customFormat="1">
      <c r="B12" s="95"/>
      <c r="C12" s="95"/>
    </row>
    <row r="13" spans="1:5" s="104" customFormat="1">
      <c r="B13" s="105" t="s">
        <v>65</v>
      </c>
      <c r="C13" s="108" t="s">
        <v>1</v>
      </c>
      <c r="D13" s="108"/>
      <c r="E13" s="108"/>
    </row>
    <row r="14" spans="1:5" s="104" customFormat="1">
      <c r="B14" s="106">
        <v>1075</v>
      </c>
      <c r="C14" s="80" t="s">
        <v>75</v>
      </c>
      <c r="D14" s="107"/>
      <c r="E14" s="107"/>
    </row>
    <row r="15" spans="1:5" s="59" customFormat="1">
      <c r="B15" s="95"/>
      <c r="C15" s="95"/>
    </row>
    <row r="16" spans="1:5" s="4" customFormat="1">
      <c r="B16" s="193" t="s">
        <v>2</v>
      </c>
      <c r="C16" s="194"/>
      <c r="D16" s="97"/>
      <c r="E16" s="97"/>
    </row>
    <row r="17" spans="2:6" s="4" customFormat="1" ht="58.35" customHeight="1">
      <c r="B17" s="23" t="s">
        <v>3</v>
      </c>
      <c r="C17" s="98">
        <v>1075</v>
      </c>
      <c r="D17" s="195" t="s">
        <v>54</v>
      </c>
      <c r="E17" s="196"/>
    </row>
    <row r="18" spans="2:6" s="4" customFormat="1" ht="34.5">
      <c r="B18" s="23" t="s">
        <v>4</v>
      </c>
      <c r="C18" s="98">
        <v>11004</v>
      </c>
      <c r="D18" s="24" t="s">
        <v>11</v>
      </c>
      <c r="E18" s="24" t="s">
        <v>12</v>
      </c>
    </row>
    <row r="19" spans="2:6" s="4" customFormat="1" ht="34.5">
      <c r="B19" s="117" t="s">
        <v>5</v>
      </c>
      <c r="C19" s="93" t="s">
        <v>103</v>
      </c>
      <c r="D19" s="197"/>
      <c r="E19" s="197"/>
    </row>
    <row r="20" spans="2:6" s="4" customFormat="1" ht="51.75">
      <c r="B20" s="80" t="s">
        <v>9</v>
      </c>
      <c r="C20" s="93" t="s">
        <v>104</v>
      </c>
      <c r="D20" s="198"/>
      <c r="E20" s="198"/>
    </row>
    <row r="21" spans="2:6" s="4" customFormat="1" ht="34.5">
      <c r="B21" s="92" t="s">
        <v>6</v>
      </c>
      <c r="C21" s="93" t="s">
        <v>105</v>
      </c>
      <c r="D21" s="198"/>
      <c r="E21" s="198"/>
    </row>
    <row r="22" spans="2:6" s="4" customFormat="1" ht="69">
      <c r="B22" s="82" t="s">
        <v>102</v>
      </c>
      <c r="C22" s="93" t="s">
        <v>106</v>
      </c>
      <c r="D22" s="198"/>
      <c r="E22" s="198"/>
    </row>
    <row r="23" spans="2:6" s="4" customFormat="1">
      <c r="B23" s="200" t="s">
        <v>0</v>
      </c>
      <c r="C23" s="201"/>
      <c r="D23" s="199"/>
      <c r="E23" s="199"/>
    </row>
    <row r="24" spans="2:6" s="100" customFormat="1">
      <c r="B24" s="26" t="s">
        <v>7</v>
      </c>
      <c r="C24" s="26"/>
      <c r="D24" s="101">
        <f>+'Հավելված N 1'!D21</f>
        <v>0</v>
      </c>
      <c r="E24" s="101">
        <f>+'Հավելված N 1'!E21</f>
        <v>-14124</v>
      </c>
      <c r="F24" s="102"/>
    </row>
    <row r="25" spans="2:6" s="59" customFormat="1" ht="8.25" customHeight="1">
      <c r="B25" s="95"/>
      <c r="C25" s="95"/>
    </row>
    <row r="26" spans="2:6" s="4" customFormat="1">
      <c r="B26" s="193" t="s">
        <v>2</v>
      </c>
      <c r="C26" s="194"/>
      <c r="D26" s="97"/>
      <c r="E26" s="97"/>
    </row>
    <row r="27" spans="2:6" s="4" customFormat="1" ht="58.35" customHeight="1">
      <c r="B27" s="23" t="s">
        <v>3</v>
      </c>
      <c r="C27" s="98">
        <v>1075</v>
      </c>
      <c r="D27" s="186" t="s">
        <v>49</v>
      </c>
      <c r="E27" s="187"/>
    </row>
    <row r="28" spans="2:6" s="4" customFormat="1" ht="34.5">
      <c r="B28" s="23" t="s">
        <v>4</v>
      </c>
      <c r="C28" s="98">
        <v>21001</v>
      </c>
      <c r="D28" s="24" t="s">
        <v>11</v>
      </c>
      <c r="E28" s="24" t="s">
        <v>12</v>
      </c>
    </row>
    <row r="29" spans="2:6" s="4" customFormat="1" ht="34.5">
      <c r="B29" s="109" t="s">
        <v>5</v>
      </c>
      <c r="C29" s="93" t="s">
        <v>76</v>
      </c>
      <c r="D29" s="197"/>
      <c r="E29" s="197"/>
    </row>
    <row r="30" spans="2:6" s="4" customFormat="1" ht="86.25">
      <c r="B30" s="80" t="s">
        <v>9</v>
      </c>
      <c r="C30" s="93" t="s">
        <v>77</v>
      </c>
      <c r="D30" s="198"/>
      <c r="E30" s="198"/>
    </row>
    <row r="31" spans="2:6" s="4" customFormat="1" ht="34.5">
      <c r="B31" s="92" t="s">
        <v>6</v>
      </c>
      <c r="C31" s="93" t="s">
        <v>78</v>
      </c>
      <c r="D31" s="198"/>
      <c r="E31" s="198"/>
    </row>
    <row r="32" spans="2:6" s="4" customFormat="1" ht="51.75">
      <c r="B32" s="82" t="s">
        <v>79</v>
      </c>
      <c r="C32" s="93" t="s">
        <v>80</v>
      </c>
      <c r="D32" s="198"/>
      <c r="E32" s="198"/>
    </row>
    <row r="33" spans="2:6" s="4" customFormat="1">
      <c r="B33" s="200" t="s">
        <v>0</v>
      </c>
      <c r="C33" s="201"/>
      <c r="D33" s="199"/>
      <c r="E33" s="199"/>
    </row>
    <row r="34" spans="2:6" s="4" customFormat="1" ht="38.85" customHeight="1">
      <c r="B34" s="202" t="s">
        <v>81</v>
      </c>
      <c r="C34" s="203"/>
      <c r="D34" s="25"/>
      <c r="E34" s="99">
        <v>1</v>
      </c>
    </row>
    <row r="35" spans="2:6" s="100" customFormat="1">
      <c r="B35" s="26" t="s">
        <v>7</v>
      </c>
      <c r="C35" s="26"/>
      <c r="D35" s="101">
        <f>+'Հավելված N 1'!D27</f>
        <v>0</v>
      </c>
      <c r="E35" s="101">
        <f>+'Հավելված N 1'!E27</f>
        <v>14124</v>
      </c>
      <c r="F35" s="102"/>
    </row>
  </sheetData>
  <mergeCells count="17">
    <mergeCell ref="B34:C34"/>
    <mergeCell ref="B33:C33"/>
    <mergeCell ref="E29:E33"/>
    <mergeCell ref="D29:D33"/>
    <mergeCell ref="C1:E1"/>
    <mergeCell ref="C2:E2"/>
    <mergeCell ref="C3:E3"/>
    <mergeCell ref="D27:E27"/>
    <mergeCell ref="B10:E10"/>
    <mergeCell ref="A8:E8"/>
    <mergeCell ref="B6:E6"/>
    <mergeCell ref="B16:C16"/>
    <mergeCell ref="D17:E17"/>
    <mergeCell ref="D19:D23"/>
    <mergeCell ref="E19:E23"/>
    <mergeCell ref="B23:C23"/>
    <mergeCell ref="B26:C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topLeftCell="A10" zoomScale="85" zoomScaleNormal="85" zoomScaleSheetLayoutView="100" workbookViewId="0">
      <selection activeCell="C40" sqref="C40"/>
    </sheetView>
  </sheetViews>
  <sheetFormatPr defaultColWidth="9.140625" defaultRowHeight="17.25"/>
  <cols>
    <col min="1" max="1" width="5.28515625" style="1" customWidth="1"/>
    <col min="2" max="2" width="24.5703125" style="1" customWidth="1"/>
    <col min="3" max="3" width="67.85546875" style="1" customWidth="1"/>
    <col min="4" max="5" width="19.7109375" style="1" customWidth="1"/>
    <col min="6" max="6" width="10" style="1" customWidth="1"/>
    <col min="7" max="7" width="49.85546875" style="1" customWidth="1"/>
    <col min="8" max="16384" width="9.140625" style="1"/>
  </cols>
  <sheetData>
    <row r="1" spans="1:5" ht="37.5" customHeight="1">
      <c r="C1" s="184" t="s">
        <v>59</v>
      </c>
      <c r="D1" s="184"/>
      <c r="E1" s="184"/>
    </row>
    <row r="2" spans="1:5" ht="17.45" customHeight="1">
      <c r="C2" s="185" t="s">
        <v>58</v>
      </c>
      <c r="D2" s="185"/>
      <c r="E2" s="185"/>
    </row>
    <row r="3" spans="1:5" ht="17.45" customHeight="1">
      <c r="C3" s="185" t="s">
        <v>45</v>
      </c>
      <c r="D3" s="185"/>
      <c r="E3" s="185"/>
    </row>
    <row r="5" spans="1:5" ht="59.45" customHeight="1">
      <c r="A5" s="94"/>
      <c r="B5" s="192" t="s">
        <v>107</v>
      </c>
      <c r="C5" s="192"/>
      <c r="D5" s="192"/>
      <c r="E5" s="192"/>
    </row>
    <row r="6" spans="1:5" ht="23.45" customHeight="1"/>
    <row r="7" spans="1:5" ht="21.95" customHeight="1">
      <c r="A7" s="191" t="s">
        <v>48</v>
      </c>
      <c r="B7" s="191"/>
      <c r="C7" s="191"/>
      <c r="D7" s="191"/>
      <c r="E7" s="191"/>
    </row>
    <row r="8" spans="1:5" ht="38.85" customHeight="1">
      <c r="C8" s="21" t="s">
        <v>50</v>
      </c>
      <c r="E8" s="22"/>
    </row>
    <row r="9" spans="1:5">
      <c r="B9" s="188" t="s">
        <v>55</v>
      </c>
      <c r="C9" s="189"/>
      <c r="D9" s="189"/>
      <c r="E9" s="190"/>
    </row>
    <row r="10" spans="1:5" s="59" customFormat="1">
      <c r="B10" s="95"/>
      <c r="C10" s="95"/>
      <c r="D10" s="96"/>
      <c r="E10" s="96"/>
    </row>
    <row r="11" spans="1:5" s="59" customFormat="1">
      <c r="B11" s="95"/>
      <c r="C11" s="95"/>
    </row>
    <row r="12" spans="1:5" s="104" customFormat="1">
      <c r="B12" s="105" t="s">
        <v>65</v>
      </c>
      <c r="C12" s="108" t="s">
        <v>1</v>
      </c>
      <c r="D12" s="108"/>
      <c r="E12" s="108"/>
    </row>
    <row r="13" spans="1:5" s="104" customFormat="1">
      <c r="B13" s="106">
        <v>1075</v>
      </c>
      <c r="C13" s="80" t="s">
        <v>75</v>
      </c>
      <c r="D13" s="107"/>
      <c r="E13" s="107"/>
    </row>
    <row r="14" spans="1:5" s="59" customFormat="1">
      <c r="B14" s="95"/>
      <c r="C14" s="95"/>
    </row>
    <row r="15" spans="1:5" s="4" customFormat="1">
      <c r="B15" s="193" t="s">
        <v>2</v>
      </c>
      <c r="C15" s="194"/>
      <c r="D15" s="97"/>
      <c r="E15" s="97"/>
    </row>
    <row r="16" spans="1:5" s="4" customFormat="1" ht="58.35" customHeight="1">
      <c r="B16" s="23" t="s">
        <v>3</v>
      </c>
      <c r="C16" s="98">
        <v>1075</v>
      </c>
      <c r="D16" s="195" t="s">
        <v>54</v>
      </c>
      <c r="E16" s="196"/>
    </row>
    <row r="17" spans="2:6" s="4" customFormat="1" ht="34.5">
      <c r="B17" s="23" t="s">
        <v>4</v>
      </c>
      <c r="C17" s="98">
        <v>11004</v>
      </c>
      <c r="D17" s="24" t="s">
        <v>11</v>
      </c>
      <c r="E17" s="24" t="s">
        <v>12</v>
      </c>
    </row>
    <row r="18" spans="2:6" s="4" customFormat="1" ht="34.5">
      <c r="B18" s="117" t="s">
        <v>5</v>
      </c>
      <c r="C18" s="93" t="s">
        <v>103</v>
      </c>
      <c r="D18" s="197"/>
      <c r="E18" s="197"/>
    </row>
    <row r="19" spans="2:6" s="4" customFormat="1" ht="51.75">
      <c r="B19" s="80" t="s">
        <v>9</v>
      </c>
      <c r="C19" s="93" t="s">
        <v>104</v>
      </c>
      <c r="D19" s="198"/>
      <c r="E19" s="198"/>
    </row>
    <row r="20" spans="2:6" s="4" customFormat="1" ht="34.5">
      <c r="B20" s="92" t="s">
        <v>6</v>
      </c>
      <c r="C20" s="93" t="s">
        <v>105</v>
      </c>
      <c r="D20" s="198"/>
      <c r="E20" s="198"/>
    </row>
    <row r="21" spans="2:6" s="4" customFormat="1" ht="69">
      <c r="B21" s="82" t="s">
        <v>102</v>
      </c>
      <c r="C21" s="93" t="s">
        <v>106</v>
      </c>
      <c r="D21" s="198"/>
      <c r="E21" s="198"/>
    </row>
    <row r="22" spans="2:6" s="4" customFormat="1">
      <c r="B22" s="200" t="s">
        <v>0</v>
      </c>
      <c r="C22" s="201"/>
      <c r="D22" s="199"/>
      <c r="E22" s="199"/>
    </row>
    <row r="23" spans="2:6" s="100" customFormat="1">
      <c r="B23" s="26" t="s">
        <v>7</v>
      </c>
      <c r="C23" s="26"/>
      <c r="D23" s="101">
        <f>+'Հավելված N 2'!G25</f>
        <v>0</v>
      </c>
      <c r="E23" s="101">
        <f>+'Հավելված N 2'!H25</f>
        <v>-14124</v>
      </c>
      <c r="F23" s="102"/>
    </row>
    <row r="24" spans="2:6" s="59" customFormat="1" ht="8.25" customHeight="1">
      <c r="B24" s="95"/>
      <c r="C24" s="95"/>
    </row>
    <row r="25" spans="2:6" s="4" customFormat="1" ht="18" customHeight="1">
      <c r="B25" s="193" t="s">
        <v>2</v>
      </c>
      <c r="C25" s="194"/>
      <c r="D25" s="97"/>
      <c r="E25" s="97"/>
    </row>
    <row r="26" spans="2:6" s="4" customFormat="1" ht="58.35" customHeight="1">
      <c r="B26" s="23" t="s">
        <v>3</v>
      </c>
      <c r="C26" s="98">
        <v>1075</v>
      </c>
      <c r="D26" s="186" t="s">
        <v>49</v>
      </c>
      <c r="E26" s="187"/>
    </row>
    <row r="27" spans="2:6" s="4" customFormat="1" ht="34.5">
      <c r="B27" s="23" t="s">
        <v>4</v>
      </c>
      <c r="C27" s="98">
        <v>21001</v>
      </c>
      <c r="D27" s="24" t="s">
        <v>11</v>
      </c>
      <c r="E27" s="24" t="s">
        <v>12</v>
      </c>
    </row>
    <row r="28" spans="2:6" s="4" customFormat="1" ht="34.5">
      <c r="B28" s="109" t="s">
        <v>5</v>
      </c>
      <c r="C28" s="93" t="s">
        <v>76</v>
      </c>
      <c r="D28" s="197"/>
      <c r="E28" s="197"/>
    </row>
    <row r="29" spans="2:6" s="4" customFormat="1" ht="86.25">
      <c r="B29" s="80" t="s">
        <v>9</v>
      </c>
      <c r="C29" s="93" t="s">
        <v>77</v>
      </c>
      <c r="D29" s="198"/>
      <c r="E29" s="198"/>
    </row>
    <row r="30" spans="2:6" s="4" customFormat="1" ht="18" customHeight="1">
      <c r="B30" s="92" t="s">
        <v>6</v>
      </c>
      <c r="C30" s="93" t="s">
        <v>78</v>
      </c>
      <c r="D30" s="198"/>
      <c r="E30" s="198"/>
    </row>
    <row r="31" spans="2:6" s="4" customFormat="1" ht="51.75">
      <c r="B31" s="82" t="s">
        <v>79</v>
      </c>
      <c r="C31" s="93" t="s">
        <v>80</v>
      </c>
      <c r="D31" s="198"/>
      <c r="E31" s="198"/>
    </row>
    <row r="32" spans="2:6" s="4" customFormat="1" ht="18" customHeight="1">
      <c r="B32" s="200" t="s">
        <v>0</v>
      </c>
      <c r="C32" s="201"/>
      <c r="D32" s="199"/>
      <c r="E32" s="199"/>
    </row>
    <row r="33" spans="2:6" s="4" customFormat="1" ht="38.85" customHeight="1">
      <c r="B33" s="202" t="s">
        <v>81</v>
      </c>
      <c r="C33" s="203"/>
      <c r="D33" s="25"/>
      <c r="E33" s="99">
        <v>1</v>
      </c>
    </row>
    <row r="34" spans="2:6" s="100" customFormat="1">
      <c r="B34" s="26" t="s">
        <v>7</v>
      </c>
      <c r="C34" s="26"/>
      <c r="D34" s="101">
        <f>+'Հավելված N 2'!G40</f>
        <v>0</v>
      </c>
      <c r="E34" s="101">
        <f>+'Հավելված N 2'!H40</f>
        <v>14124</v>
      </c>
      <c r="F34" s="102"/>
    </row>
  </sheetData>
  <mergeCells count="17">
    <mergeCell ref="E18:E22"/>
    <mergeCell ref="B22:C22"/>
    <mergeCell ref="B33:C33"/>
    <mergeCell ref="C1:E1"/>
    <mergeCell ref="C2:E2"/>
    <mergeCell ref="C3:E3"/>
    <mergeCell ref="B5:E5"/>
    <mergeCell ref="A7:E7"/>
    <mergeCell ref="B9:E9"/>
    <mergeCell ref="B25:C25"/>
    <mergeCell ref="D26:E26"/>
    <mergeCell ref="D28:D32"/>
    <mergeCell ref="E28:E32"/>
    <mergeCell ref="B32:C32"/>
    <mergeCell ref="B15:C15"/>
    <mergeCell ref="D16:E16"/>
    <mergeCell ref="D18:D2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Հավելված N 1</vt:lpstr>
      <vt:lpstr>Հավելված N 2</vt:lpstr>
      <vt:lpstr>Հավելված N 3</vt:lpstr>
      <vt:lpstr>Հավելված N 4</vt:lpstr>
      <vt:lpstr>Հավելված N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keywords>https:/mul-edu.gov.am/tasks/docs/attachment.php?id=336010&amp;fn=havelvacner+%282%29.xlsx&amp;out=1&amp;token=</cp:keywords>
  <cp:lastModifiedBy>Levon</cp:lastModifiedBy>
  <cp:lastPrinted>2022-02-24T08:25:43Z</cp:lastPrinted>
  <dcterms:created xsi:type="dcterms:W3CDTF">2022-01-04T07:12:58Z</dcterms:created>
  <dcterms:modified xsi:type="dcterms:W3CDTF">2022-09-20T08:09:34Z</dcterms:modified>
</cp:coreProperties>
</file>