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00" activeTab="5"/>
  </bookViews>
  <sheets>
    <sheet name="Հավելված 1" sheetId="1" r:id="rId1"/>
    <sheet name="Հավելված 2" sheetId="2" r:id="rId2"/>
    <sheet name="Հավելված 3" sheetId="3" r:id="rId3"/>
    <sheet name="Հավելված4" sheetId="5" r:id="rId4"/>
    <sheet name="Հավելված 6 " sheetId="8" r:id="rId5"/>
    <sheet name="Հավելված 7" sheetId="7" r:id="rId6"/>
  </sheets>
  <definedNames>
    <definedName name="_xlnm.Print_Area" localSheetId="0">'Հավելված 1'!$A$5:$E$62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B6" i="3"/>
  <c r="E13" i="8" l="1"/>
  <c r="F13" i="8"/>
  <c r="G13" i="8"/>
  <c r="H13" i="8"/>
  <c r="I13" i="8"/>
  <c r="D13" i="8"/>
  <c r="E24" i="8"/>
  <c r="F24" i="8"/>
  <c r="G24" i="8"/>
  <c r="H24" i="8"/>
  <c r="I24" i="8"/>
  <c r="D24" i="8"/>
  <c r="I71" i="2"/>
  <c r="H71" i="2"/>
  <c r="I54" i="2"/>
  <c r="H54" i="2"/>
  <c r="E12" i="1"/>
  <c r="D12" i="1"/>
  <c r="E25" i="1"/>
  <c r="D25" i="1"/>
  <c r="E44" i="1"/>
  <c r="D44" i="1"/>
  <c r="H8" i="8" l="1"/>
  <c r="D8" i="8"/>
  <c r="E8" i="8"/>
  <c r="F8" i="8"/>
  <c r="G8" i="8"/>
  <c r="I8" i="8"/>
  <c r="D10" i="7" l="1"/>
  <c r="D8" i="7" s="1"/>
  <c r="D7" i="7" s="1"/>
  <c r="E10" i="7"/>
  <c r="E8" i="7" s="1"/>
  <c r="E7" i="7" s="1"/>
  <c r="I28" i="2"/>
  <c r="H28" i="2"/>
  <c r="I37" i="2"/>
  <c r="H37" i="2"/>
  <c r="I53" i="2"/>
  <c r="I70" i="2"/>
  <c r="I69" i="2" s="1"/>
  <c r="I68" i="2" s="1"/>
  <c r="I66" i="2" s="1"/>
  <c r="I64" i="2" s="1"/>
  <c r="H70" i="2"/>
  <c r="H69" i="2" s="1"/>
  <c r="H68" i="2" s="1"/>
  <c r="H66" i="2" s="1"/>
  <c r="H64" i="2" s="1"/>
  <c r="I62" i="2"/>
  <c r="I60" i="2" s="1"/>
  <c r="I58" i="2" s="1"/>
  <c r="I56" i="2" s="1"/>
  <c r="H62" i="2"/>
  <c r="H60" i="2" s="1"/>
  <c r="H58" i="2" s="1"/>
  <c r="H56" i="2" s="1"/>
  <c r="E19" i="1"/>
  <c r="D19" i="1"/>
  <c r="E26" i="1"/>
  <c r="D26" i="1"/>
  <c r="E45" i="1"/>
  <c r="D45" i="1"/>
  <c r="H39" i="2" l="1"/>
  <c r="I26" i="2" l="1"/>
  <c r="I52" i="2"/>
  <c r="I51" i="2" s="1"/>
  <c r="I49" i="2" s="1"/>
  <c r="I47" i="2" s="1"/>
  <c r="H53" i="2"/>
  <c r="H52" i="2" s="1"/>
  <c r="H51" i="2" s="1"/>
  <c r="H49" i="2" s="1"/>
  <c r="H47" i="2" s="1"/>
  <c r="I45" i="2" l="1"/>
  <c r="I44" i="2" s="1"/>
  <c r="I43" i="2" s="1"/>
  <c r="I41" i="2" s="1"/>
  <c r="H45" i="2"/>
  <c r="H44" i="2" s="1"/>
  <c r="H43" i="2" s="1"/>
  <c r="H41" i="2" s="1"/>
  <c r="H35" i="2" s="1"/>
  <c r="I35" i="2" l="1"/>
  <c r="I39" i="2"/>
  <c r="H33" i="2"/>
  <c r="H31" i="2" s="1"/>
  <c r="I33" i="2"/>
  <c r="I31" i="2" s="1"/>
  <c r="H27" i="2" l="1"/>
  <c r="D13" i="1"/>
  <c r="I27" i="2"/>
  <c r="I25" i="2" s="1"/>
  <c r="I24" i="2" s="1"/>
  <c r="I22" i="2" s="1"/>
  <c r="I20" i="2" s="1"/>
  <c r="I18" i="2" s="1"/>
  <c r="I15" i="2" s="1"/>
  <c r="I13" i="2" s="1"/>
  <c r="I11" i="2" s="1"/>
  <c r="E13" i="1"/>
  <c r="H26" i="2" l="1"/>
  <c r="H25" i="2" s="1"/>
  <c r="H24" i="2" s="1"/>
  <c r="H22" i="2" s="1"/>
  <c r="H20" i="2" s="1"/>
  <c r="H18" i="2" s="1"/>
  <c r="H15" i="2" s="1"/>
  <c r="H13" i="2" s="1"/>
  <c r="H11" i="2" s="1"/>
</calcChain>
</file>

<file path=xl/sharedStrings.xml><?xml version="1.0" encoding="utf-8"?>
<sst xmlns="http://schemas.openxmlformats.org/spreadsheetml/2006/main" count="382" uniqueCount="144">
  <si>
    <t xml:space="preserve"> Ծրագրային դասիչը</t>
  </si>
  <si>
    <t xml:space="preserve"> Բյուջետային գլխավոր կարգադրիչների, ծրագրերի և միջոցառումների անվանումները</t>
  </si>
  <si>
    <t xml:space="preserve"> ծրագիրը</t>
  </si>
  <si>
    <t xml:space="preserve"> միջոցառումը</t>
  </si>
  <si>
    <t xml:space="preserve"> ԸՆԴԱՄԵՆԸ</t>
  </si>
  <si>
    <t>Ծրագրի անվանումը</t>
  </si>
  <si>
    <t xml:space="preserve"> Ծրագրի նպատակը</t>
  </si>
  <si>
    <t xml:space="preserve"> Վերջնական արդյունքի նկարագրությունը</t>
  </si>
  <si>
    <t>Միջոցառման անվանումը</t>
  </si>
  <si>
    <t xml:space="preserve"> Միջոցառման նկարագրությունը</t>
  </si>
  <si>
    <t xml:space="preserve"> Միջոցառման տեսակը</t>
  </si>
  <si>
    <t xml:space="preserve"> Ծառայությունների մատուցում</t>
  </si>
  <si>
    <t xml:space="preserve"> Ծրագրի անվանումը</t>
  </si>
  <si>
    <t xml:space="preserve"> Ավիացիայի բնագավառում վերահսկողության և կանոնակարգման ապահովում</t>
  </si>
  <si>
    <t xml:space="preserve"> ՀՀ քաղաքացիական ավիացիայի համակարգի ենթակառուցվածքների գործունեության կանոնակարգում  և զարգացում</t>
  </si>
  <si>
    <t xml:space="preserve"> ՀՀ օդային տարածքով քաղաքացիների և բեռների անվտանգ և արագ տեղափոխման գործընթացների պատշաճ կանոնակարգում և դրանց պահանջների ապահովում</t>
  </si>
  <si>
    <t xml:space="preserve"> Միջոցառման անվանումը</t>
  </si>
  <si>
    <t>ՀԱՅԱՍՏԱՆԻ  ՀԱՆՐԱՊԵՏՈՒԹՅԱՆ</t>
  </si>
  <si>
    <t xml:space="preserve">  ՎԱՐՉԱՊԵՏԻ ԱՇԽԱՏԱԿԱԶՄԻ</t>
  </si>
  <si>
    <t xml:space="preserve">                 ՂԵԿԱՎԱՐ</t>
  </si>
  <si>
    <t xml:space="preserve">ՀՀ տարածքային կառավարման և ենթակառուցվածքների նախարարություն </t>
  </si>
  <si>
    <t>Առաջին կիսամյակ</t>
  </si>
  <si>
    <t xml:space="preserve"> Ինն ամիս</t>
  </si>
  <si>
    <t>Տարի</t>
  </si>
  <si>
    <t>հազար դրամ</t>
  </si>
  <si>
    <t>Ա. ՀԱՐՈՒԹՅՈՒՆՅԱՆ</t>
  </si>
  <si>
    <t xml:space="preserve"> Գործառական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</si>
  <si>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</si>
  <si>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>Ցուցանիշների փոփոխությունը (ավելացումները նշված են դրական նշանով, իսկ նվազեցումները` փակագծերում) </t>
  </si>
  <si>
    <t xml:space="preserve"> բաժինը</t>
  </si>
  <si>
    <t xml:space="preserve"> խումբը</t>
  </si>
  <si>
    <t xml:space="preserve"> դասը</t>
  </si>
  <si>
    <t>ծրագիրը</t>
  </si>
  <si>
    <t>միջոցառումը</t>
  </si>
  <si>
    <t xml:space="preserve"> ԸՆԴԱՄԵՆԸ՝ Ծախսեր</t>
  </si>
  <si>
    <t xml:space="preserve"> այդ թվում`</t>
  </si>
  <si>
    <t>04</t>
  </si>
  <si>
    <t>ՏՆՏԵՍԱԿԱՆ ՀԱՐԱԲԵՐՈՒԹՅՈՒՆՆԵՐ</t>
  </si>
  <si>
    <t>05</t>
  </si>
  <si>
    <t>ՏՐԱՆՍՊՈՐՏ</t>
  </si>
  <si>
    <t>ՕԴԱՅԻՆ ՏՐԱՆՍՊՈՐՏ</t>
  </si>
  <si>
    <t>այդ թվում` ըստ կատարողների</t>
  </si>
  <si>
    <t>ՀՀ տարածքային կառավարման և ենթակառուցվածքների նախարարության քաղաքացիական ավիացիայի կոմիտե</t>
  </si>
  <si>
    <t>այդ թվում` բյուջետային ծախսերի տնտեսագիտական դասակարգման հոդվածներ</t>
  </si>
  <si>
    <t xml:space="preserve"> ԸՆԴԱՄԵՆԸ՝ ԾԱԽՍԵՐ</t>
  </si>
  <si>
    <t xml:space="preserve"> ԸՆԹԱՑԻԿ ԾԱԽՍԵՐ</t>
  </si>
  <si>
    <t xml:space="preserve"> ԾԱՌԱՅՈՒԹՅՈՒՆՆԵՐԻ  ԵՎ   ԱՊՐԱՆՔՆԵՐԻ  ՁԵՌՔԲԵՐՈՒՄ</t>
  </si>
  <si>
    <t xml:space="preserve"> Պայմանագրային այլ ծառայությունների ձեռքբերում</t>
  </si>
  <si>
    <t>01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</si>
  <si>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</si>
  <si>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</si>
  <si>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ԸՆԴԱՄԵՆԸ` ԾԱԽՍԵՐ</t>
  </si>
  <si>
    <t xml:space="preserve"> ԱՅԼ  ԾԱԽՍԵՐ</t>
  </si>
  <si>
    <t xml:space="preserve"> ՄԱՍ 2. ՊԵՏԱԿԱՆ ՄԱՐՄՆԻ ԳԾՈՎ ԱՐԴՅՈՒՆՔԱՅԻՆ (ԿԱՏԱՐՈՂԱԿԱՆ) ՑՈՒՑԱՆԻՇՆԵՐԸ </t>
  </si>
  <si>
    <t xml:space="preserve"> Ծրագրի դասիչը</t>
  </si>
  <si>
    <t xml:space="preserve"> Միջոցառման դասիչը</t>
  </si>
  <si>
    <t xml:space="preserve"> Միջոցառման անվանումը </t>
  </si>
  <si>
    <t xml:space="preserve"> Նկարագրությունը</t>
  </si>
  <si>
    <t xml:space="preserve"> Ծառայությունների մատուցում </t>
  </si>
  <si>
    <t xml:space="preserve"> Միջոցառումն իրականացնողի անվանումը </t>
  </si>
  <si>
    <t xml:space="preserve"> Արդյունքի չափորոշիչներ </t>
  </si>
  <si>
    <t xml:space="preserve"> Միջոցառման վրա կատարվող ծախսը (հազ. դրամ) </t>
  </si>
  <si>
    <t>ՀՀ տարածքային կառավարման և ենթակառուցվածքների նախարարություն</t>
  </si>
  <si>
    <t xml:space="preserve"> Ծրագրի դասիչը </t>
  </si>
  <si>
    <t xml:space="preserve"> Ծրագրի անվանումը </t>
  </si>
  <si>
    <t>Ծրագրի դասիչը</t>
  </si>
  <si>
    <t>Ծրագրի միջոցառումները</t>
  </si>
  <si>
    <t>Ավիացիոն ծառայությունների մատուցում</t>
  </si>
  <si>
    <t>Ցուցանիշների փոփոխությունները 
(նվազեցումները նշված են փակագծերում)</t>
  </si>
  <si>
    <t xml:space="preserve"> ՄԱՍ 1. ՊԵՏԱԿԱՆ ՄԱՐՄՆԻ ԳԾՈՎ ԱՐԴՅՈՒՆՔԱՅԻՆ (ԿԱՏԱՐՈՂԱԿԱՆ) ՑՈՒՑԱՆԻՇՆԵՐԸ </t>
  </si>
  <si>
    <t>ՄԱՍ 1. ՊԵՏԱԿԱՆ ՄԱՐՄՆԻ ԳԾՈՎ ԱՐԴՅՈՒՆՔԱՅԻՆ (ԿԱՏԱՐՈՂԱԿԱՆ) ՑՈՒՑԱՆԻՇՆԵՐԸ</t>
  </si>
  <si>
    <t xml:space="preserve"> Ավիացիոն ծառայությունների մատուցում, սարքավորումների նորոգում և պահպանում</t>
  </si>
  <si>
    <t>Ավիացիոն ծառայությունների մատուցում, սարքավորումների նորոգում և պահպանում</t>
  </si>
  <si>
    <t>Ճանապարհային ցանցի բարելավում</t>
  </si>
  <si>
    <t>Ճանապարհային ցանցի բարելավում և անվտանգ երթևեկության ապահովում</t>
  </si>
  <si>
    <t>Ծրագրի նպատակը</t>
  </si>
  <si>
    <t>Վերջնական արդյունքի նկարագրությունը</t>
  </si>
  <si>
    <t>Ճանապարհների ծածկի որակի և փոխադրումների արդյունավետության բարելավում, ճանապարհների վիճակով պայմանավորված պատահարների նվազում</t>
  </si>
  <si>
    <t>Միջոցառման նկարագրությունը</t>
  </si>
  <si>
    <t>Տրանսպորտ</t>
  </si>
  <si>
    <t>Ճանապարհային տրանսպորտ</t>
  </si>
  <si>
    <t xml:space="preserve"> Ճանապարհային ցանցի բարելավում</t>
  </si>
  <si>
    <t>Եվրոպական ներդրումային բանկի աջակցությամբ իրականացվող Հյուսիս-հարավ միջանցքի զարգացման ծրագրի համակարգում և կառավարում (Տրանշ 3)</t>
  </si>
  <si>
    <t>Եվրոպական ներդրումային բանկի աջակցությամբ իրականացվող Հյուսիս-հարավ միջանցքի զարգացման ծրագրի իրականացման համար ճանապարհային երթևեկության անվտանգության բարելավման նպատակով խորհրդատվության տրամադրում: Լանջիկ-Գյումրի հատված (Տրանշ 3)</t>
  </si>
  <si>
    <t xml:space="preserve">Եվրոպական ներդրումային բանկի աջակցությամբ իրականացվող Հյուսիս-հարավ միջանցքի զարգացման ծրագրի համակարգում և կառավարում (Տրանշ 3) </t>
  </si>
  <si>
    <t xml:space="preserve">Եվրոպական ներդրումային բանկի աջակցությամբ իրականացվող Հյուսիս-հարավ միջանցքի զարգացման ծրագրի իրականացման համար ճանապարհային երթևեկության անվտանգության բարելավման նպատակով խորհրդատվության տրամադրում: Լանջիկ-Գյումրի հատված (Տրանշ 3) </t>
  </si>
  <si>
    <t xml:space="preserve"> - Այլ ծախսեր</t>
  </si>
  <si>
    <t xml:space="preserve">Ծառայությունների մատուցում </t>
  </si>
  <si>
    <t xml:space="preserve">Ինն ամիս
</t>
  </si>
  <si>
    <t xml:space="preserve">Տարի
</t>
  </si>
  <si>
    <t xml:space="preserve"> Ընդամենը</t>
  </si>
  <si>
    <t xml:space="preserve"> Վարկային միջոցներ</t>
  </si>
  <si>
    <t xml:space="preserve"> Համաֆինանսավորում</t>
  </si>
  <si>
    <t>այդ թվում՝</t>
  </si>
  <si>
    <t>Հյուսիս-հարավ ճանապարհային միջանցքի զարգացման ծրագրի Սիսիան-Քաջարան 60կմ-ի համակարգում և կառավարում</t>
  </si>
  <si>
    <t>Հյուսիս-հարավ ճանապարհային միջանցքի զարգացման ծրագրի շրջանակներում հողերի օտարում (Սիսիան-Քաջարան 60կմ)</t>
  </si>
  <si>
    <t xml:space="preserve"> ԴՐԱՄԱՇՆՈՐՀՆԵՐ</t>
  </si>
  <si>
    <t xml:space="preserve"> Ընթացիկ դրամաշնորհներ պետական հատվածի այլ մակարդակներին</t>
  </si>
  <si>
    <t xml:space="preserve"> - Այլ ընթացիկ դրամաշնորհներ</t>
  </si>
  <si>
    <t xml:space="preserve"> - Ընդհանուր բնույթի այլ ծառայություններ</t>
  </si>
  <si>
    <t xml:space="preserve"> Ընթացիկ նորոգում և պահպանում (ծառայություններ և նյութեր)</t>
  </si>
  <si>
    <t xml:space="preserve"> - Մեքենաների և սարքավորումների ընթացիկ նորոգում և պահպանում</t>
  </si>
  <si>
    <t xml:space="preserve"> Հյուսիս-հարավ ճանապարհային միջանցքի զարգացման ծրագրի Սիսիան-Քաջարան 60կմ-ի համակարգում և կառավարում </t>
  </si>
  <si>
    <t xml:space="preserve">Հյուսիս-հարավ ճանապարհային միջանցքի զարգացման ծրագրի շրջանակներում հողերի օտարում (Սիսիան-Քաջարան 60կմ) </t>
  </si>
  <si>
    <t xml:space="preserve">Հյուսիս-հարավ ճանապարհային միջանցքի զարգացման ծրագրի Սիսիան-Քաջարան 60կմ-ի համակարգում և կառավարում </t>
  </si>
  <si>
    <t>Տարածքային զարգացում</t>
  </si>
  <si>
    <t>Տարածքային համաչափ զարգացման խթանում</t>
  </si>
  <si>
    <t>ՀՀ համայնքների կառավարման արդյունավետության բարձրացում և տնտեսական գործունեության խթանում</t>
  </si>
  <si>
    <t>ՀՀ մարզերին սուբվենցիաների տրամադրում՛ ենթակառուցվածքների զարգացման նպատակով</t>
  </si>
  <si>
    <t xml:space="preserve"> ՀՀ մարզերին սուբվենցիաների տրամադրում՛ ենթակառուցվածքների զարգացման նպատակով</t>
  </si>
  <si>
    <t xml:space="preserve"> Տրանսֆերտների տրամադրում</t>
  </si>
  <si>
    <t>08</t>
  </si>
  <si>
    <t>Կառավարության տարբեր մակարդակների միջև իրականացվող ընդհանուր բնույթի տրանսֆերտներ</t>
  </si>
  <si>
    <t>ԸՆԴՀԱՆՈՒՐ ԲՆՈՒՅԹԻ ՀԱՆՐԱՅԻՆ ԾԱՌԱՅՈՒԹՅՈՒՆՆԵՐ</t>
  </si>
  <si>
    <t xml:space="preserve"> ՀՀ կառավարություն</t>
  </si>
  <si>
    <t xml:space="preserve"> Կապիտալ դրամաշնորհներ պետական հատվածի այլ մակարդակներին</t>
  </si>
  <si>
    <t xml:space="preserve"> - Կապիտալ սուբվենցիաներ համայնքներին</t>
  </si>
  <si>
    <t xml:space="preserve">ՀՀ մարզերին սուբվենցիաների տրամադրում՛ ենթակառուցվածքների զարգացման նպատակով </t>
  </si>
  <si>
    <t xml:space="preserve">Տրանսֆերտների տրամադրում </t>
  </si>
  <si>
    <t xml:space="preserve"> 1212</t>
  </si>
  <si>
    <t xml:space="preserve"> Տարածքային զարգացում</t>
  </si>
  <si>
    <t xml:space="preserve"> 12007</t>
  </si>
  <si>
    <t xml:space="preserve"> ՀՀ տարածքային կառավարման և ենթակառուցվածքների նախարարություն</t>
  </si>
  <si>
    <t>Ծրագրային դասիչը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</si>
  <si>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</si>
  <si>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>Ինն ամիս</t>
  </si>
  <si>
    <t>Ծրագիր</t>
  </si>
  <si>
    <t>Միջոցառում</t>
  </si>
  <si>
    <t xml:space="preserve">ՀԱՅԱՍՏԱՆԻ ՀԱՆՐԱՊԵՏՈՒԹՅԱՆ ԿԱՌԱՎԱՐՈՒԹՅԱՆ 2021 ԹՎԱԿԱՆԻ ԴԵԿՏԵՄԲԵՐԻ 23-Ի
 N 2121-Ն ՈՐՈՇՄԱՆ N 5 ՀԱՎԵԼՎԱԾԻ N 6 ԱՂՅՈՒՍԱԿՈՒՄ ԿԱՏԱՐՎՈՂ ՓՈՓՈԽՈՒԹՅՈՒՆՆԵՐԸ
</t>
  </si>
  <si>
    <t>Հավելված N 2
ՀՀ կառավարության 2022 թվականի
սեպտեմբեր       N        որոշման</t>
  </si>
  <si>
    <t xml:space="preserve">«ՀԱՅԱՍՏԱՆԻ ՀԱՆՐԱՊԵՏՈՒԹՅԱՆ 2022 ԹՎԱԿԱՆԻ ՊԵՏԱԿԱՆ ԲՅՈՒՋԵԻ ՄԱՍԻՆ» ՀԱՅԱՍՏԱՆԻ ՀԱՆՐԱՊԵՏՈՒԹՅԱՆ OՐԵՆՔԻ N 1 ՀԱՎԵԼՎԱԾԻ N 4 ԱՂՅՈՒՍԱԿՈՒՄ ԵՎ ՀԱՅԱՍՏԱՆԻ ՀԱՆՐԱՊԵՏՈՒԹՅԱՆ ԿԱՌԱՎԱՐՈՒԹՅԱՆ 2021 ԹՎԱԿԱՆԻ ԴԵԿՏԵՄԲԵՐԻ 23-ԻN 2121-Ն ՈՐՈՇՄԱՆ N 5 ՀԱՎԵԼՎԱԾԻ N 3 ԱՂՅՈՒՍԱԿՈՒՄ ԿԱՏԱՐՎՈՂ ՓՈՓՈԽՈՒԹՅՈՒՆՆԵՐԸ
</t>
  </si>
  <si>
    <t xml:space="preserve">ՀԱՅԱՍՏԱՆԻ ՀԱՆՐԱՊԵՏՈՒԹՅԱՆ ԿԱՌԱՎԱՐՈՒԹՅԱՆ 2021 ԹՎԱԿԱՆԻ ԴԵԿՏԵՄԲԵՐԻ 23-Ի N 2121-Ն ՈՐՈՇՄԱՆ NN 3 ԵՎ 4 ՀԱՎԵԼՎԱԾՆԵՐՈՒՄ ԿԱՏԱՐՎՈՂ ՓՈՓՈԽՈՒԹՅՈՒՆՆԵՐԸ
</t>
  </si>
  <si>
    <t xml:space="preserve">  «ՀԱՅԱՍՏԱՆԻ ՀԱՆՐԱՊԵՏՈՒԹՅԱՆ 2022 ԹՎԱԿԱՆԻ ՊԵՏԱԿԱՆ ԲՅՈՒՋԵԻ ՄԱՍԻՆ» ՀԱՅԱՍՏԱՆԻ ՀԱՆՐԱՊԵՏՈՒԹՅԱՆ OՐԵՆՔԻ N 1 ՀԱՎԵԼՎԱԾԻ N 2 ԱՂՅՈՒՍԱԿՈՒՄ ԿԱՏԱՐՎՈՂ ՎԵՐԱԲԱՇԽՈՒՄԸ ԵՎ ՀԱՅԱՍՏԱՆԻ ՀԱՆՐԱՊԵՏՈՒԹՅԱՆ ԿԱՌԱՎԱՐՈՒԹՅԱՆ 2021 ԹՎԱԿԱՆԻ ԴԵԿՏԵՄԲԵՐԻ 23-Ի N 2121-Ն ՈՐՈՇՄԱՆ N 5 ՀԱՎԵԼՎԱԾԻ N 1 ԱՂՅՈՒՍԱԿՈՒՄ ԿԱՏԱՐՎՈՂ ՓՈՓՈԽՈՒԹՅՈՒՆՆԵՐԸ
</t>
  </si>
  <si>
    <t xml:space="preserve">ՀԱՅԱՍՏԱՆԻ ՀԱՆՐԱՊԵՏՈՒԹՅԱՆ ԿԱՌԱՎԱՐՈՒԹՅԱՆ 2021 ԹՎԱԿԱՆԻ ԴԵԿՏԵՄԲԵՐԻ 23-Ի N 2121-Ն ՈՐՈՇՄԱՆ N 9 ՀԱՎԵԼՎԱԾԻ N 9.7 ԱՂՅՈՒՍԱԿՈՒՄ ԿԱՏԱՐՎՈՂ ՓՈՓՈԽՈՒԹՅՈՒՆՆԵՐԸ
</t>
  </si>
  <si>
    <t>ՀՀ կառավարության 2022 թվականի</t>
  </si>
  <si>
    <t>______________ ի    ___Ն որոշման</t>
  </si>
  <si>
    <t>Հավելված N 1</t>
  </si>
  <si>
    <t>Հավելված N 2</t>
  </si>
  <si>
    <t>Հավելված N 3</t>
  </si>
  <si>
    <t xml:space="preserve">Հավելված N 4
ՀՀ կառավարության 2022 թվականի ______________ ի    ___Ն որոշման
</t>
  </si>
  <si>
    <t xml:space="preserve">ՀԱՅԱՍՏԱՆԻ ՀԱՆՐԱՊԵՏՈՒԹՅԱՆ ԿԱՌԱՎԱՐՈՒԹՅԱՆ 2021 ԹՎԱԿԱՆԻ ԴԵԿՏԵՄԲԵՐԻ 23-Ի N 2121-Ն ՈՐՈՇՄԱՆ N 9.1 ՀԱՎԵԼՎԱԾԻ N 9.1.8 ԱՂՅՈՒՍԱԿՈՒՄ ԿԱՏԱՐՎՈՂ ՓՈՓՈԽՈՒԹՅՈՒՆՆԵՐԸ
</t>
  </si>
  <si>
    <r>
      <t>ՀԱՅԱՍՏԱՆԻ ՀԱՆՐԱՊԵՏՈՒԹՅԱՆ</t>
    </r>
    <r>
      <rPr>
        <b/>
        <sz val="12"/>
        <color theme="1"/>
        <rFont val="GHEA Grapalat"/>
        <family val="3"/>
      </rPr>
      <t xml:space="preserve"> ԿԱՌԱՎԱՐՈՒԹՅԱՆ 2021 ԹՎԱԿԱՆԻ ԴԵԿՏԵՄԲԵՐԻ 23-Ի N 2121-Ն ՈՐՈՇՄԱՆ
N 9.1 ՀԱՎԵԼՎԱԾԻ N 9.1.30 ԱՂՅՈՒՍԱԿՈՒՄ ԿԱՏԱՐՎՈՂ ՓՈՓՈԽՈՒԹՅՈՒՆՆԵՐԸ ԵՎ ԼՐԱՑՈՒՄՆԵՐԸ</t>
    </r>
  </si>
  <si>
    <t xml:space="preserve">Հավելված N 6
ՀՀ կառավարության 2022 թվականի ______________ ի    ___Ն որոշման
</t>
  </si>
  <si>
    <t xml:space="preserve">Հավելված N 7
ՀՀ կառավարության 2022 թվականի ______________ ի    ___Ն որոշման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</si>
</sst>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0_р_._-;\-* #,##0.00_р_._-;_-* &quot;-&quot;??_р_._-;_-@_-"/>
    <numFmt numFmtId="166" formatCode="#,##0.0_);\(#,##0.0\)"/>
    <numFmt numFmtId="167" formatCode="##,##0.0;\(##,##0.0\);\-"/>
    <numFmt numFmtId="168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HEA Grapalat"/>
      <family val="3"/>
    </font>
    <font>
      <sz val="8"/>
      <name val="GHEA Grapalat"/>
      <family val="2"/>
    </font>
    <font>
      <sz val="12"/>
      <name val="GHEA Grapalat"/>
      <family val="3"/>
    </font>
    <font>
      <sz val="10"/>
      <name val="Arial Armenian"/>
      <family val="2"/>
    </font>
    <font>
      <sz val="12"/>
      <name val="Arial Armenian"/>
      <family val="2"/>
    </font>
    <font>
      <b/>
      <sz val="12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  <font>
      <i/>
      <sz val="12"/>
      <color theme="1"/>
      <name val="GHEA Grapalat"/>
      <family val="3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3" fillId="0" borderId="0" applyFill="0" applyBorder="0" applyProtection="0">
      <alignment horizontal="right" vertical="top"/>
    </xf>
    <xf numFmtId="0" fontId="1" fillId="0" borderId="0"/>
    <xf numFmtId="0" fontId="5" fillId="0" borderId="0"/>
    <xf numFmtId="0" fontId="6" fillId="0" borderId="0"/>
    <xf numFmtId="0" fontId="3" fillId="0" borderId="0">
      <alignment horizontal="left" vertical="top" wrapText="1"/>
    </xf>
  </cellStyleXfs>
  <cellXfs count="10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7" fontId="4" fillId="0" borderId="0" xfId="2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8" xfId="0" applyFont="1" applyBorder="1" applyAlignment="1"/>
    <xf numFmtId="0" fontId="8" fillId="0" borderId="0" xfId="0" applyFont="1" applyBorder="1" applyAlignment="1"/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/>
    </xf>
    <xf numFmtId="166" fontId="8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8" fontId="8" fillId="0" borderId="4" xfId="0" applyNumberFormat="1" applyFont="1" applyBorder="1" applyAlignment="1">
      <alignment horizontal="center" vertical="top" wrapText="1"/>
    </xf>
    <xf numFmtId="168" fontId="8" fillId="0" borderId="2" xfId="0" applyNumberFormat="1" applyFont="1" applyBorder="1" applyAlignment="1">
      <alignment horizontal="center" vertical="top" wrapText="1"/>
    </xf>
    <xf numFmtId="168" fontId="8" fillId="0" borderId="3" xfId="0" applyNumberFormat="1" applyFont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8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66" fontId="8" fillId="0" borderId="0" xfId="1" applyNumberFormat="1" applyFont="1" applyBorder="1" applyAlignment="1">
      <alignment horizontal="center" vertical="center"/>
    </xf>
    <xf numFmtId="166" fontId="8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1" xfId="0" applyFont="1" applyFill="1" applyBorder="1"/>
    <xf numFmtId="0" fontId="9" fillId="0" borderId="4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8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textRotation="90" wrapText="1"/>
    </xf>
    <xf numFmtId="166" fontId="9" fillId="0" borderId="1" xfId="1" applyNumberFormat="1" applyFont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horizontal="center" vertical="center"/>
    </xf>
    <xf numFmtId="0" fontId="4" fillId="0" borderId="0" xfId="6" applyFont="1" applyAlignment="1">
      <alignment horizontal="right" vertical="top" wrapText="1"/>
    </xf>
    <xf numFmtId="0" fontId="4" fillId="0" borderId="0" xfId="6" applyFont="1">
      <alignment horizontal="left" vertical="top" wrapText="1"/>
    </xf>
    <xf numFmtId="0" fontId="4" fillId="0" borderId="0" xfId="6" applyFont="1" applyAlignment="1">
      <alignment vertical="top" wrapText="1"/>
    </xf>
    <xf numFmtId="0" fontId="10" fillId="0" borderId="0" xfId="0" applyFont="1" applyFill="1" applyAlignment="1">
      <alignment horizontal="center" vertical="top" wrapText="1"/>
    </xf>
  </cellXfs>
  <cellStyles count="7">
    <cellStyle name="Comma 3" xfId="1"/>
    <cellStyle name="Normal" xfId="0" builtinId="0"/>
    <cellStyle name="Normal 2" xfId="4"/>
    <cellStyle name="Normal 5" xfId="3"/>
    <cellStyle name="Normal 6" xfId="5"/>
    <cellStyle name="Normal 8" xfId="6"/>
    <cellStyle name="SN_24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Normal="100" workbookViewId="0">
      <selection sqref="A1:XFD3"/>
    </sheetView>
  </sheetViews>
  <sheetFormatPr defaultRowHeight="17.25" x14ac:dyDescent="0.3"/>
  <cols>
    <col min="1" max="1" width="10.85546875" style="7" customWidth="1"/>
    <col min="2" max="2" width="14" style="7" customWidth="1"/>
    <col min="3" max="3" width="125.7109375" style="7" customWidth="1"/>
    <col min="4" max="5" width="18.42578125" style="7" customWidth="1"/>
    <col min="6" max="6" width="9.140625" style="7"/>
    <col min="7" max="7" width="15.140625" style="7" customWidth="1"/>
    <col min="8" max="16384" width="9.140625" style="7"/>
  </cols>
  <sheetData>
    <row r="1" spans="1:7" s="98" customFormat="1" ht="17.25" customHeight="1" x14ac:dyDescent="0.25">
      <c r="A1" s="97" t="s">
        <v>136</v>
      </c>
      <c r="B1" s="97"/>
      <c r="C1" s="97"/>
      <c r="D1" s="97"/>
      <c r="E1" s="99"/>
      <c r="F1" s="99"/>
      <c r="G1" s="99"/>
    </row>
    <row r="2" spans="1:7" s="98" customFormat="1" ht="17.25" customHeight="1" x14ac:dyDescent="0.25">
      <c r="A2" s="97" t="s">
        <v>134</v>
      </c>
      <c r="B2" s="97"/>
      <c r="C2" s="97"/>
      <c r="D2" s="97"/>
      <c r="E2" s="99"/>
      <c r="F2" s="99"/>
      <c r="G2" s="99"/>
    </row>
    <row r="3" spans="1:7" s="98" customFormat="1" ht="17.25" customHeight="1" x14ac:dyDescent="0.25">
      <c r="A3" s="97" t="s">
        <v>135</v>
      </c>
      <c r="B3" s="97"/>
      <c r="C3" s="97"/>
      <c r="D3" s="97"/>
      <c r="E3" s="99"/>
      <c r="F3" s="99"/>
      <c r="G3" s="99"/>
    </row>
    <row r="6" spans="1:7" ht="14.25" customHeight="1" x14ac:dyDescent="0.3">
      <c r="D6" s="9"/>
      <c r="E6" s="9"/>
    </row>
    <row r="7" spans="1:7" ht="86.25" x14ac:dyDescent="0.3">
      <c r="C7" s="88" t="s">
        <v>132</v>
      </c>
      <c r="D7" s="9"/>
      <c r="E7" s="9"/>
    </row>
    <row r="8" spans="1:7" x14ac:dyDescent="0.3">
      <c r="E8" s="7" t="s">
        <v>24</v>
      </c>
    </row>
    <row r="9" spans="1:7" ht="72.75" customHeight="1" x14ac:dyDescent="0.3">
      <c r="A9" s="21" t="s">
        <v>0</v>
      </c>
      <c r="B9" s="21"/>
      <c r="C9" s="21" t="s">
        <v>1</v>
      </c>
      <c r="D9" s="89" t="s">
        <v>28</v>
      </c>
      <c r="E9" s="90"/>
    </row>
    <row r="10" spans="1:7" ht="51.75" x14ac:dyDescent="0.3">
      <c r="A10" s="91" t="s">
        <v>2</v>
      </c>
      <c r="B10" s="91" t="s">
        <v>3</v>
      </c>
      <c r="C10" s="21"/>
      <c r="D10" s="74" t="s">
        <v>22</v>
      </c>
      <c r="E10" s="74" t="s">
        <v>23</v>
      </c>
    </row>
    <row r="11" spans="1:7" ht="20.100000000000001" customHeight="1" x14ac:dyDescent="0.3">
      <c r="A11" s="92"/>
      <c r="B11" s="92"/>
      <c r="C11" s="29" t="s">
        <v>4</v>
      </c>
      <c r="D11" s="93">
        <v>0</v>
      </c>
      <c r="E11" s="93">
        <v>0</v>
      </c>
    </row>
    <row r="12" spans="1:7" ht="20.100000000000001" customHeight="1" x14ac:dyDescent="0.3">
      <c r="A12" s="30"/>
      <c r="B12" s="30"/>
      <c r="C12" s="29" t="s">
        <v>20</v>
      </c>
      <c r="D12" s="94">
        <f>D13</f>
        <v>201000</v>
      </c>
      <c r="E12" s="94">
        <f>E13</f>
        <v>300000</v>
      </c>
    </row>
    <row r="13" spans="1:7" ht="20.100000000000001" customHeight="1" x14ac:dyDescent="0.3">
      <c r="A13" s="29">
        <v>1176</v>
      </c>
      <c r="B13" s="30"/>
      <c r="C13" s="30" t="s">
        <v>12</v>
      </c>
      <c r="D13" s="17">
        <f>D19</f>
        <v>201000</v>
      </c>
      <c r="E13" s="17">
        <f>E19</f>
        <v>300000</v>
      </c>
    </row>
    <row r="14" spans="1:7" ht="20.100000000000001" customHeight="1" x14ac:dyDescent="0.3">
      <c r="A14" s="30"/>
      <c r="B14" s="30"/>
      <c r="C14" s="30" t="s">
        <v>13</v>
      </c>
      <c r="D14" s="95"/>
      <c r="E14" s="95"/>
    </row>
    <row r="15" spans="1:7" ht="20.100000000000001" customHeight="1" x14ac:dyDescent="0.3">
      <c r="A15" s="30"/>
      <c r="B15" s="30"/>
      <c r="C15" s="30" t="s">
        <v>6</v>
      </c>
      <c r="D15" s="95"/>
      <c r="E15" s="95"/>
    </row>
    <row r="16" spans="1:7" ht="20.100000000000001" customHeight="1" x14ac:dyDescent="0.3">
      <c r="A16" s="30"/>
      <c r="B16" s="30"/>
      <c r="C16" s="30" t="s">
        <v>14</v>
      </c>
      <c r="D16" s="95"/>
      <c r="E16" s="95"/>
    </row>
    <row r="17" spans="1:7" ht="20.100000000000001" customHeight="1" x14ac:dyDescent="0.3">
      <c r="A17" s="30"/>
      <c r="B17" s="30"/>
      <c r="C17" s="30" t="s">
        <v>7</v>
      </c>
      <c r="D17" s="95"/>
      <c r="E17" s="95"/>
    </row>
    <row r="18" spans="1:7" ht="34.5" x14ac:dyDescent="0.3">
      <c r="A18" s="30"/>
      <c r="B18" s="30"/>
      <c r="C18" s="30" t="s">
        <v>15</v>
      </c>
      <c r="D18" s="95"/>
      <c r="E18" s="95"/>
    </row>
    <row r="19" spans="1:7" ht="20.100000000000001" customHeight="1" x14ac:dyDescent="0.3">
      <c r="A19" s="30"/>
      <c r="B19" s="6">
        <v>11003</v>
      </c>
      <c r="C19" s="30" t="s">
        <v>16</v>
      </c>
      <c r="D19" s="17">
        <f>85000+116000</f>
        <v>201000</v>
      </c>
      <c r="E19" s="17">
        <f>84000+100000+116000</f>
        <v>300000</v>
      </c>
    </row>
    <row r="20" spans="1:7" ht="36" customHeight="1" x14ac:dyDescent="0.3">
      <c r="A20" s="30"/>
      <c r="B20" s="30"/>
      <c r="C20" s="6" t="s">
        <v>67</v>
      </c>
      <c r="D20" s="30"/>
      <c r="E20" s="30"/>
    </row>
    <row r="21" spans="1:7" ht="20.100000000000001" customHeight="1" x14ac:dyDescent="0.3">
      <c r="A21" s="30"/>
      <c r="B21" s="30"/>
      <c r="C21" s="30" t="s">
        <v>9</v>
      </c>
      <c r="D21" s="30"/>
      <c r="E21" s="30"/>
    </row>
    <row r="22" spans="1:7" x14ac:dyDescent="0.3">
      <c r="A22" s="30"/>
      <c r="B22" s="30"/>
      <c r="C22" s="61" t="s">
        <v>71</v>
      </c>
      <c r="D22" s="30"/>
      <c r="E22" s="30"/>
    </row>
    <row r="23" spans="1:7" ht="20.100000000000001" customHeight="1" x14ac:dyDescent="0.3">
      <c r="A23" s="30"/>
      <c r="B23" s="30"/>
      <c r="C23" s="30" t="s">
        <v>10</v>
      </c>
      <c r="D23" s="30"/>
      <c r="E23" s="30"/>
    </row>
    <row r="24" spans="1:7" ht="20.100000000000001" customHeight="1" x14ac:dyDescent="0.3">
      <c r="A24" s="30"/>
      <c r="B24" s="30"/>
      <c r="C24" s="30" t="s">
        <v>11</v>
      </c>
      <c r="D24" s="30"/>
      <c r="E24" s="30"/>
    </row>
    <row r="25" spans="1:7" ht="20.100000000000001" customHeight="1" x14ac:dyDescent="0.3">
      <c r="A25" s="30"/>
      <c r="B25" s="30"/>
      <c r="C25" s="29" t="s">
        <v>62</v>
      </c>
      <c r="D25" s="96">
        <f>D26</f>
        <v>-85000</v>
      </c>
      <c r="E25" s="96">
        <f>E26</f>
        <v>-184000</v>
      </c>
    </row>
    <row r="26" spans="1:7" ht="20.100000000000001" customHeight="1" x14ac:dyDescent="0.3">
      <c r="A26" s="29">
        <v>1049</v>
      </c>
      <c r="B26" s="30"/>
      <c r="C26" s="30" t="s">
        <v>5</v>
      </c>
      <c r="D26" s="17">
        <f>+D32+D38</f>
        <v>-85000</v>
      </c>
      <c r="E26" s="17">
        <f>+E32+E38</f>
        <v>-184000</v>
      </c>
      <c r="G26" s="55"/>
    </row>
    <row r="27" spans="1:7" ht="20.100000000000001" customHeight="1" x14ac:dyDescent="0.3">
      <c r="A27" s="30"/>
      <c r="B27" s="30"/>
      <c r="C27" s="30" t="s">
        <v>73</v>
      </c>
      <c r="D27" s="30"/>
      <c r="E27" s="30"/>
    </row>
    <row r="28" spans="1:7" ht="20.100000000000001" customHeight="1" x14ac:dyDescent="0.3">
      <c r="A28" s="30"/>
      <c r="B28" s="30"/>
      <c r="C28" s="30" t="s">
        <v>75</v>
      </c>
      <c r="D28" s="30"/>
      <c r="E28" s="30"/>
    </row>
    <row r="29" spans="1:7" x14ac:dyDescent="0.3">
      <c r="A29" s="30"/>
      <c r="B29" s="30"/>
      <c r="C29" s="30" t="s">
        <v>74</v>
      </c>
      <c r="D29" s="30"/>
      <c r="E29" s="30"/>
    </row>
    <row r="30" spans="1:7" ht="20.100000000000001" customHeight="1" x14ac:dyDescent="0.3">
      <c r="A30" s="30"/>
      <c r="B30" s="30"/>
      <c r="C30" s="30" t="s">
        <v>76</v>
      </c>
      <c r="D30" s="30"/>
      <c r="E30" s="30"/>
    </row>
    <row r="31" spans="1:7" ht="34.5" x14ac:dyDescent="0.3">
      <c r="A31" s="30"/>
      <c r="B31" s="30"/>
      <c r="C31" s="30" t="s">
        <v>77</v>
      </c>
      <c r="D31" s="30"/>
      <c r="E31" s="30"/>
    </row>
    <row r="32" spans="1:7" ht="20.100000000000001" customHeight="1" x14ac:dyDescent="0.3">
      <c r="A32" s="30"/>
      <c r="B32" s="30">
        <v>11015</v>
      </c>
      <c r="C32" s="30" t="s">
        <v>8</v>
      </c>
      <c r="D32" s="17">
        <v>-85000</v>
      </c>
      <c r="E32" s="17">
        <v>-100000</v>
      </c>
    </row>
    <row r="33" spans="1:7" ht="34.5" x14ac:dyDescent="0.3">
      <c r="A33" s="30"/>
      <c r="B33" s="30"/>
      <c r="C33" s="30" t="s">
        <v>82</v>
      </c>
      <c r="D33" s="30"/>
      <c r="E33" s="30"/>
    </row>
    <row r="34" spans="1:7" ht="20.100000000000001" customHeight="1" x14ac:dyDescent="0.3">
      <c r="A34" s="30"/>
      <c r="B34" s="30"/>
      <c r="C34" s="30" t="s">
        <v>78</v>
      </c>
      <c r="D34" s="30"/>
      <c r="E34" s="30"/>
    </row>
    <row r="35" spans="1:7" ht="51.75" x14ac:dyDescent="0.3">
      <c r="A35" s="30"/>
      <c r="B35" s="30"/>
      <c r="C35" s="30" t="s">
        <v>83</v>
      </c>
      <c r="D35" s="30"/>
      <c r="E35" s="30"/>
    </row>
    <row r="36" spans="1:7" ht="20.100000000000001" customHeight="1" x14ac:dyDescent="0.3">
      <c r="A36" s="30"/>
      <c r="B36" s="30"/>
      <c r="C36" s="30" t="s">
        <v>10</v>
      </c>
      <c r="D36" s="30"/>
      <c r="E36" s="30"/>
    </row>
    <row r="37" spans="1:7" ht="20.100000000000001" customHeight="1" x14ac:dyDescent="0.3">
      <c r="A37" s="30"/>
      <c r="B37" s="30"/>
      <c r="C37" s="30" t="s">
        <v>11</v>
      </c>
      <c r="D37" s="30"/>
      <c r="E37" s="30"/>
    </row>
    <row r="38" spans="1:7" ht="20.100000000000001" customHeight="1" x14ac:dyDescent="0.3">
      <c r="A38" s="30"/>
      <c r="B38" s="30">
        <v>11016</v>
      </c>
      <c r="C38" s="30" t="s">
        <v>8</v>
      </c>
      <c r="D38" s="17">
        <v>0</v>
      </c>
      <c r="E38" s="17">
        <v>-84000</v>
      </c>
    </row>
    <row r="39" spans="1:7" ht="34.5" x14ac:dyDescent="0.3">
      <c r="A39" s="30"/>
      <c r="B39" s="30"/>
      <c r="C39" s="30" t="s">
        <v>94</v>
      </c>
      <c r="D39" s="30"/>
      <c r="E39" s="30"/>
    </row>
    <row r="40" spans="1:7" ht="20.100000000000001" customHeight="1" x14ac:dyDescent="0.3">
      <c r="A40" s="30"/>
      <c r="B40" s="30"/>
      <c r="C40" s="30" t="s">
        <v>78</v>
      </c>
      <c r="D40" s="30"/>
      <c r="E40" s="30"/>
    </row>
    <row r="41" spans="1:7" ht="34.5" x14ac:dyDescent="0.3">
      <c r="A41" s="30"/>
      <c r="B41" s="30"/>
      <c r="C41" s="30" t="s">
        <v>95</v>
      </c>
      <c r="D41" s="30"/>
      <c r="E41" s="30"/>
    </row>
    <row r="42" spans="1:7" ht="20.100000000000001" customHeight="1" x14ac:dyDescent="0.3">
      <c r="A42" s="30"/>
      <c r="B42" s="30"/>
      <c r="C42" s="30" t="s">
        <v>10</v>
      </c>
      <c r="D42" s="30"/>
      <c r="E42" s="30"/>
    </row>
    <row r="43" spans="1:7" ht="20.100000000000001" customHeight="1" x14ac:dyDescent="0.3">
      <c r="A43" s="30"/>
      <c r="B43" s="30"/>
      <c r="C43" s="30" t="s">
        <v>11</v>
      </c>
      <c r="D43" s="30"/>
      <c r="E43" s="30"/>
    </row>
    <row r="44" spans="1:7" ht="20.100000000000001" customHeight="1" x14ac:dyDescent="0.3">
      <c r="A44" s="30"/>
      <c r="B44" s="30"/>
      <c r="C44" s="42" t="s">
        <v>62</v>
      </c>
      <c r="D44" s="96">
        <f>D45</f>
        <v>-116000</v>
      </c>
      <c r="E44" s="96">
        <f>E45</f>
        <v>-116000</v>
      </c>
    </row>
    <row r="45" spans="1:7" ht="20.100000000000001" customHeight="1" x14ac:dyDescent="0.3">
      <c r="A45" s="29">
        <v>1212</v>
      </c>
      <c r="B45" s="30"/>
      <c r="C45" s="30" t="s">
        <v>5</v>
      </c>
      <c r="D45" s="17">
        <f>+D51+D57</f>
        <v>-116000</v>
      </c>
      <c r="E45" s="17">
        <f>+E51+E57</f>
        <v>-116000</v>
      </c>
      <c r="G45" s="55"/>
    </row>
    <row r="46" spans="1:7" ht="20.100000000000001" customHeight="1" x14ac:dyDescent="0.3">
      <c r="A46" s="30"/>
      <c r="B46" s="30"/>
      <c r="C46" s="30" t="s">
        <v>105</v>
      </c>
      <c r="D46" s="30"/>
      <c r="E46" s="30"/>
    </row>
    <row r="47" spans="1:7" ht="20.100000000000001" customHeight="1" x14ac:dyDescent="0.3">
      <c r="A47" s="30"/>
      <c r="B47" s="30"/>
      <c r="C47" s="30" t="s">
        <v>75</v>
      </c>
      <c r="D47" s="30"/>
      <c r="E47" s="30"/>
    </row>
    <row r="48" spans="1:7" x14ac:dyDescent="0.3">
      <c r="A48" s="30"/>
      <c r="B48" s="30"/>
      <c r="C48" s="30" t="s">
        <v>106</v>
      </c>
      <c r="D48" s="30"/>
      <c r="E48" s="30"/>
    </row>
    <row r="49" spans="1:5" ht="20.100000000000001" customHeight="1" x14ac:dyDescent="0.3">
      <c r="A49" s="30"/>
      <c r="B49" s="30"/>
      <c r="C49" s="30" t="s">
        <v>76</v>
      </c>
      <c r="D49" s="30"/>
      <c r="E49" s="30"/>
    </row>
    <row r="50" spans="1:5" x14ac:dyDescent="0.3">
      <c r="A50" s="30"/>
      <c r="B50" s="30"/>
      <c r="C50" s="30" t="s">
        <v>107</v>
      </c>
      <c r="D50" s="30"/>
      <c r="E50" s="30"/>
    </row>
    <row r="51" spans="1:5" ht="20.100000000000001" customHeight="1" x14ac:dyDescent="0.3">
      <c r="A51" s="30"/>
      <c r="B51" s="30">
        <v>12007</v>
      </c>
      <c r="C51" s="30" t="s">
        <v>8</v>
      </c>
      <c r="D51" s="17">
        <v>-116000</v>
      </c>
      <c r="E51" s="17">
        <v>-116000</v>
      </c>
    </row>
    <row r="52" spans="1:5" x14ac:dyDescent="0.3">
      <c r="A52" s="30"/>
      <c r="B52" s="30"/>
      <c r="C52" s="30" t="s">
        <v>108</v>
      </c>
      <c r="D52" s="30"/>
      <c r="E52" s="30"/>
    </row>
    <row r="53" spans="1:5" ht="20.100000000000001" customHeight="1" x14ac:dyDescent="0.3">
      <c r="A53" s="30"/>
      <c r="B53" s="30"/>
      <c r="C53" s="30" t="s">
        <v>78</v>
      </c>
      <c r="D53" s="30"/>
      <c r="E53" s="30"/>
    </row>
    <row r="54" spans="1:5" x14ac:dyDescent="0.3">
      <c r="A54" s="30"/>
      <c r="B54" s="30"/>
      <c r="C54" s="30" t="s">
        <v>109</v>
      </c>
      <c r="D54" s="30"/>
      <c r="E54" s="30"/>
    </row>
    <row r="55" spans="1:5" ht="20.100000000000001" customHeight="1" x14ac:dyDescent="0.3">
      <c r="A55" s="30"/>
      <c r="B55" s="30"/>
      <c r="C55" s="30" t="s">
        <v>10</v>
      </c>
      <c r="D55" s="30"/>
      <c r="E55" s="30"/>
    </row>
    <row r="56" spans="1:5" ht="20.100000000000001" customHeight="1" x14ac:dyDescent="0.3">
      <c r="A56" s="30"/>
      <c r="B56" s="30"/>
      <c r="C56" s="30" t="s">
        <v>110</v>
      </c>
      <c r="D56" s="30"/>
      <c r="E56" s="30"/>
    </row>
    <row r="59" spans="1:5" x14ac:dyDescent="0.3">
      <c r="C59" s="18" t="s">
        <v>17</v>
      </c>
    </row>
    <row r="60" spans="1:5" x14ac:dyDescent="0.3">
      <c r="C60" s="18" t="s">
        <v>18</v>
      </c>
      <c r="D60" s="19" t="s">
        <v>25</v>
      </c>
      <c r="E60" s="19"/>
    </row>
    <row r="61" spans="1:5" x14ac:dyDescent="0.3">
      <c r="C61" s="18" t="s">
        <v>19</v>
      </c>
    </row>
  </sheetData>
  <mergeCells count="8">
    <mergeCell ref="A1:D1"/>
    <mergeCell ref="A2:D2"/>
    <mergeCell ref="A3:D3"/>
    <mergeCell ref="A9:B9"/>
    <mergeCell ref="C9:C10"/>
    <mergeCell ref="D6:E7"/>
    <mergeCell ref="D60:E60"/>
    <mergeCell ref="D9:E9"/>
  </mergeCells>
  <pageMargins left="0.70866141732283472" right="0.70866141732283472" top="0.74803149606299213" bottom="0.74803149606299213" header="0.31496062992125984" footer="0.31496062992125984"/>
  <pageSetup scale="5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Normal="100" workbookViewId="0">
      <selection sqref="A1:XFD3"/>
    </sheetView>
  </sheetViews>
  <sheetFormatPr defaultRowHeight="17.25" x14ac:dyDescent="0.3"/>
  <cols>
    <col min="1" max="1" width="5.7109375" style="7" customWidth="1"/>
    <col min="2" max="2" width="5.5703125" style="7" customWidth="1"/>
    <col min="3" max="3" width="5.85546875" style="7" customWidth="1"/>
    <col min="4" max="4" width="11" style="7" customWidth="1"/>
    <col min="5" max="5" width="13.7109375" style="7" bestFit="1" customWidth="1"/>
    <col min="6" max="6" width="85.42578125" style="7" customWidth="1"/>
    <col min="7" max="7" width="24.42578125" style="7" hidden="1" customWidth="1"/>
    <col min="8" max="9" width="24.42578125" style="7" customWidth="1"/>
    <col min="10" max="16384" width="9.140625" style="7"/>
  </cols>
  <sheetData>
    <row r="1" spans="1:9" s="98" customFormat="1" ht="17.25" customHeight="1" x14ac:dyDescent="0.25">
      <c r="A1" s="97" t="s">
        <v>137</v>
      </c>
      <c r="B1" s="97"/>
      <c r="C1" s="97"/>
      <c r="D1" s="97"/>
      <c r="E1" s="97"/>
      <c r="F1" s="97"/>
      <c r="G1" s="97"/>
      <c r="H1" s="97"/>
      <c r="I1" s="97"/>
    </row>
    <row r="2" spans="1:9" s="98" customFormat="1" ht="17.25" customHeight="1" x14ac:dyDescent="0.25">
      <c r="A2" s="97" t="s">
        <v>134</v>
      </c>
      <c r="B2" s="97"/>
      <c r="C2" s="97"/>
      <c r="D2" s="97"/>
      <c r="E2" s="97"/>
      <c r="F2" s="97"/>
      <c r="G2" s="97"/>
      <c r="H2" s="97"/>
      <c r="I2" s="97"/>
    </row>
    <row r="3" spans="1:9" s="98" customFormat="1" ht="17.25" customHeight="1" x14ac:dyDescent="0.25">
      <c r="A3" s="97" t="s">
        <v>135</v>
      </c>
      <c r="B3" s="97"/>
      <c r="C3" s="97"/>
      <c r="D3" s="97"/>
      <c r="E3" s="97"/>
      <c r="F3" s="97"/>
      <c r="G3" s="97"/>
      <c r="H3" s="97"/>
      <c r="I3" s="97"/>
    </row>
    <row r="5" spans="1:9" ht="67.5" customHeight="1" x14ac:dyDescent="0.3">
      <c r="E5" s="69" t="s">
        <v>131</v>
      </c>
      <c r="F5" s="69"/>
      <c r="H5" s="9" t="s">
        <v>129</v>
      </c>
      <c r="I5" s="9"/>
    </row>
    <row r="6" spans="1:9" x14ac:dyDescent="0.3">
      <c r="I6" s="62" t="s">
        <v>24</v>
      </c>
    </row>
    <row r="7" spans="1:9" ht="56.25" customHeight="1" x14ac:dyDescent="0.3">
      <c r="A7" s="21" t="s">
        <v>26</v>
      </c>
      <c r="B7" s="21"/>
      <c r="C7" s="21"/>
      <c r="D7" s="21" t="s">
        <v>0</v>
      </c>
      <c r="E7" s="21"/>
      <c r="F7" s="30" t="s">
        <v>27</v>
      </c>
      <c r="G7" s="70" t="s">
        <v>28</v>
      </c>
      <c r="H7" s="70"/>
      <c r="I7" s="71"/>
    </row>
    <row r="8" spans="1:9" ht="31.5" customHeight="1" x14ac:dyDescent="0.3">
      <c r="A8" s="72" t="s">
        <v>29</v>
      </c>
      <c r="B8" s="72" t="s">
        <v>30</v>
      </c>
      <c r="C8" s="72" t="s">
        <v>31</v>
      </c>
      <c r="D8" s="21" t="s">
        <v>32</v>
      </c>
      <c r="E8" s="73" t="s">
        <v>33</v>
      </c>
      <c r="F8" s="30"/>
      <c r="G8" s="74" t="s">
        <v>21</v>
      </c>
      <c r="H8" s="74" t="s">
        <v>22</v>
      </c>
      <c r="I8" s="74" t="s">
        <v>23</v>
      </c>
    </row>
    <row r="9" spans="1:9" ht="20.25" customHeight="1" x14ac:dyDescent="0.3">
      <c r="A9" s="72"/>
      <c r="B9" s="72"/>
      <c r="C9" s="72"/>
      <c r="D9" s="21"/>
      <c r="E9" s="73"/>
      <c r="F9" s="29" t="s">
        <v>34</v>
      </c>
      <c r="G9" s="17"/>
      <c r="H9" s="17">
        <v>0</v>
      </c>
      <c r="I9" s="17">
        <v>0</v>
      </c>
    </row>
    <row r="10" spans="1:9" x14ac:dyDescent="0.3">
      <c r="A10" s="6"/>
      <c r="B10" s="6"/>
      <c r="C10" s="6"/>
      <c r="D10" s="6"/>
      <c r="E10" s="6"/>
      <c r="F10" s="6" t="s">
        <v>35</v>
      </c>
      <c r="G10" s="30"/>
      <c r="H10" s="30"/>
      <c r="I10" s="30"/>
    </row>
    <row r="11" spans="1:9" x14ac:dyDescent="0.3">
      <c r="A11" s="75" t="s">
        <v>36</v>
      </c>
      <c r="B11" s="76"/>
      <c r="C11" s="76"/>
      <c r="D11" s="6"/>
      <c r="E11" s="6"/>
      <c r="F11" s="42" t="s">
        <v>37</v>
      </c>
      <c r="G11" s="17"/>
      <c r="H11" s="17">
        <f>H13</f>
        <v>201000</v>
      </c>
      <c r="I11" s="17">
        <f>I13</f>
        <v>300000</v>
      </c>
    </row>
    <row r="12" spans="1:9" x14ac:dyDescent="0.3">
      <c r="A12" s="75"/>
      <c r="B12" s="76"/>
      <c r="C12" s="76"/>
      <c r="D12" s="6"/>
      <c r="E12" s="6"/>
      <c r="F12" s="6" t="s">
        <v>35</v>
      </c>
      <c r="G12" s="30"/>
      <c r="H12" s="30"/>
      <c r="I12" s="30"/>
    </row>
    <row r="13" spans="1:9" x14ac:dyDescent="0.3">
      <c r="A13" s="75"/>
      <c r="B13" s="75" t="s">
        <v>38</v>
      </c>
      <c r="C13" s="76"/>
      <c r="D13" s="6"/>
      <c r="E13" s="6"/>
      <c r="F13" s="42" t="s">
        <v>39</v>
      </c>
      <c r="G13" s="17"/>
      <c r="H13" s="17">
        <f>H15</f>
        <v>201000</v>
      </c>
      <c r="I13" s="17">
        <f>I15</f>
        <v>300000</v>
      </c>
    </row>
    <row r="14" spans="1:9" x14ac:dyDescent="0.3">
      <c r="A14" s="75"/>
      <c r="B14" s="75"/>
      <c r="C14" s="75"/>
      <c r="D14" s="6"/>
      <c r="E14" s="6"/>
      <c r="F14" s="6" t="s">
        <v>35</v>
      </c>
      <c r="G14" s="30"/>
      <c r="H14" s="30"/>
      <c r="I14" s="30"/>
    </row>
    <row r="15" spans="1:9" x14ac:dyDescent="0.3">
      <c r="A15" s="75"/>
      <c r="B15" s="76"/>
      <c r="C15" s="75" t="s">
        <v>36</v>
      </c>
      <c r="D15" s="6"/>
      <c r="E15" s="6"/>
      <c r="F15" s="42" t="s">
        <v>40</v>
      </c>
      <c r="G15" s="17"/>
      <c r="H15" s="17">
        <f>H18</f>
        <v>201000</v>
      </c>
      <c r="I15" s="17">
        <f>I18</f>
        <v>300000</v>
      </c>
    </row>
    <row r="16" spans="1:9" x14ac:dyDescent="0.3">
      <c r="A16" s="75"/>
      <c r="B16" s="75"/>
      <c r="C16" s="76"/>
      <c r="D16" s="6"/>
      <c r="E16" s="6"/>
      <c r="F16" s="6" t="s">
        <v>35</v>
      </c>
      <c r="G16" s="77"/>
      <c r="H16" s="77"/>
      <c r="I16" s="77"/>
    </row>
    <row r="17" spans="1:9" ht="34.5" x14ac:dyDescent="0.3">
      <c r="A17" s="75"/>
      <c r="B17" s="75"/>
      <c r="C17" s="76"/>
      <c r="D17" s="6"/>
      <c r="E17" s="6"/>
      <c r="F17" s="42" t="s">
        <v>20</v>
      </c>
      <c r="G17" s="17"/>
      <c r="H17" s="17"/>
      <c r="I17" s="17"/>
    </row>
    <row r="18" spans="1:9" ht="34.5" x14ac:dyDescent="0.3">
      <c r="A18" s="76"/>
      <c r="B18" s="76"/>
      <c r="C18" s="75"/>
      <c r="D18" s="42">
        <v>1176</v>
      </c>
      <c r="E18" s="6"/>
      <c r="F18" s="42" t="s">
        <v>13</v>
      </c>
      <c r="G18" s="17"/>
      <c r="H18" s="17">
        <f>H20</f>
        <v>201000</v>
      </c>
      <c r="I18" s="17">
        <f>I20</f>
        <v>300000</v>
      </c>
    </row>
    <row r="19" spans="1:9" x14ac:dyDescent="0.3">
      <c r="A19" s="76"/>
      <c r="B19" s="75"/>
      <c r="C19" s="76"/>
      <c r="D19" s="6"/>
      <c r="E19" s="6"/>
      <c r="F19" s="6" t="s">
        <v>35</v>
      </c>
      <c r="G19" s="77"/>
      <c r="H19" s="77"/>
      <c r="I19" s="77"/>
    </row>
    <row r="20" spans="1:9" ht="41.25" customHeight="1" x14ac:dyDescent="0.3">
      <c r="A20" s="76"/>
      <c r="B20" s="76"/>
      <c r="C20" s="76"/>
      <c r="D20" s="78"/>
      <c r="E20" s="78">
        <v>11003</v>
      </c>
      <c r="F20" s="6" t="s">
        <v>67</v>
      </c>
      <c r="G20" s="17"/>
      <c r="H20" s="17">
        <f>H22</f>
        <v>201000</v>
      </c>
      <c r="I20" s="17">
        <f>I22</f>
        <v>300000</v>
      </c>
    </row>
    <row r="21" spans="1:9" x14ac:dyDescent="0.3">
      <c r="A21" s="76"/>
      <c r="B21" s="76"/>
      <c r="C21" s="75"/>
      <c r="D21" s="78"/>
      <c r="E21" s="78"/>
      <c r="F21" s="6" t="s">
        <v>41</v>
      </c>
      <c r="G21" s="77"/>
      <c r="H21" s="77"/>
      <c r="I21" s="77"/>
    </row>
    <row r="22" spans="1:9" ht="34.5" x14ac:dyDescent="0.3">
      <c r="A22" s="76"/>
      <c r="B22" s="76"/>
      <c r="C22" s="76"/>
      <c r="D22" s="79"/>
      <c r="E22" s="79"/>
      <c r="F22" s="6" t="s">
        <v>42</v>
      </c>
      <c r="G22" s="17"/>
      <c r="H22" s="17">
        <f>H24</f>
        <v>201000</v>
      </c>
      <c r="I22" s="17">
        <f>I24</f>
        <v>300000</v>
      </c>
    </row>
    <row r="23" spans="1:9" ht="34.5" x14ac:dyDescent="0.3">
      <c r="A23" s="76"/>
      <c r="B23" s="76"/>
      <c r="C23" s="76"/>
      <c r="D23" s="78"/>
      <c r="E23" s="78"/>
      <c r="F23" s="6" t="s">
        <v>43</v>
      </c>
      <c r="G23" s="77"/>
      <c r="H23" s="77"/>
      <c r="I23" s="77"/>
    </row>
    <row r="24" spans="1:9" x14ac:dyDescent="0.3">
      <c r="A24" s="76"/>
      <c r="B24" s="76"/>
      <c r="C24" s="76"/>
      <c r="D24" s="78"/>
      <c r="E24" s="78"/>
      <c r="F24" s="6" t="s">
        <v>44</v>
      </c>
      <c r="G24" s="17"/>
      <c r="H24" s="17">
        <f t="shared" ref="H24:I27" si="0">H25</f>
        <v>201000</v>
      </c>
      <c r="I24" s="17">
        <f t="shared" si="0"/>
        <v>300000</v>
      </c>
    </row>
    <row r="25" spans="1:9" x14ac:dyDescent="0.3">
      <c r="A25" s="76"/>
      <c r="B25" s="76"/>
      <c r="C25" s="76"/>
      <c r="D25" s="78"/>
      <c r="E25" s="78"/>
      <c r="F25" s="6" t="s">
        <v>45</v>
      </c>
      <c r="G25" s="17"/>
      <c r="H25" s="17">
        <f t="shared" si="0"/>
        <v>201000</v>
      </c>
      <c r="I25" s="17">
        <f t="shared" si="0"/>
        <v>300000</v>
      </c>
    </row>
    <row r="26" spans="1:9" x14ac:dyDescent="0.3">
      <c r="A26" s="76"/>
      <c r="B26" s="76"/>
      <c r="C26" s="76"/>
      <c r="D26" s="78"/>
      <c r="E26" s="78"/>
      <c r="F26" s="6" t="s">
        <v>46</v>
      </c>
      <c r="G26" s="17"/>
      <c r="H26" s="17">
        <f>+H27+H29</f>
        <v>201000</v>
      </c>
      <c r="I26" s="17">
        <f>+I28+I30</f>
        <v>300000</v>
      </c>
    </row>
    <row r="27" spans="1:9" x14ac:dyDescent="0.3">
      <c r="A27" s="31"/>
      <c r="B27" s="31"/>
      <c r="C27" s="31"/>
      <c r="D27" s="78"/>
      <c r="E27" s="78"/>
      <c r="F27" s="6" t="s">
        <v>47</v>
      </c>
      <c r="G27" s="17"/>
      <c r="H27" s="17">
        <f t="shared" si="0"/>
        <v>201000</v>
      </c>
      <c r="I27" s="17">
        <f t="shared" si="0"/>
        <v>216000</v>
      </c>
    </row>
    <row r="28" spans="1:9" x14ac:dyDescent="0.3">
      <c r="A28" s="31"/>
      <c r="B28" s="31"/>
      <c r="C28" s="31"/>
      <c r="D28" s="78"/>
      <c r="E28" s="78"/>
      <c r="F28" s="6" t="s">
        <v>99</v>
      </c>
      <c r="G28" s="17"/>
      <c r="H28" s="17">
        <f>85000+116000</f>
        <v>201000</v>
      </c>
      <c r="I28" s="17">
        <f>100000+116000</f>
        <v>216000</v>
      </c>
    </row>
    <row r="29" spans="1:9" x14ac:dyDescent="0.3">
      <c r="A29" s="31"/>
      <c r="B29" s="31"/>
      <c r="C29" s="31"/>
      <c r="D29" s="78"/>
      <c r="E29" s="78"/>
      <c r="F29" s="6" t="s">
        <v>100</v>
      </c>
      <c r="G29" s="17"/>
      <c r="H29" s="17">
        <v>0</v>
      </c>
      <c r="I29" s="17">
        <v>84000</v>
      </c>
    </row>
    <row r="30" spans="1:9" x14ac:dyDescent="0.3">
      <c r="A30" s="31"/>
      <c r="B30" s="31"/>
      <c r="C30" s="31"/>
      <c r="D30" s="78"/>
      <c r="E30" s="78"/>
      <c r="F30" s="6" t="s">
        <v>101</v>
      </c>
      <c r="G30" s="17"/>
      <c r="H30" s="17">
        <v>0</v>
      </c>
      <c r="I30" s="17">
        <v>84000</v>
      </c>
    </row>
    <row r="31" spans="1:9" x14ac:dyDescent="0.3">
      <c r="A31" s="75" t="s">
        <v>36</v>
      </c>
      <c r="B31" s="75"/>
      <c r="C31" s="75"/>
      <c r="D31" s="42"/>
      <c r="E31" s="42"/>
      <c r="F31" s="42" t="s">
        <v>37</v>
      </c>
      <c r="G31" s="17"/>
      <c r="H31" s="17">
        <f>H33</f>
        <v>-85000</v>
      </c>
      <c r="I31" s="17">
        <f>I33</f>
        <v>-184000</v>
      </c>
    </row>
    <row r="32" spans="1:9" x14ac:dyDescent="0.3">
      <c r="A32" s="31"/>
      <c r="B32" s="31"/>
      <c r="C32" s="31"/>
      <c r="D32" s="6"/>
      <c r="E32" s="6"/>
      <c r="F32" s="6" t="s">
        <v>35</v>
      </c>
      <c r="G32" s="17"/>
      <c r="H32" s="17"/>
      <c r="I32" s="17"/>
    </row>
    <row r="33" spans="1:9" x14ac:dyDescent="0.3">
      <c r="A33" s="31"/>
      <c r="B33" s="75" t="s">
        <v>38</v>
      </c>
      <c r="C33" s="76"/>
      <c r="D33" s="34"/>
      <c r="E33" s="34"/>
      <c r="F33" s="80" t="s">
        <v>79</v>
      </c>
      <c r="G33" s="17"/>
      <c r="H33" s="17">
        <f>H35</f>
        <v>-85000</v>
      </c>
      <c r="I33" s="17">
        <f>I35</f>
        <v>-184000</v>
      </c>
    </row>
    <row r="34" spans="1:9" x14ac:dyDescent="0.3">
      <c r="A34" s="31"/>
      <c r="B34" s="31"/>
      <c r="C34" s="76"/>
      <c r="D34" s="34"/>
      <c r="E34" s="34"/>
      <c r="F34" s="6" t="s">
        <v>35</v>
      </c>
      <c r="G34" s="17"/>
      <c r="H34" s="17"/>
      <c r="I34" s="17"/>
    </row>
    <row r="35" spans="1:9" x14ac:dyDescent="0.3">
      <c r="A35" s="31"/>
      <c r="B35" s="81"/>
      <c r="C35" s="75" t="s">
        <v>48</v>
      </c>
      <c r="D35" s="6"/>
      <c r="E35" s="82"/>
      <c r="F35" s="80" t="s">
        <v>80</v>
      </c>
      <c r="G35" s="17"/>
      <c r="H35" s="17">
        <f>H37</f>
        <v>-85000</v>
      </c>
      <c r="I35" s="17">
        <f>I37</f>
        <v>-184000</v>
      </c>
    </row>
    <row r="36" spans="1:9" x14ac:dyDescent="0.3">
      <c r="A36" s="31"/>
      <c r="B36" s="31"/>
      <c r="C36" s="76"/>
      <c r="D36" s="34"/>
      <c r="E36" s="34"/>
      <c r="F36" s="6" t="s">
        <v>35</v>
      </c>
      <c r="G36" s="17"/>
      <c r="H36" s="17"/>
      <c r="I36" s="17"/>
    </row>
    <row r="37" spans="1:9" x14ac:dyDescent="0.3">
      <c r="A37" s="31"/>
      <c r="B37" s="31"/>
      <c r="C37" s="31"/>
      <c r="D37" s="87">
        <v>1049</v>
      </c>
      <c r="E37" s="84"/>
      <c r="F37" s="42" t="s">
        <v>81</v>
      </c>
      <c r="G37" s="17"/>
      <c r="H37" s="17">
        <f>+H46+H55</f>
        <v>-85000</v>
      </c>
      <c r="I37" s="17">
        <f>+I46+I55</f>
        <v>-184000</v>
      </c>
    </row>
    <row r="38" spans="1:9" x14ac:dyDescent="0.3">
      <c r="A38" s="31"/>
      <c r="B38" s="31"/>
      <c r="C38" s="31"/>
      <c r="D38" s="83"/>
      <c r="E38" s="84"/>
      <c r="F38" s="6" t="s">
        <v>93</v>
      </c>
      <c r="G38" s="17"/>
      <c r="H38" s="17"/>
      <c r="I38" s="17"/>
    </row>
    <row r="39" spans="1:9" ht="51.75" x14ac:dyDescent="0.3">
      <c r="A39" s="31"/>
      <c r="B39" s="31"/>
      <c r="C39" s="31"/>
      <c r="D39" s="83"/>
      <c r="E39" s="6">
        <v>11015</v>
      </c>
      <c r="F39" s="6" t="s">
        <v>82</v>
      </c>
      <c r="G39" s="17"/>
      <c r="H39" s="17">
        <f>H41</f>
        <v>-85000</v>
      </c>
      <c r="I39" s="17">
        <f>I41</f>
        <v>-100000</v>
      </c>
    </row>
    <row r="40" spans="1:9" x14ac:dyDescent="0.3">
      <c r="A40" s="31"/>
      <c r="B40" s="31"/>
      <c r="C40" s="31"/>
      <c r="D40" s="34"/>
      <c r="E40" s="6"/>
      <c r="F40" s="6" t="s">
        <v>49</v>
      </c>
      <c r="G40" s="17"/>
      <c r="H40" s="17"/>
      <c r="I40" s="17"/>
    </row>
    <row r="41" spans="1:9" x14ac:dyDescent="0.3">
      <c r="A41" s="31"/>
      <c r="B41" s="31"/>
      <c r="C41" s="31"/>
      <c r="D41" s="34"/>
      <c r="E41" s="6"/>
      <c r="F41" s="6" t="s">
        <v>62</v>
      </c>
      <c r="G41" s="17"/>
      <c r="H41" s="17">
        <f>H43</f>
        <v>-85000</v>
      </c>
      <c r="I41" s="17">
        <f>I43</f>
        <v>-100000</v>
      </c>
    </row>
    <row r="42" spans="1:9" ht="34.5" x14ac:dyDescent="0.3">
      <c r="A42" s="31"/>
      <c r="B42" s="31"/>
      <c r="C42" s="31"/>
      <c r="D42" s="34"/>
      <c r="E42" s="6"/>
      <c r="F42" s="6" t="s">
        <v>50</v>
      </c>
      <c r="G42" s="17"/>
      <c r="H42" s="17"/>
      <c r="I42" s="17"/>
    </row>
    <row r="43" spans="1:9" x14ac:dyDescent="0.3">
      <c r="A43" s="31"/>
      <c r="B43" s="31"/>
      <c r="C43" s="31"/>
      <c r="D43" s="34"/>
      <c r="E43" s="6"/>
      <c r="F43" s="6" t="s">
        <v>51</v>
      </c>
      <c r="G43" s="17"/>
      <c r="H43" s="17">
        <f t="shared" ref="H43:I45" si="1">H44</f>
        <v>-85000</v>
      </c>
      <c r="I43" s="17">
        <f t="shared" si="1"/>
        <v>-100000</v>
      </c>
    </row>
    <row r="44" spans="1:9" x14ac:dyDescent="0.3">
      <c r="A44" s="31"/>
      <c r="B44" s="31"/>
      <c r="C44" s="31"/>
      <c r="D44" s="34"/>
      <c r="E44" s="6"/>
      <c r="F44" s="6" t="s">
        <v>45</v>
      </c>
      <c r="G44" s="17"/>
      <c r="H44" s="17">
        <f t="shared" si="1"/>
        <v>-85000</v>
      </c>
      <c r="I44" s="17">
        <f t="shared" si="1"/>
        <v>-100000</v>
      </c>
    </row>
    <row r="45" spans="1:9" x14ac:dyDescent="0.3">
      <c r="A45" s="31"/>
      <c r="B45" s="31"/>
      <c r="C45" s="31"/>
      <c r="D45" s="34"/>
      <c r="E45" s="6"/>
      <c r="F45" s="6" t="s">
        <v>52</v>
      </c>
      <c r="G45" s="17"/>
      <c r="H45" s="17">
        <f t="shared" si="1"/>
        <v>-85000</v>
      </c>
      <c r="I45" s="17">
        <f t="shared" si="1"/>
        <v>-100000</v>
      </c>
    </row>
    <row r="46" spans="1:9" x14ac:dyDescent="0.3">
      <c r="A46" s="31"/>
      <c r="B46" s="31"/>
      <c r="C46" s="31"/>
      <c r="D46" s="34"/>
      <c r="E46" s="6"/>
      <c r="F46" s="6" t="s">
        <v>86</v>
      </c>
      <c r="G46" s="17"/>
      <c r="H46" s="17">
        <v>-85000</v>
      </c>
      <c r="I46" s="17">
        <v>-100000</v>
      </c>
    </row>
    <row r="47" spans="1:9" ht="34.5" x14ac:dyDescent="0.3">
      <c r="A47" s="31"/>
      <c r="B47" s="31"/>
      <c r="C47" s="31"/>
      <c r="D47" s="83"/>
      <c r="E47" s="6">
        <v>11016</v>
      </c>
      <c r="F47" s="6" t="s">
        <v>94</v>
      </c>
      <c r="G47" s="17"/>
      <c r="H47" s="17">
        <f>H49</f>
        <v>0</v>
      </c>
      <c r="I47" s="17">
        <f>I49</f>
        <v>-84000</v>
      </c>
    </row>
    <row r="48" spans="1:9" x14ac:dyDescent="0.3">
      <c r="A48" s="31"/>
      <c r="B48" s="31"/>
      <c r="C48" s="31"/>
      <c r="D48" s="34"/>
      <c r="E48" s="6"/>
      <c r="F48" s="6" t="s">
        <v>49</v>
      </c>
      <c r="G48" s="17"/>
      <c r="H48" s="17"/>
      <c r="I48" s="17"/>
    </row>
    <row r="49" spans="1:9" x14ac:dyDescent="0.3">
      <c r="A49" s="31"/>
      <c r="B49" s="31"/>
      <c r="C49" s="31"/>
      <c r="D49" s="34"/>
      <c r="E49" s="6"/>
      <c r="F49" s="6" t="s">
        <v>62</v>
      </c>
      <c r="G49" s="17"/>
      <c r="H49" s="17">
        <f>H51</f>
        <v>0</v>
      </c>
      <c r="I49" s="17">
        <f>I51</f>
        <v>-84000</v>
      </c>
    </row>
    <row r="50" spans="1:9" ht="34.5" x14ac:dyDescent="0.3">
      <c r="A50" s="31"/>
      <c r="B50" s="31"/>
      <c r="C50" s="31"/>
      <c r="D50" s="34"/>
      <c r="E50" s="6"/>
      <c r="F50" s="6" t="s">
        <v>50</v>
      </c>
      <c r="G50" s="17"/>
      <c r="H50" s="17"/>
      <c r="I50" s="17"/>
    </row>
    <row r="51" spans="1:9" x14ac:dyDescent="0.3">
      <c r="A51" s="31"/>
      <c r="B51" s="31"/>
      <c r="C51" s="31"/>
      <c r="D51" s="34"/>
      <c r="E51" s="6"/>
      <c r="F51" s="6" t="s">
        <v>51</v>
      </c>
      <c r="G51" s="17"/>
      <c r="H51" s="17">
        <f t="shared" ref="H51:I52" si="2">H52</f>
        <v>0</v>
      </c>
      <c r="I51" s="17">
        <f t="shared" si="2"/>
        <v>-84000</v>
      </c>
    </row>
    <row r="52" spans="1:9" x14ac:dyDescent="0.3">
      <c r="A52" s="31"/>
      <c r="B52" s="31"/>
      <c r="C52" s="31"/>
      <c r="D52" s="34"/>
      <c r="E52" s="6"/>
      <c r="F52" s="6" t="s">
        <v>45</v>
      </c>
      <c r="G52" s="17"/>
      <c r="H52" s="17">
        <f t="shared" si="2"/>
        <v>0</v>
      </c>
      <c r="I52" s="17">
        <f t="shared" si="2"/>
        <v>-84000</v>
      </c>
    </row>
    <row r="53" spans="1:9" x14ac:dyDescent="0.3">
      <c r="A53" s="31"/>
      <c r="B53" s="31"/>
      <c r="C53" s="31"/>
      <c r="D53" s="34"/>
      <c r="E53" s="6"/>
      <c r="F53" s="6" t="s">
        <v>96</v>
      </c>
      <c r="G53" s="17"/>
      <c r="H53" s="17">
        <f>H55</f>
        <v>0</v>
      </c>
      <c r="I53" s="17">
        <f>I55</f>
        <v>-84000</v>
      </c>
    </row>
    <row r="54" spans="1:9" x14ac:dyDescent="0.3">
      <c r="A54" s="31"/>
      <c r="B54" s="31"/>
      <c r="C54" s="31"/>
      <c r="D54" s="34"/>
      <c r="E54" s="6"/>
      <c r="F54" s="6" t="s">
        <v>97</v>
      </c>
      <c r="G54" s="17"/>
      <c r="H54" s="17">
        <f>H55</f>
        <v>0</v>
      </c>
      <c r="I54" s="17">
        <f>I55</f>
        <v>-84000</v>
      </c>
    </row>
    <row r="55" spans="1:9" x14ac:dyDescent="0.3">
      <c r="A55" s="31"/>
      <c r="B55" s="31"/>
      <c r="C55" s="31"/>
      <c r="D55" s="34"/>
      <c r="E55" s="6"/>
      <c r="F55" s="6" t="s">
        <v>98</v>
      </c>
      <c r="G55" s="17"/>
      <c r="H55" s="17">
        <v>0</v>
      </c>
      <c r="I55" s="17">
        <v>-84000</v>
      </c>
    </row>
    <row r="56" spans="1:9" x14ac:dyDescent="0.3">
      <c r="A56" s="75" t="s">
        <v>48</v>
      </c>
      <c r="B56" s="75"/>
      <c r="C56" s="75"/>
      <c r="D56" s="42"/>
      <c r="E56" s="42"/>
      <c r="F56" s="42" t="s">
        <v>113</v>
      </c>
      <c r="G56" s="53"/>
      <c r="H56" s="53">
        <f>H58</f>
        <v>-116000</v>
      </c>
      <c r="I56" s="53">
        <f>I58</f>
        <v>-116000</v>
      </c>
    </row>
    <row r="57" spans="1:9" x14ac:dyDescent="0.3">
      <c r="A57" s="31"/>
      <c r="B57" s="31"/>
      <c r="C57" s="31"/>
      <c r="D57" s="6"/>
      <c r="E57" s="6"/>
      <c r="F57" s="6" t="s">
        <v>35</v>
      </c>
      <c r="G57" s="53"/>
      <c r="H57" s="53"/>
      <c r="I57" s="53"/>
    </row>
    <row r="58" spans="1:9" ht="34.5" x14ac:dyDescent="0.3">
      <c r="A58" s="31"/>
      <c r="B58" s="75" t="s">
        <v>111</v>
      </c>
      <c r="C58" s="76"/>
      <c r="D58" s="34"/>
      <c r="E58" s="34"/>
      <c r="F58" s="42" t="s">
        <v>112</v>
      </c>
      <c r="G58" s="53"/>
      <c r="H58" s="53">
        <f>H60</f>
        <v>-116000</v>
      </c>
      <c r="I58" s="53">
        <f>I60</f>
        <v>-116000</v>
      </c>
    </row>
    <row r="59" spans="1:9" x14ac:dyDescent="0.3">
      <c r="A59" s="31"/>
      <c r="B59" s="31"/>
      <c r="C59" s="76"/>
      <c r="D59" s="34"/>
      <c r="E59" s="34"/>
      <c r="F59" s="6" t="s">
        <v>35</v>
      </c>
      <c r="G59" s="53"/>
      <c r="H59" s="53"/>
      <c r="I59" s="53"/>
    </row>
    <row r="60" spans="1:9" ht="34.5" x14ac:dyDescent="0.3">
      <c r="A60" s="31"/>
      <c r="B60" s="81"/>
      <c r="C60" s="75" t="s">
        <v>48</v>
      </c>
      <c r="D60" s="6"/>
      <c r="E60" s="82"/>
      <c r="F60" s="42" t="s">
        <v>112</v>
      </c>
      <c r="G60" s="53"/>
      <c r="H60" s="53">
        <f>H62</f>
        <v>-116000</v>
      </c>
      <c r="I60" s="53">
        <f>I62</f>
        <v>-116000</v>
      </c>
    </row>
    <row r="61" spans="1:9" x14ac:dyDescent="0.3">
      <c r="A61" s="31"/>
      <c r="B61" s="31"/>
      <c r="C61" s="76"/>
      <c r="D61" s="34"/>
      <c r="E61" s="34"/>
      <c r="F61" s="6" t="s">
        <v>35</v>
      </c>
      <c r="G61" s="53"/>
      <c r="H61" s="53"/>
      <c r="I61" s="53"/>
    </row>
    <row r="62" spans="1:9" x14ac:dyDescent="0.3">
      <c r="A62" s="31"/>
      <c r="B62" s="31"/>
      <c r="C62" s="31"/>
      <c r="D62" s="87">
        <v>1212</v>
      </c>
      <c r="E62" s="85"/>
      <c r="F62" s="42" t="s">
        <v>105</v>
      </c>
      <c r="G62" s="53"/>
      <c r="H62" s="53">
        <f>+H72+H81</f>
        <v>-116000</v>
      </c>
      <c r="I62" s="53">
        <f>+I72+I81</f>
        <v>-116000</v>
      </c>
    </row>
    <row r="63" spans="1:9" x14ac:dyDescent="0.3">
      <c r="A63" s="31"/>
      <c r="B63" s="31"/>
      <c r="C63" s="31"/>
      <c r="D63" s="83"/>
      <c r="E63" s="85"/>
      <c r="F63" s="6" t="s">
        <v>93</v>
      </c>
      <c r="G63" s="53"/>
      <c r="H63" s="53"/>
      <c r="I63" s="53"/>
    </row>
    <row r="64" spans="1:9" ht="34.5" x14ac:dyDescent="0.3">
      <c r="A64" s="31"/>
      <c r="B64" s="31"/>
      <c r="C64" s="31"/>
      <c r="D64" s="83"/>
      <c r="E64" s="6">
        <v>12007</v>
      </c>
      <c r="F64" s="6" t="s">
        <v>109</v>
      </c>
      <c r="G64" s="53"/>
      <c r="H64" s="53">
        <f>H66</f>
        <v>-116000</v>
      </c>
      <c r="I64" s="53">
        <f>I66</f>
        <v>-116000</v>
      </c>
    </row>
    <row r="65" spans="1:9" x14ac:dyDescent="0.3">
      <c r="A65" s="31"/>
      <c r="B65" s="31"/>
      <c r="C65" s="31"/>
      <c r="D65" s="34"/>
      <c r="E65" s="6"/>
      <c r="F65" s="6" t="s">
        <v>49</v>
      </c>
      <c r="G65" s="53"/>
      <c r="H65" s="53"/>
      <c r="I65" s="53"/>
    </row>
    <row r="66" spans="1:9" x14ac:dyDescent="0.3">
      <c r="A66" s="31"/>
      <c r="B66" s="31"/>
      <c r="C66" s="31"/>
      <c r="D66" s="34"/>
      <c r="E66" s="6"/>
      <c r="F66" s="6" t="s">
        <v>114</v>
      </c>
      <c r="G66" s="53"/>
      <c r="H66" s="53">
        <f>H68</f>
        <v>-116000</v>
      </c>
      <c r="I66" s="53">
        <f>I68</f>
        <v>-116000</v>
      </c>
    </row>
    <row r="67" spans="1:9" ht="34.5" x14ac:dyDescent="0.3">
      <c r="A67" s="31"/>
      <c r="B67" s="31"/>
      <c r="C67" s="31"/>
      <c r="D67" s="34"/>
      <c r="E67" s="6"/>
      <c r="F67" s="6" t="s">
        <v>50</v>
      </c>
      <c r="G67" s="53"/>
      <c r="H67" s="53"/>
      <c r="I67" s="53"/>
    </row>
    <row r="68" spans="1:9" x14ac:dyDescent="0.3">
      <c r="A68" s="31"/>
      <c r="B68" s="31"/>
      <c r="C68" s="31"/>
      <c r="D68" s="34"/>
      <c r="E68" s="6"/>
      <c r="F68" s="6" t="s">
        <v>51</v>
      </c>
      <c r="G68" s="53"/>
      <c r="H68" s="53">
        <f t="shared" ref="H68:I69" si="3">H69</f>
        <v>-116000</v>
      </c>
      <c r="I68" s="53">
        <f t="shared" si="3"/>
        <v>-116000</v>
      </c>
    </row>
    <row r="69" spans="1:9" x14ac:dyDescent="0.3">
      <c r="A69" s="31"/>
      <c r="B69" s="31"/>
      <c r="C69" s="31"/>
      <c r="D69" s="34"/>
      <c r="E69" s="6"/>
      <c r="F69" s="6" t="s">
        <v>45</v>
      </c>
      <c r="G69" s="53"/>
      <c r="H69" s="53">
        <f t="shared" si="3"/>
        <v>-116000</v>
      </c>
      <c r="I69" s="53">
        <f t="shared" si="3"/>
        <v>-116000</v>
      </c>
    </row>
    <row r="70" spans="1:9" x14ac:dyDescent="0.3">
      <c r="A70" s="31"/>
      <c r="B70" s="31"/>
      <c r="C70" s="31"/>
      <c r="D70" s="34"/>
      <c r="E70" s="6"/>
      <c r="F70" s="6" t="s">
        <v>96</v>
      </c>
      <c r="G70" s="53"/>
      <c r="H70" s="53">
        <f>H72</f>
        <v>-116000</v>
      </c>
      <c r="I70" s="53">
        <f>I72</f>
        <v>-116000</v>
      </c>
    </row>
    <row r="71" spans="1:9" x14ac:dyDescent="0.3">
      <c r="A71" s="31"/>
      <c r="B71" s="31"/>
      <c r="C71" s="31"/>
      <c r="D71" s="34"/>
      <c r="E71" s="6"/>
      <c r="F71" s="6" t="s">
        <v>115</v>
      </c>
      <c r="G71" s="53"/>
      <c r="H71" s="53">
        <f>H72</f>
        <v>-116000</v>
      </c>
      <c r="I71" s="53">
        <f>I72</f>
        <v>-116000</v>
      </c>
    </row>
    <row r="72" spans="1:9" x14ac:dyDescent="0.3">
      <c r="A72" s="31"/>
      <c r="B72" s="31"/>
      <c r="C72" s="31"/>
      <c r="D72" s="34"/>
      <c r="E72" s="6"/>
      <c r="F72" s="6" t="s">
        <v>116</v>
      </c>
      <c r="G72" s="53"/>
      <c r="H72" s="53">
        <v>-116000</v>
      </c>
      <c r="I72" s="53">
        <v>-116000</v>
      </c>
    </row>
    <row r="74" spans="1:9" x14ac:dyDescent="0.3">
      <c r="D74" s="86"/>
      <c r="F74" s="18" t="s">
        <v>17</v>
      </c>
    </row>
    <row r="75" spans="1:9" x14ac:dyDescent="0.3">
      <c r="D75" s="86"/>
      <c r="F75" s="18" t="s">
        <v>18</v>
      </c>
      <c r="H75" s="19" t="s">
        <v>25</v>
      </c>
      <c r="I75" s="19"/>
    </row>
    <row r="76" spans="1:9" x14ac:dyDescent="0.3">
      <c r="F76" s="18" t="s">
        <v>19</v>
      </c>
    </row>
  </sheetData>
  <mergeCells count="14">
    <mergeCell ref="A1:I1"/>
    <mergeCell ref="A2:I2"/>
    <mergeCell ref="A3:I3"/>
    <mergeCell ref="H75:I75"/>
    <mergeCell ref="E5:F5"/>
    <mergeCell ref="H5:I5"/>
    <mergeCell ref="A7:C7"/>
    <mergeCell ref="D7:E7"/>
    <mergeCell ref="G7:I7"/>
    <mergeCell ref="A8:A9"/>
    <mergeCell ref="B8:B9"/>
    <mergeCell ref="C8:C9"/>
    <mergeCell ref="D8:D9"/>
    <mergeCell ref="E8:E9"/>
  </mergeCells>
  <pageMargins left="0.19685039370078741" right="0.19685039370078741" top="0.23622047244094491" bottom="0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Normal="100" workbookViewId="0">
      <selection activeCell="A3" sqref="A3:E3"/>
    </sheetView>
  </sheetViews>
  <sheetFormatPr defaultRowHeight="17.25" x14ac:dyDescent="0.3"/>
  <cols>
    <col min="1" max="1" width="21.28515625" style="7" customWidth="1"/>
    <col min="2" max="2" width="126.140625" style="7" bestFit="1" customWidth="1"/>
    <col min="3" max="3" width="19.42578125" style="7" hidden="1" customWidth="1"/>
    <col min="4" max="5" width="19.42578125" style="7" customWidth="1"/>
    <col min="6" max="16384" width="9.140625" style="7"/>
  </cols>
  <sheetData>
    <row r="1" spans="1:9" s="98" customFormat="1" ht="17.25" customHeight="1" x14ac:dyDescent="0.25">
      <c r="A1" s="97" t="s">
        <v>138</v>
      </c>
      <c r="B1" s="97"/>
      <c r="C1" s="97"/>
      <c r="D1" s="97"/>
      <c r="E1" s="97"/>
      <c r="F1" s="99"/>
      <c r="G1" s="99"/>
      <c r="H1" s="99"/>
      <c r="I1" s="99"/>
    </row>
    <row r="2" spans="1:9" s="98" customFormat="1" ht="17.25" customHeight="1" x14ac:dyDescent="0.25">
      <c r="A2" s="97" t="s">
        <v>134</v>
      </c>
      <c r="B2" s="97"/>
      <c r="C2" s="97"/>
      <c r="D2" s="97"/>
      <c r="E2" s="97"/>
      <c r="F2" s="99"/>
      <c r="G2" s="99"/>
      <c r="H2" s="99"/>
      <c r="I2" s="99"/>
    </row>
    <row r="3" spans="1:9" s="98" customFormat="1" ht="17.25" customHeight="1" x14ac:dyDescent="0.25">
      <c r="A3" s="97" t="s">
        <v>135</v>
      </c>
      <c r="B3" s="97"/>
      <c r="C3" s="97"/>
      <c r="D3" s="97"/>
      <c r="E3" s="97"/>
      <c r="F3" s="99"/>
      <c r="G3" s="99"/>
      <c r="H3" s="99"/>
      <c r="I3" s="99"/>
    </row>
    <row r="4" spans="1:9" x14ac:dyDescent="0.3">
      <c r="A4" s="37"/>
      <c r="B4" s="37"/>
      <c r="C4" s="38"/>
      <c r="D4" s="38"/>
      <c r="E4" s="37"/>
    </row>
    <row r="5" spans="1:9" ht="51" customHeight="1" x14ac:dyDescent="0.3">
      <c r="A5" s="37"/>
      <c r="B5" s="39" t="s">
        <v>133</v>
      </c>
      <c r="C5" s="37"/>
    </row>
    <row r="6" spans="1:9" x14ac:dyDescent="0.3">
      <c r="A6" s="37"/>
      <c r="B6" s="41" t="str">
        <f>'Հավելված 2'!F17</f>
        <v xml:space="preserve">ՀՀ տարածքային կառավարման և ենթակառուցվածքների նախարարություն </v>
      </c>
      <c r="C6" s="37"/>
      <c r="D6" s="37"/>
    </row>
    <row r="7" spans="1:9" s="1" customFormat="1" ht="16.5" x14ac:dyDescent="0.3">
      <c r="A7" s="2"/>
      <c r="B7" s="3" t="s">
        <v>53</v>
      </c>
      <c r="C7" s="2"/>
      <c r="D7" s="2"/>
      <c r="E7" s="2"/>
    </row>
    <row r="8" spans="1:9" x14ac:dyDescent="0.3">
      <c r="A8" s="37"/>
      <c r="B8" s="37"/>
      <c r="C8" s="37"/>
      <c r="D8" s="37"/>
      <c r="E8" s="38"/>
    </row>
    <row r="9" spans="1:9" x14ac:dyDescent="0.3">
      <c r="A9" s="54"/>
      <c r="B9" s="54"/>
      <c r="C9" s="4"/>
      <c r="D9" s="4"/>
      <c r="E9" s="4"/>
    </row>
    <row r="10" spans="1:9" x14ac:dyDescent="0.3">
      <c r="A10" s="63" t="s">
        <v>65</v>
      </c>
      <c r="B10" s="64" t="s">
        <v>5</v>
      </c>
      <c r="C10" s="65"/>
      <c r="D10" s="65"/>
      <c r="E10" s="66"/>
    </row>
    <row r="11" spans="1:9" ht="60.75" customHeight="1" x14ac:dyDescent="0.3">
      <c r="A11" s="6">
        <v>1049</v>
      </c>
      <c r="B11" s="6" t="s">
        <v>73</v>
      </c>
      <c r="C11" s="44" t="s">
        <v>68</v>
      </c>
      <c r="D11" s="44"/>
      <c r="E11" s="45"/>
    </row>
    <row r="12" spans="1:9" ht="30.75" customHeight="1" x14ac:dyDescent="0.3">
      <c r="A12" s="46" t="s">
        <v>66</v>
      </c>
      <c r="B12" s="47"/>
      <c r="C12" s="47"/>
      <c r="D12" s="47"/>
      <c r="E12" s="48"/>
    </row>
    <row r="13" spans="1:9" x14ac:dyDescent="0.3">
      <c r="A13" s="6" t="s">
        <v>54</v>
      </c>
      <c r="B13" s="49">
        <v>1049</v>
      </c>
      <c r="C13" s="50"/>
      <c r="D13" s="50"/>
      <c r="E13" s="50"/>
    </row>
    <row r="14" spans="1:9" ht="34.5" x14ac:dyDescent="0.3">
      <c r="A14" s="6" t="s">
        <v>55</v>
      </c>
      <c r="B14" s="49">
        <v>11015</v>
      </c>
      <c r="C14" s="50" t="s">
        <v>21</v>
      </c>
      <c r="D14" s="50" t="s">
        <v>22</v>
      </c>
      <c r="E14" s="50" t="s">
        <v>23</v>
      </c>
    </row>
    <row r="15" spans="1:9" ht="34.5" x14ac:dyDescent="0.3">
      <c r="A15" s="6" t="s">
        <v>56</v>
      </c>
      <c r="B15" s="6" t="s">
        <v>84</v>
      </c>
      <c r="C15" s="6"/>
      <c r="D15" s="6"/>
      <c r="E15" s="6"/>
    </row>
    <row r="16" spans="1:9" ht="51.75" x14ac:dyDescent="0.3">
      <c r="A16" s="6" t="s">
        <v>57</v>
      </c>
      <c r="B16" s="6" t="s">
        <v>85</v>
      </c>
      <c r="C16" s="6"/>
      <c r="D16" s="6"/>
      <c r="E16" s="6"/>
    </row>
    <row r="17" spans="1:5" ht="34.5" x14ac:dyDescent="0.3">
      <c r="A17" s="6" t="s">
        <v>10</v>
      </c>
      <c r="B17" s="6" t="s">
        <v>58</v>
      </c>
      <c r="C17" s="6"/>
      <c r="D17" s="6"/>
      <c r="E17" s="6"/>
    </row>
    <row r="18" spans="1:5" ht="33" customHeight="1" x14ac:dyDescent="0.3">
      <c r="A18" s="51" t="s">
        <v>60</v>
      </c>
      <c r="B18" s="51"/>
      <c r="C18" s="6"/>
      <c r="D18" s="6"/>
      <c r="E18" s="6"/>
    </row>
    <row r="19" spans="1:5" ht="16.5" customHeight="1" x14ac:dyDescent="0.3">
      <c r="A19" s="67" t="s">
        <v>61</v>
      </c>
      <c r="B19" s="68"/>
      <c r="C19" s="17">
        <v>-5356</v>
      </c>
      <c r="D19" s="17">
        <v>-85000</v>
      </c>
      <c r="E19" s="17">
        <v>-100000</v>
      </c>
    </row>
    <row r="20" spans="1:5" ht="16.5" customHeight="1" x14ac:dyDescent="0.3">
      <c r="A20" s="54"/>
      <c r="B20" s="54"/>
      <c r="C20" s="55"/>
      <c r="D20" s="55"/>
      <c r="E20" s="55"/>
    </row>
    <row r="21" spans="1:5" ht="16.5" customHeight="1" x14ac:dyDescent="0.3">
      <c r="A21" s="54"/>
      <c r="B21" s="54"/>
      <c r="C21" s="55"/>
      <c r="D21" s="55"/>
      <c r="E21" s="55"/>
    </row>
    <row r="22" spans="1:5" x14ac:dyDescent="0.3">
      <c r="A22" s="63" t="s">
        <v>65</v>
      </c>
      <c r="B22" s="64" t="s">
        <v>5</v>
      </c>
      <c r="C22" s="65"/>
      <c r="D22" s="65"/>
      <c r="E22" s="66"/>
    </row>
    <row r="23" spans="1:5" ht="60.75" customHeight="1" x14ac:dyDescent="0.3">
      <c r="A23" s="6">
        <v>1049</v>
      </c>
      <c r="B23" s="6" t="s">
        <v>73</v>
      </c>
      <c r="C23" s="44" t="s">
        <v>68</v>
      </c>
      <c r="D23" s="44"/>
      <c r="E23" s="45"/>
    </row>
    <row r="24" spans="1:5" ht="30.75" customHeight="1" x14ac:dyDescent="0.3">
      <c r="A24" s="46" t="s">
        <v>66</v>
      </c>
      <c r="B24" s="47"/>
      <c r="C24" s="47"/>
      <c r="D24" s="47"/>
      <c r="E24" s="48"/>
    </row>
    <row r="25" spans="1:5" x14ac:dyDescent="0.3">
      <c r="A25" s="6" t="s">
        <v>54</v>
      </c>
      <c r="B25" s="49">
        <v>1049</v>
      </c>
      <c r="C25" s="50"/>
      <c r="D25" s="50"/>
      <c r="E25" s="50"/>
    </row>
    <row r="26" spans="1:5" ht="34.5" x14ac:dyDescent="0.3">
      <c r="A26" s="6" t="s">
        <v>55</v>
      </c>
      <c r="B26" s="49">
        <v>11016</v>
      </c>
      <c r="C26" s="50" t="s">
        <v>21</v>
      </c>
      <c r="D26" s="50" t="s">
        <v>22</v>
      </c>
      <c r="E26" s="50" t="s">
        <v>23</v>
      </c>
    </row>
    <row r="27" spans="1:5" ht="34.5" x14ac:dyDescent="0.3">
      <c r="A27" s="6" t="s">
        <v>56</v>
      </c>
      <c r="B27" s="6" t="s">
        <v>102</v>
      </c>
      <c r="C27" s="6"/>
      <c r="D27" s="6"/>
      <c r="E27" s="6"/>
    </row>
    <row r="28" spans="1:5" ht="34.5" x14ac:dyDescent="0.3">
      <c r="A28" s="6" t="s">
        <v>57</v>
      </c>
      <c r="B28" s="6" t="s">
        <v>103</v>
      </c>
      <c r="C28" s="6"/>
      <c r="D28" s="6"/>
      <c r="E28" s="6"/>
    </row>
    <row r="29" spans="1:5" ht="34.5" x14ac:dyDescent="0.3">
      <c r="A29" s="6" t="s">
        <v>10</v>
      </c>
      <c r="B29" s="6" t="s">
        <v>58</v>
      </c>
      <c r="C29" s="6"/>
      <c r="D29" s="6"/>
      <c r="E29" s="6"/>
    </row>
    <row r="30" spans="1:5" ht="33" customHeight="1" x14ac:dyDescent="0.3">
      <c r="A30" s="51" t="s">
        <v>60</v>
      </c>
      <c r="B30" s="51"/>
      <c r="C30" s="6"/>
      <c r="D30" s="6"/>
      <c r="E30" s="6"/>
    </row>
    <row r="31" spans="1:5" ht="16.5" customHeight="1" x14ac:dyDescent="0.3">
      <c r="A31" s="67" t="s">
        <v>61</v>
      </c>
      <c r="B31" s="68"/>
      <c r="C31" s="17">
        <v>-5356</v>
      </c>
      <c r="D31" s="17">
        <v>0</v>
      </c>
      <c r="E31" s="17">
        <v>-84000</v>
      </c>
    </row>
    <row r="32" spans="1:5" ht="16.5" customHeight="1" x14ac:dyDescent="0.3">
      <c r="A32" s="54"/>
      <c r="B32" s="54"/>
      <c r="C32" s="55"/>
      <c r="D32" s="55"/>
      <c r="E32" s="55"/>
    </row>
    <row r="33" spans="1:5" ht="16.5" customHeight="1" x14ac:dyDescent="0.3">
      <c r="A33" s="54"/>
      <c r="B33" s="54"/>
      <c r="C33" s="55"/>
      <c r="D33" s="55"/>
      <c r="E33" s="38"/>
    </row>
    <row r="34" spans="1:5" ht="16.5" customHeight="1" x14ac:dyDescent="0.3">
      <c r="A34" s="54"/>
      <c r="B34" s="54"/>
      <c r="C34" s="55"/>
      <c r="D34" s="55"/>
      <c r="E34" s="55"/>
    </row>
    <row r="35" spans="1:5" x14ac:dyDescent="0.3">
      <c r="A35" s="63" t="s">
        <v>65</v>
      </c>
      <c r="B35" s="64" t="s">
        <v>5</v>
      </c>
      <c r="C35" s="65"/>
      <c r="D35" s="65"/>
      <c r="E35" s="66"/>
    </row>
    <row r="36" spans="1:5" ht="60.75" customHeight="1" x14ac:dyDescent="0.3">
      <c r="A36" s="6">
        <v>1212</v>
      </c>
      <c r="B36" s="6" t="s">
        <v>105</v>
      </c>
      <c r="C36" s="44" t="s">
        <v>68</v>
      </c>
      <c r="D36" s="44"/>
      <c r="E36" s="45"/>
    </row>
    <row r="37" spans="1:5" ht="30.75" customHeight="1" x14ac:dyDescent="0.3">
      <c r="A37" s="46" t="s">
        <v>66</v>
      </c>
      <c r="B37" s="47"/>
      <c r="C37" s="47"/>
      <c r="D37" s="47"/>
      <c r="E37" s="48"/>
    </row>
    <row r="38" spans="1:5" x14ac:dyDescent="0.3">
      <c r="A38" s="6" t="s">
        <v>54</v>
      </c>
      <c r="B38" s="49">
        <v>1212</v>
      </c>
      <c r="C38" s="50"/>
      <c r="D38" s="50"/>
      <c r="E38" s="50"/>
    </row>
    <row r="39" spans="1:5" ht="34.5" x14ac:dyDescent="0.3">
      <c r="A39" s="6" t="s">
        <v>55</v>
      </c>
      <c r="B39" s="49">
        <v>12007</v>
      </c>
      <c r="C39" s="50" t="s">
        <v>21</v>
      </c>
      <c r="D39" s="50" t="s">
        <v>22</v>
      </c>
      <c r="E39" s="50" t="s">
        <v>23</v>
      </c>
    </row>
    <row r="40" spans="1:5" ht="34.5" x14ac:dyDescent="0.3">
      <c r="A40" s="6" t="s">
        <v>56</v>
      </c>
      <c r="B40" s="6" t="s">
        <v>117</v>
      </c>
      <c r="C40" s="6"/>
      <c r="D40" s="6"/>
      <c r="E40" s="6"/>
    </row>
    <row r="41" spans="1:5" ht="34.5" x14ac:dyDescent="0.3">
      <c r="A41" s="6" t="s">
        <v>57</v>
      </c>
      <c r="B41" s="6" t="s">
        <v>117</v>
      </c>
      <c r="C41" s="6"/>
      <c r="D41" s="6"/>
      <c r="E41" s="6"/>
    </row>
    <row r="42" spans="1:5" ht="34.5" x14ac:dyDescent="0.3">
      <c r="A42" s="6" t="s">
        <v>10</v>
      </c>
      <c r="B42" s="6" t="s">
        <v>118</v>
      </c>
      <c r="C42" s="6"/>
      <c r="D42" s="6"/>
      <c r="E42" s="6"/>
    </row>
    <row r="43" spans="1:5" ht="33" customHeight="1" x14ac:dyDescent="0.3">
      <c r="A43" s="51" t="s">
        <v>60</v>
      </c>
      <c r="B43" s="51"/>
      <c r="C43" s="6"/>
      <c r="D43" s="6"/>
      <c r="E43" s="6"/>
    </row>
    <row r="44" spans="1:5" ht="16.5" customHeight="1" x14ac:dyDescent="0.3">
      <c r="A44" s="67" t="s">
        <v>61</v>
      </c>
      <c r="B44" s="68"/>
      <c r="C44" s="17">
        <v>-5356</v>
      </c>
      <c r="D44" s="17">
        <v>-116000</v>
      </c>
      <c r="E44" s="17">
        <v>-116000</v>
      </c>
    </row>
    <row r="45" spans="1:5" ht="16.5" customHeight="1" x14ac:dyDescent="0.3">
      <c r="A45" s="54"/>
      <c r="B45" s="54"/>
      <c r="C45" s="55"/>
      <c r="D45" s="55"/>
      <c r="E45" s="55"/>
    </row>
    <row r="46" spans="1:5" ht="16.5" customHeight="1" x14ac:dyDescent="0.3">
      <c r="A46" s="54"/>
      <c r="B46" s="54"/>
      <c r="C46" s="56"/>
      <c r="D46" s="56"/>
      <c r="E46" s="56"/>
    </row>
    <row r="47" spans="1:5" x14ac:dyDescent="0.3">
      <c r="A47" s="63" t="s">
        <v>65</v>
      </c>
      <c r="B47" s="64" t="s">
        <v>5</v>
      </c>
      <c r="C47" s="65"/>
      <c r="D47" s="65"/>
      <c r="E47" s="66"/>
    </row>
    <row r="48" spans="1:5" ht="64.5" customHeight="1" x14ac:dyDescent="0.3">
      <c r="A48" s="6">
        <v>1176</v>
      </c>
      <c r="B48" s="6" t="s">
        <v>13</v>
      </c>
      <c r="C48" s="44" t="s">
        <v>68</v>
      </c>
      <c r="D48" s="44"/>
      <c r="E48" s="45"/>
    </row>
    <row r="49" spans="1:5" ht="30.75" customHeight="1" x14ac:dyDescent="0.3">
      <c r="A49" s="46" t="s">
        <v>66</v>
      </c>
      <c r="B49" s="47"/>
      <c r="C49" s="47"/>
      <c r="D49" s="47"/>
      <c r="E49" s="48"/>
    </row>
    <row r="50" spans="1:5" x14ac:dyDescent="0.3">
      <c r="A50" s="6" t="s">
        <v>54</v>
      </c>
      <c r="B50" s="49">
        <v>1176</v>
      </c>
      <c r="C50" s="59"/>
      <c r="D50" s="59"/>
      <c r="E50" s="60"/>
    </row>
    <row r="51" spans="1:5" ht="34.5" x14ac:dyDescent="0.3">
      <c r="A51" s="6" t="s">
        <v>55</v>
      </c>
      <c r="B51" s="49">
        <v>11003</v>
      </c>
      <c r="C51" s="50" t="s">
        <v>21</v>
      </c>
      <c r="D51" s="50" t="s">
        <v>22</v>
      </c>
      <c r="E51" s="50" t="s">
        <v>23</v>
      </c>
    </row>
    <row r="52" spans="1:5" ht="34.5" x14ac:dyDescent="0.3">
      <c r="A52" s="6" t="s">
        <v>56</v>
      </c>
      <c r="B52" s="6" t="s">
        <v>67</v>
      </c>
      <c r="C52" s="6"/>
      <c r="D52" s="6"/>
      <c r="E52" s="6"/>
    </row>
    <row r="53" spans="1:5" ht="34.5" x14ac:dyDescent="0.3">
      <c r="A53" s="6" t="s">
        <v>57</v>
      </c>
      <c r="B53" s="61" t="s">
        <v>72</v>
      </c>
      <c r="C53" s="6"/>
      <c r="D53" s="6"/>
      <c r="E53" s="6"/>
    </row>
    <row r="54" spans="1:5" ht="34.5" x14ac:dyDescent="0.3">
      <c r="A54" s="6" t="s">
        <v>10</v>
      </c>
      <c r="B54" s="6" t="s">
        <v>58</v>
      </c>
      <c r="C54" s="6"/>
      <c r="D54" s="6"/>
      <c r="E54" s="6"/>
    </row>
    <row r="55" spans="1:5" ht="51.75" x14ac:dyDescent="0.3">
      <c r="A55" s="6" t="s">
        <v>59</v>
      </c>
      <c r="B55" s="6" t="s">
        <v>42</v>
      </c>
      <c r="C55" s="6"/>
      <c r="D55" s="6"/>
      <c r="E55" s="6"/>
    </row>
    <row r="56" spans="1:5" x14ac:dyDescent="0.3">
      <c r="A56" s="51" t="s">
        <v>60</v>
      </c>
      <c r="B56" s="51"/>
      <c r="C56" s="6"/>
      <c r="D56" s="6"/>
      <c r="E56" s="6"/>
    </row>
    <row r="57" spans="1:5" x14ac:dyDescent="0.3">
      <c r="A57" s="52" t="s">
        <v>61</v>
      </c>
      <c r="B57" s="52"/>
      <c r="C57" s="53"/>
      <c r="D57" s="53">
        <v>201000</v>
      </c>
      <c r="E57" s="53">
        <v>300000</v>
      </c>
    </row>
    <row r="58" spans="1:5" x14ac:dyDescent="0.3">
      <c r="A58" s="54"/>
      <c r="B58" s="54"/>
      <c r="C58" s="56"/>
      <c r="D58" s="56"/>
      <c r="E58" s="56"/>
    </row>
    <row r="60" spans="1:5" x14ac:dyDescent="0.3">
      <c r="B60" s="18" t="s">
        <v>17</v>
      </c>
    </row>
    <row r="61" spans="1:5" x14ac:dyDescent="0.3">
      <c r="B61" s="18" t="s">
        <v>18</v>
      </c>
      <c r="D61" s="19" t="s">
        <v>25</v>
      </c>
      <c r="E61" s="19"/>
    </row>
    <row r="62" spans="1:5" x14ac:dyDescent="0.3">
      <c r="B62" s="18" t="s">
        <v>19</v>
      </c>
    </row>
  </sheetData>
  <mergeCells count="25">
    <mergeCell ref="A1:E1"/>
    <mergeCell ref="A2:E2"/>
    <mergeCell ref="A3:E3"/>
    <mergeCell ref="B10:E10"/>
    <mergeCell ref="C50:E50"/>
    <mergeCell ref="D61:E61"/>
    <mergeCell ref="C11:E11"/>
    <mergeCell ref="A18:B18"/>
    <mergeCell ref="A19:B19"/>
    <mergeCell ref="A12:E12"/>
    <mergeCell ref="A56:B56"/>
    <mergeCell ref="A57:B57"/>
    <mergeCell ref="B47:E47"/>
    <mergeCell ref="C48:E48"/>
    <mergeCell ref="A49:E49"/>
    <mergeCell ref="B22:E22"/>
    <mergeCell ref="C23:E23"/>
    <mergeCell ref="A24:E24"/>
    <mergeCell ref="A43:B43"/>
    <mergeCell ref="A44:B44"/>
    <mergeCell ref="A30:B30"/>
    <mergeCell ref="A31:B31"/>
    <mergeCell ref="B35:E35"/>
    <mergeCell ref="C36:E36"/>
    <mergeCell ref="A37:E37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1"/>
  <sheetViews>
    <sheetView zoomScaleNormal="100" workbookViewId="0">
      <selection activeCell="A2" sqref="A2:XFD2"/>
    </sheetView>
  </sheetViews>
  <sheetFormatPr defaultRowHeight="17.25" x14ac:dyDescent="0.3"/>
  <cols>
    <col min="1" max="1" width="21.28515625" style="7" customWidth="1"/>
    <col min="2" max="2" width="126.140625" style="7" bestFit="1" customWidth="1"/>
    <col min="3" max="3" width="19.42578125" style="7" hidden="1" customWidth="1"/>
    <col min="4" max="5" width="19.42578125" style="7" customWidth="1"/>
    <col min="6" max="16384" width="9.140625" style="7"/>
  </cols>
  <sheetData>
    <row r="2" spans="1:6" ht="63.75" customHeight="1" x14ac:dyDescent="0.3">
      <c r="A2" s="37"/>
      <c r="B2" s="37"/>
      <c r="C2" s="37"/>
      <c r="D2" s="9" t="s">
        <v>139</v>
      </c>
      <c r="E2" s="9"/>
      <c r="F2" s="9"/>
    </row>
    <row r="3" spans="1:6" x14ac:dyDescent="0.3">
      <c r="A3" s="37"/>
      <c r="B3" s="37"/>
      <c r="C3" s="10"/>
      <c r="D3" s="10"/>
      <c r="E3" s="37"/>
    </row>
    <row r="4" spans="1:6" ht="45.75" customHeight="1" x14ac:dyDescent="0.3">
      <c r="A4" s="37"/>
      <c r="B4" s="100" t="s">
        <v>140</v>
      </c>
      <c r="C4" s="37"/>
      <c r="D4" s="40"/>
      <c r="E4" s="40"/>
    </row>
    <row r="5" spans="1:6" x14ac:dyDescent="0.3">
      <c r="A5" s="37"/>
      <c r="B5" s="41" t="str">
        <f>'Հավելված 3'!B6</f>
        <v xml:space="preserve">ՀՀ տարածքային կառավարման և ենթակառուցվածքների նախարարություն </v>
      </c>
      <c r="C5" s="37"/>
      <c r="D5" s="37"/>
      <c r="E5" s="37"/>
    </row>
    <row r="6" spans="1:6" s="1" customFormat="1" ht="16.5" x14ac:dyDescent="0.3">
      <c r="A6" s="2"/>
      <c r="B6" s="3" t="s">
        <v>69</v>
      </c>
      <c r="C6" s="2"/>
      <c r="D6" s="2"/>
      <c r="E6" s="2"/>
    </row>
    <row r="7" spans="1:6" x14ac:dyDescent="0.3">
      <c r="A7" s="37"/>
      <c r="B7" s="37"/>
      <c r="C7" s="37"/>
      <c r="D7" s="37"/>
      <c r="E7" s="38"/>
    </row>
    <row r="8" spans="1:6" s="37" customFormat="1" x14ac:dyDescent="0.3">
      <c r="A8" s="42" t="s">
        <v>63</v>
      </c>
      <c r="B8" s="43" t="s">
        <v>64</v>
      </c>
      <c r="C8" s="43"/>
      <c r="D8" s="43"/>
      <c r="E8" s="43"/>
    </row>
    <row r="9" spans="1:6" s="37" customFormat="1" ht="30.75" customHeight="1" x14ac:dyDescent="0.3">
      <c r="A9" s="6">
        <v>1049</v>
      </c>
      <c r="B9" s="6" t="s">
        <v>73</v>
      </c>
      <c r="C9" s="44" t="s">
        <v>68</v>
      </c>
      <c r="D9" s="44"/>
      <c r="E9" s="45"/>
    </row>
    <row r="10" spans="1:6" s="37" customFormat="1" ht="30.75" customHeight="1" x14ac:dyDescent="0.3">
      <c r="A10" s="46" t="s">
        <v>66</v>
      </c>
      <c r="B10" s="47"/>
      <c r="C10" s="47"/>
      <c r="D10" s="47"/>
      <c r="E10" s="48"/>
    </row>
    <row r="11" spans="1:6" s="37" customFormat="1" x14ac:dyDescent="0.3">
      <c r="A11" s="6" t="s">
        <v>54</v>
      </c>
      <c r="B11" s="49">
        <v>1049</v>
      </c>
      <c r="C11" s="50"/>
      <c r="D11" s="50"/>
      <c r="E11" s="50"/>
    </row>
    <row r="12" spans="1:6" s="37" customFormat="1" ht="34.5" x14ac:dyDescent="0.3">
      <c r="A12" s="6" t="s">
        <v>55</v>
      </c>
      <c r="B12" s="49">
        <v>11015</v>
      </c>
      <c r="C12" s="50" t="s">
        <v>21</v>
      </c>
      <c r="D12" s="50" t="s">
        <v>22</v>
      </c>
      <c r="E12" s="50" t="s">
        <v>23</v>
      </c>
    </row>
    <row r="13" spans="1:6" s="37" customFormat="1" ht="34.5" x14ac:dyDescent="0.3">
      <c r="A13" s="6" t="s">
        <v>56</v>
      </c>
      <c r="B13" s="6" t="s">
        <v>84</v>
      </c>
      <c r="C13" s="6"/>
      <c r="D13" s="6"/>
      <c r="E13" s="6"/>
    </row>
    <row r="14" spans="1:6" s="37" customFormat="1" ht="51.75" x14ac:dyDescent="0.3">
      <c r="A14" s="6" t="s">
        <v>57</v>
      </c>
      <c r="B14" s="6" t="s">
        <v>85</v>
      </c>
      <c r="C14" s="6"/>
      <c r="D14" s="6"/>
      <c r="E14" s="6"/>
    </row>
    <row r="15" spans="1:6" s="37" customFormat="1" ht="34.5" x14ac:dyDescent="0.3">
      <c r="A15" s="6" t="s">
        <v>10</v>
      </c>
      <c r="B15" s="6" t="s">
        <v>87</v>
      </c>
      <c r="C15" s="6"/>
      <c r="D15" s="6"/>
      <c r="E15" s="6"/>
    </row>
    <row r="16" spans="1:6" s="37" customFormat="1" ht="33" customHeight="1" x14ac:dyDescent="0.3">
      <c r="A16" s="51" t="s">
        <v>60</v>
      </c>
      <c r="B16" s="51"/>
      <c r="C16" s="6"/>
      <c r="D16" s="6"/>
      <c r="E16" s="6"/>
    </row>
    <row r="17" spans="1:5" s="37" customFormat="1" x14ac:dyDescent="0.3">
      <c r="A17" s="52" t="s">
        <v>61</v>
      </c>
      <c r="B17" s="52"/>
      <c r="C17" s="53"/>
      <c r="D17" s="53">
        <v>-85000</v>
      </c>
      <c r="E17" s="53">
        <v>-100000</v>
      </c>
    </row>
    <row r="18" spans="1:5" x14ac:dyDescent="0.3">
      <c r="A18" s="54"/>
      <c r="B18" s="54"/>
      <c r="C18" s="55"/>
      <c r="D18" s="55"/>
      <c r="E18" s="55"/>
    </row>
    <row r="19" spans="1:5" s="37" customFormat="1" x14ac:dyDescent="0.3">
      <c r="A19" s="42" t="s">
        <v>63</v>
      </c>
      <c r="B19" s="43" t="s">
        <v>64</v>
      </c>
      <c r="C19" s="43"/>
      <c r="D19" s="43"/>
      <c r="E19" s="43"/>
    </row>
    <row r="20" spans="1:5" s="37" customFormat="1" ht="30.75" customHeight="1" x14ac:dyDescent="0.3">
      <c r="A20" s="6">
        <v>1049</v>
      </c>
      <c r="B20" s="6" t="s">
        <v>73</v>
      </c>
      <c r="C20" s="44" t="s">
        <v>68</v>
      </c>
      <c r="D20" s="44"/>
      <c r="E20" s="45"/>
    </row>
    <row r="21" spans="1:5" s="37" customFormat="1" ht="30.75" customHeight="1" x14ac:dyDescent="0.3">
      <c r="A21" s="46" t="s">
        <v>66</v>
      </c>
      <c r="B21" s="47"/>
      <c r="C21" s="47"/>
      <c r="D21" s="47"/>
      <c r="E21" s="48"/>
    </row>
    <row r="22" spans="1:5" s="37" customFormat="1" x14ac:dyDescent="0.3">
      <c r="A22" s="6" t="s">
        <v>54</v>
      </c>
      <c r="B22" s="49">
        <v>1049</v>
      </c>
      <c r="C22" s="50"/>
      <c r="D22" s="50"/>
      <c r="E22" s="50"/>
    </row>
    <row r="23" spans="1:5" s="37" customFormat="1" ht="34.5" x14ac:dyDescent="0.3">
      <c r="A23" s="6" t="s">
        <v>55</v>
      </c>
      <c r="B23" s="49">
        <v>11016</v>
      </c>
      <c r="C23" s="50" t="s">
        <v>21</v>
      </c>
      <c r="D23" s="50" t="s">
        <v>22</v>
      </c>
      <c r="E23" s="50" t="s">
        <v>23</v>
      </c>
    </row>
    <row r="24" spans="1:5" s="37" customFormat="1" ht="34.5" x14ac:dyDescent="0.3">
      <c r="A24" s="6" t="s">
        <v>56</v>
      </c>
      <c r="B24" s="6" t="s">
        <v>104</v>
      </c>
      <c r="C24" s="6"/>
      <c r="D24" s="6"/>
      <c r="E24" s="6"/>
    </row>
    <row r="25" spans="1:5" s="37" customFormat="1" ht="34.5" x14ac:dyDescent="0.3">
      <c r="A25" s="6" t="s">
        <v>57</v>
      </c>
      <c r="B25" s="6" t="s">
        <v>103</v>
      </c>
      <c r="C25" s="6"/>
      <c r="D25" s="6"/>
      <c r="E25" s="6"/>
    </row>
    <row r="26" spans="1:5" s="37" customFormat="1" ht="34.5" x14ac:dyDescent="0.3">
      <c r="A26" s="6" t="s">
        <v>10</v>
      </c>
      <c r="B26" s="6" t="s">
        <v>87</v>
      </c>
      <c r="C26" s="6"/>
      <c r="D26" s="6"/>
      <c r="E26" s="6"/>
    </row>
    <row r="27" spans="1:5" s="37" customFormat="1" ht="33" customHeight="1" x14ac:dyDescent="0.3">
      <c r="A27" s="51" t="s">
        <v>60</v>
      </c>
      <c r="B27" s="51"/>
      <c r="C27" s="6"/>
      <c r="D27" s="6"/>
      <c r="E27" s="6"/>
    </row>
    <row r="28" spans="1:5" s="37" customFormat="1" x14ac:dyDescent="0.3">
      <c r="A28" s="52" t="s">
        <v>61</v>
      </c>
      <c r="B28" s="52"/>
      <c r="C28" s="53"/>
      <c r="D28" s="53">
        <v>0</v>
      </c>
      <c r="E28" s="53">
        <v>-84000</v>
      </c>
    </row>
    <row r="29" spans="1:5" s="37" customFormat="1" x14ac:dyDescent="0.3">
      <c r="A29" s="54"/>
      <c r="B29" s="54"/>
      <c r="C29" s="56"/>
      <c r="D29" s="56"/>
      <c r="E29" s="56"/>
    </row>
    <row r="30" spans="1:5" s="37" customFormat="1" x14ac:dyDescent="0.3">
      <c r="A30" s="54"/>
      <c r="B30" s="54"/>
      <c r="C30" s="56"/>
      <c r="D30" s="56"/>
      <c r="E30" s="56"/>
    </row>
    <row r="31" spans="1:5" s="37" customFormat="1" x14ac:dyDescent="0.3">
      <c r="A31" s="42" t="s">
        <v>63</v>
      </c>
      <c r="B31" s="43" t="s">
        <v>64</v>
      </c>
      <c r="C31" s="43"/>
      <c r="D31" s="43"/>
      <c r="E31" s="43"/>
    </row>
    <row r="32" spans="1:5" s="37" customFormat="1" ht="30.75" customHeight="1" x14ac:dyDescent="0.3">
      <c r="A32" s="6">
        <v>1212</v>
      </c>
      <c r="B32" s="6" t="s">
        <v>105</v>
      </c>
      <c r="C32" s="44" t="s">
        <v>68</v>
      </c>
      <c r="D32" s="44"/>
      <c r="E32" s="45"/>
    </row>
    <row r="33" spans="1:5" s="37" customFormat="1" ht="30.75" customHeight="1" x14ac:dyDescent="0.3">
      <c r="A33" s="46" t="s">
        <v>66</v>
      </c>
      <c r="B33" s="47"/>
      <c r="C33" s="47"/>
      <c r="D33" s="47"/>
      <c r="E33" s="48"/>
    </row>
    <row r="34" spans="1:5" s="37" customFormat="1" x14ac:dyDescent="0.3">
      <c r="A34" s="6" t="s">
        <v>54</v>
      </c>
      <c r="B34" s="49">
        <v>1212</v>
      </c>
      <c r="C34" s="50"/>
      <c r="D34" s="50"/>
      <c r="E34" s="50"/>
    </row>
    <row r="35" spans="1:5" s="37" customFormat="1" ht="34.5" x14ac:dyDescent="0.3">
      <c r="A35" s="6" t="s">
        <v>55</v>
      </c>
      <c r="B35" s="49">
        <v>12007</v>
      </c>
      <c r="C35" s="50" t="s">
        <v>21</v>
      </c>
      <c r="D35" s="50" t="s">
        <v>22</v>
      </c>
      <c r="E35" s="50" t="s">
        <v>23</v>
      </c>
    </row>
    <row r="36" spans="1:5" s="37" customFormat="1" ht="34.5" x14ac:dyDescent="0.3">
      <c r="A36" s="6" t="s">
        <v>56</v>
      </c>
      <c r="B36" s="6" t="s">
        <v>117</v>
      </c>
      <c r="C36" s="6"/>
      <c r="D36" s="6"/>
      <c r="E36" s="6"/>
    </row>
    <row r="37" spans="1:5" s="37" customFormat="1" ht="34.5" x14ac:dyDescent="0.3">
      <c r="A37" s="6" t="s">
        <v>57</v>
      </c>
      <c r="B37" s="6" t="s">
        <v>117</v>
      </c>
      <c r="C37" s="6"/>
      <c r="D37" s="6"/>
      <c r="E37" s="6"/>
    </row>
    <row r="38" spans="1:5" s="37" customFormat="1" ht="34.5" x14ac:dyDescent="0.3">
      <c r="A38" s="6" t="s">
        <v>10</v>
      </c>
      <c r="B38" s="6" t="s">
        <v>118</v>
      </c>
      <c r="C38" s="6"/>
      <c r="D38" s="6"/>
      <c r="E38" s="6"/>
    </row>
    <row r="39" spans="1:5" s="37" customFormat="1" ht="33" customHeight="1" x14ac:dyDescent="0.3">
      <c r="A39" s="51" t="s">
        <v>60</v>
      </c>
      <c r="B39" s="51"/>
      <c r="C39" s="6"/>
      <c r="D39" s="6"/>
      <c r="E39" s="6"/>
    </row>
    <row r="40" spans="1:5" s="37" customFormat="1" x14ac:dyDescent="0.3">
      <c r="A40" s="52" t="s">
        <v>61</v>
      </c>
      <c r="B40" s="52"/>
      <c r="C40" s="53"/>
      <c r="D40" s="53">
        <v>-116000</v>
      </c>
      <c r="E40" s="53">
        <v>-116000</v>
      </c>
    </row>
    <row r="41" spans="1:5" s="37" customFormat="1" x14ac:dyDescent="0.3">
      <c r="A41" s="54"/>
      <c r="B41" s="54"/>
      <c r="C41" s="56"/>
      <c r="D41" s="56"/>
      <c r="E41" s="56"/>
    </row>
    <row r="42" spans="1:5" x14ac:dyDescent="0.3">
      <c r="A42" s="37"/>
      <c r="B42" s="37"/>
      <c r="C42" s="57"/>
      <c r="D42" s="57"/>
      <c r="E42" s="57"/>
    </row>
    <row r="43" spans="1:5" ht="51.75" x14ac:dyDescent="0.3">
      <c r="A43" s="37"/>
      <c r="B43" s="39" t="s">
        <v>141</v>
      </c>
      <c r="C43" s="37"/>
      <c r="D43" s="37"/>
      <c r="E43" s="37"/>
    </row>
    <row r="44" spans="1:5" x14ac:dyDescent="0.3">
      <c r="A44" s="37"/>
      <c r="B44" s="37"/>
      <c r="C44" s="37"/>
      <c r="D44" s="37"/>
      <c r="E44" s="37"/>
    </row>
    <row r="45" spans="1:5" ht="26.25" customHeight="1" x14ac:dyDescent="0.3">
      <c r="A45" s="37"/>
      <c r="B45" s="58" t="s">
        <v>42</v>
      </c>
      <c r="C45" s="37"/>
      <c r="D45" s="37"/>
      <c r="E45" s="37"/>
    </row>
    <row r="46" spans="1:5" s="1" customFormat="1" ht="16.5" x14ac:dyDescent="0.3">
      <c r="A46" s="2"/>
      <c r="B46" s="3" t="s">
        <v>70</v>
      </c>
      <c r="C46" s="2"/>
      <c r="D46" s="2"/>
      <c r="E46" s="2"/>
    </row>
    <row r="47" spans="1:5" x14ac:dyDescent="0.3">
      <c r="A47" s="37"/>
      <c r="B47" s="37"/>
      <c r="C47" s="37"/>
      <c r="D47" s="37"/>
      <c r="E47" s="38"/>
    </row>
    <row r="48" spans="1:5" x14ac:dyDescent="0.3">
      <c r="A48" s="42" t="s">
        <v>63</v>
      </c>
      <c r="B48" s="43" t="s">
        <v>64</v>
      </c>
      <c r="C48" s="43"/>
      <c r="D48" s="43"/>
      <c r="E48" s="43"/>
    </row>
    <row r="50" spans="1:5" x14ac:dyDescent="0.3">
      <c r="A50" s="6" t="s">
        <v>54</v>
      </c>
      <c r="B50" s="49">
        <v>1176</v>
      </c>
      <c r="C50" s="59"/>
      <c r="D50" s="59"/>
      <c r="E50" s="60"/>
    </row>
    <row r="51" spans="1:5" ht="34.5" x14ac:dyDescent="0.3">
      <c r="A51" s="6" t="s">
        <v>55</v>
      </c>
      <c r="B51" s="49">
        <v>11003</v>
      </c>
      <c r="C51" s="50" t="s">
        <v>21</v>
      </c>
      <c r="D51" s="50" t="s">
        <v>22</v>
      </c>
      <c r="E51" s="50" t="s">
        <v>23</v>
      </c>
    </row>
    <row r="52" spans="1:5" ht="34.5" x14ac:dyDescent="0.3">
      <c r="A52" s="6" t="s">
        <v>56</v>
      </c>
      <c r="B52" s="6" t="s">
        <v>67</v>
      </c>
      <c r="C52" s="6"/>
      <c r="D52" s="6"/>
      <c r="E52" s="6"/>
    </row>
    <row r="53" spans="1:5" ht="34.5" x14ac:dyDescent="0.3">
      <c r="A53" s="6" t="s">
        <v>57</v>
      </c>
      <c r="B53" s="61" t="s">
        <v>72</v>
      </c>
      <c r="C53" s="6"/>
      <c r="D53" s="6"/>
      <c r="E53" s="6"/>
    </row>
    <row r="54" spans="1:5" ht="34.5" x14ac:dyDescent="0.3">
      <c r="A54" s="6" t="s">
        <v>10</v>
      </c>
      <c r="B54" s="6" t="s">
        <v>58</v>
      </c>
      <c r="C54" s="6"/>
      <c r="D54" s="6"/>
      <c r="E54" s="6"/>
    </row>
    <row r="55" spans="1:5" ht="51.75" x14ac:dyDescent="0.3">
      <c r="A55" s="6" t="s">
        <v>59</v>
      </c>
      <c r="B55" s="6" t="s">
        <v>42</v>
      </c>
      <c r="C55" s="6"/>
      <c r="D55" s="6"/>
      <c r="E55" s="6"/>
    </row>
    <row r="56" spans="1:5" x14ac:dyDescent="0.3">
      <c r="A56" s="51" t="s">
        <v>60</v>
      </c>
      <c r="B56" s="51"/>
      <c r="C56" s="6"/>
      <c r="D56" s="6"/>
      <c r="E56" s="6"/>
    </row>
    <row r="57" spans="1:5" x14ac:dyDescent="0.3">
      <c r="A57" s="52" t="s">
        <v>61</v>
      </c>
      <c r="B57" s="52"/>
      <c r="C57" s="53"/>
      <c r="D57" s="53">
        <v>201000</v>
      </c>
      <c r="E57" s="53">
        <v>300000</v>
      </c>
    </row>
    <row r="59" spans="1:5" x14ac:dyDescent="0.3">
      <c r="B59" s="18" t="s">
        <v>17</v>
      </c>
    </row>
    <row r="60" spans="1:5" x14ac:dyDescent="0.3">
      <c r="B60" s="18" t="s">
        <v>18</v>
      </c>
      <c r="D60" s="19" t="s">
        <v>25</v>
      </c>
      <c r="E60" s="19"/>
    </row>
    <row r="61" spans="1:5" x14ac:dyDescent="0.3">
      <c r="B61" s="18" t="s">
        <v>19</v>
      </c>
    </row>
  </sheetData>
  <mergeCells count="21">
    <mergeCell ref="D2:F2"/>
    <mergeCell ref="D60:E60"/>
    <mergeCell ref="C50:E50"/>
    <mergeCell ref="A56:B56"/>
    <mergeCell ref="A57:B57"/>
    <mergeCell ref="B8:E8"/>
    <mergeCell ref="C9:E9"/>
    <mergeCell ref="A10:E10"/>
    <mergeCell ref="A16:B16"/>
    <mergeCell ref="A17:B17"/>
    <mergeCell ref="B48:E48"/>
    <mergeCell ref="B19:E19"/>
    <mergeCell ref="C20:E20"/>
    <mergeCell ref="A21:E21"/>
    <mergeCell ref="A27:B27"/>
    <mergeCell ref="A28:B28"/>
    <mergeCell ref="B31:E31"/>
    <mergeCell ref="C32:E32"/>
    <mergeCell ref="A33:E33"/>
    <mergeCell ref="A39:B39"/>
    <mergeCell ref="A40:B40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sqref="A1:XFD1"/>
    </sheetView>
  </sheetViews>
  <sheetFormatPr defaultRowHeight="17.25" x14ac:dyDescent="0.3"/>
  <cols>
    <col min="1" max="1" width="10.7109375" style="7" customWidth="1"/>
    <col min="2" max="2" width="11.7109375" style="7" customWidth="1"/>
    <col min="3" max="3" width="101" style="7" customWidth="1"/>
    <col min="4" max="4" width="18.42578125" style="7" customWidth="1"/>
    <col min="5" max="5" width="15.42578125" style="7" customWidth="1"/>
    <col min="6" max="6" width="13.5703125" style="7" customWidth="1"/>
    <col min="7" max="7" width="15.140625" style="7" customWidth="1"/>
    <col min="8" max="8" width="13.85546875" style="7" customWidth="1"/>
    <col min="9" max="9" width="14.85546875" style="7" customWidth="1"/>
    <col min="10" max="16384" width="9.140625" style="7"/>
  </cols>
  <sheetData>
    <row r="1" spans="1:9" ht="63.75" customHeight="1" x14ac:dyDescent="0.3">
      <c r="A1" s="37"/>
      <c r="B1" s="37"/>
      <c r="C1" s="37"/>
      <c r="D1" s="9" t="s">
        <v>142</v>
      </c>
      <c r="E1" s="9"/>
      <c r="F1" s="9"/>
    </row>
    <row r="2" spans="1:9" ht="77.25" customHeight="1" x14ac:dyDescent="0.3">
      <c r="C2" s="8" t="s">
        <v>130</v>
      </c>
      <c r="D2" s="8"/>
      <c r="G2" s="9"/>
      <c r="H2" s="9"/>
      <c r="I2" s="9"/>
    </row>
    <row r="3" spans="1:9" x14ac:dyDescent="0.3">
      <c r="C3" s="8"/>
      <c r="D3" s="8"/>
      <c r="G3" s="9"/>
      <c r="H3" s="9"/>
      <c r="I3" s="9"/>
    </row>
    <row r="4" spans="1:9" x14ac:dyDescent="0.3">
      <c r="H4" s="20" t="s">
        <v>24</v>
      </c>
      <c r="I4" s="20"/>
    </row>
    <row r="5" spans="1:9" ht="24.75" customHeight="1" x14ac:dyDescent="0.3">
      <c r="A5" s="21" t="s">
        <v>0</v>
      </c>
      <c r="B5" s="21"/>
      <c r="C5" s="22" t="s">
        <v>1</v>
      </c>
      <c r="D5" s="23" t="s">
        <v>88</v>
      </c>
      <c r="E5" s="24"/>
      <c r="F5" s="25"/>
      <c r="G5" s="23" t="s">
        <v>89</v>
      </c>
      <c r="H5" s="24"/>
      <c r="I5" s="25"/>
    </row>
    <row r="6" spans="1:9" ht="19.5" customHeight="1" x14ac:dyDescent="0.3">
      <c r="A6" s="22" t="s">
        <v>2</v>
      </c>
      <c r="B6" s="22" t="s">
        <v>3</v>
      </c>
      <c r="C6" s="26"/>
      <c r="D6" s="27" t="s">
        <v>90</v>
      </c>
      <c r="E6" s="27" t="s">
        <v>35</v>
      </c>
      <c r="F6" s="27"/>
      <c r="G6" s="27" t="s">
        <v>90</v>
      </c>
      <c r="H6" s="27" t="s">
        <v>35</v>
      </c>
      <c r="I6" s="27"/>
    </row>
    <row r="7" spans="1:9" ht="55.5" customHeight="1" x14ac:dyDescent="0.3">
      <c r="A7" s="28"/>
      <c r="B7" s="28"/>
      <c r="C7" s="28"/>
      <c r="D7" s="27"/>
      <c r="E7" s="35" t="s">
        <v>91</v>
      </c>
      <c r="F7" s="36" t="s">
        <v>92</v>
      </c>
      <c r="G7" s="27"/>
      <c r="H7" s="35" t="s">
        <v>91</v>
      </c>
      <c r="I7" s="35" t="s">
        <v>92</v>
      </c>
    </row>
    <row r="8" spans="1:9" ht="20.100000000000001" customHeight="1" x14ac:dyDescent="0.3">
      <c r="A8" s="29">
        <v>1049</v>
      </c>
      <c r="B8" s="30"/>
      <c r="C8" s="29" t="s">
        <v>73</v>
      </c>
      <c r="D8" s="17">
        <f t="shared" ref="D8:I8" si="0">D10+D18</f>
        <v>-85000</v>
      </c>
      <c r="E8" s="17">
        <f t="shared" si="0"/>
        <v>0</v>
      </c>
      <c r="F8" s="17">
        <f t="shared" si="0"/>
        <v>-85000</v>
      </c>
      <c r="G8" s="17">
        <f t="shared" si="0"/>
        <v>-184000</v>
      </c>
      <c r="H8" s="17">
        <f t="shared" si="0"/>
        <v>0</v>
      </c>
      <c r="I8" s="17">
        <f t="shared" si="0"/>
        <v>-184000</v>
      </c>
    </row>
    <row r="9" spans="1:9" ht="20.100000000000001" customHeight="1" x14ac:dyDescent="0.3">
      <c r="A9" s="30"/>
      <c r="B9" s="30"/>
      <c r="C9" s="30" t="s">
        <v>93</v>
      </c>
      <c r="D9" s="30"/>
      <c r="E9" s="30"/>
      <c r="F9" s="30"/>
      <c r="G9" s="30"/>
      <c r="H9" s="30"/>
      <c r="I9" s="30"/>
    </row>
    <row r="10" spans="1:9" ht="34.5" x14ac:dyDescent="0.3">
      <c r="A10" s="30"/>
      <c r="B10" s="30">
        <v>11015</v>
      </c>
      <c r="C10" s="30" t="s">
        <v>82</v>
      </c>
      <c r="D10" s="17">
        <v>-85000</v>
      </c>
      <c r="E10" s="17">
        <v>0</v>
      </c>
      <c r="F10" s="17">
        <v>-85000</v>
      </c>
      <c r="G10" s="17">
        <v>-100000</v>
      </c>
      <c r="H10" s="17">
        <v>0</v>
      </c>
      <c r="I10" s="17">
        <v>-100000</v>
      </c>
    </row>
    <row r="11" spans="1:9" x14ac:dyDescent="0.3">
      <c r="A11" s="31"/>
      <c r="B11" s="31"/>
      <c r="C11" s="6" t="s">
        <v>49</v>
      </c>
      <c r="D11" s="6"/>
      <c r="E11" s="6"/>
      <c r="F11" s="6"/>
      <c r="G11" s="6"/>
      <c r="H11" s="6"/>
      <c r="I11" s="6"/>
    </row>
    <row r="12" spans="1:9" x14ac:dyDescent="0.3">
      <c r="A12" s="31"/>
      <c r="B12" s="31"/>
      <c r="C12" s="6" t="s">
        <v>62</v>
      </c>
      <c r="D12" s="17">
        <v>-85000</v>
      </c>
      <c r="E12" s="17">
        <v>0</v>
      </c>
      <c r="F12" s="17">
        <v>-85000</v>
      </c>
      <c r="G12" s="17">
        <v>-100000</v>
      </c>
      <c r="H12" s="17">
        <v>0</v>
      </c>
      <c r="I12" s="17">
        <v>-100000</v>
      </c>
    </row>
    <row r="13" spans="1:9" x14ac:dyDescent="0.3">
      <c r="A13" s="31"/>
      <c r="B13" s="31"/>
      <c r="C13" s="6" t="s">
        <v>50</v>
      </c>
      <c r="D13" s="32">
        <f>D14</f>
        <v>-85000</v>
      </c>
      <c r="E13" s="33">
        <f t="shared" ref="E13:I13" si="1">E14</f>
        <v>0</v>
      </c>
      <c r="F13" s="33">
        <f t="shared" si="1"/>
        <v>-85000</v>
      </c>
      <c r="G13" s="33">
        <f t="shared" si="1"/>
        <v>-100000</v>
      </c>
      <c r="H13" s="33">
        <f t="shared" si="1"/>
        <v>0</v>
      </c>
      <c r="I13" s="33">
        <f t="shared" si="1"/>
        <v>-100000</v>
      </c>
    </row>
    <row r="14" spans="1:9" x14ac:dyDescent="0.3">
      <c r="A14" s="31"/>
      <c r="B14" s="31"/>
      <c r="C14" s="6" t="s">
        <v>51</v>
      </c>
      <c r="D14" s="17">
        <v>-85000</v>
      </c>
      <c r="E14" s="17">
        <v>0</v>
      </c>
      <c r="F14" s="17">
        <v>-85000</v>
      </c>
      <c r="G14" s="17">
        <v>-100000</v>
      </c>
      <c r="H14" s="17">
        <v>0</v>
      </c>
      <c r="I14" s="17">
        <v>-100000</v>
      </c>
    </row>
    <row r="15" spans="1:9" x14ac:dyDescent="0.3">
      <c r="A15" s="31"/>
      <c r="B15" s="31"/>
      <c r="C15" s="6" t="s">
        <v>45</v>
      </c>
      <c r="D15" s="17">
        <v>-85000</v>
      </c>
      <c r="E15" s="17">
        <v>0</v>
      </c>
      <c r="F15" s="17">
        <v>-85000</v>
      </c>
      <c r="G15" s="17">
        <v>-100000</v>
      </c>
      <c r="H15" s="17">
        <v>0</v>
      </c>
      <c r="I15" s="17">
        <v>-100000</v>
      </c>
    </row>
    <row r="16" spans="1:9" x14ac:dyDescent="0.3">
      <c r="A16" s="31"/>
      <c r="B16" s="31"/>
      <c r="C16" s="6" t="s">
        <v>52</v>
      </c>
      <c r="D16" s="17">
        <v>-85000</v>
      </c>
      <c r="E16" s="17">
        <v>0</v>
      </c>
      <c r="F16" s="17">
        <v>-85000</v>
      </c>
      <c r="G16" s="17">
        <v>-100000</v>
      </c>
      <c r="H16" s="17">
        <v>0</v>
      </c>
      <c r="I16" s="17">
        <v>-100000</v>
      </c>
    </row>
    <row r="17" spans="1:9" x14ac:dyDescent="0.3">
      <c r="A17" s="31"/>
      <c r="B17" s="31"/>
      <c r="C17" s="6" t="s">
        <v>86</v>
      </c>
      <c r="D17" s="17">
        <v>-85000</v>
      </c>
      <c r="E17" s="17">
        <v>0</v>
      </c>
      <c r="F17" s="17">
        <v>-85000</v>
      </c>
      <c r="G17" s="17">
        <v>-100000</v>
      </c>
      <c r="H17" s="17">
        <v>0</v>
      </c>
      <c r="I17" s="17">
        <v>-100000</v>
      </c>
    </row>
    <row r="18" spans="1:9" ht="34.5" x14ac:dyDescent="0.3">
      <c r="A18" s="30"/>
      <c r="B18" s="30">
        <v>11016</v>
      </c>
      <c r="C18" s="30" t="s">
        <v>94</v>
      </c>
      <c r="D18" s="17">
        <v>0</v>
      </c>
      <c r="E18" s="17">
        <v>0</v>
      </c>
      <c r="F18" s="17">
        <v>0</v>
      </c>
      <c r="G18" s="17">
        <v>-84000</v>
      </c>
      <c r="H18" s="17">
        <v>0</v>
      </c>
      <c r="I18" s="17">
        <v>-84000</v>
      </c>
    </row>
    <row r="19" spans="1:9" x14ac:dyDescent="0.3">
      <c r="A19" s="31"/>
      <c r="B19" s="31"/>
      <c r="C19" s="6" t="s">
        <v>49</v>
      </c>
      <c r="D19" s="34"/>
      <c r="E19" s="6"/>
      <c r="F19" s="34"/>
      <c r="G19" s="17"/>
      <c r="H19" s="17"/>
      <c r="I19" s="17"/>
    </row>
    <row r="20" spans="1:9" x14ac:dyDescent="0.3">
      <c r="A20" s="31"/>
      <c r="B20" s="31"/>
      <c r="C20" s="6" t="s">
        <v>62</v>
      </c>
      <c r="D20" s="17">
        <v>0</v>
      </c>
      <c r="E20" s="17">
        <v>0</v>
      </c>
      <c r="F20" s="17">
        <v>0</v>
      </c>
      <c r="G20" s="17">
        <v>-84000</v>
      </c>
      <c r="H20" s="17">
        <v>0</v>
      </c>
      <c r="I20" s="17">
        <v>-84000</v>
      </c>
    </row>
    <row r="21" spans="1:9" x14ac:dyDescent="0.3">
      <c r="A21" s="31"/>
      <c r="B21" s="31"/>
      <c r="C21" s="6" t="s">
        <v>50</v>
      </c>
      <c r="D21" s="34"/>
      <c r="E21" s="6"/>
      <c r="F21" s="34"/>
      <c r="G21" s="17"/>
      <c r="H21" s="17"/>
      <c r="I21" s="17"/>
    </row>
    <row r="22" spans="1:9" x14ac:dyDescent="0.3">
      <c r="A22" s="31"/>
      <c r="B22" s="31"/>
      <c r="C22" s="6" t="s">
        <v>51</v>
      </c>
      <c r="D22" s="17">
        <v>0</v>
      </c>
      <c r="E22" s="17">
        <v>0</v>
      </c>
      <c r="F22" s="17">
        <v>0</v>
      </c>
      <c r="G22" s="17">
        <v>-84000</v>
      </c>
      <c r="H22" s="17">
        <v>0</v>
      </c>
      <c r="I22" s="17">
        <v>-84000</v>
      </c>
    </row>
    <row r="23" spans="1:9" x14ac:dyDescent="0.3">
      <c r="A23" s="31"/>
      <c r="B23" s="31"/>
      <c r="C23" s="6" t="s">
        <v>45</v>
      </c>
      <c r="D23" s="17">
        <v>0</v>
      </c>
      <c r="E23" s="17">
        <v>0</v>
      </c>
      <c r="F23" s="17">
        <v>0</v>
      </c>
      <c r="G23" s="17">
        <v>-84000</v>
      </c>
      <c r="H23" s="17">
        <v>0</v>
      </c>
      <c r="I23" s="17">
        <v>-84000</v>
      </c>
    </row>
    <row r="24" spans="1:9" x14ac:dyDescent="0.3">
      <c r="A24" s="31"/>
      <c r="B24" s="31"/>
      <c r="C24" s="6" t="s">
        <v>96</v>
      </c>
      <c r="D24" s="17">
        <f>D25</f>
        <v>0</v>
      </c>
      <c r="E24" s="17">
        <f t="shared" ref="E24:I24" si="2">E25</f>
        <v>0</v>
      </c>
      <c r="F24" s="17">
        <f t="shared" si="2"/>
        <v>0</v>
      </c>
      <c r="G24" s="17">
        <f t="shared" si="2"/>
        <v>-84000</v>
      </c>
      <c r="H24" s="17">
        <f t="shared" si="2"/>
        <v>0</v>
      </c>
      <c r="I24" s="17">
        <f t="shared" si="2"/>
        <v>-84000</v>
      </c>
    </row>
    <row r="25" spans="1:9" x14ac:dyDescent="0.3">
      <c r="A25" s="31"/>
      <c r="B25" s="31"/>
      <c r="C25" s="6" t="s">
        <v>97</v>
      </c>
      <c r="D25" s="17">
        <v>0</v>
      </c>
      <c r="E25" s="17">
        <v>0</v>
      </c>
      <c r="F25" s="17">
        <v>0</v>
      </c>
      <c r="G25" s="17">
        <v>-84000</v>
      </c>
      <c r="H25" s="17">
        <v>0</v>
      </c>
      <c r="I25" s="17">
        <v>-84000</v>
      </c>
    </row>
    <row r="26" spans="1:9" x14ac:dyDescent="0.3">
      <c r="A26" s="31"/>
      <c r="B26" s="31"/>
      <c r="C26" s="6" t="s">
        <v>98</v>
      </c>
      <c r="D26" s="17">
        <v>0</v>
      </c>
      <c r="E26" s="17">
        <v>0</v>
      </c>
      <c r="F26" s="17">
        <v>0</v>
      </c>
      <c r="G26" s="17">
        <v>-84000</v>
      </c>
      <c r="H26" s="17">
        <v>0</v>
      </c>
      <c r="I26" s="17">
        <v>-84000</v>
      </c>
    </row>
    <row r="30" spans="1:9" x14ac:dyDescent="0.3">
      <c r="C30" s="18" t="s">
        <v>17</v>
      </c>
    </row>
    <row r="31" spans="1:9" x14ac:dyDescent="0.3">
      <c r="C31" s="18" t="s">
        <v>18</v>
      </c>
      <c r="D31" s="19" t="s">
        <v>25</v>
      </c>
      <c r="E31" s="19"/>
    </row>
    <row r="32" spans="1:9" x14ac:dyDescent="0.3">
      <c r="C32" s="18" t="s">
        <v>19</v>
      </c>
    </row>
  </sheetData>
  <mergeCells count="15">
    <mergeCell ref="D1:F1"/>
    <mergeCell ref="A5:B5"/>
    <mergeCell ref="C5:C7"/>
    <mergeCell ref="D5:F5"/>
    <mergeCell ref="G5:I5"/>
    <mergeCell ref="A6:A7"/>
    <mergeCell ref="B6:B7"/>
    <mergeCell ref="D6:D7"/>
    <mergeCell ref="D31:E31"/>
    <mergeCell ref="E6:F6"/>
    <mergeCell ref="G6:G7"/>
    <mergeCell ref="H6:I6"/>
    <mergeCell ref="G2:I3"/>
    <mergeCell ref="H4:I4"/>
    <mergeCell ref="C2:D3"/>
  </mergeCells>
  <pageMargins left="0.45" right="0.45" top="0.75" bottom="0.75" header="0.3" footer="0.3"/>
  <pageSetup paperSize="9" scale="55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G3" sqref="G3"/>
    </sheetView>
  </sheetViews>
  <sheetFormatPr defaultRowHeight="17.25" x14ac:dyDescent="0.3"/>
  <cols>
    <col min="1" max="1" width="10.85546875" style="7" customWidth="1"/>
    <col min="2" max="2" width="14" style="7" customWidth="1"/>
    <col min="3" max="3" width="125.7109375" style="7" customWidth="1"/>
    <col min="4" max="5" width="18.42578125" style="7" customWidth="1"/>
    <col min="6" max="6" width="13.5703125" style="7" customWidth="1"/>
    <col min="7" max="16384" width="9.140625" style="7"/>
  </cols>
  <sheetData>
    <row r="1" spans="1:6" ht="63.75" customHeight="1" x14ac:dyDescent="0.3">
      <c r="A1" s="37"/>
      <c r="B1" s="37"/>
      <c r="C1" s="37"/>
      <c r="D1" s="9" t="s">
        <v>143</v>
      </c>
      <c r="E1" s="9"/>
      <c r="F1" s="9"/>
    </row>
    <row r="3" spans="1:6" ht="49.5" customHeight="1" x14ac:dyDescent="0.3">
      <c r="C3" s="88" t="s">
        <v>128</v>
      </c>
      <c r="D3" s="9"/>
      <c r="E3" s="9"/>
      <c r="F3" s="9"/>
    </row>
    <row r="4" spans="1:6" ht="15.75" customHeight="1" x14ac:dyDescent="0.3">
      <c r="E4" s="11" t="s">
        <v>24</v>
      </c>
      <c r="F4" s="12"/>
    </row>
    <row r="5" spans="1:6" ht="31.5" customHeight="1" x14ac:dyDescent="0.3">
      <c r="A5" s="13" t="s">
        <v>123</v>
      </c>
      <c r="B5" s="13"/>
      <c r="C5" s="14" t="s">
        <v>124</v>
      </c>
      <c r="D5" s="14" t="s">
        <v>125</v>
      </c>
      <c r="E5" s="14" t="s">
        <v>23</v>
      </c>
    </row>
    <row r="6" spans="1:6" ht="34.5" x14ac:dyDescent="0.3">
      <c r="A6" s="15" t="s">
        <v>126</v>
      </c>
      <c r="B6" s="15" t="s">
        <v>127</v>
      </c>
      <c r="C6" s="14"/>
      <c r="D6" s="14"/>
      <c r="E6" s="14"/>
    </row>
    <row r="7" spans="1:6" x14ac:dyDescent="0.3">
      <c r="A7" s="5" t="s">
        <v>122</v>
      </c>
      <c r="B7" s="5"/>
      <c r="C7" s="5"/>
      <c r="D7" s="16">
        <f>D8</f>
        <v>-116000</v>
      </c>
      <c r="E7" s="16">
        <f>E8</f>
        <v>-116000</v>
      </c>
    </row>
    <row r="8" spans="1:6" x14ac:dyDescent="0.3">
      <c r="A8" s="6" t="s">
        <v>119</v>
      </c>
      <c r="B8" s="6"/>
      <c r="C8" s="6" t="s">
        <v>120</v>
      </c>
      <c r="D8" s="17">
        <f>+D10</f>
        <v>-116000</v>
      </c>
      <c r="E8" s="17">
        <f>+E10</f>
        <v>-116000</v>
      </c>
    </row>
    <row r="9" spans="1:6" x14ac:dyDescent="0.3">
      <c r="A9" s="6"/>
      <c r="B9" s="6"/>
      <c r="C9" s="6" t="s">
        <v>35</v>
      </c>
      <c r="D9" s="6"/>
      <c r="E9" s="6"/>
    </row>
    <row r="10" spans="1:6" x14ac:dyDescent="0.3">
      <c r="A10" s="6"/>
      <c r="B10" s="6" t="s">
        <v>121</v>
      </c>
      <c r="C10" s="6" t="s">
        <v>109</v>
      </c>
      <c r="D10" s="17">
        <f>+D12</f>
        <v>-116000</v>
      </c>
      <c r="E10" s="17">
        <f>+E12</f>
        <v>-116000</v>
      </c>
    </row>
    <row r="11" spans="1:6" x14ac:dyDescent="0.3">
      <c r="A11" s="6"/>
      <c r="B11" s="6"/>
      <c r="C11" s="6" t="s">
        <v>49</v>
      </c>
      <c r="D11" s="17"/>
      <c r="E11" s="17"/>
    </row>
    <row r="12" spans="1:6" x14ac:dyDescent="0.3">
      <c r="A12" s="6"/>
      <c r="B12" s="6"/>
      <c r="C12" s="6" t="s">
        <v>122</v>
      </c>
      <c r="D12" s="17">
        <v>-116000</v>
      </c>
      <c r="E12" s="17">
        <v>-116000</v>
      </c>
    </row>
    <row r="15" spans="1:6" x14ac:dyDescent="0.3">
      <c r="C15" s="18" t="s">
        <v>17</v>
      </c>
    </row>
    <row r="16" spans="1:6" x14ac:dyDescent="0.3">
      <c r="C16" s="18" t="s">
        <v>18</v>
      </c>
      <c r="D16" s="19" t="s">
        <v>25</v>
      </c>
      <c r="E16" s="19"/>
    </row>
    <row r="17" spans="3:3" x14ac:dyDescent="0.3">
      <c r="C17" s="18" t="s">
        <v>19</v>
      </c>
    </row>
  </sheetData>
  <mergeCells count="8">
    <mergeCell ref="D1:F1"/>
    <mergeCell ref="D3:F3"/>
    <mergeCell ref="D16:E16"/>
    <mergeCell ref="A7:C7"/>
    <mergeCell ref="A5:B5"/>
    <mergeCell ref="C5:C6"/>
    <mergeCell ref="D5:D6"/>
    <mergeCell ref="E5:E6"/>
  </mergeCells>
  <pageMargins left="0.45" right="0.45" top="0.75" bottom="0.75" header="0.3" footer="0.3"/>
  <pageSetup paperSize="9" scale="5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Հավելված 1</vt:lpstr>
      <vt:lpstr>Հավելված 2</vt:lpstr>
      <vt:lpstr>Հավելված 3</vt:lpstr>
      <vt:lpstr>Հավելված4</vt:lpstr>
      <vt:lpstr>Հավելված 6 </vt:lpstr>
      <vt:lpstr>Հավելված 7</vt:lpstr>
      <vt:lpstr>'Հավելված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Hayk_Kh</dc:creator>
  <cp:keywords>https://mul2-mta.gov.am/tasks/1172415/oneclick/3b2e0343c0f3470a4b97ea9da8a43322f0f29611d121497ec891379f77d8601a.xlsx?token=8bffbffd8e29e61ce41bdab4a8f2e1ce</cp:keywords>
  <cp:lastModifiedBy>g.badalyan</cp:lastModifiedBy>
  <cp:lastPrinted>2022-08-29T05:45:24Z</cp:lastPrinted>
  <dcterms:created xsi:type="dcterms:W3CDTF">2020-09-30T12:11:39Z</dcterms:created>
  <dcterms:modified xsi:type="dcterms:W3CDTF">2022-09-15T08:17:21Z</dcterms:modified>
</cp:coreProperties>
</file>