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_ABRAHAMYAN\Desktop\Department\"/>
    </mc:Choice>
  </mc:AlternateContent>
  <bookViews>
    <workbookView xWindow="0" yWindow="0" windowWidth="28800" windowHeight="12300" activeTab="4"/>
  </bookViews>
  <sheets>
    <sheet name="h1" sheetId="48" r:id="rId1"/>
    <sheet name="h2" sheetId="53" r:id="rId2"/>
    <sheet name="h3" sheetId="50" r:id="rId3"/>
    <sheet name="h4" sheetId="55" r:id="rId4"/>
    <sheet name="h5" sheetId="54" r:id="rId5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 localSheetId="0">#REF!</definedName>
    <definedName name="davit">#REF!</definedName>
    <definedName name="Functional1" localSheetId="0">#REF!</definedName>
    <definedName name="Functional1">#REF!</definedName>
    <definedName name="ggg" localSheetId="0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1">'h2'!$A$1:$I$25</definedName>
    <definedName name="_xlnm.Print_Area" localSheetId="2">'h3'!$A$1:$H$70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21" i="54" l="1"/>
  <c r="H53" i="50" l="1"/>
  <c r="G53" i="50"/>
  <c r="H44" i="50"/>
  <c r="G44" i="50"/>
  <c r="E12" i="48"/>
  <c r="D12" i="48"/>
  <c r="D38" i="48"/>
  <c r="E39" i="48"/>
  <c r="E38" i="48" s="1"/>
  <c r="D39" i="48"/>
  <c r="E67" i="55" l="1"/>
  <c r="H11" i="50"/>
  <c r="G11" i="50"/>
  <c r="D25" i="55" l="1"/>
  <c r="D33" i="55"/>
  <c r="D64" i="54"/>
  <c r="D37" i="54" l="1"/>
  <c r="D23" i="54" l="1"/>
  <c r="B23" i="54"/>
  <c r="C28" i="54"/>
  <c r="C30" i="55"/>
  <c r="B30" i="55"/>
  <c r="C20" i="55"/>
  <c r="C14" i="55"/>
  <c r="D40" i="55" l="1"/>
  <c r="C19" i="55" l="1"/>
  <c r="D17" i="54" l="1"/>
  <c r="D24" i="54"/>
  <c r="D67" i="55"/>
  <c r="D55" i="54" l="1"/>
  <c r="D31" i="54"/>
  <c r="D58" i="55" l="1"/>
</calcChain>
</file>

<file path=xl/sharedStrings.xml><?xml version="1.0" encoding="utf-8"?>
<sst xmlns="http://schemas.openxmlformats.org/spreadsheetml/2006/main" count="370" uniqueCount="156">
  <si>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</si>
  <si>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</si>
  <si>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</si>
  <si>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</si>
  <si>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</si>
  <si>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</si>
  <si>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</si>
  <si>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</si>
  <si>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</si>
  <si>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</si>
  <si>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</si>
  <si>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</si>
  <si>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</si>
  <si>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</si>
  <si>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</si>
  <si>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</si>
  <si>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</si>
  <si>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</si>
  <si>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</si>
  <si>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</si>
  <si>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</si>
  <si>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</si>
  <si>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</si>
  <si>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</si>
  <si>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</si>
  <si>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</si>
  <si>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</si>
  <si>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</si>
  <si>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</si>
  <si>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</si>
  <si>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>Հավելված 1</t>
  </si>
  <si>
    <t xml:space="preserve"> Գործառական դասիչը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</si>
  <si>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</si>
  <si>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</si>
  <si>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</si>
  <si>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</si>
  <si>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</si>
  <si>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</si>
  <si>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</si>
  <si>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</si>
  <si>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</si>
  <si>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</si>
  <si>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</si>
  <si>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</si>
  <si>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</si>
  <si>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</si>
  <si>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</si>
  <si>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</si>
  <si>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ԸՆԴԱՄԵՆԸ</t>
  </si>
  <si>
    <t>այդ թվում` ըստ կատարողների</t>
  </si>
  <si>
    <t>Տարի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</si>
  <si>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</si>
  <si>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նշանով)</t>
  </si>
  <si>
    <t>Ծրագիր</t>
  </si>
  <si>
    <t>Միջոցառում</t>
  </si>
  <si>
    <t>Ինն ամիս</t>
  </si>
  <si>
    <t xml:space="preserve">ՀՀ կառավարության  2022 թվականի </t>
  </si>
  <si>
    <t xml:space="preserve"> ՏՆՏԵՍԱԿԱՆ ՀԱՐԱԲԵՐՈՒԹՅՈՒՆՆԵՐ</t>
  </si>
  <si>
    <t>04</t>
  </si>
  <si>
    <t xml:space="preserve">ՀԱՅԱՍՏԱՆԻ ՀԱՆՐԱՊԵՏՈՒԹՅԱՆ ԿԱՌԱՎԱՐՈՒԹՅԱՆ 2021 ԹՎԱԿԱՆԻ ԴԵԿՏԵՄԲԵՐԻ 23-Ի N 2121-Ն ՈՐՈՇՄԱՆ NN 3 ԵՎ 4 ՀԱՎԵԼՎԱԾՆԵՐՈՒՄ ԿԱՏԱՐՎՈՂ ՓՈՓՈԽՈՒԹՅՈՒՆՆԵՐԸ ԵՎ ԼՐԱՑՈՒՄՆԵՐԸ  </t>
  </si>
  <si>
    <t>Ծառայությունների մատուցում</t>
  </si>
  <si>
    <t>Էներգաարդյունավետության ծրագիր</t>
  </si>
  <si>
    <t>Էներգախնայողության և վերականգնվող էներգետիկայի ներուժի առավելագույն իրացում</t>
  </si>
  <si>
    <t>Էներգախնայողության մակարդակի բարձրացում և վերականգնվող էներգետիկայի մասնաբաժնի աճ</t>
  </si>
  <si>
    <t>Միջոցառման անվանումը`</t>
  </si>
  <si>
    <t>էներգաարդյունավետության ծրագիր</t>
  </si>
  <si>
    <t>Ցուցանիշներերի փոփոխությունը (ավելացումները նշված են դրական նշանով)</t>
  </si>
  <si>
    <t>ԸՆԹԱՑԻԿ ԾԱԽՍԵՐ</t>
  </si>
  <si>
    <t>ՍՈՒԲՍԻԴԻԱՆԵՐ</t>
  </si>
  <si>
    <t>ԸՆԴԱՄԵՆԸ  ԾԱԽՍԵՐ</t>
  </si>
  <si>
    <t>Սուբսիդիաներ ոչ պետական կազմակերպությունների</t>
  </si>
  <si>
    <t>Սուբսիդիաներ ոչ պետական ֆինանսական կազմակերպություններին</t>
  </si>
  <si>
    <t>ՀՀ կառավարության 2022 թվականի</t>
  </si>
  <si>
    <t xml:space="preserve">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</si>
  <si>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</si>
  <si>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</si>
  <si>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</si>
  <si>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</si>
  <si>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</si>
  <si>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</si>
  <si>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</si>
  <si>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</si>
  <si>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</si>
  <si>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</si>
  <si>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Միջոցառման վրա կատարվող ծախսը (հազար դրամ) </t>
  </si>
  <si>
    <t>Խումբ</t>
  </si>
  <si>
    <t>Բաժին</t>
  </si>
  <si>
    <t>Դաս</t>
  </si>
  <si>
    <t>Շահառուներ, քանակ</t>
  </si>
  <si>
    <t xml:space="preserve">          ՄԱՍ 1. ՊԵՏԱԿԱՆ ՄԱՐՄՆԻ ԳԾՈՎ ԱՐԴՅՈՒՆՔԱՅԻՆ (ԿԱՏԱՐՈՂԱԿԱՆ) ՑՈՒՑԱՆԻՇՆԵՐԸ</t>
  </si>
  <si>
    <t>Պետական աջակցություն բնակարանների և անհատական բնակելի տների էներգաարդյունավետ վերանորոգման աշխատանքների իրականացմանը</t>
  </si>
  <si>
    <t>Բնակարանների և անհատական բնակելի տների էներգաարդյունավետ վերանորոգման համար շահառուներին տրամադրվող վարկերի սուբսիդավորման իրականացում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</si>
  <si>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</si>
  <si>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</si>
  <si>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</si>
  <si>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</si>
  <si>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</t>
  </si>
  <si>
    <t xml:space="preserve"> Տրանսպորտ</t>
  </si>
  <si>
    <t xml:space="preserve"> Ճանապարհային տրանսպորտ</t>
  </si>
  <si>
    <t>05</t>
  </si>
  <si>
    <t xml:space="preserve"> ՀՀ տարածքային կառավարման և ենթակառուցվածքների նախարարություն</t>
  </si>
  <si>
    <t xml:space="preserve"> Այլ ծախսեր</t>
  </si>
  <si>
    <t>ՀՀ կառավարության 2021 թվականի</t>
  </si>
  <si>
    <t xml:space="preserve"> ______________N______-Ն որոշման </t>
  </si>
  <si>
    <t>հազար դրամներով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</si>
  <si>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</si>
  <si>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</si>
  <si>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</si>
  <si>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Տարի </t>
  </si>
  <si>
    <t xml:space="preserve"> Ընդամենը </t>
  </si>
  <si>
    <t xml:space="preserve"> այդ թվում </t>
  </si>
  <si>
    <t xml:space="preserve"> Համաֆինան
սավորում </t>
  </si>
  <si>
    <t xml:space="preserve">ԸՆԴԱՄԵՆԸ_x000D_
</t>
  </si>
  <si>
    <t>այդ թվում`</t>
  </si>
  <si>
    <t xml:space="preserve">ՀՀ ՏԱՐԱԾՔԱՅԻՆ ԿԱՌԱՎԱՐՄԱՆ ԵՎ ԵՆԹԱԿԱՌՈՒՑՎԱԾՔՆԵՐԻ ՆԱԽԱՐԱՐՈՒԹՅՈՒՆ_x000D_
</t>
  </si>
  <si>
    <t xml:space="preserve"> 1049 </t>
  </si>
  <si>
    <t xml:space="preserve"> 11015 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</si>
  <si>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 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</si>
  <si>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</si>
  <si>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</si>
  <si>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</si>
  <si>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միավոր </t>
  </si>
  <si>
    <t xml:space="preserve"> Արդյունքի չափորոշիչներ </t>
  </si>
  <si>
    <t xml:space="preserve"> 11015</t>
  </si>
  <si>
    <t xml:space="preserve"> 1049</t>
  </si>
  <si>
    <t xml:space="preserve"> Վարկային միջոցներ</t>
  </si>
  <si>
    <t>Հավելված N2</t>
  </si>
  <si>
    <t>Հավելված 3</t>
  </si>
  <si>
    <t>Հավելված N 4</t>
  </si>
  <si>
    <t>Հավելված 5</t>
  </si>
  <si>
    <t>-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</si>
  <si>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</si>
  <si>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</si>
  <si>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փակագծերում)</t>
  </si>
  <si>
    <t xml:space="preserve"> 11001 </t>
  </si>
  <si>
    <t xml:space="preserve"> Ինն ամիս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</si>
  <si>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</si>
  <si>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</si>
  <si>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Ցուցանիշների փոփոխությունը (ավելացումները նշված են դրական նշանով)</t>
  </si>
  <si>
    <t>Աղյուսակ 9.7</t>
  </si>
  <si>
    <t>Աղյուսակ 9.47</t>
  </si>
  <si>
    <t>ՀԱՅԱՍՏԱՆԻ ՀԱՆՐԱՊԵՏՈՒԹՅԱՆ ԿԱՌԱՎԱՐՈՒԹՅԱՆ 2021 ԹՎԱԿԱՆԻ ԴԵԿՏԵՄԲԵՐԻ 23-Ի N 2121-Ն ՈՐՈՇՄԱՆ N 9 ՀԱՎԵԼՎԱԾԻ N 9.7 ԵՎ  N 9.47  ԱՂՅՈՒՍԱԿՆԵՐՈՒՄ ԿԱՏԱՐՎՈՂ ԼՐԱՑՈՒՄՆԵՐԸ ԵՎ ՓՈՓՈԽՈՒԹՅՈՒՆՆԵՐԸ</t>
  </si>
  <si>
    <t>ՀՀ ԿԱՌԱՎԱՐՈՒԹՅՈՒՆ</t>
  </si>
  <si>
    <t>Աղյուսակ 9.1.59</t>
  </si>
  <si>
    <t xml:space="preserve">ՀԱՅԱՍՏԱՆԻ ՀԱՆՐԱՊԵՏՈՒԹՅԱՆ ԿԱՌԱՎԱՐՈՒԹՅԱՆ 2021 ԹՎԱԿԱՆԻ ԴԵԿՏԵՄԲԵՐԻ 23-Ի N 2121-Ն ՈՐՈՇՄԱՆ N  9.1 ՀԱՎԵԼՎԱԾՆԵՐԻ N 9.1.8 ԵՎ 9.1.59 ԱՂՅՈՒՍԱԿՆԵՐՈՒՄ ԿԱՏԱՐՎՈՂ  ՓՈՓՈԽՈՒԹՅՈՒՆՆԵՐԸ ԵՎ ԼՐԱՑՈՒՄՆԵՐԸ  </t>
  </si>
  <si>
    <t>Աղյուսակ 9.1.8</t>
  </si>
  <si>
    <t xml:space="preserve"> Ծրագրի միջոցառումներ</t>
  </si>
  <si>
    <t xml:space="preserve">«ՀԱՅԱՍՏԱՆԻ ՀԱՆՐԱՊԵՏՈՒԹՅԱՆ 2022 ԹՎԱԿԱՆԻ ՊԵՏԱԿԱՆ ԲՅՈՒՋԵԻ ՄԱՍԻՆ» ՕՐԵՆՔԻ N 1 ՀԱՎԵԼՎԱԾԻ N 2 ԱՂՅՈՒՍԱԿՈՒՄ ՎԵՐԱԲԱՇԽՈՒՄ 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  </t>
  </si>
  <si>
    <t>«ՀԱՅԱՍՏԱՆԻ ՀԱՆՐԱՊԵՏՈՒԹՅԱՆ 2022 ԹՎԱԿԱՆԻ ՊԵՏԱԿԱՆ ԲՅՈՒՋԵԻ ՄԱՍԻՆ» ՕՐԵՆՔԻ N1  ՀԱՎԵԼՎԱԾԻ  N4 ԱՂՅՈՒՍԱԿՈՒՄ ԵՎ ՀԱՅԱՍՏԱՆԻ ՀԱՆՐԱՊԵՏՈՒԹՅԱՆ  ԿԱՌԱՎԱՐՈՒԹՅԱՆ 2021 ԹՎԱԿԱՆԻ ԴԵԿՏԵՄԲԵՐԻ 23-Ի N2121-Ն ՈՐՈՇՄԱՆ N 5 ՀԱՎԵԼՎԱԾԻ N3 ԱՂՅՈՒՍԱԿՈՒՄ ԿԱՏԱՐՎՈՂ ՓՈՓՈԽՈՒԹՅՈՒՆՆԵՐԸ</t>
  </si>
  <si>
    <t>Ցուցանիշների փոփոխությունը 
(նվազեցումները նշված են փակագծերում)</t>
  </si>
  <si>
    <t>Տրանսֆերտների տրամադրում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</si>
  <si>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</si>
  <si>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</si>
  <si>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Շահառուների ընտրության չափանիշները՝</t>
  </si>
  <si>
    <t>ՀՀ կառավարության 2022թ. ապրիլի 15-ի 520 - Լ որոշմամբ հաստատված «Բնակարանների և անհատական բնակելի տների էներգաարդյունավետ վերանորոգման աշխատանքների պետական աջակցության ծրագրով» և մայիսի 26-ի № 775 - Լ որոշմամբ հաստատված «Բնակարանների և անհատական բնակելի տների էներգաարդյունավետ վերանորոգման աշխատանքների պետական աջակցության ծրագրի իրականացման կարգով» ընտրված շահառուներ</t>
  </si>
  <si>
    <t xml:space="preserve">ՀՀ տարածքային կառավարման և ենթակառուցվածքների նախարարություն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</si>
</sst>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0.00_);\(0.00\)"/>
    <numFmt numFmtId="170" formatCode="#,##0.0;[Red]#,##0.0"/>
    <numFmt numFmtId="171" formatCode="_(* #,##0.0_);_(* \(#,##0.0\);_(* &quot;-&quot;??_);_(@_)"/>
    <numFmt numFmtId="172" formatCode="_(* #,##0.0_);_(* \(#,##0.0\);_(* &quot;-&quot;?_);_(@_)"/>
    <numFmt numFmtId="173" formatCode="_(* #,##0.000_);_(* \(#,##0.000\);_(* &quot;-&quot;??_);_(@_)"/>
  </numFmts>
  <fonts count="5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2"/>
      <name val="GHEA Grapalat"/>
      <family val="2"/>
    </font>
    <font>
      <i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2"/>
      <color indexed="8"/>
      <name val="GHEA Grapalat"/>
      <family val="3"/>
    </font>
    <font>
      <sz val="12"/>
      <name val="Helvetica Neue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19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0" fontId="14" fillId="0" borderId="0"/>
    <xf numFmtId="165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0" fontId="13" fillId="0" borderId="0"/>
    <xf numFmtId="0" fontId="7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6" fillId="0" borderId="0"/>
    <xf numFmtId="0" fontId="11" fillId="0" borderId="0"/>
    <xf numFmtId="0" fontId="14" fillId="0" borderId="0"/>
    <xf numFmtId="43" fontId="11" fillId="0" borderId="0" applyFont="0" applyFill="0" applyBorder="0" applyAlignment="0" applyProtection="0"/>
    <xf numFmtId="0" fontId="14" fillId="0" borderId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17" applyNumberFormat="0" applyAlignment="0" applyProtection="0"/>
    <xf numFmtId="0" fontId="29" fillId="7" borderId="18" applyNumberFormat="0" applyAlignment="0" applyProtection="0"/>
    <xf numFmtId="0" fontId="30" fillId="7" borderId="17" applyNumberFormat="0" applyAlignment="0" applyProtection="0"/>
    <xf numFmtId="0" fontId="31" fillId="0" borderId="19" applyNumberFormat="0" applyFill="0" applyAlignment="0" applyProtection="0"/>
    <xf numFmtId="0" fontId="32" fillId="8" borderId="20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6" fillId="33" borderId="0" applyNumberFormat="0" applyBorder="0" applyAlignment="0" applyProtection="0"/>
    <xf numFmtId="43" fontId="14" fillId="0" borderId="0" applyFont="0" applyFill="0" applyBorder="0" applyAlignment="0" applyProtection="0"/>
    <xf numFmtId="0" fontId="5" fillId="9" borderId="21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1" applyNumberFormat="0" applyFont="0" applyAlignment="0" applyProtection="0"/>
    <xf numFmtId="0" fontId="43" fillId="0" borderId="0"/>
    <xf numFmtId="0" fontId="11" fillId="0" borderId="0"/>
    <xf numFmtId="0" fontId="16" fillId="0" borderId="0"/>
    <xf numFmtId="0" fontId="14" fillId="0" borderId="0"/>
    <xf numFmtId="43" fontId="16" fillId="0" borderId="0" applyFont="0" applyFill="0" applyBorder="0" applyAlignment="0" applyProtection="0"/>
    <xf numFmtId="0" fontId="3" fillId="0" borderId="0"/>
    <xf numFmtId="167" fontId="45" fillId="0" borderId="0" applyFill="0" applyBorder="0" applyProtection="0">
      <alignment horizontal="right" vertical="top"/>
    </xf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3" fillId="9" borderId="21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43" fontId="16" fillId="0" borderId="0" applyFont="0" applyFill="0" applyBorder="0" applyAlignment="0" applyProtection="0"/>
    <xf numFmtId="0" fontId="2" fillId="9" borderId="2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9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0" borderId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68">
    <xf numFmtId="0" fontId="0" fillId="0" borderId="0" xfId="0"/>
    <xf numFmtId="0" fontId="20" fillId="0" borderId="23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37" fillId="0" borderId="26" xfId="0" applyFont="1" applyFill="1" applyBorder="1" applyAlignment="1">
      <alignment horizontal="left" vertical="center" wrapText="1"/>
    </xf>
    <xf numFmtId="0" fontId="37" fillId="0" borderId="27" xfId="0" applyFont="1" applyFill="1" applyBorder="1" applyAlignment="1">
      <alignment horizontal="left" vertical="center" wrapText="1"/>
    </xf>
    <xf numFmtId="0" fontId="37" fillId="0" borderId="24" xfId="0" applyFont="1" applyFill="1" applyBorder="1" applyAlignment="1">
      <alignment horizontal="left" vertical="center" wrapText="1"/>
    </xf>
    <xf numFmtId="0" fontId="38" fillId="0" borderId="24" xfId="0" applyFont="1" applyFill="1" applyBorder="1" applyAlignment="1">
      <alignment horizontal="left" vertical="center" wrapText="1"/>
    </xf>
    <xf numFmtId="0" fontId="38" fillId="0" borderId="0" xfId="0" applyFont="1" applyAlignment="1"/>
    <xf numFmtId="0" fontId="38" fillId="0" borderId="0" xfId="0" applyFont="1" applyAlignment="1">
      <alignment horizontal="left" vertical="top" wrapText="1"/>
    </xf>
    <xf numFmtId="0" fontId="38" fillId="0" borderId="1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top" wrapText="1"/>
    </xf>
    <xf numFmtId="166" fontId="38" fillId="0" borderId="8" xfId="0" applyNumberFormat="1" applyFont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top" wrapText="1"/>
    </xf>
    <xf numFmtId="0" fontId="20" fillId="0" borderId="6" xfId="0" applyFont="1" applyFill="1" applyBorder="1" applyAlignment="1">
      <alignment horizontal="left" vertical="top" wrapText="1"/>
    </xf>
    <xf numFmtId="0" fontId="20" fillId="0" borderId="0" xfId="0" applyFont="1"/>
    <xf numFmtId="164" fontId="20" fillId="0" borderId="0" xfId="0" applyNumberFormat="1" applyFont="1"/>
    <xf numFmtId="0" fontId="38" fillId="0" borderId="24" xfId="0" applyFont="1" applyBorder="1" applyAlignment="1">
      <alignment horizontal="left" vertical="top" wrapText="1"/>
    </xf>
    <xf numFmtId="170" fontId="20" fillId="0" borderId="24" xfId="15" applyNumberFormat="1" applyFont="1" applyFill="1" applyBorder="1" applyAlignment="1">
      <alignment horizontal="center" vertical="center"/>
    </xf>
    <xf numFmtId="0" fontId="20" fillId="0" borderId="24" xfId="14" applyFont="1" applyFill="1" applyBorder="1" applyAlignment="1">
      <alignment horizontal="left" vertical="top" wrapText="1"/>
    </xf>
    <xf numFmtId="0" fontId="38" fillId="0" borderId="24" xfId="0" applyFont="1" applyFill="1" applyBorder="1" applyAlignment="1">
      <alignment vertical="top" wrapText="1"/>
    </xf>
    <xf numFmtId="0" fontId="37" fillId="0" borderId="24" xfId="0" applyFont="1" applyBorder="1" applyAlignment="1">
      <alignment horizontal="left" vertical="top" wrapText="1"/>
    </xf>
    <xf numFmtId="0" fontId="20" fillId="0" borderId="24" xfId="14" applyFont="1" applyFill="1" applyBorder="1" applyAlignment="1">
      <alignment vertical="top" wrapText="1"/>
    </xf>
    <xf numFmtId="0" fontId="20" fillId="0" borderId="0" xfId="1" applyFont="1" applyAlignment="1">
      <alignment horizontal="right"/>
    </xf>
    <xf numFmtId="0" fontId="17" fillId="0" borderId="12" xfId="1" applyFont="1" applyBorder="1" applyAlignment="1">
      <alignment vertical="top" wrapText="1"/>
    </xf>
    <xf numFmtId="0" fontId="41" fillId="0" borderId="12" xfId="1" applyFont="1" applyBorder="1" applyAlignment="1">
      <alignment horizontal="left" vertical="top" wrapText="1"/>
    </xf>
    <xf numFmtId="0" fontId="42" fillId="0" borderId="0" xfId="1" applyFont="1" applyAlignment="1">
      <alignment horizontal="left" vertical="top" wrapText="1"/>
    </xf>
    <xf numFmtId="0" fontId="19" fillId="0" borderId="0" xfId="1" applyFont="1" applyAlignment="1">
      <alignment vertical="top"/>
    </xf>
    <xf numFmtId="0" fontId="19" fillId="0" borderId="0" xfId="1" applyFont="1" applyAlignment="1">
      <alignment vertical="top" wrapText="1"/>
    </xf>
    <xf numFmtId="0" fontId="20" fillId="0" borderId="12" xfId="1" applyFont="1" applyBorder="1" applyAlignment="1">
      <alignment vertical="top" wrapText="1"/>
    </xf>
    <xf numFmtId="0" fontId="37" fillId="0" borderId="12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2" xfId="1" applyFont="1" applyBorder="1" applyAlignment="1">
      <alignment horizontal="center" vertical="top" wrapText="1"/>
    </xf>
    <xf numFmtId="0" fontId="20" fillId="0" borderId="9" xfId="1" applyFont="1" applyBorder="1" applyAlignment="1">
      <alignment horizontal="center" vertical="top" wrapText="1"/>
    </xf>
    <xf numFmtId="0" fontId="20" fillId="0" borderId="12" xfId="1" applyFont="1" applyBorder="1" applyAlignment="1">
      <alignment wrapText="1"/>
    </xf>
    <xf numFmtId="0" fontId="20" fillId="0" borderId="2" xfId="1" applyFont="1" applyBorder="1" applyAlignment="1">
      <alignment horizontal="center" vertical="top" wrapText="1"/>
    </xf>
    <xf numFmtId="0" fontId="20" fillId="0" borderId="3" xfId="1" applyFont="1" applyBorder="1" applyAlignment="1">
      <alignment horizontal="center" vertical="top" wrapText="1"/>
    </xf>
    <xf numFmtId="0" fontId="20" fillId="0" borderId="11" xfId="1" applyFont="1" applyBorder="1" applyAlignment="1">
      <alignment horizontal="left" vertical="top"/>
    </xf>
    <xf numFmtId="0" fontId="20" fillId="0" borderId="13" xfId="1" applyFont="1" applyBorder="1" applyAlignment="1">
      <alignment horizontal="left" vertical="top"/>
    </xf>
    <xf numFmtId="168" fontId="20" fillId="0" borderId="12" xfId="1" applyNumberFormat="1" applyFont="1" applyBorder="1" applyAlignment="1">
      <alignment horizontal="center" vertical="center" wrapText="1"/>
    </xf>
    <xf numFmtId="0" fontId="38" fillId="0" borderId="24" xfId="0" applyFont="1" applyFill="1" applyBorder="1" applyAlignment="1">
      <alignment horizontal="left" vertical="top" wrapText="1"/>
    </xf>
    <xf numFmtId="0" fontId="20" fillId="0" borderId="8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vertical="center" wrapText="1"/>
    </xf>
    <xf numFmtId="0" fontId="20" fillId="2" borderId="0" xfId="76" applyFont="1" applyFill="1"/>
    <xf numFmtId="0" fontId="20" fillId="2" borderId="0" xfId="76" applyFont="1" applyFill="1" applyAlignment="1">
      <alignment horizontal="right"/>
    </xf>
    <xf numFmtId="0" fontId="20" fillId="2" borderId="0" xfId="77" applyFont="1" applyFill="1" applyBorder="1" applyAlignment="1">
      <alignment horizontal="right"/>
    </xf>
    <xf numFmtId="0" fontId="20" fillId="2" borderId="0" xfId="77" applyFont="1" applyFill="1" applyAlignment="1">
      <alignment horizontal="right"/>
    </xf>
    <xf numFmtId="172" fontId="20" fillId="2" borderId="0" xfId="79" applyNumberFormat="1" applyFont="1" applyFill="1" applyBorder="1" applyAlignment="1">
      <alignment horizontal="left" vertical="center"/>
    </xf>
    <xf numFmtId="0" fontId="20" fillId="2" borderId="0" xfId="79" applyNumberFormat="1" applyFont="1" applyFill="1" applyBorder="1" applyAlignment="1">
      <alignment vertical="center" wrapText="1"/>
    </xf>
    <xf numFmtId="0" fontId="20" fillId="2" borderId="0" xfId="79" applyNumberFormat="1" applyFont="1" applyFill="1" applyBorder="1" applyAlignment="1">
      <alignment horizontal="center" vertical="center" wrapText="1"/>
    </xf>
    <xf numFmtId="49" fontId="20" fillId="2" borderId="0" xfId="79" applyNumberFormat="1" applyFont="1" applyFill="1" applyBorder="1" applyAlignment="1">
      <alignment vertical="center" wrapText="1"/>
    </xf>
    <xf numFmtId="172" fontId="20" fillId="2" borderId="0" xfId="79" applyNumberFormat="1" applyFont="1" applyFill="1" applyBorder="1" applyAlignment="1">
      <alignment horizontal="right" vertical="center"/>
    </xf>
    <xf numFmtId="43" fontId="20" fillId="2" borderId="0" xfId="0" applyNumberFormat="1" applyFont="1" applyFill="1" applyBorder="1" applyAlignment="1">
      <alignment horizontal="left" vertical="center"/>
    </xf>
    <xf numFmtId="49" fontId="20" fillId="2" borderId="37" xfId="0" applyNumberFormat="1" applyFont="1" applyFill="1" applyBorder="1" applyAlignment="1">
      <alignment horizontal="left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43" fontId="17" fillId="2" borderId="3" xfId="0" applyNumberFormat="1" applyFont="1" applyFill="1" applyBorder="1" applyAlignment="1">
      <alignment horizontal="left" vertical="center" wrapText="1"/>
    </xf>
    <xf numFmtId="171" fontId="20" fillId="0" borderId="3" xfId="0" applyNumberFormat="1" applyFont="1" applyFill="1" applyBorder="1" applyAlignment="1">
      <alignment horizontal="right" vertical="center" shrinkToFit="1"/>
    </xf>
    <xf numFmtId="49" fontId="20" fillId="2" borderId="38" xfId="0" applyNumberFormat="1" applyFont="1" applyFill="1" applyBorder="1" applyAlignment="1">
      <alignment horizontal="left" vertical="center" wrapText="1"/>
    </xf>
    <xf numFmtId="43" fontId="20" fillId="2" borderId="24" xfId="0" applyNumberFormat="1" applyFont="1" applyFill="1" applyBorder="1" applyAlignment="1">
      <alignment vertical="center" wrapText="1"/>
    </xf>
    <xf numFmtId="171" fontId="20" fillId="0" borderId="24" xfId="0" applyNumberFormat="1" applyFont="1" applyFill="1" applyBorder="1" applyAlignment="1">
      <alignment horizontal="right" vertical="center" shrinkToFit="1"/>
    </xf>
    <xf numFmtId="43" fontId="20" fillId="2" borderId="24" xfId="0" applyNumberFormat="1" applyFont="1" applyFill="1" applyBorder="1" applyAlignment="1">
      <alignment horizontal="left" vertical="top" wrapText="1"/>
    </xf>
    <xf numFmtId="171" fontId="20" fillId="0" borderId="24" xfId="81" applyNumberFormat="1" applyFont="1" applyFill="1" applyBorder="1" applyAlignment="1">
      <alignment horizontal="right" vertical="center" shrinkToFit="1"/>
    </xf>
    <xf numFmtId="0" fontId="20" fillId="2" borderId="0" xfId="79" applyNumberFormat="1" applyFont="1" applyFill="1" applyBorder="1" applyAlignment="1">
      <alignment horizontal="left" vertical="center"/>
    </xf>
    <xf numFmtId="0" fontId="20" fillId="2" borderId="0" xfId="79" applyNumberFormat="1" applyFont="1" applyFill="1" applyBorder="1" applyAlignment="1">
      <alignment horizontal="center" vertical="center"/>
    </xf>
    <xf numFmtId="49" fontId="20" fillId="2" borderId="0" xfId="79" applyNumberFormat="1" applyFont="1" applyFill="1" applyBorder="1" applyAlignment="1">
      <alignment horizontal="left" vertical="center"/>
    </xf>
    <xf numFmtId="168" fontId="20" fillId="0" borderId="0" xfId="1" applyNumberFormat="1" applyFont="1" applyBorder="1" applyAlignment="1">
      <alignment horizontal="center" vertical="center" wrapText="1"/>
    </xf>
    <xf numFmtId="0" fontId="20" fillId="0" borderId="0" xfId="1" applyFont="1" applyFill="1"/>
    <xf numFmtId="0" fontId="17" fillId="0" borderId="12" xfId="1" applyFont="1" applyFill="1" applyBorder="1" applyAlignment="1">
      <alignment vertical="top" wrapText="1"/>
    </xf>
    <xf numFmtId="0" fontId="41" fillId="0" borderId="12" xfId="1" applyFont="1" applyFill="1" applyBorder="1" applyAlignment="1">
      <alignment horizontal="left" vertical="top" wrapText="1"/>
    </xf>
    <xf numFmtId="0" fontId="42" fillId="0" borderId="0" xfId="1" applyFont="1" applyFill="1" applyAlignment="1">
      <alignment horizontal="left" vertical="top" wrapText="1"/>
    </xf>
    <xf numFmtId="0" fontId="19" fillId="0" borderId="0" xfId="1" applyFont="1" applyFill="1" applyAlignment="1">
      <alignment vertical="top"/>
    </xf>
    <xf numFmtId="0" fontId="19" fillId="0" borderId="0" xfId="1" applyFont="1" applyFill="1" applyAlignment="1">
      <alignment vertical="top" wrapText="1"/>
    </xf>
    <xf numFmtId="0" fontId="37" fillId="0" borderId="24" xfId="0" applyFont="1" applyFill="1" applyBorder="1" applyAlignment="1">
      <alignment horizontal="left" vertical="top" wrapText="1"/>
    </xf>
    <xf numFmtId="0" fontId="20" fillId="0" borderId="12" xfId="0" applyFont="1" applyFill="1" applyBorder="1" applyAlignment="1">
      <alignment horizontal="left" vertical="top" wrapText="1"/>
    </xf>
    <xf numFmtId="0" fontId="20" fillId="0" borderId="12" xfId="1" applyFont="1" applyFill="1" applyBorder="1" applyAlignment="1">
      <alignment horizontal="center" vertical="top" wrapText="1"/>
    </xf>
    <xf numFmtId="0" fontId="20" fillId="0" borderId="9" xfId="1" applyFont="1" applyFill="1" applyBorder="1" applyAlignment="1">
      <alignment horizontal="center" vertical="top" wrapText="1"/>
    </xf>
    <xf numFmtId="0" fontId="20" fillId="0" borderId="2" xfId="1" applyFont="1" applyFill="1" applyBorder="1" applyAlignment="1">
      <alignment horizontal="center" vertical="top" wrapText="1"/>
    </xf>
    <xf numFmtId="0" fontId="20" fillId="0" borderId="3" xfId="1" applyFont="1" applyFill="1" applyBorder="1" applyAlignment="1">
      <alignment horizontal="center" vertical="top" wrapText="1"/>
    </xf>
    <xf numFmtId="0" fontId="20" fillId="0" borderId="24" xfId="1" applyFont="1" applyFill="1" applyBorder="1" applyAlignment="1">
      <alignment horizontal="left" vertical="top"/>
    </xf>
    <xf numFmtId="168" fontId="20" fillId="0" borderId="12" xfId="1" applyNumberFormat="1" applyFont="1" applyFill="1" applyBorder="1" applyAlignment="1">
      <alignment horizontal="center" vertical="center" wrapText="1"/>
    </xf>
    <xf numFmtId="0" fontId="48" fillId="0" borderId="6" xfId="0" applyFont="1" applyFill="1" applyBorder="1" applyAlignment="1">
      <alignment vertical="center" wrapText="1"/>
    </xf>
    <xf numFmtId="173" fontId="38" fillId="0" borderId="24" xfId="0" applyNumberFormat="1" applyFont="1" applyBorder="1" applyAlignment="1">
      <alignment horizontal="center" vertical="top" wrapText="1"/>
    </xf>
    <xf numFmtId="43" fontId="20" fillId="2" borderId="3" xfId="0" applyNumberFormat="1" applyFont="1" applyFill="1" applyBorder="1" applyAlignment="1">
      <alignment horizontal="left" vertical="center" wrapText="1"/>
    </xf>
    <xf numFmtId="43" fontId="20" fillId="2" borderId="24" xfId="0" applyNumberFormat="1" applyFont="1" applyFill="1" applyBorder="1" applyAlignment="1">
      <alignment horizontal="left" vertical="center" wrapText="1"/>
    </xf>
    <xf numFmtId="0" fontId="20" fillId="0" borderId="24" xfId="14" applyFont="1" applyBorder="1" applyAlignment="1">
      <alignment horizontal="left" vertical="top" wrapText="1"/>
    </xf>
    <xf numFmtId="0" fontId="20" fillId="0" borderId="13" xfId="1" applyFont="1" applyBorder="1" applyAlignment="1">
      <alignment horizontal="left" vertical="top" wrapText="1"/>
    </xf>
    <xf numFmtId="0" fontId="37" fillId="0" borderId="24" xfId="14" applyFont="1" applyFill="1" applyBorder="1" applyAlignment="1">
      <alignment horizontal="left" vertical="top" wrapText="1"/>
    </xf>
    <xf numFmtId="0" fontId="39" fillId="0" borderId="24" xfId="0" applyFont="1" applyFill="1" applyBorder="1" applyAlignment="1">
      <alignment vertical="top" wrapText="1"/>
    </xf>
    <xf numFmtId="0" fontId="20" fillId="0" borderId="13" xfId="1" applyFont="1" applyFill="1" applyBorder="1" applyAlignment="1">
      <alignment horizontal="left" vertical="top" wrapText="1"/>
    </xf>
    <xf numFmtId="0" fontId="37" fillId="0" borderId="33" xfId="0" applyFont="1" applyFill="1" applyBorder="1" applyAlignment="1">
      <alignment horizontal="left" vertical="top" wrapText="1"/>
    </xf>
    <xf numFmtId="0" fontId="20" fillId="0" borderId="33" xfId="0" applyFont="1" applyFill="1" applyBorder="1" applyAlignment="1">
      <alignment horizontal="left" vertical="top" wrapText="1"/>
    </xf>
    <xf numFmtId="0" fontId="17" fillId="0" borderId="0" xfId="1" applyFont="1" applyBorder="1" applyAlignment="1">
      <alignment horizontal="center" vertical="top"/>
    </xf>
    <xf numFmtId="0" fontId="20" fillId="0" borderId="24" xfId="0" applyFont="1" applyFill="1" applyBorder="1" applyAlignment="1">
      <alignment horizontal="left" vertical="center" wrapText="1"/>
    </xf>
    <xf numFmtId="0" fontId="38" fillId="0" borderId="0" xfId="0" applyFont="1"/>
    <xf numFmtId="0" fontId="38" fillId="0" borderId="0" xfId="0" applyFont="1" applyBorder="1" applyAlignment="1"/>
    <xf numFmtId="0" fontId="20" fillId="0" borderId="24" xfId="0" applyFont="1" applyFill="1" applyBorder="1" applyAlignment="1">
      <alignment horizontal="left" vertical="top" wrapText="1"/>
    </xf>
    <xf numFmtId="0" fontId="20" fillId="0" borderId="0" xfId="1" applyFont="1"/>
    <xf numFmtId="0" fontId="20" fillId="0" borderId="1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top" wrapText="1"/>
    </xf>
    <xf numFmtId="0" fontId="20" fillId="0" borderId="0" xfId="1" applyFont="1" applyBorder="1" applyAlignment="1">
      <alignment horizontal="left" vertical="top"/>
    </xf>
    <xf numFmtId="0" fontId="20" fillId="0" borderId="0" xfId="20" applyFont="1" applyAlignment="1">
      <alignment horizontal="left" vertical="top" wrapText="1"/>
    </xf>
    <xf numFmtId="0" fontId="20" fillId="0" borderId="24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38" fillId="0" borderId="8" xfId="0" applyFont="1" applyBorder="1" applyAlignment="1">
      <alignment horizontal="center" vertical="center" wrapText="1"/>
    </xf>
    <xf numFmtId="171" fontId="20" fillId="2" borderId="24" xfId="80" applyNumberFormat="1" applyFont="1" applyFill="1" applyBorder="1" applyAlignment="1">
      <alignment horizontal="center" vertical="center" wrapText="1"/>
    </xf>
    <xf numFmtId="49" fontId="20" fillId="2" borderId="24" xfId="0" applyNumberFormat="1" applyFont="1" applyFill="1" applyBorder="1" applyAlignment="1">
      <alignment horizontal="center" vertical="center" wrapText="1"/>
    </xf>
    <xf numFmtId="0" fontId="20" fillId="0" borderId="24" xfId="14" applyFont="1" applyFill="1" applyBorder="1" applyAlignment="1">
      <alignment horizontal="center" vertical="top" wrapText="1"/>
    </xf>
    <xf numFmtId="168" fontId="20" fillId="0" borderId="0" xfId="1" applyNumberFormat="1" applyFont="1" applyFill="1" applyBorder="1" applyAlignment="1">
      <alignment horizontal="right" vertical="center" wrapText="1"/>
    </xf>
    <xf numFmtId="0" fontId="17" fillId="0" borderId="0" xfId="1" applyFont="1" applyAlignment="1">
      <alignment horizontal="center" wrapText="1"/>
    </xf>
    <xf numFmtId="0" fontId="20" fillId="0" borderId="24" xfId="0" applyFont="1" applyFill="1" applyBorder="1" applyAlignment="1">
      <alignment horizontal="left" vertical="top"/>
    </xf>
    <xf numFmtId="0" fontId="20" fillId="0" borderId="24" xfId="0" applyFont="1" applyFill="1" applyBorder="1" applyAlignment="1">
      <alignment vertical="center" wrapText="1"/>
    </xf>
    <xf numFmtId="0" fontId="20" fillId="0" borderId="8" xfId="0" applyFont="1" applyFill="1" applyBorder="1" applyAlignment="1">
      <alignment vertical="center" wrapText="1"/>
    </xf>
    <xf numFmtId="0" fontId="20" fillId="0" borderId="24" xfId="0" applyFont="1" applyFill="1" applyBorder="1" applyAlignment="1">
      <alignment horizontal="left" vertical="center" wrapText="1"/>
    </xf>
    <xf numFmtId="171" fontId="20" fillId="0" borderId="24" xfId="8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top" wrapText="1"/>
    </xf>
    <xf numFmtId="0" fontId="20" fillId="0" borderId="0" xfId="20" applyFont="1" applyFill="1" applyAlignment="1">
      <alignment horizontal="left" vertical="top" wrapText="1"/>
    </xf>
    <xf numFmtId="0" fontId="20" fillId="0" borderId="0" xfId="0" applyFont="1" applyFill="1"/>
    <xf numFmtId="0" fontId="20" fillId="0" borderId="0" xfId="0" applyFont="1" applyFill="1" applyAlignment="1">
      <alignment horizontal="right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/>
    <xf numFmtId="0" fontId="20" fillId="0" borderId="36" xfId="0" applyFont="1" applyFill="1" applyBorder="1"/>
    <xf numFmtId="0" fontId="20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24" xfId="0" applyFont="1" applyFill="1" applyBorder="1" applyAlignment="1">
      <alignment vertical="top"/>
    </xf>
    <xf numFmtId="0" fontId="20" fillId="0" borderId="0" xfId="0" applyFont="1" applyFill="1" applyBorder="1" applyAlignment="1">
      <alignment vertical="top"/>
    </xf>
    <xf numFmtId="0" fontId="20" fillId="0" borderId="0" xfId="0" applyFont="1" applyFill="1" applyBorder="1" applyAlignment="1"/>
    <xf numFmtId="0" fontId="20" fillId="0" borderId="24" xfId="0" applyFont="1" applyFill="1" applyBorder="1" applyAlignment="1">
      <alignment horizontal="center" vertical="top" wrapText="1"/>
    </xf>
    <xf numFmtId="0" fontId="20" fillId="0" borderId="8" xfId="0" applyFont="1" applyFill="1" applyBorder="1" applyAlignment="1">
      <alignment vertical="top" wrapText="1"/>
    </xf>
    <xf numFmtId="0" fontId="20" fillId="0" borderId="8" xfId="0" applyFont="1" applyFill="1" applyBorder="1"/>
    <xf numFmtId="0" fontId="20" fillId="0" borderId="8" xfId="0" applyFont="1" applyFill="1" applyBorder="1" applyAlignment="1">
      <alignment horizontal="left" vertical="top" wrapText="1"/>
    </xf>
    <xf numFmtId="0" fontId="20" fillId="0" borderId="24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justify"/>
    </xf>
    <xf numFmtId="0" fontId="20" fillId="0" borderId="24" xfId="0" applyFont="1" applyFill="1" applyBorder="1" applyAlignment="1">
      <alignment horizontal="center" vertical="top" wrapText="1"/>
    </xf>
    <xf numFmtId="0" fontId="20" fillId="0" borderId="24" xfId="0" applyFont="1" applyFill="1" applyBorder="1" applyAlignment="1">
      <alignment wrapText="1"/>
    </xf>
    <xf numFmtId="0" fontId="20" fillId="0" borderId="25" xfId="0" applyFont="1" applyFill="1" applyBorder="1" applyAlignment="1">
      <alignment horizontal="left" vertical="top"/>
    </xf>
    <xf numFmtId="0" fontId="20" fillId="0" borderId="33" xfId="0" applyFont="1" applyFill="1" applyBorder="1" applyAlignment="1">
      <alignment horizontal="left" vertical="top"/>
    </xf>
    <xf numFmtId="168" fontId="20" fillId="0" borderId="24" xfId="0" applyNumberFormat="1" applyFont="1" applyFill="1" applyBorder="1" applyAlignment="1">
      <alignment horizontal="center" vertical="center" wrapText="1"/>
    </xf>
    <xf numFmtId="0" fontId="50" fillId="0" borderId="0" xfId="0" applyFont="1" applyAlignment="1">
      <alignment horizontal="left"/>
    </xf>
    <xf numFmtId="0" fontId="20" fillId="0" borderId="25" xfId="0" applyFont="1" applyFill="1" applyBorder="1" applyAlignment="1">
      <alignment vertical="top" wrapText="1"/>
    </xf>
    <xf numFmtId="0" fontId="20" fillId="0" borderId="33" xfId="0" applyFont="1" applyFill="1" applyBorder="1" applyAlignment="1">
      <alignment vertical="top" wrapText="1"/>
    </xf>
    <xf numFmtId="168" fontId="37" fillId="0" borderId="24" xfId="0" applyNumberFormat="1" applyFont="1" applyFill="1" applyBorder="1" applyAlignment="1">
      <alignment horizontal="center" vertical="center" wrapText="1"/>
    </xf>
    <xf numFmtId="168" fontId="38" fillId="0" borderId="24" xfId="0" applyNumberFormat="1" applyFont="1" applyBorder="1" applyAlignment="1">
      <alignment horizontal="center" wrapText="1"/>
    </xf>
    <xf numFmtId="171" fontId="20" fillId="0" borderId="24" xfId="15" applyNumberFormat="1" applyFont="1" applyFill="1" applyBorder="1" applyAlignment="1">
      <alignment horizontal="right" vertical="top"/>
    </xf>
    <xf numFmtId="0" fontId="20" fillId="0" borderId="24" xfId="14" applyFont="1" applyBorder="1">
      <alignment horizontal="left" vertical="top" wrapText="1"/>
    </xf>
    <xf numFmtId="171" fontId="38" fillId="0" borderId="24" xfId="0" applyNumberFormat="1" applyFont="1" applyFill="1" applyBorder="1" applyAlignment="1">
      <alignment horizontal="left" vertical="top" wrapText="1"/>
    </xf>
    <xf numFmtId="171" fontId="37" fillId="0" borderId="24" xfId="82" applyNumberFormat="1" applyFont="1" applyFill="1" applyBorder="1" applyAlignment="1">
      <alignment horizontal="right" vertical="top"/>
    </xf>
    <xf numFmtId="171" fontId="20" fillId="0" borderId="24" xfId="8" applyNumberFormat="1" applyFont="1" applyFill="1" applyBorder="1" applyAlignment="1">
      <alignment horizontal="right" vertical="top"/>
    </xf>
    <xf numFmtId="171" fontId="38" fillId="0" borderId="24" xfId="0" applyNumberFormat="1" applyFont="1" applyFill="1" applyBorder="1" applyAlignment="1">
      <alignment horizontal="right" vertical="top" wrapText="1"/>
    </xf>
    <xf numFmtId="49" fontId="20" fillId="0" borderId="24" xfId="14" applyNumberFormat="1" applyFont="1" applyFill="1" applyBorder="1" applyAlignment="1">
      <alignment vertical="top" wrapText="1"/>
    </xf>
    <xf numFmtId="0" fontId="20" fillId="0" borderId="0" xfId="14" applyFont="1" applyFill="1" applyBorder="1">
      <alignment horizontal="left" vertical="top" wrapText="1"/>
    </xf>
    <xf numFmtId="0" fontId="20" fillId="0" borderId="41" xfId="1" applyFont="1" applyBorder="1" applyAlignment="1">
      <alignment horizontal="center" vertical="top" wrapText="1"/>
    </xf>
    <xf numFmtId="0" fontId="38" fillId="0" borderId="0" xfId="0" applyFont="1" applyFill="1" applyBorder="1"/>
    <xf numFmtId="0" fontId="38" fillId="0" borderId="0" xfId="0" applyFont="1" applyFill="1" applyBorder="1" applyAlignment="1">
      <alignment horizontal="left" vertical="top" wrapText="1"/>
    </xf>
    <xf numFmtId="0" fontId="38" fillId="0" borderId="24" xfId="0" applyFont="1" applyFill="1" applyBorder="1" applyAlignment="1">
      <alignment horizontal="center" vertical="top" wrapText="1"/>
    </xf>
    <xf numFmtId="0" fontId="38" fillId="0" borderId="24" xfId="0" applyFont="1" applyFill="1" applyBorder="1" applyAlignment="1">
      <alignment horizontal="center" vertical="center" wrapText="1"/>
    </xf>
    <xf numFmtId="0" fontId="38" fillId="0" borderId="24" xfId="0" applyFont="1" applyFill="1" applyBorder="1" applyAlignment="1">
      <alignment vertical="center" wrapText="1"/>
    </xf>
    <xf numFmtId="170" fontId="20" fillId="0" borderId="24" xfId="0" applyNumberFormat="1" applyFont="1" applyFill="1" applyBorder="1" applyAlignment="1">
      <alignment horizontal="center" vertical="top" wrapText="1"/>
    </xf>
    <xf numFmtId="49" fontId="20" fillId="0" borderId="24" xfId="0" applyNumberFormat="1" applyFont="1" applyFill="1" applyBorder="1" applyAlignment="1">
      <alignment vertical="top" wrapText="1"/>
    </xf>
    <xf numFmtId="49" fontId="40" fillId="0" borderId="24" xfId="0" applyNumberFormat="1" applyFont="1" applyFill="1" applyBorder="1" applyAlignment="1">
      <alignment vertical="top" wrapText="1"/>
    </xf>
    <xf numFmtId="0" fontId="38" fillId="0" borderId="24" xfId="0" applyFont="1" applyFill="1" applyBorder="1" applyAlignment="1"/>
    <xf numFmtId="168" fontId="20" fillId="0" borderId="24" xfId="8" applyNumberFormat="1" applyFont="1" applyFill="1" applyBorder="1" applyAlignment="1">
      <alignment horizontal="center" vertical="center" wrapText="1"/>
    </xf>
    <xf numFmtId="0" fontId="38" fillId="0" borderId="24" xfId="0" applyFont="1" applyFill="1" applyBorder="1"/>
    <xf numFmtId="0" fontId="39" fillId="0" borderId="24" xfId="0" applyFont="1" applyFill="1" applyBorder="1" applyAlignment="1">
      <alignment horizontal="left" vertical="top" wrapText="1"/>
    </xf>
    <xf numFmtId="169" fontId="20" fillId="0" borderId="24" xfId="8" applyNumberFormat="1" applyFont="1" applyFill="1" applyBorder="1" applyAlignment="1">
      <alignment horizontal="center" vertical="center" wrapText="1"/>
    </xf>
    <xf numFmtId="0" fontId="49" fillId="0" borderId="24" xfId="0" applyFont="1" applyFill="1" applyBorder="1" applyAlignment="1">
      <alignment wrapText="1"/>
    </xf>
    <xf numFmtId="168" fontId="49" fillId="0" borderId="24" xfId="0" applyNumberFormat="1" applyFont="1" applyFill="1" applyBorder="1" applyAlignment="1">
      <alignment horizontal="center" vertical="center" wrapText="1"/>
    </xf>
    <xf numFmtId="0" fontId="44" fillId="0" borderId="24" xfId="0" applyFont="1" applyFill="1" applyBorder="1" applyAlignment="1">
      <alignment horizontal="left" vertical="center" wrapText="1"/>
    </xf>
    <xf numFmtId="0" fontId="40" fillId="0" borderId="24" xfId="0" applyFont="1" applyFill="1" applyBorder="1" applyAlignment="1">
      <alignment horizontal="left" vertical="center" wrapText="1"/>
    </xf>
    <xf numFmtId="168" fontId="40" fillId="0" borderId="24" xfId="0" applyNumberFormat="1" applyFont="1" applyFill="1" applyBorder="1" applyAlignment="1">
      <alignment horizontal="center" vertical="center" wrapText="1"/>
    </xf>
    <xf numFmtId="39" fontId="40" fillId="0" borderId="24" xfId="0" applyNumberFormat="1" applyFont="1" applyFill="1" applyBorder="1" applyAlignment="1">
      <alignment horizontal="center" vertical="center" wrapText="1"/>
    </xf>
    <xf numFmtId="39" fontId="40" fillId="0" borderId="24" xfId="0" applyNumberFormat="1" applyFont="1" applyFill="1" applyBorder="1" applyAlignment="1">
      <alignment horizontal="center" vertical="center"/>
    </xf>
    <xf numFmtId="39" fontId="38" fillId="0" borderId="24" xfId="8" applyNumberFormat="1" applyFont="1" applyFill="1" applyBorder="1" applyAlignment="1">
      <alignment horizontal="center" vertical="center" wrapText="1"/>
    </xf>
    <xf numFmtId="0" fontId="40" fillId="0" borderId="24" xfId="0" applyFont="1" applyFill="1" applyBorder="1" applyAlignment="1">
      <alignment wrapText="1"/>
    </xf>
    <xf numFmtId="0" fontId="20" fillId="0" borderId="24" xfId="1" applyFont="1" applyBorder="1" applyAlignment="1">
      <alignment vertical="top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 wrapText="1"/>
    </xf>
    <xf numFmtId="167" fontId="20" fillId="0" borderId="9" xfId="61" applyNumberFormat="1" applyFont="1" applyFill="1" applyBorder="1" applyAlignment="1">
      <alignment horizontal="center" vertical="center"/>
    </xf>
    <xf numFmtId="167" fontId="20" fillId="0" borderId="2" xfId="61" applyNumberFormat="1" applyFont="1" applyFill="1" applyBorder="1" applyAlignment="1">
      <alignment horizontal="center" vertical="center"/>
    </xf>
    <xf numFmtId="167" fontId="20" fillId="0" borderId="3" xfId="61" applyNumberFormat="1" applyFont="1" applyFill="1" applyBorder="1" applyAlignment="1">
      <alignment horizontal="center" vertical="center"/>
    </xf>
    <xf numFmtId="168" fontId="38" fillId="0" borderId="34" xfId="0" applyNumberFormat="1" applyFont="1" applyBorder="1" applyAlignment="1">
      <alignment horizontal="center" vertical="center" wrapText="1"/>
    </xf>
    <xf numFmtId="168" fontId="38" fillId="0" borderId="41" xfId="0" applyNumberFormat="1" applyFont="1" applyBorder="1" applyAlignment="1">
      <alignment horizontal="center" vertical="center" wrapText="1"/>
    </xf>
    <xf numFmtId="168" fontId="38" fillId="0" borderId="47" xfId="0" applyNumberFormat="1" applyFont="1" applyBorder="1" applyAlignment="1">
      <alignment horizontal="center" vertical="center" wrapText="1"/>
    </xf>
    <xf numFmtId="168" fontId="38" fillId="0" borderId="9" xfId="0" applyNumberFormat="1" applyFont="1" applyBorder="1" applyAlignment="1">
      <alignment horizontal="center" vertical="center" wrapText="1"/>
    </xf>
    <xf numFmtId="168" fontId="38" fillId="0" borderId="3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4" xfId="0" applyFont="1" applyBorder="1" applyAlignment="1">
      <alignment horizontal="center" vertical="top" wrapText="1"/>
    </xf>
    <xf numFmtId="0" fontId="38" fillId="0" borderId="5" xfId="0" applyFont="1" applyBorder="1" applyAlignment="1">
      <alignment horizontal="center" vertical="top" wrapText="1"/>
    </xf>
    <xf numFmtId="0" fontId="38" fillId="0" borderId="8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9" xfId="0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38" fillId="0" borderId="47" xfId="0" applyFont="1" applyFill="1" applyBorder="1" applyAlignment="1">
      <alignment horizontal="center" vertical="top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20" fillId="0" borderId="42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 wrapText="1"/>
    </xf>
    <xf numFmtId="0" fontId="38" fillId="0" borderId="41" xfId="0" applyFont="1" applyFill="1" applyBorder="1" applyAlignment="1">
      <alignment horizontal="center" vertical="top" wrapText="1"/>
    </xf>
    <xf numFmtId="0" fontId="38" fillId="0" borderId="3" xfId="0" applyFont="1" applyFill="1" applyBorder="1" applyAlignment="1">
      <alignment horizontal="center" vertical="top" wrapText="1"/>
    </xf>
    <xf numFmtId="168" fontId="38" fillId="0" borderId="2" xfId="0" applyNumberFormat="1" applyFont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wrapText="1"/>
    </xf>
    <xf numFmtId="167" fontId="20" fillId="0" borderId="9" xfId="8" applyNumberFormat="1" applyFont="1" applyFill="1" applyBorder="1" applyAlignment="1">
      <alignment horizontal="center" vertical="center" wrapText="1"/>
    </xf>
    <xf numFmtId="167" fontId="20" fillId="0" borderId="2" xfId="8" applyNumberFormat="1" applyFont="1" applyFill="1" applyBorder="1" applyAlignment="1">
      <alignment horizontal="center" vertical="center" wrapText="1"/>
    </xf>
    <xf numFmtId="167" fontId="20" fillId="0" borderId="47" xfId="8" applyNumberFormat="1" applyFont="1" applyFill="1" applyBorder="1" applyAlignment="1">
      <alignment horizontal="center" vertical="center" wrapText="1"/>
    </xf>
    <xf numFmtId="168" fontId="38" fillId="0" borderId="34" xfId="0" applyNumberFormat="1" applyFont="1" applyBorder="1" applyAlignment="1">
      <alignment horizontal="center" wrapText="1"/>
    </xf>
    <xf numFmtId="168" fontId="38" fillId="0" borderId="41" xfId="0" applyNumberFormat="1" applyFont="1" applyBorder="1" applyAlignment="1">
      <alignment horizontal="center" wrapText="1"/>
    </xf>
    <xf numFmtId="168" fontId="38" fillId="0" borderId="47" xfId="0" applyNumberFormat="1" applyFont="1" applyBorder="1" applyAlignment="1">
      <alignment horizontal="center" wrapText="1"/>
    </xf>
    <xf numFmtId="168" fontId="38" fillId="0" borderId="24" xfId="0" applyNumberFormat="1" applyFont="1" applyBorder="1" applyAlignment="1">
      <alignment horizontal="center" wrapText="1"/>
    </xf>
    <xf numFmtId="171" fontId="20" fillId="2" borderId="24" xfId="80" applyNumberFormat="1" applyFont="1" applyFill="1" applyBorder="1" applyAlignment="1">
      <alignment horizontal="center" vertical="center" wrapText="1"/>
    </xf>
    <xf numFmtId="171" fontId="20" fillId="2" borderId="25" xfId="80" applyNumberFormat="1" applyFont="1" applyFill="1" applyBorder="1" applyAlignment="1">
      <alignment horizontal="center" vertical="center" wrapText="1"/>
    </xf>
    <xf numFmtId="171" fontId="20" fillId="2" borderId="33" xfId="80" applyNumberFormat="1" applyFont="1" applyFill="1" applyBorder="1" applyAlignment="1">
      <alignment horizontal="center" vertical="center" wrapText="1"/>
    </xf>
    <xf numFmtId="0" fontId="20" fillId="2" borderId="0" xfId="78" applyFont="1" applyFill="1" applyAlignment="1">
      <alignment horizontal="center" vertical="center" wrapText="1"/>
    </xf>
    <xf numFmtId="49" fontId="20" fillId="2" borderId="24" xfId="0" applyNumberFormat="1" applyFont="1" applyFill="1" applyBorder="1" applyAlignment="1">
      <alignment horizontal="center" vertical="center" wrapText="1"/>
    </xf>
    <xf numFmtId="43" fontId="20" fillId="2" borderId="24" xfId="0" applyNumberFormat="1" applyFont="1" applyFill="1" applyBorder="1" applyAlignment="1">
      <alignment horizontal="center" vertical="center" wrapText="1"/>
    </xf>
    <xf numFmtId="171" fontId="20" fillId="2" borderId="25" xfId="79" applyNumberFormat="1" applyFont="1" applyFill="1" applyBorder="1" applyAlignment="1">
      <alignment horizontal="center" vertical="center" wrapText="1"/>
    </xf>
    <xf numFmtId="171" fontId="20" fillId="2" borderId="36" xfId="79" applyNumberFormat="1" applyFont="1" applyFill="1" applyBorder="1" applyAlignment="1">
      <alignment horizontal="center" vertical="center" wrapText="1"/>
    </xf>
    <xf numFmtId="171" fontId="20" fillId="2" borderId="33" xfId="79" applyNumberFormat="1" applyFont="1" applyFill="1" applyBorder="1" applyAlignment="1">
      <alignment horizontal="center" vertical="center" wrapText="1"/>
    </xf>
    <xf numFmtId="171" fontId="20" fillId="2" borderId="24" xfId="0" applyNumberFormat="1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center" wrapText="1"/>
    </xf>
    <xf numFmtId="0" fontId="38" fillId="0" borderId="24" xfId="0" applyFont="1" applyFill="1" applyBorder="1" applyAlignment="1">
      <alignment horizontal="center" vertical="top" wrapText="1"/>
    </xf>
    <xf numFmtId="0" fontId="38" fillId="0" borderId="24" xfId="0" applyFont="1" applyFill="1" applyBorder="1" applyAlignment="1">
      <alignment horizontal="center" vertical="center" wrapText="1"/>
    </xf>
    <xf numFmtId="168" fontId="20" fillId="0" borderId="0" xfId="1" applyNumberFormat="1" applyFont="1" applyFill="1" applyBorder="1" applyAlignment="1">
      <alignment horizontal="right" vertical="center" wrapText="1"/>
    </xf>
    <xf numFmtId="0" fontId="20" fillId="0" borderId="36" xfId="0" applyFont="1" applyFill="1" applyBorder="1" applyAlignment="1">
      <alignment horizontal="center" vertical="top" wrapText="1"/>
    </xf>
    <xf numFmtId="0" fontId="20" fillId="0" borderId="33" xfId="0" applyFont="1" applyFill="1" applyBorder="1" applyAlignment="1">
      <alignment horizontal="center" vertical="top" wrapText="1"/>
    </xf>
    <xf numFmtId="0" fontId="20" fillId="0" borderId="3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17" fillId="0" borderId="0" xfId="1" applyFont="1" applyAlignment="1">
      <alignment horizontal="center" wrapText="1"/>
    </xf>
    <xf numFmtId="0" fontId="17" fillId="0" borderId="0" xfId="1" applyFont="1" applyAlignment="1">
      <alignment horizontal="center"/>
    </xf>
    <xf numFmtId="2" fontId="20" fillId="0" borderId="11" xfId="0" applyNumberFormat="1" applyFont="1" applyBorder="1" applyAlignment="1">
      <alignment horizontal="center" vertical="center" wrapText="1"/>
    </xf>
    <xf numFmtId="2" fontId="20" fillId="0" borderId="13" xfId="0" applyNumberFormat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20" fillId="0" borderId="13" xfId="1" applyFont="1" applyBorder="1" applyAlignment="1">
      <alignment horizontal="center" wrapText="1"/>
    </xf>
    <xf numFmtId="0" fontId="20" fillId="0" borderId="24" xfId="0" applyFont="1" applyFill="1" applyBorder="1" applyAlignment="1">
      <alignment horizontal="center" vertical="top" wrapText="1"/>
    </xf>
    <xf numFmtId="2" fontId="20" fillId="0" borderId="11" xfId="0" applyNumberFormat="1" applyFont="1" applyFill="1" applyBorder="1" applyAlignment="1">
      <alignment horizontal="center" vertical="center" wrapText="1"/>
    </xf>
    <xf numFmtId="2" fontId="20" fillId="0" borderId="13" xfId="0" applyNumberFormat="1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wrapText="1"/>
    </xf>
    <xf numFmtId="0" fontId="20" fillId="0" borderId="0" xfId="1" applyFont="1" applyFill="1" applyAlignment="1">
      <alignment horizontal="right" wrapText="1"/>
    </xf>
    <xf numFmtId="0" fontId="20" fillId="0" borderId="25" xfId="0" applyFont="1" applyFill="1" applyBorder="1" applyAlignment="1">
      <alignment horizontal="center" wrapText="1"/>
    </xf>
    <xf numFmtId="0" fontId="20" fillId="0" borderId="33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left"/>
    </xf>
    <xf numFmtId="0" fontId="20" fillId="0" borderId="25" xfId="0" applyFont="1" applyFill="1" applyBorder="1" applyAlignment="1">
      <alignment horizontal="center" vertical="top"/>
    </xf>
    <xf numFmtId="0" fontId="20" fillId="0" borderId="33" xfId="0" applyFont="1" applyFill="1" applyBorder="1" applyAlignment="1">
      <alignment horizontal="center" vertical="top"/>
    </xf>
    <xf numFmtId="0" fontId="20" fillId="0" borderId="24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0" xfId="0" applyNumberFormat="1" applyFont="1" applyFill="1" applyAlignment="1">
      <alignment horizontal="center" wrapText="1"/>
    </xf>
    <xf numFmtId="0" fontId="17" fillId="0" borderId="0" xfId="0" applyFont="1" applyFill="1" applyBorder="1" applyAlignment="1">
      <alignment horizontal="center" vertical="top" wrapText="1"/>
    </xf>
    <xf numFmtId="0" fontId="20" fillId="0" borderId="39" xfId="0" applyFont="1" applyFill="1" applyBorder="1" applyAlignment="1">
      <alignment horizontal="left" vertical="center" wrapText="1"/>
    </xf>
    <xf numFmtId="0" fontId="20" fillId="0" borderId="4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right"/>
    </xf>
    <xf numFmtId="0" fontId="20" fillId="0" borderId="24" xfId="0" applyFont="1" applyFill="1" applyBorder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right" vertical="center" wrapText="1"/>
    </xf>
    <xf numFmtId="0" fontId="20" fillId="0" borderId="0" xfId="0" applyFont="1" applyFill="1" applyAlignment="1">
      <alignment horizontal="center" wrapText="1"/>
    </xf>
  </cellXfs>
  <cellStyles count="193">
    <cellStyle name="20% - Accent1" xfId="38" builtinId="30" customBuiltin="1"/>
    <cellStyle name="20% - Accent1 2" xfId="63"/>
    <cellStyle name="20% - Accent1 2 2" xfId="141"/>
    <cellStyle name="20% - Accent1 3" xfId="86"/>
    <cellStyle name="20% - Accent1 3 2" xfId="156"/>
    <cellStyle name="20% - Accent1 4" xfId="106"/>
    <cellStyle name="20% - Accent1 4 2" xfId="175"/>
    <cellStyle name="20% - Accent1 5" xfId="128"/>
    <cellStyle name="20% - Accent2" xfId="42" builtinId="34" customBuiltin="1"/>
    <cellStyle name="20% - Accent2 2" xfId="64"/>
    <cellStyle name="20% - Accent2 2 2" xfId="142"/>
    <cellStyle name="20% - Accent2 3" xfId="89"/>
    <cellStyle name="20% - Accent2 3 2" xfId="159"/>
    <cellStyle name="20% - Accent2 4" xfId="109"/>
    <cellStyle name="20% - Accent2 4 2" xfId="178"/>
    <cellStyle name="20% - Accent2 5" xfId="130"/>
    <cellStyle name="20% - Accent3" xfId="46" builtinId="38" customBuiltin="1"/>
    <cellStyle name="20% - Accent3 2" xfId="65"/>
    <cellStyle name="20% - Accent3 2 2" xfId="143"/>
    <cellStyle name="20% - Accent3 3" xfId="92"/>
    <cellStyle name="20% - Accent3 3 2" xfId="162"/>
    <cellStyle name="20% - Accent3 4" xfId="112"/>
    <cellStyle name="20% - Accent3 4 2" xfId="181"/>
    <cellStyle name="20% - Accent3 5" xfId="132"/>
    <cellStyle name="20% - Accent4" xfId="50" builtinId="42" customBuiltin="1"/>
    <cellStyle name="20% - Accent4 2" xfId="66"/>
    <cellStyle name="20% - Accent4 2 2" xfId="144"/>
    <cellStyle name="20% - Accent4 3" xfId="95"/>
    <cellStyle name="20% - Accent4 3 2" xfId="165"/>
    <cellStyle name="20% - Accent4 4" xfId="115"/>
    <cellStyle name="20% - Accent4 4 2" xfId="184"/>
    <cellStyle name="20% - Accent4 5" xfId="134"/>
    <cellStyle name="20% - Accent5" xfId="54" builtinId="46" customBuiltin="1"/>
    <cellStyle name="20% - Accent5 2" xfId="67"/>
    <cellStyle name="20% - Accent5 2 2" xfId="145"/>
    <cellStyle name="20% - Accent5 3" xfId="98"/>
    <cellStyle name="20% - Accent5 3 2" xfId="168"/>
    <cellStyle name="20% - Accent5 4" xfId="118"/>
    <cellStyle name="20% - Accent5 4 2" xfId="187"/>
    <cellStyle name="20% - Accent5 5" xfId="136"/>
    <cellStyle name="20% - Accent6" xfId="58" builtinId="50" customBuiltin="1"/>
    <cellStyle name="20% - Accent6 2" xfId="68"/>
    <cellStyle name="20% - Accent6 2 2" xfId="146"/>
    <cellStyle name="20% - Accent6 3" xfId="101"/>
    <cellStyle name="20% - Accent6 3 2" xfId="171"/>
    <cellStyle name="20% - Accent6 4" xfId="121"/>
    <cellStyle name="20% - Accent6 4 2" xfId="190"/>
    <cellStyle name="20% - Accent6 5" xfId="138"/>
    <cellStyle name="40% - Accent1" xfId="39" builtinId="31" customBuiltin="1"/>
    <cellStyle name="40% - Accent1 2" xfId="69"/>
    <cellStyle name="40% - Accent1 2 2" xfId="147"/>
    <cellStyle name="40% - Accent1 3" xfId="87"/>
    <cellStyle name="40% - Accent1 3 2" xfId="157"/>
    <cellStyle name="40% - Accent1 4" xfId="107"/>
    <cellStyle name="40% - Accent1 4 2" xfId="176"/>
    <cellStyle name="40% - Accent1 5" xfId="129"/>
    <cellStyle name="40% - Accent2" xfId="43" builtinId="35" customBuiltin="1"/>
    <cellStyle name="40% - Accent2 2" xfId="70"/>
    <cellStyle name="40% - Accent2 2 2" xfId="148"/>
    <cellStyle name="40% - Accent2 3" xfId="90"/>
    <cellStyle name="40% - Accent2 3 2" xfId="160"/>
    <cellStyle name="40% - Accent2 4" xfId="110"/>
    <cellStyle name="40% - Accent2 4 2" xfId="179"/>
    <cellStyle name="40% - Accent2 5" xfId="131"/>
    <cellStyle name="40% - Accent3" xfId="47" builtinId="39" customBuiltin="1"/>
    <cellStyle name="40% - Accent3 2" xfId="71"/>
    <cellStyle name="40% - Accent3 2 2" xfId="149"/>
    <cellStyle name="40% - Accent3 3" xfId="93"/>
    <cellStyle name="40% - Accent3 3 2" xfId="163"/>
    <cellStyle name="40% - Accent3 4" xfId="113"/>
    <cellStyle name="40% - Accent3 4 2" xfId="182"/>
    <cellStyle name="40% - Accent3 5" xfId="133"/>
    <cellStyle name="40% - Accent4" xfId="51" builtinId="43" customBuiltin="1"/>
    <cellStyle name="40% - Accent4 2" xfId="72"/>
    <cellStyle name="40% - Accent4 2 2" xfId="150"/>
    <cellStyle name="40% - Accent4 3" xfId="96"/>
    <cellStyle name="40% - Accent4 3 2" xfId="166"/>
    <cellStyle name="40% - Accent4 4" xfId="116"/>
    <cellStyle name="40% - Accent4 4 2" xfId="185"/>
    <cellStyle name="40% - Accent4 5" xfId="135"/>
    <cellStyle name="40% - Accent5" xfId="55" builtinId="47" customBuiltin="1"/>
    <cellStyle name="40% - Accent5 2" xfId="73"/>
    <cellStyle name="40% - Accent5 2 2" xfId="151"/>
    <cellStyle name="40% - Accent5 3" xfId="99"/>
    <cellStyle name="40% - Accent5 3 2" xfId="169"/>
    <cellStyle name="40% - Accent5 4" xfId="119"/>
    <cellStyle name="40% - Accent5 4 2" xfId="188"/>
    <cellStyle name="40% - Accent5 5" xfId="137"/>
    <cellStyle name="40% - Accent6" xfId="59" builtinId="51" customBuiltin="1"/>
    <cellStyle name="40% - Accent6 2" xfId="74"/>
    <cellStyle name="40% - Accent6 2 2" xfId="152"/>
    <cellStyle name="40% - Accent6 3" xfId="102"/>
    <cellStyle name="40% - Accent6 3 2" xfId="172"/>
    <cellStyle name="40% - Accent6 4" xfId="122"/>
    <cellStyle name="40% - Accent6 4 2" xfId="191"/>
    <cellStyle name="40% - Accent6 5" xfId="139"/>
    <cellStyle name="60% - Accent1" xfId="40" builtinId="32" customBuiltin="1"/>
    <cellStyle name="60% - Accent1 2" xfId="88"/>
    <cellStyle name="60% - Accent1 2 2" xfId="158"/>
    <cellStyle name="60% - Accent1 3" xfId="108"/>
    <cellStyle name="60% - Accent1 3 2" xfId="177"/>
    <cellStyle name="60% - Accent2" xfId="44" builtinId="36" customBuiltin="1"/>
    <cellStyle name="60% - Accent2 2" xfId="91"/>
    <cellStyle name="60% - Accent2 2 2" xfId="161"/>
    <cellStyle name="60% - Accent2 3" xfId="111"/>
    <cellStyle name="60% - Accent2 3 2" xfId="180"/>
    <cellStyle name="60% - Accent3" xfId="48" builtinId="40" customBuiltin="1"/>
    <cellStyle name="60% - Accent3 2" xfId="94"/>
    <cellStyle name="60% - Accent3 2 2" xfId="164"/>
    <cellStyle name="60% - Accent3 3" xfId="114"/>
    <cellStyle name="60% - Accent3 3 2" xfId="183"/>
    <cellStyle name="60% - Accent4" xfId="52" builtinId="44" customBuiltin="1"/>
    <cellStyle name="60% - Accent4 2" xfId="97"/>
    <cellStyle name="60% - Accent4 2 2" xfId="167"/>
    <cellStyle name="60% - Accent4 3" xfId="117"/>
    <cellStyle name="60% - Accent4 3 2" xfId="186"/>
    <cellStyle name="60% - Accent5" xfId="56" builtinId="48" customBuiltin="1"/>
    <cellStyle name="60% - Accent5 2" xfId="100"/>
    <cellStyle name="60% - Accent5 2 2" xfId="170"/>
    <cellStyle name="60% - Accent5 3" xfId="120"/>
    <cellStyle name="60% - Accent5 3 2" xfId="189"/>
    <cellStyle name="60% - Accent6" xfId="60" builtinId="52" customBuiltin="1"/>
    <cellStyle name="60% - Accent6 2" xfId="103"/>
    <cellStyle name="60% - Accent6 2 2" xfId="173"/>
    <cellStyle name="60% - Accent6 3" xfId="123"/>
    <cellStyle name="60% - Accent6 3 2" xfId="192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8" builtinId="3"/>
    <cellStyle name="Comma 15" xfId="61"/>
    <cellStyle name="Comma 2" xfId="10"/>
    <cellStyle name="Comma 2 2 2 3" xfId="80"/>
    <cellStyle name="Comma 2 3" xfId="19"/>
    <cellStyle name="Comma 2 3 2" xfId="104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eutral 2" xfId="84"/>
    <cellStyle name="Normal" xfId="0" builtinId="0"/>
    <cellStyle name="Normal 10" xfId="4"/>
    <cellStyle name="Normal 11 2" xfId="81"/>
    <cellStyle name="Normal 11 2 2" xfId="154"/>
    <cellStyle name="Normal 2" xfId="1"/>
    <cellStyle name="Normal 2 2" xfId="12"/>
    <cellStyle name="Normal 2 4" xfId="18"/>
    <cellStyle name="Normal 3" xfId="3"/>
    <cellStyle name="Normal 4" xfId="5"/>
    <cellStyle name="Normal 5" xfId="9"/>
    <cellStyle name="Normal 5 10" xfId="77"/>
    <cellStyle name="Normal 5 2" xfId="17"/>
    <cellStyle name="Normal 5 3" xfId="20"/>
    <cellStyle name="Normal 6" xfId="11"/>
    <cellStyle name="Normal 6 2" xfId="125"/>
    <cellStyle name="Normal 7" xfId="13"/>
    <cellStyle name="Normal 7 2" xfId="126"/>
    <cellStyle name="Normal 8" xfId="14"/>
    <cellStyle name="Normal 9" xfId="16"/>
    <cellStyle name="Normal 9 2" xfId="127"/>
    <cellStyle name="Note 2" xfId="62"/>
    <cellStyle name="Note 2 2" xfId="140"/>
    <cellStyle name="Note 3" xfId="75"/>
    <cellStyle name="Note 3 2" xfId="153"/>
    <cellStyle name="Note 4" xfId="85"/>
    <cellStyle name="Note 4 2" xfId="155"/>
    <cellStyle name="Note 5" xfId="105"/>
    <cellStyle name="Note 5 2" xfId="174"/>
    <cellStyle name="Output" xfId="30" builtinId="21" customBuiltin="1"/>
    <cellStyle name="Percent 2" xfId="2"/>
    <cellStyle name="Percent 2 2" xfId="124"/>
    <cellStyle name="SN_241" xfId="15"/>
    <cellStyle name="SN_it" xfId="82"/>
    <cellStyle name="Title" xfId="21" builtinId="15" customBuiltin="1"/>
    <cellStyle name="Title 2" xfId="83"/>
    <cellStyle name="Total" xfId="36" builtinId="25" customBuiltin="1"/>
    <cellStyle name="Warning Text" xfId="34" builtinId="11" customBuiltin="1"/>
    <cellStyle name="Обычный 2" xfId="6"/>
    <cellStyle name="Обычный 3" xfId="79"/>
    <cellStyle name="Обычный 5" xfId="78"/>
    <cellStyle name="Обычный 7" xfId="7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6"/>
  <sheetViews>
    <sheetView topLeftCell="A31" zoomScaleNormal="100" workbookViewId="0">
      <selection activeCell="B13" sqref="B13:B18"/>
    </sheetView>
  </sheetViews>
  <sheetFormatPr defaultColWidth="9.140625" defaultRowHeight="17.25"/>
  <cols>
    <col min="1" max="1" width="10.42578125" style="94" customWidth="1"/>
    <col min="2" max="2" width="18.140625" style="94" customWidth="1"/>
    <col min="3" max="3" width="66" style="94" customWidth="1"/>
    <col min="4" max="5" width="26.42578125" style="94" customWidth="1"/>
    <col min="6" max="6" width="49.85546875" style="94" customWidth="1"/>
    <col min="7" max="16384" width="9.140625" style="94"/>
  </cols>
  <sheetData>
    <row r="2" spans="1:5" ht="16.5" customHeight="1">
      <c r="D2" s="8"/>
      <c r="E2" s="103" t="s">
        <v>30</v>
      </c>
    </row>
    <row r="3" spans="1:5" ht="16.5" customHeight="1">
      <c r="D3" s="187" t="s">
        <v>56</v>
      </c>
      <c r="E3" s="187"/>
    </row>
    <row r="4" spans="1:5" ht="16.5" customHeight="1">
      <c r="D4" s="187" t="s">
        <v>8</v>
      </c>
      <c r="E4" s="187"/>
    </row>
    <row r="6" spans="1:5" ht="80.25" customHeight="1">
      <c r="A6" s="188" t="s">
        <v>147</v>
      </c>
      <c r="B6" s="188"/>
      <c r="C6" s="188"/>
      <c r="D6" s="188"/>
      <c r="E6" s="188"/>
    </row>
    <row r="8" spans="1:5">
      <c r="D8" s="95"/>
      <c r="E8" s="95" t="s">
        <v>104</v>
      </c>
    </row>
    <row r="9" spans="1:5" s="9" customFormat="1" ht="56.25" customHeight="1">
      <c r="A9" s="189" t="s">
        <v>12</v>
      </c>
      <c r="B9" s="190"/>
      <c r="C9" s="191" t="s">
        <v>13</v>
      </c>
      <c r="D9" s="192" t="s">
        <v>29</v>
      </c>
      <c r="E9" s="193"/>
    </row>
    <row r="10" spans="1:5" s="9" customFormat="1" ht="29.25" customHeight="1">
      <c r="A10" s="10" t="s">
        <v>53</v>
      </c>
      <c r="B10" s="10" t="s">
        <v>54</v>
      </c>
      <c r="C10" s="191"/>
      <c r="D10" s="11" t="s">
        <v>55</v>
      </c>
      <c r="E10" s="104" t="s">
        <v>50</v>
      </c>
    </row>
    <row r="11" spans="1:5" s="9" customFormat="1" ht="22.5" customHeight="1">
      <c r="A11" s="12"/>
      <c r="B11" s="189" t="s">
        <v>48</v>
      </c>
      <c r="C11" s="190"/>
      <c r="D11" s="13">
        <v>0</v>
      </c>
      <c r="E11" s="13">
        <v>0</v>
      </c>
    </row>
    <row r="12" spans="1:5" s="9" customFormat="1" ht="43.5" customHeight="1">
      <c r="A12" s="14"/>
      <c r="B12" s="14"/>
      <c r="C12" s="43" t="s">
        <v>51</v>
      </c>
      <c r="D12" s="13">
        <f>+D13+D25</f>
        <v>0</v>
      </c>
      <c r="E12" s="13">
        <f>+E13+E25</f>
        <v>0</v>
      </c>
    </row>
    <row r="13" spans="1:5" s="9" customFormat="1" ht="23.25" customHeight="1">
      <c r="A13" s="194">
        <v>1049</v>
      </c>
      <c r="B13" s="194"/>
      <c r="C13" s="22" t="s">
        <v>22</v>
      </c>
      <c r="D13" s="182">
        <v>-2000</v>
      </c>
      <c r="E13" s="182">
        <v>-40000</v>
      </c>
    </row>
    <row r="14" spans="1:5" s="9" customFormat="1" ht="25.5" customHeight="1">
      <c r="A14" s="195"/>
      <c r="B14" s="195"/>
      <c r="C14" s="18" t="s">
        <v>92</v>
      </c>
      <c r="D14" s="183"/>
      <c r="E14" s="183"/>
    </row>
    <row r="15" spans="1:5" s="9" customFormat="1" ht="24" customHeight="1">
      <c r="A15" s="195"/>
      <c r="B15" s="195"/>
      <c r="C15" s="22" t="s">
        <v>23</v>
      </c>
      <c r="D15" s="183"/>
      <c r="E15" s="183"/>
    </row>
    <row r="16" spans="1:5" s="9" customFormat="1" ht="38.25" customHeight="1">
      <c r="A16" s="195"/>
      <c r="B16" s="195"/>
      <c r="C16" s="18" t="s">
        <v>93</v>
      </c>
      <c r="D16" s="183"/>
      <c r="E16" s="183"/>
    </row>
    <row r="17" spans="1:6" s="9" customFormat="1" ht="39" customHeight="1">
      <c r="A17" s="195"/>
      <c r="B17" s="195"/>
      <c r="C17" s="22" t="s">
        <v>24</v>
      </c>
      <c r="D17" s="183"/>
      <c r="E17" s="183"/>
    </row>
    <row r="18" spans="1:6" s="9" customFormat="1" ht="62.25" customHeight="1">
      <c r="A18" s="196"/>
      <c r="B18" s="196"/>
      <c r="C18" s="18" t="s">
        <v>94</v>
      </c>
      <c r="D18" s="184"/>
      <c r="E18" s="184"/>
    </row>
    <row r="19" spans="1:6" s="9" customFormat="1" ht="23.25" customHeight="1">
      <c r="A19" s="194"/>
      <c r="B19" s="194">
        <v>11015</v>
      </c>
      <c r="C19" s="22" t="s">
        <v>25</v>
      </c>
      <c r="D19" s="185">
        <v>-2000</v>
      </c>
      <c r="E19" s="185">
        <v>-40000</v>
      </c>
    </row>
    <row r="20" spans="1:6" s="9" customFormat="1" ht="56.25" customHeight="1">
      <c r="A20" s="203"/>
      <c r="B20" s="203"/>
      <c r="C20" s="18" t="s">
        <v>95</v>
      </c>
      <c r="D20" s="183"/>
      <c r="E20" s="183"/>
    </row>
    <row r="21" spans="1:6" s="9" customFormat="1" ht="25.5" customHeight="1">
      <c r="A21" s="203"/>
      <c r="B21" s="203"/>
      <c r="C21" s="22" t="s">
        <v>26</v>
      </c>
      <c r="D21" s="183"/>
      <c r="E21" s="183"/>
    </row>
    <row r="22" spans="1:6" s="9" customFormat="1" ht="111" customHeight="1">
      <c r="A22" s="203"/>
      <c r="B22" s="203"/>
      <c r="C22" s="18" t="s">
        <v>96</v>
      </c>
      <c r="D22" s="183"/>
      <c r="E22" s="183"/>
    </row>
    <row r="23" spans="1:6" s="9" customFormat="1" ht="18" customHeight="1">
      <c r="A23" s="203"/>
      <c r="B23" s="203"/>
      <c r="C23" s="22" t="s">
        <v>27</v>
      </c>
      <c r="D23" s="183"/>
      <c r="E23" s="183"/>
    </row>
    <row r="24" spans="1:6" s="9" customFormat="1" ht="20.25" customHeight="1">
      <c r="A24" s="204"/>
      <c r="B24" s="204"/>
      <c r="C24" s="18" t="s">
        <v>28</v>
      </c>
      <c r="D24" s="186"/>
      <c r="E24" s="186"/>
    </row>
    <row r="25" spans="1:6" s="16" customFormat="1">
      <c r="A25" s="3">
        <v>1232</v>
      </c>
      <c r="B25" s="1"/>
      <c r="C25" s="4" t="s">
        <v>22</v>
      </c>
      <c r="D25" s="179">
        <v>2000</v>
      </c>
      <c r="E25" s="179">
        <v>40000</v>
      </c>
    </row>
    <row r="26" spans="1:6" s="16" customFormat="1" ht="24" customHeight="1">
      <c r="A26" s="197"/>
      <c r="B26" s="200"/>
      <c r="C26" s="2" t="s">
        <v>61</v>
      </c>
      <c r="D26" s="180"/>
      <c r="E26" s="180"/>
    </row>
    <row r="27" spans="1:6" s="16" customFormat="1" ht="27" customHeight="1">
      <c r="A27" s="198"/>
      <c r="B27" s="201"/>
      <c r="C27" s="2" t="s">
        <v>23</v>
      </c>
      <c r="D27" s="180"/>
      <c r="E27" s="180"/>
    </row>
    <row r="28" spans="1:6" s="16" customFormat="1" ht="42.75" customHeight="1">
      <c r="A28" s="198"/>
      <c r="B28" s="201"/>
      <c r="C28" s="2" t="s">
        <v>62</v>
      </c>
      <c r="D28" s="180"/>
      <c r="E28" s="180"/>
      <c r="F28" s="17"/>
    </row>
    <row r="29" spans="1:6" s="16" customFormat="1" ht="28.5" customHeight="1">
      <c r="A29" s="198"/>
      <c r="B29" s="201"/>
      <c r="C29" s="5" t="s">
        <v>24</v>
      </c>
      <c r="D29" s="180"/>
      <c r="E29" s="180"/>
    </row>
    <row r="30" spans="1:6" s="16" customFormat="1" ht="62.25" customHeight="1">
      <c r="A30" s="199"/>
      <c r="B30" s="202"/>
      <c r="C30" s="93" t="s">
        <v>63</v>
      </c>
      <c r="D30" s="181"/>
      <c r="E30" s="181"/>
    </row>
    <row r="31" spans="1:6" s="16" customFormat="1" ht="16.5" customHeight="1">
      <c r="A31" s="176" t="s">
        <v>146</v>
      </c>
      <c r="B31" s="177"/>
      <c r="C31" s="177"/>
      <c r="D31" s="177"/>
      <c r="E31" s="178"/>
    </row>
    <row r="32" spans="1:6" s="16" customFormat="1" ht="25.5" customHeight="1">
      <c r="A32" s="93"/>
      <c r="B32" s="102">
        <v>12002</v>
      </c>
      <c r="C32" s="6" t="s">
        <v>64</v>
      </c>
      <c r="D32" s="209">
        <v>2000</v>
      </c>
      <c r="E32" s="209">
        <v>40000</v>
      </c>
    </row>
    <row r="33" spans="1:5" s="16" customFormat="1" ht="73.5" customHeight="1">
      <c r="A33" s="206"/>
      <c r="B33" s="206"/>
      <c r="C33" s="7" t="s">
        <v>90</v>
      </c>
      <c r="D33" s="210"/>
      <c r="E33" s="210"/>
    </row>
    <row r="34" spans="1:5" s="16" customFormat="1" ht="21.75" customHeight="1">
      <c r="A34" s="207"/>
      <c r="B34" s="207"/>
      <c r="C34" s="6" t="s">
        <v>26</v>
      </c>
      <c r="D34" s="210"/>
      <c r="E34" s="210"/>
    </row>
    <row r="35" spans="1:5" s="16" customFormat="1" ht="60.75" customHeight="1">
      <c r="A35" s="207"/>
      <c r="B35" s="207"/>
      <c r="C35" s="41" t="s">
        <v>91</v>
      </c>
      <c r="D35" s="210"/>
      <c r="E35" s="210"/>
    </row>
    <row r="36" spans="1:5" s="16" customFormat="1">
      <c r="A36" s="207"/>
      <c r="B36" s="207"/>
      <c r="C36" s="6" t="s">
        <v>27</v>
      </c>
      <c r="D36" s="210"/>
      <c r="E36" s="210"/>
    </row>
    <row r="37" spans="1:5" s="16" customFormat="1">
      <c r="A37" s="208"/>
      <c r="B37" s="208"/>
      <c r="C37" s="7" t="s">
        <v>60</v>
      </c>
      <c r="D37" s="211"/>
      <c r="E37" s="211"/>
    </row>
    <row r="38" spans="1:5" ht="24.75" customHeight="1">
      <c r="A38" s="14"/>
      <c r="B38" s="14"/>
      <c r="C38" s="81" t="s">
        <v>39</v>
      </c>
      <c r="D38" s="143">
        <f>+D39</f>
        <v>0</v>
      </c>
      <c r="E38" s="143">
        <f>+E39</f>
        <v>0</v>
      </c>
    </row>
    <row r="39" spans="1:5">
      <c r="A39" s="194" t="s">
        <v>40</v>
      </c>
      <c r="B39" s="194"/>
      <c r="C39" s="15" t="s">
        <v>22</v>
      </c>
      <c r="D39" s="212">
        <f>+D45+D51</f>
        <v>0</v>
      </c>
      <c r="E39" s="215">
        <f>+E45+E51</f>
        <v>0</v>
      </c>
    </row>
    <row r="40" spans="1:5">
      <c r="A40" s="195"/>
      <c r="B40" s="195"/>
      <c r="C40" s="14" t="s">
        <v>38</v>
      </c>
      <c r="D40" s="213"/>
      <c r="E40" s="215"/>
    </row>
    <row r="41" spans="1:5">
      <c r="A41" s="195"/>
      <c r="B41" s="195"/>
      <c r="C41" s="15" t="s">
        <v>23</v>
      </c>
      <c r="D41" s="213"/>
      <c r="E41" s="215"/>
    </row>
    <row r="42" spans="1:5" ht="51.75">
      <c r="A42" s="195"/>
      <c r="B42" s="195"/>
      <c r="C42" s="14" t="s">
        <v>45</v>
      </c>
      <c r="D42" s="213"/>
      <c r="E42" s="215"/>
    </row>
    <row r="43" spans="1:5">
      <c r="A43" s="195"/>
      <c r="B43" s="195"/>
      <c r="C43" s="15" t="s">
        <v>24</v>
      </c>
      <c r="D43" s="213"/>
      <c r="E43" s="215"/>
    </row>
    <row r="44" spans="1:5" ht="52.5" customHeight="1">
      <c r="A44" s="196"/>
      <c r="B44" s="196"/>
      <c r="C44" s="14" t="s">
        <v>46</v>
      </c>
      <c r="D44" s="214"/>
      <c r="E44" s="215"/>
    </row>
    <row r="45" spans="1:5">
      <c r="A45" s="194"/>
      <c r="B45" s="194">
        <v>11001</v>
      </c>
      <c r="C45" s="15" t="s">
        <v>25</v>
      </c>
      <c r="D45" s="185">
        <v>-2000</v>
      </c>
      <c r="E45" s="185">
        <v>-40000</v>
      </c>
    </row>
    <row r="46" spans="1:5" ht="25.5" customHeight="1">
      <c r="A46" s="195"/>
      <c r="B46" s="195"/>
      <c r="C46" s="14" t="s">
        <v>38</v>
      </c>
      <c r="D46" s="205"/>
      <c r="E46" s="205"/>
    </row>
    <row r="47" spans="1:5">
      <c r="A47" s="195"/>
      <c r="B47" s="195"/>
      <c r="C47" s="15" t="s">
        <v>26</v>
      </c>
      <c r="D47" s="205"/>
      <c r="E47" s="205"/>
    </row>
    <row r="48" spans="1:5" ht="69">
      <c r="A48" s="195"/>
      <c r="B48" s="195"/>
      <c r="C48" s="14" t="s">
        <v>47</v>
      </c>
      <c r="D48" s="205"/>
      <c r="E48" s="205"/>
    </row>
    <row r="49" spans="1:5" ht="20.25" customHeight="1">
      <c r="A49" s="195"/>
      <c r="B49" s="195"/>
      <c r="C49" s="15" t="s">
        <v>27</v>
      </c>
      <c r="D49" s="205"/>
      <c r="E49" s="205"/>
    </row>
    <row r="50" spans="1:5" ht="27.75" customHeight="1">
      <c r="A50" s="196"/>
      <c r="B50" s="196"/>
      <c r="C50" s="14" t="s">
        <v>28</v>
      </c>
      <c r="D50" s="184"/>
      <c r="E50" s="184"/>
    </row>
    <row r="51" spans="1:5">
      <c r="A51" s="194"/>
      <c r="B51" s="194">
        <v>11001</v>
      </c>
      <c r="C51" s="15" t="s">
        <v>25</v>
      </c>
      <c r="D51" s="185">
        <v>2000</v>
      </c>
      <c r="E51" s="185">
        <v>40000</v>
      </c>
    </row>
    <row r="52" spans="1:5">
      <c r="A52" s="195"/>
      <c r="B52" s="195"/>
      <c r="C52" s="14" t="s">
        <v>38</v>
      </c>
      <c r="D52" s="205"/>
      <c r="E52" s="205"/>
    </row>
    <row r="53" spans="1:5">
      <c r="A53" s="195"/>
      <c r="B53" s="195"/>
      <c r="C53" s="15" t="s">
        <v>26</v>
      </c>
      <c r="D53" s="205"/>
      <c r="E53" s="205"/>
    </row>
    <row r="54" spans="1:5" ht="69">
      <c r="A54" s="195"/>
      <c r="B54" s="195"/>
      <c r="C54" s="14" t="s">
        <v>47</v>
      </c>
      <c r="D54" s="205"/>
      <c r="E54" s="205"/>
    </row>
    <row r="55" spans="1:5">
      <c r="A55" s="195"/>
      <c r="B55" s="195"/>
      <c r="C55" s="15" t="s">
        <v>27</v>
      </c>
      <c r="D55" s="205"/>
      <c r="E55" s="205"/>
    </row>
    <row r="56" spans="1:5">
      <c r="A56" s="196"/>
      <c r="B56" s="196"/>
      <c r="C56" s="14" t="s">
        <v>28</v>
      </c>
      <c r="D56" s="184"/>
      <c r="E56" s="184"/>
    </row>
  </sheetData>
  <mergeCells count="36">
    <mergeCell ref="A51:A56"/>
    <mergeCell ref="B51:B56"/>
    <mergeCell ref="D51:D56"/>
    <mergeCell ref="E51:E56"/>
    <mergeCell ref="B33:B37"/>
    <mergeCell ref="A33:A37"/>
    <mergeCell ref="D32:D37"/>
    <mergeCell ref="E32:E37"/>
    <mergeCell ref="A39:A44"/>
    <mergeCell ref="B39:B44"/>
    <mergeCell ref="A45:A50"/>
    <mergeCell ref="B45:B50"/>
    <mergeCell ref="D45:D50"/>
    <mergeCell ref="E45:E50"/>
    <mergeCell ref="D39:D44"/>
    <mergeCell ref="E39:E44"/>
    <mergeCell ref="B11:C11"/>
    <mergeCell ref="A13:A18"/>
    <mergeCell ref="B13:B18"/>
    <mergeCell ref="A26:A30"/>
    <mergeCell ref="B26:B30"/>
    <mergeCell ref="A19:A24"/>
    <mergeCell ref="B19:B24"/>
    <mergeCell ref="D3:E3"/>
    <mergeCell ref="D4:E4"/>
    <mergeCell ref="A6:E6"/>
    <mergeCell ref="A9:B9"/>
    <mergeCell ref="C9:C10"/>
    <mergeCell ref="D9:E9"/>
    <mergeCell ref="A31:E31"/>
    <mergeCell ref="D25:D30"/>
    <mergeCell ref="E25:E30"/>
    <mergeCell ref="D13:D18"/>
    <mergeCell ref="E13:E18"/>
    <mergeCell ref="E19:E24"/>
    <mergeCell ref="D19:D24"/>
  </mergeCells>
  <pageMargins left="0.16" right="0.22" top="0.27" bottom="0.24" header="0.2" footer="0.16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22" zoomScaleNormal="100" workbookViewId="0">
      <selection activeCell="I6" sqref="I6"/>
    </sheetView>
  </sheetViews>
  <sheetFormatPr defaultColWidth="9.140625" defaultRowHeight="17.25"/>
  <cols>
    <col min="1" max="1" width="11.85546875" style="63" customWidth="1"/>
    <col min="2" max="2" width="14.5703125" style="64" customWidth="1"/>
    <col min="3" max="3" width="63.7109375" style="65" customWidth="1"/>
    <col min="4" max="4" width="16.5703125" style="48" customWidth="1"/>
    <col min="5" max="5" width="14.85546875" style="48" customWidth="1"/>
    <col min="6" max="6" width="17.5703125" style="48" customWidth="1"/>
    <col min="7" max="7" width="16.5703125" style="48" customWidth="1"/>
    <col min="8" max="8" width="16" style="48" customWidth="1"/>
    <col min="9" max="9" width="16.85546875" style="48" customWidth="1"/>
    <col min="10" max="16384" width="9.140625" style="48"/>
  </cols>
  <sheetData>
    <row r="1" spans="1:9" s="44" customFormat="1" ht="21" customHeight="1">
      <c r="D1" s="45"/>
      <c r="E1" s="45"/>
      <c r="F1" s="45"/>
      <c r="G1" s="45"/>
      <c r="H1" s="45"/>
      <c r="I1" s="45" t="s">
        <v>126</v>
      </c>
    </row>
    <row r="2" spans="1:9" s="44" customFormat="1" ht="13.5" customHeight="1">
      <c r="D2" s="45"/>
      <c r="E2" s="45"/>
      <c r="F2" s="46"/>
      <c r="G2" s="45"/>
      <c r="H2" s="45"/>
      <c r="I2" s="46" t="s">
        <v>102</v>
      </c>
    </row>
    <row r="3" spans="1:9" s="44" customFormat="1" ht="13.5" customHeight="1">
      <c r="D3" s="45"/>
      <c r="E3" s="45"/>
      <c r="F3" s="47"/>
      <c r="G3" s="45"/>
      <c r="H3" s="45"/>
      <c r="I3" s="47" t="s">
        <v>103</v>
      </c>
    </row>
    <row r="4" spans="1:9" s="44" customFormat="1" ht="4.5" customHeight="1"/>
    <row r="5" spans="1:9" ht="61.5" customHeight="1">
      <c r="A5" s="219" t="s">
        <v>148</v>
      </c>
      <c r="B5" s="219"/>
      <c r="C5" s="219"/>
      <c r="D5" s="219"/>
      <c r="E5" s="219"/>
      <c r="F5" s="219"/>
      <c r="G5" s="219"/>
      <c r="H5" s="219"/>
      <c r="I5" s="219"/>
    </row>
    <row r="6" spans="1:9" ht="17.25" customHeight="1">
      <c r="A6" s="49"/>
      <c r="B6" s="50"/>
      <c r="C6" s="51"/>
      <c r="F6" s="52"/>
      <c r="I6" s="52" t="s">
        <v>104</v>
      </c>
    </row>
    <row r="7" spans="1:9" ht="35.25" customHeight="1">
      <c r="A7" s="220" t="s">
        <v>105</v>
      </c>
      <c r="B7" s="220"/>
      <c r="C7" s="221" t="s">
        <v>106</v>
      </c>
      <c r="D7" s="222" t="s">
        <v>149</v>
      </c>
      <c r="E7" s="223"/>
      <c r="F7" s="223"/>
      <c r="G7" s="223"/>
      <c r="H7" s="223"/>
      <c r="I7" s="224"/>
    </row>
    <row r="8" spans="1:9" s="53" customFormat="1" ht="29.25" customHeight="1">
      <c r="A8" s="220"/>
      <c r="B8" s="220"/>
      <c r="C8" s="221"/>
      <c r="D8" s="225" t="s">
        <v>107</v>
      </c>
      <c r="E8" s="225"/>
      <c r="F8" s="225"/>
      <c r="G8" s="225" t="s">
        <v>108</v>
      </c>
      <c r="H8" s="225"/>
      <c r="I8" s="225"/>
    </row>
    <row r="9" spans="1:9" s="53" customFormat="1" ht="27" customHeight="1">
      <c r="A9" s="220" t="s">
        <v>53</v>
      </c>
      <c r="B9" s="220" t="s">
        <v>54</v>
      </c>
      <c r="C9" s="221"/>
      <c r="D9" s="216" t="s">
        <v>109</v>
      </c>
      <c r="E9" s="217" t="s">
        <v>110</v>
      </c>
      <c r="F9" s="218"/>
      <c r="G9" s="216" t="s">
        <v>109</v>
      </c>
      <c r="H9" s="217" t="s">
        <v>110</v>
      </c>
      <c r="I9" s="218"/>
    </row>
    <row r="10" spans="1:9" s="53" customFormat="1" ht="44.25" customHeight="1">
      <c r="A10" s="220"/>
      <c r="B10" s="220"/>
      <c r="C10" s="221"/>
      <c r="D10" s="216"/>
      <c r="E10" s="82" t="s">
        <v>125</v>
      </c>
      <c r="F10" s="105" t="s">
        <v>111</v>
      </c>
      <c r="G10" s="216"/>
      <c r="H10" s="105" t="s">
        <v>125</v>
      </c>
      <c r="I10" s="105" t="s">
        <v>111</v>
      </c>
    </row>
    <row r="11" spans="1:9" s="53" customFormat="1" ht="34.5">
      <c r="A11" s="54"/>
      <c r="B11" s="55"/>
      <c r="C11" s="56" t="s">
        <v>112</v>
      </c>
      <c r="D11" s="57">
        <v>-2000</v>
      </c>
      <c r="E11" s="57" t="s">
        <v>130</v>
      </c>
      <c r="F11" s="57">
        <v>-2000</v>
      </c>
      <c r="G11" s="57">
        <v>-40000</v>
      </c>
      <c r="H11" s="57" t="s">
        <v>130</v>
      </c>
      <c r="I11" s="57">
        <v>-40000</v>
      </c>
    </row>
    <row r="12" spans="1:9" s="53" customFormat="1" ht="18.75" customHeight="1">
      <c r="A12" s="54"/>
      <c r="B12" s="55"/>
      <c r="C12" s="83" t="s">
        <v>113</v>
      </c>
      <c r="D12" s="57"/>
      <c r="E12" s="57"/>
      <c r="F12" s="57"/>
      <c r="G12" s="57"/>
      <c r="H12" s="57"/>
      <c r="I12" s="57"/>
    </row>
    <row r="13" spans="1:9" s="53" customFormat="1" ht="28.5" customHeight="1">
      <c r="A13" s="58"/>
      <c r="B13" s="106"/>
      <c r="C13" s="59" t="s">
        <v>21</v>
      </c>
      <c r="D13" s="60">
        <v>-2000</v>
      </c>
      <c r="E13" s="60" t="s">
        <v>130</v>
      </c>
      <c r="F13" s="60">
        <v>-2000</v>
      </c>
      <c r="G13" s="60">
        <v>-40000</v>
      </c>
      <c r="H13" s="60" t="s">
        <v>130</v>
      </c>
      <c r="I13" s="60">
        <v>-40000</v>
      </c>
    </row>
    <row r="14" spans="1:9" s="53" customFormat="1" ht="35.25" customHeight="1">
      <c r="A14" s="58"/>
      <c r="B14" s="106"/>
      <c r="C14" s="61" t="s">
        <v>114</v>
      </c>
      <c r="D14" s="62">
        <v>-2000</v>
      </c>
      <c r="E14" s="62" t="s">
        <v>130</v>
      </c>
      <c r="F14" s="62">
        <v>-2000</v>
      </c>
      <c r="G14" s="62">
        <v>-40000</v>
      </c>
      <c r="H14" s="62" t="s">
        <v>130</v>
      </c>
      <c r="I14" s="62">
        <v>-40000</v>
      </c>
    </row>
    <row r="15" spans="1:9" s="53" customFormat="1" ht="20.25" customHeight="1">
      <c r="A15" s="58"/>
      <c r="B15" s="106"/>
      <c r="C15" s="84" t="s">
        <v>113</v>
      </c>
      <c r="D15" s="62"/>
      <c r="E15" s="62"/>
      <c r="F15" s="62"/>
      <c r="G15" s="62"/>
      <c r="H15" s="62"/>
      <c r="I15" s="62"/>
    </row>
    <row r="16" spans="1:9" s="53" customFormat="1" ht="19.5" customHeight="1">
      <c r="A16" s="18" t="s">
        <v>124</v>
      </c>
      <c r="B16" s="18"/>
      <c r="C16" s="18" t="s">
        <v>92</v>
      </c>
      <c r="D16" s="62">
        <v>-2000</v>
      </c>
      <c r="E16" s="62" t="s">
        <v>130</v>
      </c>
      <c r="F16" s="62">
        <v>-2000</v>
      </c>
      <c r="G16" s="62">
        <v>-40000</v>
      </c>
      <c r="H16" s="62" t="s">
        <v>130</v>
      </c>
      <c r="I16" s="62">
        <v>-40000</v>
      </c>
    </row>
    <row r="17" spans="1:9" s="53" customFormat="1" ht="24" customHeight="1">
      <c r="A17" s="18"/>
      <c r="B17" s="18"/>
      <c r="C17" s="18" t="s">
        <v>17</v>
      </c>
      <c r="D17" s="62"/>
      <c r="E17" s="62"/>
      <c r="F17" s="62"/>
      <c r="G17" s="62"/>
      <c r="H17" s="62"/>
      <c r="I17" s="62"/>
    </row>
    <row r="18" spans="1:9" s="53" customFormat="1" ht="59.25" customHeight="1">
      <c r="A18" s="58"/>
      <c r="B18" s="85" t="s">
        <v>123</v>
      </c>
      <c r="C18" s="85" t="s">
        <v>95</v>
      </c>
      <c r="D18" s="144">
        <v>-2000</v>
      </c>
      <c r="E18" s="144" t="s">
        <v>130</v>
      </c>
      <c r="F18" s="144">
        <v>-2000</v>
      </c>
      <c r="G18" s="144">
        <v>-40000</v>
      </c>
      <c r="H18" s="144" t="s">
        <v>130</v>
      </c>
      <c r="I18" s="144">
        <v>-40000</v>
      </c>
    </row>
    <row r="19" spans="1:9" s="53" customFormat="1" ht="24.75" customHeight="1">
      <c r="A19" s="58"/>
      <c r="B19" s="145"/>
      <c r="C19" s="85" t="s">
        <v>18</v>
      </c>
      <c r="D19" s="146"/>
      <c r="E19" s="146"/>
      <c r="F19" s="146"/>
      <c r="G19" s="146"/>
      <c r="H19" s="146"/>
      <c r="I19" s="146"/>
    </row>
    <row r="20" spans="1:9" s="53" customFormat="1" ht="36.75" customHeight="1">
      <c r="A20" s="58"/>
      <c r="B20" s="145"/>
      <c r="C20" s="85" t="s">
        <v>100</v>
      </c>
      <c r="D20" s="147">
        <v>-2000</v>
      </c>
      <c r="E20" s="147" t="s">
        <v>130</v>
      </c>
      <c r="F20" s="147">
        <v>-2000</v>
      </c>
      <c r="G20" s="147">
        <v>-40000</v>
      </c>
      <c r="H20" s="147" t="s">
        <v>130</v>
      </c>
      <c r="I20" s="147">
        <v>-40000</v>
      </c>
    </row>
    <row r="21" spans="1:9" s="53" customFormat="1" ht="40.5" customHeight="1">
      <c r="A21" s="58"/>
      <c r="B21" s="145"/>
      <c r="C21" s="85" t="s">
        <v>19</v>
      </c>
      <c r="D21" s="146"/>
      <c r="E21" s="146"/>
      <c r="F21" s="146"/>
      <c r="G21" s="146"/>
      <c r="H21" s="146"/>
      <c r="I21" s="146"/>
    </row>
    <row r="22" spans="1:9" s="53" customFormat="1" ht="19.5" customHeight="1">
      <c r="A22" s="58"/>
      <c r="B22" s="145"/>
      <c r="C22" s="85" t="s">
        <v>20</v>
      </c>
      <c r="D22" s="144">
        <v>-2000</v>
      </c>
      <c r="E22" s="144" t="s">
        <v>130</v>
      </c>
      <c r="F22" s="144">
        <v>-2000</v>
      </c>
      <c r="G22" s="144">
        <v>-40000</v>
      </c>
      <c r="H22" s="144" t="s">
        <v>130</v>
      </c>
      <c r="I22" s="144">
        <v>-40000</v>
      </c>
    </row>
    <row r="23" spans="1:9" s="53" customFormat="1" ht="23.25" customHeight="1">
      <c r="A23" s="58"/>
      <c r="B23" s="145"/>
      <c r="C23" s="85" t="s">
        <v>21</v>
      </c>
      <c r="D23" s="144">
        <v>-2000</v>
      </c>
      <c r="E23" s="144" t="s">
        <v>130</v>
      </c>
      <c r="F23" s="144">
        <v>-2000</v>
      </c>
      <c r="G23" s="144">
        <v>-40000</v>
      </c>
      <c r="H23" s="144" t="s">
        <v>130</v>
      </c>
      <c r="I23" s="144">
        <v>-40000</v>
      </c>
    </row>
    <row r="24" spans="1:9" s="53" customFormat="1" ht="27" customHeight="1">
      <c r="A24" s="58"/>
      <c r="B24" s="145"/>
      <c r="C24" s="85" t="s">
        <v>43</v>
      </c>
      <c r="D24" s="144">
        <v>-2000</v>
      </c>
      <c r="E24" s="144" t="s">
        <v>130</v>
      </c>
      <c r="F24" s="144">
        <v>-2000</v>
      </c>
      <c r="G24" s="144">
        <v>-40000</v>
      </c>
      <c r="H24" s="144" t="s">
        <v>130</v>
      </c>
      <c r="I24" s="144">
        <v>-40000</v>
      </c>
    </row>
    <row r="25" spans="1:9" s="53" customFormat="1" ht="15.75" customHeight="1">
      <c r="A25" s="58"/>
      <c r="B25" s="145"/>
      <c r="C25" s="85" t="s">
        <v>101</v>
      </c>
      <c r="D25" s="148">
        <v>-2000</v>
      </c>
      <c r="E25" s="149" t="s">
        <v>130</v>
      </c>
      <c r="F25" s="144">
        <v>-2000</v>
      </c>
      <c r="G25" s="148">
        <v>-40000</v>
      </c>
      <c r="H25" s="144" t="s">
        <v>130</v>
      </c>
      <c r="I25" s="144">
        <v>-40000</v>
      </c>
    </row>
    <row r="26" spans="1:9" ht="21" customHeight="1"/>
    <row r="27" spans="1:9" ht="21" customHeight="1"/>
    <row r="28" spans="1:9" ht="21" customHeight="1"/>
    <row r="30" spans="1:9" ht="21" customHeight="1"/>
    <row r="32" spans="1:9">
      <c r="A32" s="48"/>
      <c r="B32" s="48"/>
      <c r="C32" s="48"/>
    </row>
    <row r="33" spans="1:3" ht="40.5" customHeight="1">
      <c r="A33" s="48"/>
      <c r="B33" s="48"/>
      <c r="C33" s="48"/>
    </row>
    <row r="34" spans="1:3">
      <c r="A34" s="48"/>
      <c r="B34" s="48"/>
      <c r="C34" s="48"/>
    </row>
    <row r="35" spans="1:3" ht="33" customHeight="1">
      <c r="A35" s="48"/>
      <c r="B35" s="48"/>
      <c r="C35" s="48"/>
    </row>
    <row r="36" spans="1:3">
      <c r="A36" s="48"/>
      <c r="B36" s="48"/>
      <c r="C36" s="48"/>
    </row>
    <row r="37" spans="1:3" ht="34.5" customHeight="1">
      <c r="A37" s="48"/>
      <c r="B37" s="48"/>
      <c r="C37" s="48"/>
    </row>
    <row r="38" spans="1:3">
      <c r="A38" s="48"/>
      <c r="B38" s="48"/>
      <c r="C38" s="48"/>
    </row>
    <row r="39" spans="1:3" ht="17.25" customHeight="1">
      <c r="A39" s="48"/>
      <c r="B39" s="48"/>
      <c r="C39" s="48"/>
    </row>
    <row r="40" spans="1:3">
      <c r="A40" s="48"/>
      <c r="B40" s="48"/>
      <c r="C40" s="48"/>
    </row>
    <row r="41" spans="1:3">
      <c r="A41" s="48"/>
      <c r="B41" s="48"/>
      <c r="C41" s="48"/>
    </row>
    <row r="42" spans="1:3" ht="19.5" customHeight="1">
      <c r="A42" s="48"/>
      <c r="B42" s="48"/>
      <c r="C42" s="48"/>
    </row>
    <row r="43" spans="1:3">
      <c r="A43" s="48"/>
      <c r="B43" s="48"/>
      <c r="C43" s="48"/>
    </row>
    <row r="44" spans="1:3">
      <c r="A44" s="48"/>
      <c r="B44" s="48"/>
      <c r="C44" s="48"/>
    </row>
    <row r="45" spans="1:3">
      <c r="A45" s="48"/>
      <c r="B45" s="48"/>
      <c r="C45" s="48"/>
    </row>
    <row r="46" spans="1:3">
      <c r="A46" s="48"/>
      <c r="B46" s="48"/>
      <c r="C46" s="48"/>
    </row>
    <row r="47" spans="1:3">
      <c r="A47" s="48"/>
      <c r="B47" s="48"/>
      <c r="C47" s="48"/>
    </row>
    <row r="48" spans="1:3">
      <c r="A48" s="48"/>
      <c r="B48" s="48"/>
      <c r="C48" s="48"/>
    </row>
    <row r="49" spans="1:3">
      <c r="A49" s="48"/>
      <c r="B49" s="48"/>
      <c r="C49" s="48"/>
    </row>
  </sheetData>
  <mergeCells count="12">
    <mergeCell ref="G9:G10"/>
    <mergeCell ref="H9:I9"/>
    <mergeCell ref="A5:I5"/>
    <mergeCell ref="A7:B8"/>
    <mergeCell ref="C7:C10"/>
    <mergeCell ref="D7:I7"/>
    <mergeCell ref="D8:F8"/>
    <mergeCell ref="G8:I8"/>
    <mergeCell ref="A9:A10"/>
    <mergeCell ref="B9:B10"/>
    <mergeCell ref="D9:D10"/>
    <mergeCell ref="E9:F9"/>
  </mergeCells>
  <pageMargins left="0.7" right="0.7" top="0.75" bottom="0.75" header="0.3" footer="0.3"/>
  <pageSetup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46" zoomScaleNormal="100" workbookViewId="0">
      <selection activeCell="F31" sqref="F31"/>
    </sheetView>
  </sheetViews>
  <sheetFormatPr defaultColWidth="9.140625" defaultRowHeight="17.25"/>
  <cols>
    <col min="1" max="1" width="8.5703125" style="153" customWidth="1"/>
    <col min="2" max="2" width="8.42578125" style="153" customWidth="1"/>
    <col min="3" max="3" width="13.28515625" style="153" customWidth="1"/>
    <col min="4" max="4" width="12" style="153" customWidth="1"/>
    <col min="5" max="5" width="15.42578125" style="153" customWidth="1"/>
    <col min="6" max="6" width="60.42578125" style="153" customWidth="1"/>
    <col min="7" max="7" width="17" style="153" customWidth="1"/>
    <col min="8" max="8" width="20.5703125" style="153" customWidth="1"/>
    <col min="9" max="16384" width="9.140625" style="153"/>
  </cols>
  <sheetData>
    <row r="1" spans="1:8">
      <c r="G1" s="226" t="s">
        <v>127</v>
      </c>
      <c r="H1" s="226"/>
    </row>
    <row r="2" spans="1:8">
      <c r="F2" s="226" t="s">
        <v>56</v>
      </c>
      <c r="G2" s="226"/>
      <c r="H2" s="226"/>
    </row>
    <row r="3" spans="1:8">
      <c r="F3" s="226" t="s">
        <v>8</v>
      </c>
      <c r="G3" s="226"/>
      <c r="H3" s="226"/>
    </row>
    <row r="5" spans="1:8" ht="54.75" customHeight="1">
      <c r="A5" s="227" t="s">
        <v>59</v>
      </c>
      <c r="B5" s="227"/>
      <c r="C5" s="227"/>
      <c r="D5" s="227"/>
      <c r="E5" s="227"/>
      <c r="F5" s="227"/>
      <c r="G5" s="227"/>
      <c r="H5" s="227"/>
    </row>
    <row r="7" spans="1:8">
      <c r="H7" s="153" t="s">
        <v>104</v>
      </c>
    </row>
    <row r="8" spans="1:8" s="154" customFormat="1" ht="91.5" customHeight="1">
      <c r="A8" s="228" t="s">
        <v>31</v>
      </c>
      <c r="B8" s="228"/>
      <c r="C8" s="228"/>
      <c r="D8" s="229" t="s">
        <v>12</v>
      </c>
      <c r="E8" s="229"/>
      <c r="F8" s="229" t="s">
        <v>33</v>
      </c>
      <c r="G8" s="229" t="s">
        <v>29</v>
      </c>
      <c r="H8" s="229"/>
    </row>
    <row r="9" spans="1:8" s="154" customFormat="1">
      <c r="A9" s="155" t="s">
        <v>86</v>
      </c>
      <c r="B9" s="155" t="s">
        <v>85</v>
      </c>
      <c r="C9" s="156" t="s">
        <v>87</v>
      </c>
      <c r="D9" s="156" t="s">
        <v>53</v>
      </c>
      <c r="E9" s="156" t="s">
        <v>54</v>
      </c>
      <c r="F9" s="229"/>
      <c r="G9" s="156" t="s">
        <v>55</v>
      </c>
      <c r="H9" s="156" t="s">
        <v>14</v>
      </c>
    </row>
    <row r="10" spans="1:8" s="154" customFormat="1">
      <c r="A10" s="41"/>
      <c r="B10" s="41"/>
      <c r="C10" s="41"/>
      <c r="D10" s="156"/>
      <c r="E10" s="157"/>
      <c r="F10" s="96" t="s">
        <v>16</v>
      </c>
      <c r="G10" s="158">
        <v>0</v>
      </c>
      <c r="H10" s="158">
        <v>0</v>
      </c>
    </row>
    <row r="11" spans="1:8" ht="21" customHeight="1">
      <c r="A11" s="159" t="s">
        <v>58</v>
      </c>
      <c r="B11" s="160"/>
      <c r="C11" s="160"/>
      <c r="D11" s="161"/>
      <c r="E11" s="157"/>
      <c r="F11" s="96" t="s">
        <v>57</v>
      </c>
      <c r="G11" s="162">
        <f>+G13+G27</f>
        <v>0</v>
      </c>
      <c r="H11" s="162">
        <f>+H13+H27</f>
        <v>0</v>
      </c>
    </row>
    <row r="12" spans="1:8" ht="16.5" customHeight="1">
      <c r="A12" s="159"/>
      <c r="B12" s="163"/>
      <c r="C12" s="160"/>
      <c r="D12" s="161"/>
      <c r="E12" s="157"/>
      <c r="F12" s="164" t="s">
        <v>17</v>
      </c>
      <c r="G12" s="165"/>
      <c r="H12" s="165"/>
    </row>
    <row r="13" spans="1:8" ht="18" customHeight="1">
      <c r="A13" s="159"/>
      <c r="B13" s="159" t="s">
        <v>99</v>
      </c>
      <c r="C13" s="160"/>
      <c r="D13" s="161"/>
      <c r="E13" s="157"/>
      <c r="F13" s="96" t="s">
        <v>97</v>
      </c>
      <c r="G13" s="162">
        <v>-2000</v>
      </c>
      <c r="H13" s="162">
        <v>-40000</v>
      </c>
    </row>
    <row r="14" spans="1:8" ht="19.5" customHeight="1">
      <c r="A14" s="159"/>
      <c r="B14" s="159"/>
      <c r="C14" s="160"/>
      <c r="D14" s="161"/>
      <c r="E14" s="157"/>
      <c r="F14" s="164" t="s">
        <v>17</v>
      </c>
      <c r="G14" s="162"/>
      <c r="H14" s="162"/>
    </row>
    <row r="15" spans="1:8" ht="23.25" customHeight="1">
      <c r="A15" s="159"/>
      <c r="B15" s="159"/>
      <c r="C15" s="131" t="s">
        <v>32</v>
      </c>
      <c r="D15" s="161"/>
      <c r="E15" s="157"/>
      <c r="F15" s="96" t="s">
        <v>98</v>
      </c>
      <c r="G15" s="162">
        <v>-2000</v>
      </c>
      <c r="H15" s="162">
        <v>-40000</v>
      </c>
    </row>
    <row r="16" spans="1:8">
      <c r="A16" s="159"/>
      <c r="B16" s="159"/>
      <c r="C16" s="131"/>
      <c r="D16" s="161"/>
      <c r="E16" s="157"/>
      <c r="F16" s="164" t="s">
        <v>17</v>
      </c>
      <c r="G16" s="162"/>
      <c r="H16" s="162"/>
    </row>
    <row r="17" spans="1:8" ht="25.5" customHeight="1">
      <c r="A17" s="159"/>
      <c r="B17" s="159"/>
      <c r="C17" s="131"/>
      <c r="D17" s="23">
        <v>1049</v>
      </c>
      <c r="E17" s="107"/>
      <c r="F17" s="41" t="s">
        <v>92</v>
      </c>
      <c r="G17" s="162">
        <v>-2000</v>
      </c>
      <c r="H17" s="162">
        <v>-40000</v>
      </c>
    </row>
    <row r="18" spans="1:8" ht="16.5" customHeight="1">
      <c r="A18" s="159"/>
      <c r="B18" s="159"/>
      <c r="C18" s="131"/>
      <c r="D18" s="23"/>
      <c r="E18" s="23"/>
      <c r="F18" s="164" t="s">
        <v>17</v>
      </c>
      <c r="G18" s="162"/>
      <c r="H18" s="162"/>
    </row>
    <row r="19" spans="1:8" ht="51.75" customHeight="1">
      <c r="A19" s="159"/>
      <c r="B19" s="159"/>
      <c r="C19" s="131"/>
      <c r="D19" s="23"/>
      <c r="E19" s="23">
        <v>11015</v>
      </c>
      <c r="F19" s="41" t="s">
        <v>95</v>
      </c>
      <c r="G19" s="162">
        <v>-2000</v>
      </c>
      <c r="H19" s="162">
        <v>-40000</v>
      </c>
    </row>
    <row r="20" spans="1:8">
      <c r="A20" s="159"/>
      <c r="B20" s="159"/>
      <c r="C20" s="131"/>
      <c r="D20" s="23"/>
      <c r="E20" s="23"/>
      <c r="F20" s="164" t="s">
        <v>18</v>
      </c>
      <c r="G20" s="162"/>
      <c r="H20" s="162"/>
    </row>
    <row r="21" spans="1:8" ht="34.5">
      <c r="A21" s="159"/>
      <c r="B21" s="159"/>
      <c r="C21" s="131"/>
      <c r="D21" s="23"/>
      <c r="E21" s="23"/>
      <c r="F21" s="96" t="s">
        <v>100</v>
      </c>
      <c r="G21" s="162">
        <v>-2000</v>
      </c>
      <c r="H21" s="162">
        <v>-40000</v>
      </c>
    </row>
    <row r="22" spans="1:8" ht="34.5">
      <c r="A22" s="159"/>
      <c r="B22" s="159"/>
      <c r="C22" s="131"/>
      <c r="D22" s="23"/>
      <c r="E22" s="23"/>
      <c r="F22" s="41" t="s">
        <v>19</v>
      </c>
      <c r="G22" s="162"/>
      <c r="H22" s="162"/>
    </row>
    <row r="23" spans="1:8">
      <c r="A23" s="159"/>
      <c r="B23" s="159"/>
      <c r="C23" s="131"/>
      <c r="D23" s="23"/>
      <c r="E23" s="23"/>
      <c r="F23" s="41" t="s">
        <v>20</v>
      </c>
      <c r="G23" s="162">
        <v>-2000</v>
      </c>
      <c r="H23" s="162">
        <v>-40000</v>
      </c>
    </row>
    <row r="24" spans="1:8">
      <c r="A24" s="159"/>
      <c r="B24" s="159"/>
      <c r="C24" s="131"/>
      <c r="D24" s="23"/>
      <c r="E24" s="23"/>
      <c r="F24" s="41" t="s">
        <v>21</v>
      </c>
      <c r="G24" s="162">
        <v>-2000</v>
      </c>
      <c r="H24" s="162">
        <v>-40000</v>
      </c>
    </row>
    <row r="25" spans="1:8">
      <c r="A25" s="159"/>
      <c r="B25" s="159"/>
      <c r="C25" s="131"/>
      <c r="D25" s="23"/>
      <c r="E25" s="23"/>
      <c r="F25" s="41" t="s">
        <v>43</v>
      </c>
      <c r="G25" s="162">
        <v>-2000</v>
      </c>
      <c r="H25" s="162">
        <v>-40000</v>
      </c>
    </row>
    <row r="26" spans="1:8">
      <c r="A26" s="159"/>
      <c r="B26" s="134"/>
      <c r="C26" s="23"/>
      <c r="D26" s="23"/>
      <c r="E26" s="23"/>
      <c r="F26" s="41" t="s">
        <v>101</v>
      </c>
      <c r="G26" s="162">
        <v>-2000</v>
      </c>
      <c r="H26" s="162">
        <v>-40000</v>
      </c>
    </row>
    <row r="27" spans="1:8" s="151" customFormat="1" ht="34.5">
      <c r="A27" s="150"/>
      <c r="B27" s="150" t="s">
        <v>32</v>
      </c>
      <c r="C27" s="23"/>
      <c r="D27" s="23"/>
      <c r="E27" s="23"/>
      <c r="F27" s="96" t="s">
        <v>151</v>
      </c>
      <c r="G27" s="19">
        <v>2000</v>
      </c>
      <c r="H27" s="19">
        <v>40000</v>
      </c>
    </row>
    <row r="28" spans="1:8" s="151" customFormat="1">
      <c r="A28" s="150"/>
      <c r="B28" s="150"/>
      <c r="C28" s="23"/>
      <c r="D28" s="23"/>
      <c r="E28" s="23"/>
      <c r="F28" s="87" t="s">
        <v>17</v>
      </c>
      <c r="G28" s="19"/>
      <c r="H28" s="19"/>
    </row>
    <row r="29" spans="1:8" s="151" customFormat="1" ht="17.100000000000001" customHeight="1">
      <c r="A29" s="150"/>
      <c r="B29" s="150"/>
      <c r="C29" s="150" t="s">
        <v>32</v>
      </c>
      <c r="D29" s="23"/>
      <c r="E29" s="23"/>
      <c r="F29" s="96" t="s">
        <v>152</v>
      </c>
      <c r="G29" s="19">
        <v>2000</v>
      </c>
      <c r="H29" s="19">
        <v>40000</v>
      </c>
    </row>
    <row r="30" spans="1:8" s="154" customFormat="1">
      <c r="A30" s="150"/>
      <c r="B30" s="150"/>
      <c r="C30" s="150"/>
      <c r="D30" s="23"/>
      <c r="E30" s="23"/>
      <c r="F30" s="96" t="s">
        <v>17</v>
      </c>
      <c r="G30" s="19"/>
      <c r="H30" s="19"/>
    </row>
    <row r="31" spans="1:8" s="154" customFormat="1" ht="42" customHeight="1">
      <c r="A31" s="150"/>
      <c r="B31" s="150"/>
      <c r="C31" s="150"/>
      <c r="D31" s="23"/>
      <c r="E31" s="23"/>
      <c r="F31" s="96" t="s">
        <v>100</v>
      </c>
      <c r="G31" s="19">
        <v>2000</v>
      </c>
      <c r="H31" s="19">
        <v>40000</v>
      </c>
    </row>
    <row r="32" spans="1:8" s="154" customFormat="1">
      <c r="A32" s="150"/>
      <c r="B32" s="150"/>
      <c r="C32" s="150"/>
      <c r="D32" s="23"/>
      <c r="E32" s="23"/>
      <c r="F32" s="164" t="s">
        <v>17</v>
      </c>
      <c r="G32" s="19"/>
      <c r="H32" s="19"/>
    </row>
    <row r="33" spans="1:8" s="151" customFormat="1" ht="21" customHeight="1">
      <c r="A33" s="150"/>
      <c r="B33" s="150"/>
      <c r="C33" s="150"/>
      <c r="D33" s="23">
        <v>1232</v>
      </c>
      <c r="E33" s="23"/>
      <c r="F33" s="41" t="s">
        <v>65</v>
      </c>
      <c r="G33" s="19">
        <v>2000</v>
      </c>
      <c r="H33" s="19">
        <v>40000</v>
      </c>
    </row>
    <row r="34" spans="1:8" ht="16.5" customHeight="1">
      <c r="A34" s="159"/>
      <c r="B34" s="159"/>
      <c r="C34" s="131"/>
      <c r="D34" s="23"/>
      <c r="E34" s="23"/>
      <c r="F34" s="164" t="s">
        <v>17</v>
      </c>
      <c r="G34" s="162"/>
      <c r="H34" s="162"/>
    </row>
    <row r="35" spans="1:8" s="151" customFormat="1" ht="77.25" customHeight="1">
      <c r="A35" s="150"/>
      <c r="B35" s="150"/>
      <c r="C35" s="150"/>
      <c r="D35" s="23"/>
      <c r="E35" s="20">
        <v>12002</v>
      </c>
      <c r="F35" s="113" t="s">
        <v>90</v>
      </c>
      <c r="G35" s="19">
        <v>2000</v>
      </c>
      <c r="H35" s="19">
        <v>40000</v>
      </c>
    </row>
    <row r="36" spans="1:8" s="151" customFormat="1" ht="20.25" customHeight="1">
      <c r="A36" s="150"/>
      <c r="B36" s="150"/>
      <c r="C36" s="150"/>
      <c r="D36" s="23"/>
      <c r="E36" s="23"/>
      <c r="F36" s="88" t="s">
        <v>49</v>
      </c>
      <c r="G36" s="19"/>
      <c r="H36" s="19"/>
    </row>
    <row r="37" spans="1:8" s="151" customFormat="1" ht="33" customHeight="1">
      <c r="A37" s="150"/>
      <c r="B37" s="150"/>
      <c r="C37" s="150"/>
      <c r="D37" s="23"/>
      <c r="E37" s="23"/>
      <c r="F37" s="96" t="s">
        <v>51</v>
      </c>
      <c r="G37" s="19">
        <v>2000</v>
      </c>
      <c r="H37" s="19">
        <v>40000</v>
      </c>
    </row>
    <row r="38" spans="1:8" s="151" customFormat="1" ht="38.25" customHeight="1">
      <c r="A38" s="150"/>
      <c r="B38" s="150"/>
      <c r="C38" s="150"/>
      <c r="D38" s="23"/>
      <c r="E38" s="23"/>
      <c r="F38" s="21" t="s">
        <v>19</v>
      </c>
      <c r="G38" s="19"/>
      <c r="H38" s="19"/>
    </row>
    <row r="39" spans="1:8" s="151" customFormat="1" ht="18.75" customHeight="1">
      <c r="A39" s="150"/>
      <c r="B39" s="150"/>
      <c r="C39" s="150"/>
      <c r="D39" s="23"/>
      <c r="E39" s="23"/>
      <c r="F39" s="21" t="s">
        <v>69</v>
      </c>
      <c r="G39" s="19">
        <v>2000</v>
      </c>
      <c r="H39" s="19">
        <v>40000</v>
      </c>
    </row>
    <row r="40" spans="1:8" s="151" customFormat="1" ht="18.75" customHeight="1">
      <c r="A40" s="150"/>
      <c r="B40" s="150"/>
      <c r="C40" s="150"/>
      <c r="D40" s="23"/>
      <c r="E40" s="23"/>
      <c r="F40" s="41" t="s">
        <v>67</v>
      </c>
      <c r="G40" s="19">
        <v>2000</v>
      </c>
      <c r="H40" s="19">
        <v>40000</v>
      </c>
    </row>
    <row r="41" spans="1:8" s="151" customFormat="1" ht="18.75" customHeight="1">
      <c r="A41" s="150"/>
      <c r="B41" s="150"/>
      <c r="C41" s="150"/>
      <c r="D41" s="23"/>
      <c r="E41" s="23"/>
      <c r="F41" s="41" t="s">
        <v>68</v>
      </c>
      <c r="G41" s="19">
        <v>2000</v>
      </c>
      <c r="H41" s="19">
        <v>40000</v>
      </c>
    </row>
    <row r="42" spans="1:8" s="151" customFormat="1" ht="18.75" customHeight="1">
      <c r="A42" s="150"/>
      <c r="B42" s="150"/>
      <c r="C42" s="150"/>
      <c r="D42" s="23"/>
      <c r="E42" s="23"/>
      <c r="F42" s="41" t="s">
        <v>70</v>
      </c>
      <c r="G42" s="19">
        <v>2000</v>
      </c>
      <c r="H42" s="19">
        <v>40000</v>
      </c>
    </row>
    <row r="43" spans="1:8" ht="34.5" customHeight="1">
      <c r="A43" s="150"/>
      <c r="B43" s="150"/>
      <c r="C43" s="150"/>
      <c r="D43" s="23"/>
      <c r="E43" s="23"/>
      <c r="F43" s="41" t="s">
        <v>71</v>
      </c>
      <c r="G43" s="19">
        <v>2000</v>
      </c>
      <c r="H43" s="19">
        <v>40000</v>
      </c>
    </row>
    <row r="44" spans="1:8">
      <c r="A44" s="21"/>
      <c r="B44" s="21"/>
      <c r="C44" s="21"/>
      <c r="D44" s="21"/>
      <c r="E44" s="21"/>
      <c r="F44" s="166" t="s">
        <v>42</v>
      </c>
      <c r="G44" s="167">
        <f>+G45</f>
        <v>0</v>
      </c>
      <c r="H44" s="167">
        <f>+H45</f>
        <v>0</v>
      </c>
    </row>
    <row r="45" spans="1:8" ht="34.5">
      <c r="A45" s="131" t="s">
        <v>35</v>
      </c>
      <c r="B45" s="41"/>
      <c r="C45" s="41"/>
      <c r="D45" s="41"/>
      <c r="E45" s="41"/>
      <c r="F45" s="168" t="s">
        <v>36</v>
      </c>
      <c r="G45" s="167">
        <v>0</v>
      </c>
      <c r="H45" s="167">
        <v>0</v>
      </c>
    </row>
    <row r="46" spans="1:8">
      <c r="A46" s="131"/>
      <c r="B46" s="41"/>
      <c r="C46" s="41"/>
      <c r="D46" s="41"/>
      <c r="E46" s="41"/>
      <c r="F46" s="169" t="s">
        <v>17</v>
      </c>
      <c r="G46" s="170"/>
      <c r="H46" s="170"/>
    </row>
    <row r="47" spans="1:8" ht="34.5">
      <c r="A47" s="21"/>
      <c r="B47" s="131" t="s">
        <v>32</v>
      </c>
      <c r="C47" s="41"/>
      <c r="D47" s="41"/>
      <c r="E47" s="41"/>
      <c r="F47" s="168" t="s">
        <v>37</v>
      </c>
      <c r="G47" s="167">
        <v>0</v>
      </c>
      <c r="H47" s="167">
        <v>0</v>
      </c>
    </row>
    <row r="48" spans="1:8">
      <c r="A48" s="21"/>
      <c r="B48" s="131"/>
      <c r="C48" s="41"/>
      <c r="D48" s="41"/>
      <c r="E48" s="41"/>
      <c r="F48" s="169" t="s">
        <v>17</v>
      </c>
      <c r="G48" s="170"/>
      <c r="H48" s="170"/>
    </row>
    <row r="49" spans="1:8">
      <c r="A49" s="21"/>
      <c r="B49" s="21"/>
      <c r="C49" s="131" t="s">
        <v>32</v>
      </c>
      <c r="D49" s="41"/>
      <c r="E49" s="41"/>
      <c r="F49" s="169" t="s">
        <v>38</v>
      </c>
      <c r="G49" s="167">
        <v>0</v>
      </c>
      <c r="H49" s="167">
        <v>0</v>
      </c>
    </row>
    <row r="50" spans="1:8">
      <c r="A50" s="21"/>
      <c r="B50" s="21"/>
      <c r="C50" s="131"/>
      <c r="D50" s="41"/>
      <c r="E50" s="41"/>
      <c r="F50" s="169" t="s">
        <v>17</v>
      </c>
      <c r="G50" s="171"/>
      <c r="H50" s="171"/>
    </row>
    <row r="51" spans="1:8">
      <c r="A51" s="21"/>
      <c r="B51" s="21"/>
      <c r="C51" s="21"/>
      <c r="D51" s="21" t="s">
        <v>40</v>
      </c>
      <c r="E51" s="41"/>
      <c r="F51" s="169" t="s">
        <v>38</v>
      </c>
      <c r="G51" s="170">
        <v>0</v>
      </c>
      <c r="H51" s="170">
        <v>0</v>
      </c>
    </row>
    <row r="52" spans="1:8">
      <c r="A52" s="21"/>
      <c r="B52" s="21"/>
      <c r="C52" s="21"/>
      <c r="D52" s="21"/>
      <c r="E52" s="41"/>
      <c r="F52" s="169" t="s">
        <v>17</v>
      </c>
      <c r="G52" s="171"/>
      <c r="H52" s="171"/>
    </row>
    <row r="53" spans="1:8">
      <c r="A53" s="21"/>
      <c r="B53" s="21"/>
      <c r="C53" s="21"/>
      <c r="D53" s="21"/>
      <c r="E53" s="21"/>
      <c r="F53" s="166" t="s">
        <v>42</v>
      </c>
      <c r="G53" s="167">
        <f>+G51</f>
        <v>0</v>
      </c>
      <c r="H53" s="167">
        <f>+H51</f>
        <v>0</v>
      </c>
    </row>
    <row r="54" spans="1:8">
      <c r="A54" s="21"/>
      <c r="B54" s="21"/>
      <c r="C54" s="21"/>
      <c r="D54" s="21"/>
      <c r="E54" s="41"/>
      <c r="F54" s="169" t="s">
        <v>17</v>
      </c>
      <c r="G54" s="171"/>
      <c r="H54" s="171"/>
    </row>
    <row r="55" spans="1:8">
      <c r="A55" s="21"/>
      <c r="B55" s="21"/>
      <c r="C55" s="21"/>
      <c r="D55" s="21"/>
      <c r="E55" s="21" t="s">
        <v>41</v>
      </c>
      <c r="F55" s="169" t="s">
        <v>38</v>
      </c>
      <c r="G55" s="170">
        <v>-2000</v>
      </c>
      <c r="H55" s="170">
        <v>-40000</v>
      </c>
    </row>
    <row r="56" spans="1:8">
      <c r="A56" s="21"/>
      <c r="B56" s="21"/>
      <c r="C56" s="21"/>
      <c r="D56" s="21"/>
      <c r="E56" s="21"/>
      <c r="F56" s="169" t="s">
        <v>18</v>
      </c>
      <c r="G56" s="172"/>
      <c r="H56" s="172"/>
    </row>
    <row r="57" spans="1:8">
      <c r="A57" s="21"/>
      <c r="B57" s="21"/>
      <c r="C57" s="21"/>
      <c r="D57" s="21"/>
      <c r="E57" s="21"/>
      <c r="F57" s="166" t="s">
        <v>42</v>
      </c>
      <c r="G57" s="167">
        <v>-2000</v>
      </c>
      <c r="H57" s="167">
        <v>-40000</v>
      </c>
    </row>
    <row r="58" spans="1:8" ht="34.5">
      <c r="A58" s="21"/>
      <c r="B58" s="21"/>
      <c r="C58" s="21"/>
      <c r="D58" s="21"/>
      <c r="E58" s="21"/>
      <c r="F58" s="169" t="s">
        <v>19</v>
      </c>
      <c r="G58" s="173"/>
      <c r="H58" s="173"/>
    </row>
    <row r="59" spans="1:8">
      <c r="A59" s="21"/>
      <c r="B59" s="21"/>
      <c r="C59" s="21"/>
      <c r="D59" s="21"/>
      <c r="E59" s="21"/>
      <c r="F59" s="174" t="s">
        <v>20</v>
      </c>
      <c r="G59" s="170">
        <v>-2000</v>
      </c>
      <c r="H59" s="170">
        <v>-40000</v>
      </c>
    </row>
    <row r="60" spans="1:8">
      <c r="A60" s="21"/>
      <c r="B60" s="21"/>
      <c r="C60" s="21"/>
      <c r="D60" s="21"/>
      <c r="E60" s="21"/>
      <c r="F60" s="174" t="s">
        <v>21</v>
      </c>
      <c r="G60" s="170">
        <v>-2000</v>
      </c>
      <c r="H60" s="170">
        <v>-40000</v>
      </c>
    </row>
    <row r="61" spans="1:8">
      <c r="A61" s="21"/>
      <c r="B61" s="21"/>
      <c r="C61" s="21"/>
      <c r="D61" s="21"/>
      <c r="E61" s="21"/>
      <c r="F61" s="174" t="s">
        <v>43</v>
      </c>
      <c r="G61" s="170">
        <v>-2000</v>
      </c>
      <c r="H61" s="170">
        <v>-40000</v>
      </c>
    </row>
    <row r="62" spans="1:8">
      <c r="A62" s="21"/>
      <c r="B62" s="21"/>
      <c r="C62" s="21"/>
      <c r="D62" s="21"/>
      <c r="E62" s="21"/>
      <c r="F62" s="174" t="s">
        <v>44</v>
      </c>
      <c r="G62" s="170">
        <v>-2000</v>
      </c>
      <c r="H62" s="170">
        <v>-40000</v>
      </c>
    </row>
    <row r="63" spans="1:8">
      <c r="A63" s="21"/>
      <c r="B63" s="21"/>
      <c r="C63" s="21"/>
      <c r="D63" s="21"/>
      <c r="E63" s="21" t="s">
        <v>41</v>
      </c>
      <c r="F63" s="169" t="s">
        <v>38</v>
      </c>
      <c r="G63" s="167">
        <v>2000</v>
      </c>
      <c r="H63" s="167">
        <v>40000</v>
      </c>
    </row>
    <row r="64" spans="1:8">
      <c r="A64" s="21"/>
      <c r="B64" s="21"/>
      <c r="C64" s="21"/>
      <c r="D64" s="21"/>
      <c r="E64" s="21"/>
      <c r="F64" s="169" t="s">
        <v>18</v>
      </c>
      <c r="G64" s="172"/>
      <c r="H64" s="172"/>
    </row>
    <row r="65" spans="1:8">
      <c r="A65" s="21"/>
      <c r="B65" s="21"/>
      <c r="C65" s="21"/>
      <c r="D65" s="21"/>
      <c r="E65" s="21"/>
      <c r="F65" s="166" t="s">
        <v>42</v>
      </c>
      <c r="G65" s="167">
        <v>2000</v>
      </c>
      <c r="H65" s="167">
        <v>40000</v>
      </c>
    </row>
    <row r="66" spans="1:8" ht="34.5">
      <c r="A66" s="21"/>
      <c r="B66" s="21"/>
      <c r="C66" s="21"/>
      <c r="D66" s="21"/>
      <c r="E66" s="21"/>
      <c r="F66" s="169" t="s">
        <v>19</v>
      </c>
      <c r="G66" s="173"/>
      <c r="H66" s="173"/>
    </row>
    <row r="67" spans="1:8">
      <c r="A67" s="21"/>
      <c r="B67" s="21"/>
      <c r="C67" s="21"/>
      <c r="D67" s="21"/>
      <c r="E67" s="21"/>
      <c r="F67" s="174" t="s">
        <v>20</v>
      </c>
      <c r="G67" s="170">
        <v>2000</v>
      </c>
      <c r="H67" s="170">
        <v>40000</v>
      </c>
    </row>
    <row r="68" spans="1:8">
      <c r="A68" s="21"/>
      <c r="B68" s="21"/>
      <c r="C68" s="21"/>
      <c r="D68" s="21"/>
      <c r="E68" s="21"/>
      <c r="F68" s="174" t="s">
        <v>21</v>
      </c>
      <c r="G68" s="170">
        <v>2000</v>
      </c>
      <c r="H68" s="170">
        <v>40000</v>
      </c>
    </row>
    <row r="69" spans="1:8">
      <c r="A69" s="21"/>
      <c r="B69" s="21"/>
      <c r="C69" s="21"/>
      <c r="D69" s="21"/>
      <c r="E69" s="21"/>
      <c r="F69" s="174" t="s">
        <v>43</v>
      </c>
      <c r="G69" s="170">
        <v>2000</v>
      </c>
      <c r="H69" s="170">
        <v>40000</v>
      </c>
    </row>
    <row r="70" spans="1:8" ht="17.25" customHeight="1">
      <c r="A70" s="21"/>
      <c r="B70" s="21"/>
      <c r="C70" s="21"/>
      <c r="D70" s="21"/>
      <c r="E70" s="21"/>
      <c r="F70" s="174" t="s">
        <v>44</v>
      </c>
      <c r="G70" s="170">
        <v>2000</v>
      </c>
      <c r="H70" s="170">
        <v>40000</v>
      </c>
    </row>
  </sheetData>
  <mergeCells count="8">
    <mergeCell ref="G1:H1"/>
    <mergeCell ref="F2:H2"/>
    <mergeCell ref="F3:H3"/>
    <mergeCell ref="A5:H5"/>
    <mergeCell ref="A8:C8"/>
    <mergeCell ref="D8:E8"/>
    <mergeCell ref="F8:F9"/>
    <mergeCell ref="G8:H8"/>
  </mergeCells>
  <pageMargins left="0.2" right="0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zoomScaleNormal="100" workbookViewId="0">
      <selection activeCell="C22" sqref="C22"/>
    </sheetView>
  </sheetViews>
  <sheetFormatPr defaultColWidth="8.85546875" defaultRowHeight="17.25"/>
  <cols>
    <col min="1" max="1" width="4.7109375" style="97" customWidth="1"/>
    <col min="2" max="2" width="31.85546875" style="97" customWidth="1"/>
    <col min="3" max="3" width="62.42578125" style="97" customWidth="1"/>
    <col min="4" max="4" width="16.5703125" style="97" customWidth="1"/>
    <col min="5" max="5" width="18.140625" style="97" customWidth="1"/>
    <col min="6" max="6" width="10.85546875" style="97" customWidth="1"/>
    <col min="7" max="9" width="9" style="97" customWidth="1"/>
    <col min="10" max="253" width="8.85546875" style="97"/>
    <col min="254" max="254" width="4.7109375" style="97" customWidth="1"/>
    <col min="255" max="255" width="19.85546875" style="97" customWidth="1"/>
    <col min="256" max="256" width="72.140625" style="97" customWidth="1"/>
    <col min="257" max="257" width="0" style="97" hidden="1" customWidth="1"/>
    <col min="258" max="258" width="18.28515625" style="97" customWidth="1"/>
    <col min="259" max="259" width="17.42578125" style="97" customWidth="1"/>
    <col min="260" max="265" width="9" style="97" customWidth="1"/>
    <col min="266" max="509" width="8.85546875" style="97"/>
    <col min="510" max="510" width="4.7109375" style="97" customWidth="1"/>
    <col min="511" max="511" width="19.85546875" style="97" customWidth="1"/>
    <col min="512" max="512" width="72.140625" style="97" customWidth="1"/>
    <col min="513" max="513" width="0" style="97" hidden="1" customWidth="1"/>
    <col min="514" max="514" width="18.28515625" style="97" customWidth="1"/>
    <col min="515" max="515" width="17.42578125" style="97" customWidth="1"/>
    <col min="516" max="521" width="9" style="97" customWidth="1"/>
    <col min="522" max="765" width="8.85546875" style="97"/>
    <col min="766" max="766" width="4.7109375" style="97" customWidth="1"/>
    <col min="767" max="767" width="19.85546875" style="97" customWidth="1"/>
    <col min="768" max="768" width="72.140625" style="97" customWidth="1"/>
    <col min="769" max="769" width="0" style="97" hidden="1" customWidth="1"/>
    <col min="770" max="770" width="18.28515625" style="97" customWidth="1"/>
    <col min="771" max="771" width="17.42578125" style="97" customWidth="1"/>
    <col min="772" max="777" width="9" style="97" customWidth="1"/>
    <col min="778" max="1021" width="8.85546875" style="97"/>
    <col min="1022" max="1022" width="4.7109375" style="97" customWidth="1"/>
    <col min="1023" max="1023" width="19.85546875" style="97" customWidth="1"/>
    <col min="1024" max="1024" width="72.140625" style="97" customWidth="1"/>
    <col min="1025" max="1025" width="0" style="97" hidden="1" customWidth="1"/>
    <col min="1026" max="1026" width="18.28515625" style="97" customWidth="1"/>
    <col min="1027" max="1027" width="17.42578125" style="97" customWidth="1"/>
    <col min="1028" max="1033" width="9" style="97" customWidth="1"/>
    <col min="1034" max="1277" width="8.85546875" style="97"/>
    <col min="1278" max="1278" width="4.7109375" style="97" customWidth="1"/>
    <col min="1279" max="1279" width="19.85546875" style="97" customWidth="1"/>
    <col min="1280" max="1280" width="72.140625" style="97" customWidth="1"/>
    <col min="1281" max="1281" width="0" style="97" hidden="1" customWidth="1"/>
    <col min="1282" max="1282" width="18.28515625" style="97" customWidth="1"/>
    <col min="1283" max="1283" width="17.42578125" style="97" customWidth="1"/>
    <col min="1284" max="1289" width="9" style="97" customWidth="1"/>
    <col min="1290" max="1533" width="8.85546875" style="97"/>
    <col min="1534" max="1534" width="4.7109375" style="97" customWidth="1"/>
    <col min="1535" max="1535" width="19.85546875" style="97" customWidth="1"/>
    <col min="1536" max="1536" width="72.140625" style="97" customWidth="1"/>
    <col min="1537" max="1537" width="0" style="97" hidden="1" customWidth="1"/>
    <col min="1538" max="1538" width="18.28515625" style="97" customWidth="1"/>
    <col min="1539" max="1539" width="17.42578125" style="97" customWidth="1"/>
    <col min="1540" max="1545" width="9" style="97" customWidth="1"/>
    <col min="1546" max="1789" width="8.85546875" style="97"/>
    <col min="1790" max="1790" width="4.7109375" style="97" customWidth="1"/>
    <col min="1791" max="1791" width="19.85546875" style="97" customWidth="1"/>
    <col min="1792" max="1792" width="72.140625" style="97" customWidth="1"/>
    <col min="1793" max="1793" width="0" style="97" hidden="1" customWidth="1"/>
    <col min="1794" max="1794" width="18.28515625" style="97" customWidth="1"/>
    <col min="1795" max="1795" width="17.42578125" style="97" customWidth="1"/>
    <col min="1796" max="1801" width="9" style="97" customWidth="1"/>
    <col min="1802" max="2045" width="8.85546875" style="97"/>
    <col min="2046" max="2046" width="4.7109375" style="97" customWidth="1"/>
    <col min="2047" max="2047" width="19.85546875" style="97" customWidth="1"/>
    <col min="2048" max="2048" width="72.140625" style="97" customWidth="1"/>
    <col min="2049" max="2049" width="0" style="97" hidden="1" customWidth="1"/>
    <col min="2050" max="2050" width="18.28515625" style="97" customWidth="1"/>
    <col min="2051" max="2051" width="17.42578125" style="97" customWidth="1"/>
    <col min="2052" max="2057" width="9" style="97" customWidth="1"/>
    <col min="2058" max="2301" width="8.85546875" style="97"/>
    <col min="2302" max="2302" width="4.7109375" style="97" customWidth="1"/>
    <col min="2303" max="2303" width="19.85546875" style="97" customWidth="1"/>
    <col min="2304" max="2304" width="72.140625" style="97" customWidth="1"/>
    <col min="2305" max="2305" width="0" style="97" hidden="1" customWidth="1"/>
    <col min="2306" max="2306" width="18.28515625" style="97" customWidth="1"/>
    <col min="2307" max="2307" width="17.42578125" style="97" customWidth="1"/>
    <col min="2308" max="2313" width="9" style="97" customWidth="1"/>
    <col min="2314" max="2557" width="8.85546875" style="97"/>
    <col min="2558" max="2558" width="4.7109375" style="97" customWidth="1"/>
    <col min="2559" max="2559" width="19.85546875" style="97" customWidth="1"/>
    <col min="2560" max="2560" width="72.140625" style="97" customWidth="1"/>
    <col min="2561" max="2561" width="0" style="97" hidden="1" customWidth="1"/>
    <col min="2562" max="2562" width="18.28515625" style="97" customWidth="1"/>
    <col min="2563" max="2563" width="17.42578125" style="97" customWidth="1"/>
    <col min="2564" max="2569" width="9" style="97" customWidth="1"/>
    <col min="2570" max="2813" width="8.85546875" style="97"/>
    <col min="2814" max="2814" width="4.7109375" style="97" customWidth="1"/>
    <col min="2815" max="2815" width="19.85546875" style="97" customWidth="1"/>
    <col min="2816" max="2816" width="72.140625" style="97" customWidth="1"/>
    <col min="2817" max="2817" width="0" style="97" hidden="1" customWidth="1"/>
    <col min="2818" max="2818" width="18.28515625" style="97" customWidth="1"/>
    <col min="2819" max="2819" width="17.42578125" style="97" customWidth="1"/>
    <col min="2820" max="2825" width="9" style="97" customWidth="1"/>
    <col min="2826" max="3069" width="8.85546875" style="97"/>
    <col min="3070" max="3070" width="4.7109375" style="97" customWidth="1"/>
    <col min="3071" max="3071" width="19.85546875" style="97" customWidth="1"/>
    <col min="3072" max="3072" width="72.140625" style="97" customWidth="1"/>
    <col min="3073" max="3073" width="0" style="97" hidden="1" customWidth="1"/>
    <col min="3074" max="3074" width="18.28515625" style="97" customWidth="1"/>
    <col min="3075" max="3075" width="17.42578125" style="97" customWidth="1"/>
    <col min="3076" max="3081" width="9" style="97" customWidth="1"/>
    <col min="3082" max="3325" width="8.85546875" style="97"/>
    <col min="3326" max="3326" width="4.7109375" style="97" customWidth="1"/>
    <col min="3327" max="3327" width="19.85546875" style="97" customWidth="1"/>
    <col min="3328" max="3328" width="72.140625" style="97" customWidth="1"/>
    <col min="3329" max="3329" width="0" style="97" hidden="1" customWidth="1"/>
    <col min="3330" max="3330" width="18.28515625" style="97" customWidth="1"/>
    <col min="3331" max="3331" width="17.42578125" style="97" customWidth="1"/>
    <col min="3332" max="3337" width="9" style="97" customWidth="1"/>
    <col min="3338" max="3581" width="8.85546875" style="97"/>
    <col min="3582" max="3582" width="4.7109375" style="97" customWidth="1"/>
    <col min="3583" max="3583" width="19.85546875" style="97" customWidth="1"/>
    <col min="3584" max="3584" width="72.140625" style="97" customWidth="1"/>
    <col min="3585" max="3585" width="0" style="97" hidden="1" customWidth="1"/>
    <col min="3586" max="3586" width="18.28515625" style="97" customWidth="1"/>
    <col min="3587" max="3587" width="17.42578125" style="97" customWidth="1"/>
    <col min="3588" max="3593" width="9" style="97" customWidth="1"/>
    <col min="3594" max="3837" width="8.85546875" style="97"/>
    <col min="3838" max="3838" width="4.7109375" style="97" customWidth="1"/>
    <col min="3839" max="3839" width="19.85546875" style="97" customWidth="1"/>
    <col min="3840" max="3840" width="72.140625" style="97" customWidth="1"/>
    <col min="3841" max="3841" width="0" style="97" hidden="1" customWidth="1"/>
    <col min="3842" max="3842" width="18.28515625" style="97" customWidth="1"/>
    <col min="3843" max="3843" width="17.42578125" style="97" customWidth="1"/>
    <col min="3844" max="3849" width="9" style="97" customWidth="1"/>
    <col min="3850" max="4093" width="8.85546875" style="97"/>
    <col min="4094" max="4094" width="4.7109375" style="97" customWidth="1"/>
    <col min="4095" max="4095" width="19.85546875" style="97" customWidth="1"/>
    <col min="4096" max="4096" width="72.140625" style="97" customWidth="1"/>
    <col min="4097" max="4097" width="0" style="97" hidden="1" customWidth="1"/>
    <col min="4098" max="4098" width="18.28515625" style="97" customWidth="1"/>
    <col min="4099" max="4099" width="17.42578125" style="97" customWidth="1"/>
    <col min="4100" max="4105" width="9" style="97" customWidth="1"/>
    <col min="4106" max="4349" width="8.85546875" style="97"/>
    <col min="4350" max="4350" width="4.7109375" style="97" customWidth="1"/>
    <col min="4351" max="4351" width="19.85546875" style="97" customWidth="1"/>
    <col min="4352" max="4352" width="72.140625" style="97" customWidth="1"/>
    <col min="4353" max="4353" width="0" style="97" hidden="1" customWidth="1"/>
    <col min="4354" max="4354" width="18.28515625" style="97" customWidth="1"/>
    <col min="4355" max="4355" width="17.42578125" style="97" customWidth="1"/>
    <col min="4356" max="4361" width="9" style="97" customWidth="1"/>
    <col min="4362" max="4605" width="8.85546875" style="97"/>
    <col min="4606" max="4606" width="4.7109375" style="97" customWidth="1"/>
    <col min="4607" max="4607" width="19.85546875" style="97" customWidth="1"/>
    <col min="4608" max="4608" width="72.140625" style="97" customWidth="1"/>
    <col min="4609" max="4609" width="0" style="97" hidden="1" customWidth="1"/>
    <col min="4610" max="4610" width="18.28515625" style="97" customWidth="1"/>
    <col min="4611" max="4611" width="17.42578125" style="97" customWidth="1"/>
    <col min="4612" max="4617" width="9" style="97" customWidth="1"/>
    <col min="4618" max="4861" width="8.85546875" style="97"/>
    <col min="4862" max="4862" width="4.7109375" style="97" customWidth="1"/>
    <col min="4863" max="4863" width="19.85546875" style="97" customWidth="1"/>
    <col min="4864" max="4864" width="72.140625" style="97" customWidth="1"/>
    <col min="4865" max="4865" width="0" style="97" hidden="1" customWidth="1"/>
    <col min="4866" max="4866" width="18.28515625" style="97" customWidth="1"/>
    <col min="4867" max="4867" width="17.42578125" style="97" customWidth="1"/>
    <col min="4868" max="4873" width="9" style="97" customWidth="1"/>
    <col min="4874" max="5117" width="8.85546875" style="97"/>
    <col min="5118" max="5118" width="4.7109375" style="97" customWidth="1"/>
    <col min="5119" max="5119" width="19.85546875" style="97" customWidth="1"/>
    <col min="5120" max="5120" width="72.140625" style="97" customWidth="1"/>
    <col min="5121" max="5121" width="0" style="97" hidden="1" customWidth="1"/>
    <col min="5122" max="5122" width="18.28515625" style="97" customWidth="1"/>
    <col min="5123" max="5123" width="17.42578125" style="97" customWidth="1"/>
    <col min="5124" max="5129" width="9" style="97" customWidth="1"/>
    <col min="5130" max="5373" width="8.85546875" style="97"/>
    <col min="5374" max="5374" width="4.7109375" style="97" customWidth="1"/>
    <col min="5375" max="5375" width="19.85546875" style="97" customWidth="1"/>
    <col min="5376" max="5376" width="72.140625" style="97" customWidth="1"/>
    <col min="5377" max="5377" width="0" style="97" hidden="1" customWidth="1"/>
    <col min="5378" max="5378" width="18.28515625" style="97" customWidth="1"/>
    <col min="5379" max="5379" width="17.42578125" style="97" customWidth="1"/>
    <col min="5380" max="5385" width="9" style="97" customWidth="1"/>
    <col min="5386" max="5629" width="8.85546875" style="97"/>
    <col min="5630" max="5630" width="4.7109375" style="97" customWidth="1"/>
    <col min="5631" max="5631" width="19.85546875" style="97" customWidth="1"/>
    <col min="5632" max="5632" width="72.140625" style="97" customWidth="1"/>
    <col min="5633" max="5633" width="0" style="97" hidden="1" customWidth="1"/>
    <col min="5634" max="5634" width="18.28515625" style="97" customWidth="1"/>
    <col min="5635" max="5635" width="17.42578125" style="97" customWidth="1"/>
    <col min="5636" max="5641" width="9" style="97" customWidth="1"/>
    <col min="5642" max="5885" width="8.85546875" style="97"/>
    <col min="5886" max="5886" width="4.7109375" style="97" customWidth="1"/>
    <col min="5887" max="5887" width="19.85546875" style="97" customWidth="1"/>
    <col min="5888" max="5888" width="72.140625" style="97" customWidth="1"/>
    <col min="5889" max="5889" width="0" style="97" hidden="1" customWidth="1"/>
    <col min="5890" max="5890" width="18.28515625" style="97" customWidth="1"/>
    <col min="5891" max="5891" width="17.42578125" style="97" customWidth="1"/>
    <col min="5892" max="5897" width="9" style="97" customWidth="1"/>
    <col min="5898" max="6141" width="8.85546875" style="97"/>
    <col min="6142" max="6142" width="4.7109375" style="97" customWidth="1"/>
    <col min="6143" max="6143" width="19.85546875" style="97" customWidth="1"/>
    <col min="6144" max="6144" width="72.140625" style="97" customWidth="1"/>
    <col min="6145" max="6145" width="0" style="97" hidden="1" customWidth="1"/>
    <col min="6146" max="6146" width="18.28515625" style="97" customWidth="1"/>
    <col min="6147" max="6147" width="17.42578125" style="97" customWidth="1"/>
    <col min="6148" max="6153" width="9" style="97" customWidth="1"/>
    <col min="6154" max="6397" width="8.85546875" style="97"/>
    <col min="6398" max="6398" width="4.7109375" style="97" customWidth="1"/>
    <col min="6399" max="6399" width="19.85546875" style="97" customWidth="1"/>
    <col min="6400" max="6400" width="72.140625" style="97" customWidth="1"/>
    <col min="6401" max="6401" width="0" style="97" hidden="1" customWidth="1"/>
    <col min="6402" max="6402" width="18.28515625" style="97" customWidth="1"/>
    <col min="6403" max="6403" width="17.42578125" style="97" customWidth="1"/>
    <col min="6404" max="6409" width="9" style="97" customWidth="1"/>
    <col min="6410" max="6653" width="8.85546875" style="97"/>
    <col min="6654" max="6654" width="4.7109375" style="97" customWidth="1"/>
    <col min="6655" max="6655" width="19.85546875" style="97" customWidth="1"/>
    <col min="6656" max="6656" width="72.140625" style="97" customWidth="1"/>
    <col min="6657" max="6657" width="0" style="97" hidden="1" customWidth="1"/>
    <col min="6658" max="6658" width="18.28515625" style="97" customWidth="1"/>
    <col min="6659" max="6659" width="17.42578125" style="97" customWidth="1"/>
    <col min="6660" max="6665" width="9" style="97" customWidth="1"/>
    <col min="6666" max="6909" width="8.85546875" style="97"/>
    <col min="6910" max="6910" width="4.7109375" style="97" customWidth="1"/>
    <col min="6911" max="6911" width="19.85546875" style="97" customWidth="1"/>
    <col min="6912" max="6912" width="72.140625" style="97" customWidth="1"/>
    <col min="6913" max="6913" width="0" style="97" hidden="1" customWidth="1"/>
    <col min="6914" max="6914" width="18.28515625" style="97" customWidth="1"/>
    <col min="6915" max="6915" width="17.42578125" style="97" customWidth="1"/>
    <col min="6916" max="6921" width="9" style="97" customWidth="1"/>
    <col min="6922" max="7165" width="8.85546875" style="97"/>
    <col min="7166" max="7166" width="4.7109375" style="97" customWidth="1"/>
    <col min="7167" max="7167" width="19.85546875" style="97" customWidth="1"/>
    <col min="7168" max="7168" width="72.140625" style="97" customWidth="1"/>
    <col min="7169" max="7169" width="0" style="97" hidden="1" customWidth="1"/>
    <col min="7170" max="7170" width="18.28515625" style="97" customWidth="1"/>
    <col min="7171" max="7171" width="17.42578125" style="97" customWidth="1"/>
    <col min="7172" max="7177" width="9" style="97" customWidth="1"/>
    <col min="7178" max="7421" width="8.85546875" style="97"/>
    <col min="7422" max="7422" width="4.7109375" style="97" customWidth="1"/>
    <col min="7423" max="7423" width="19.85546875" style="97" customWidth="1"/>
    <col min="7424" max="7424" width="72.140625" style="97" customWidth="1"/>
    <col min="7425" max="7425" width="0" style="97" hidden="1" customWidth="1"/>
    <col min="7426" max="7426" width="18.28515625" style="97" customWidth="1"/>
    <col min="7427" max="7427" width="17.42578125" style="97" customWidth="1"/>
    <col min="7428" max="7433" width="9" style="97" customWidth="1"/>
    <col min="7434" max="7677" width="8.85546875" style="97"/>
    <col min="7678" max="7678" width="4.7109375" style="97" customWidth="1"/>
    <col min="7679" max="7679" width="19.85546875" style="97" customWidth="1"/>
    <col min="7680" max="7680" width="72.140625" style="97" customWidth="1"/>
    <col min="7681" max="7681" width="0" style="97" hidden="1" customWidth="1"/>
    <col min="7682" max="7682" width="18.28515625" style="97" customWidth="1"/>
    <col min="7683" max="7683" width="17.42578125" style="97" customWidth="1"/>
    <col min="7684" max="7689" width="9" style="97" customWidth="1"/>
    <col min="7690" max="7933" width="8.85546875" style="97"/>
    <col min="7934" max="7934" width="4.7109375" style="97" customWidth="1"/>
    <col min="7935" max="7935" width="19.85546875" style="97" customWidth="1"/>
    <col min="7936" max="7936" width="72.140625" style="97" customWidth="1"/>
    <col min="7937" max="7937" width="0" style="97" hidden="1" customWidth="1"/>
    <col min="7938" max="7938" width="18.28515625" style="97" customWidth="1"/>
    <col min="7939" max="7939" width="17.42578125" style="97" customWidth="1"/>
    <col min="7940" max="7945" width="9" style="97" customWidth="1"/>
    <col min="7946" max="8189" width="8.85546875" style="97"/>
    <col min="8190" max="8190" width="4.7109375" style="97" customWidth="1"/>
    <col min="8191" max="8191" width="19.85546875" style="97" customWidth="1"/>
    <col min="8192" max="8192" width="72.140625" style="97" customWidth="1"/>
    <col min="8193" max="8193" width="0" style="97" hidden="1" customWidth="1"/>
    <col min="8194" max="8194" width="18.28515625" style="97" customWidth="1"/>
    <col min="8195" max="8195" width="17.42578125" style="97" customWidth="1"/>
    <col min="8196" max="8201" width="9" style="97" customWidth="1"/>
    <col min="8202" max="8445" width="8.85546875" style="97"/>
    <col min="8446" max="8446" width="4.7109375" style="97" customWidth="1"/>
    <col min="8447" max="8447" width="19.85546875" style="97" customWidth="1"/>
    <col min="8448" max="8448" width="72.140625" style="97" customWidth="1"/>
    <col min="8449" max="8449" width="0" style="97" hidden="1" customWidth="1"/>
    <col min="8450" max="8450" width="18.28515625" style="97" customWidth="1"/>
    <col min="8451" max="8451" width="17.42578125" style="97" customWidth="1"/>
    <col min="8452" max="8457" width="9" style="97" customWidth="1"/>
    <col min="8458" max="8701" width="8.85546875" style="97"/>
    <col min="8702" max="8702" width="4.7109375" style="97" customWidth="1"/>
    <col min="8703" max="8703" width="19.85546875" style="97" customWidth="1"/>
    <col min="8704" max="8704" width="72.140625" style="97" customWidth="1"/>
    <col min="8705" max="8705" width="0" style="97" hidden="1" customWidth="1"/>
    <col min="8706" max="8706" width="18.28515625" style="97" customWidth="1"/>
    <col min="8707" max="8707" width="17.42578125" style="97" customWidth="1"/>
    <col min="8708" max="8713" width="9" style="97" customWidth="1"/>
    <col min="8714" max="8957" width="8.85546875" style="97"/>
    <col min="8958" max="8958" width="4.7109375" style="97" customWidth="1"/>
    <col min="8959" max="8959" width="19.85546875" style="97" customWidth="1"/>
    <col min="8960" max="8960" width="72.140625" style="97" customWidth="1"/>
    <col min="8961" max="8961" width="0" style="97" hidden="1" customWidth="1"/>
    <col min="8962" max="8962" width="18.28515625" style="97" customWidth="1"/>
    <col min="8963" max="8963" width="17.42578125" style="97" customWidth="1"/>
    <col min="8964" max="8969" width="9" style="97" customWidth="1"/>
    <col min="8970" max="9213" width="8.85546875" style="97"/>
    <col min="9214" max="9214" width="4.7109375" style="97" customWidth="1"/>
    <col min="9215" max="9215" width="19.85546875" style="97" customWidth="1"/>
    <col min="9216" max="9216" width="72.140625" style="97" customWidth="1"/>
    <col min="9217" max="9217" width="0" style="97" hidden="1" customWidth="1"/>
    <col min="9218" max="9218" width="18.28515625" style="97" customWidth="1"/>
    <col min="9219" max="9219" width="17.42578125" style="97" customWidth="1"/>
    <col min="9220" max="9225" width="9" style="97" customWidth="1"/>
    <col min="9226" max="9469" width="8.85546875" style="97"/>
    <col min="9470" max="9470" width="4.7109375" style="97" customWidth="1"/>
    <col min="9471" max="9471" width="19.85546875" style="97" customWidth="1"/>
    <col min="9472" max="9472" width="72.140625" style="97" customWidth="1"/>
    <col min="9473" max="9473" width="0" style="97" hidden="1" customWidth="1"/>
    <col min="9474" max="9474" width="18.28515625" style="97" customWidth="1"/>
    <col min="9475" max="9475" width="17.42578125" style="97" customWidth="1"/>
    <col min="9476" max="9481" width="9" style="97" customWidth="1"/>
    <col min="9482" max="9725" width="8.85546875" style="97"/>
    <col min="9726" max="9726" width="4.7109375" style="97" customWidth="1"/>
    <col min="9727" max="9727" width="19.85546875" style="97" customWidth="1"/>
    <col min="9728" max="9728" width="72.140625" style="97" customWidth="1"/>
    <col min="9729" max="9729" width="0" style="97" hidden="1" customWidth="1"/>
    <col min="9730" max="9730" width="18.28515625" style="97" customWidth="1"/>
    <col min="9731" max="9731" width="17.42578125" style="97" customWidth="1"/>
    <col min="9732" max="9737" width="9" style="97" customWidth="1"/>
    <col min="9738" max="9981" width="8.85546875" style="97"/>
    <col min="9982" max="9982" width="4.7109375" style="97" customWidth="1"/>
    <col min="9983" max="9983" width="19.85546875" style="97" customWidth="1"/>
    <col min="9984" max="9984" width="72.140625" style="97" customWidth="1"/>
    <col min="9985" max="9985" width="0" style="97" hidden="1" customWidth="1"/>
    <col min="9986" max="9986" width="18.28515625" style="97" customWidth="1"/>
    <col min="9987" max="9987" width="17.42578125" style="97" customWidth="1"/>
    <col min="9988" max="9993" width="9" style="97" customWidth="1"/>
    <col min="9994" max="10237" width="8.85546875" style="97"/>
    <col min="10238" max="10238" width="4.7109375" style="97" customWidth="1"/>
    <col min="10239" max="10239" width="19.85546875" style="97" customWidth="1"/>
    <col min="10240" max="10240" width="72.140625" style="97" customWidth="1"/>
    <col min="10241" max="10241" width="0" style="97" hidden="1" customWidth="1"/>
    <col min="10242" max="10242" width="18.28515625" style="97" customWidth="1"/>
    <col min="10243" max="10243" width="17.42578125" style="97" customWidth="1"/>
    <col min="10244" max="10249" width="9" style="97" customWidth="1"/>
    <col min="10250" max="10493" width="8.85546875" style="97"/>
    <col min="10494" max="10494" width="4.7109375" style="97" customWidth="1"/>
    <col min="10495" max="10495" width="19.85546875" style="97" customWidth="1"/>
    <col min="10496" max="10496" width="72.140625" style="97" customWidth="1"/>
    <col min="10497" max="10497" width="0" style="97" hidden="1" customWidth="1"/>
    <col min="10498" max="10498" width="18.28515625" style="97" customWidth="1"/>
    <col min="10499" max="10499" width="17.42578125" style="97" customWidth="1"/>
    <col min="10500" max="10505" width="9" style="97" customWidth="1"/>
    <col min="10506" max="10749" width="8.85546875" style="97"/>
    <col min="10750" max="10750" width="4.7109375" style="97" customWidth="1"/>
    <col min="10751" max="10751" width="19.85546875" style="97" customWidth="1"/>
    <col min="10752" max="10752" width="72.140625" style="97" customWidth="1"/>
    <col min="10753" max="10753" width="0" style="97" hidden="1" customWidth="1"/>
    <col min="10754" max="10754" width="18.28515625" style="97" customWidth="1"/>
    <col min="10755" max="10755" width="17.42578125" style="97" customWidth="1"/>
    <col min="10756" max="10761" width="9" style="97" customWidth="1"/>
    <col min="10762" max="11005" width="8.85546875" style="97"/>
    <col min="11006" max="11006" width="4.7109375" style="97" customWidth="1"/>
    <col min="11007" max="11007" width="19.85546875" style="97" customWidth="1"/>
    <col min="11008" max="11008" width="72.140625" style="97" customWidth="1"/>
    <col min="11009" max="11009" width="0" style="97" hidden="1" customWidth="1"/>
    <col min="11010" max="11010" width="18.28515625" style="97" customWidth="1"/>
    <col min="11011" max="11011" width="17.42578125" style="97" customWidth="1"/>
    <col min="11012" max="11017" width="9" style="97" customWidth="1"/>
    <col min="11018" max="11261" width="8.85546875" style="97"/>
    <col min="11262" max="11262" width="4.7109375" style="97" customWidth="1"/>
    <col min="11263" max="11263" width="19.85546875" style="97" customWidth="1"/>
    <col min="11264" max="11264" width="72.140625" style="97" customWidth="1"/>
    <col min="11265" max="11265" width="0" style="97" hidden="1" customWidth="1"/>
    <col min="11266" max="11266" width="18.28515625" style="97" customWidth="1"/>
    <col min="11267" max="11267" width="17.42578125" style="97" customWidth="1"/>
    <col min="11268" max="11273" width="9" style="97" customWidth="1"/>
    <col min="11274" max="11517" width="8.85546875" style="97"/>
    <col min="11518" max="11518" width="4.7109375" style="97" customWidth="1"/>
    <col min="11519" max="11519" width="19.85546875" style="97" customWidth="1"/>
    <col min="11520" max="11520" width="72.140625" style="97" customWidth="1"/>
    <col min="11521" max="11521" width="0" style="97" hidden="1" customWidth="1"/>
    <col min="11522" max="11522" width="18.28515625" style="97" customWidth="1"/>
    <col min="11523" max="11523" width="17.42578125" style="97" customWidth="1"/>
    <col min="11524" max="11529" width="9" style="97" customWidth="1"/>
    <col min="11530" max="11773" width="8.85546875" style="97"/>
    <col min="11774" max="11774" width="4.7109375" style="97" customWidth="1"/>
    <col min="11775" max="11775" width="19.85546875" style="97" customWidth="1"/>
    <col min="11776" max="11776" width="72.140625" style="97" customWidth="1"/>
    <col min="11777" max="11777" width="0" style="97" hidden="1" customWidth="1"/>
    <col min="11778" max="11778" width="18.28515625" style="97" customWidth="1"/>
    <col min="11779" max="11779" width="17.42578125" style="97" customWidth="1"/>
    <col min="11780" max="11785" width="9" style="97" customWidth="1"/>
    <col min="11786" max="12029" width="8.85546875" style="97"/>
    <col min="12030" max="12030" width="4.7109375" style="97" customWidth="1"/>
    <col min="12031" max="12031" width="19.85546875" style="97" customWidth="1"/>
    <col min="12032" max="12032" width="72.140625" style="97" customWidth="1"/>
    <col min="12033" max="12033" width="0" style="97" hidden="1" customWidth="1"/>
    <col min="12034" max="12034" width="18.28515625" style="97" customWidth="1"/>
    <col min="12035" max="12035" width="17.42578125" style="97" customWidth="1"/>
    <col min="12036" max="12041" width="9" style="97" customWidth="1"/>
    <col min="12042" max="12285" width="8.85546875" style="97"/>
    <col min="12286" max="12286" width="4.7109375" style="97" customWidth="1"/>
    <col min="12287" max="12287" width="19.85546875" style="97" customWidth="1"/>
    <col min="12288" max="12288" width="72.140625" style="97" customWidth="1"/>
    <col min="12289" max="12289" width="0" style="97" hidden="1" customWidth="1"/>
    <col min="12290" max="12290" width="18.28515625" style="97" customWidth="1"/>
    <col min="12291" max="12291" width="17.42578125" style="97" customWidth="1"/>
    <col min="12292" max="12297" width="9" style="97" customWidth="1"/>
    <col min="12298" max="12541" width="8.85546875" style="97"/>
    <col min="12542" max="12542" width="4.7109375" style="97" customWidth="1"/>
    <col min="12543" max="12543" width="19.85546875" style="97" customWidth="1"/>
    <col min="12544" max="12544" width="72.140625" style="97" customWidth="1"/>
    <col min="12545" max="12545" width="0" style="97" hidden="1" customWidth="1"/>
    <col min="12546" max="12546" width="18.28515625" style="97" customWidth="1"/>
    <col min="12547" max="12547" width="17.42578125" style="97" customWidth="1"/>
    <col min="12548" max="12553" width="9" style="97" customWidth="1"/>
    <col min="12554" max="12797" width="8.85546875" style="97"/>
    <col min="12798" max="12798" width="4.7109375" style="97" customWidth="1"/>
    <col min="12799" max="12799" width="19.85546875" style="97" customWidth="1"/>
    <col min="12800" max="12800" width="72.140625" style="97" customWidth="1"/>
    <col min="12801" max="12801" width="0" style="97" hidden="1" customWidth="1"/>
    <col min="12802" max="12802" width="18.28515625" style="97" customWidth="1"/>
    <col min="12803" max="12803" width="17.42578125" style="97" customWidth="1"/>
    <col min="12804" max="12809" width="9" style="97" customWidth="1"/>
    <col min="12810" max="13053" width="8.85546875" style="97"/>
    <col min="13054" max="13054" width="4.7109375" style="97" customWidth="1"/>
    <col min="13055" max="13055" width="19.85546875" style="97" customWidth="1"/>
    <col min="13056" max="13056" width="72.140625" style="97" customWidth="1"/>
    <col min="13057" max="13057" width="0" style="97" hidden="1" customWidth="1"/>
    <col min="13058" max="13058" width="18.28515625" style="97" customWidth="1"/>
    <col min="13059" max="13059" width="17.42578125" style="97" customWidth="1"/>
    <col min="13060" max="13065" width="9" style="97" customWidth="1"/>
    <col min="13066" max="13309" width="8.85546875" style="97"/>
    <col min="13310" max="13310" width="4.7109375" style="97" customWidth="1"/>
    <col min="13311" max="13311" width="19.85546875" style="97" customWidth="1"/>
    <col min="13312" max="13312" width="72.140625" style="97" customWidth="1"/>
    <col min="13313" max="13313" width="0" style="97" hidden="1" customWidth="1"/>
    <col min="13314" max="13314" width="18.28515625" style="97" customWidth="1"/>
    <col min="13315" max="13315" width="17.42578125" style="97" customWidth="1"/>
    <col min="13316" max="13321" width="9" style="97" customWidth="1"/>
    <col min="13322" max="13565" width="8.85546875" style="97"/>
    <col min="13566" max="13566" width="4.7109375" style="97" customWidth="1"/>
    <col min="13567" max="13567" width="19.85546875" style="97" customWidth="1"/>
    <col min="13568" max="13568" width="72.140625" style="97" customWidth="1"/>
    <col min="13569" max="13569" width="0" style="97" hidden="1" customWidth="1"/>
    <col min="13570" max="13570" width="18.28515625" style="97" customWidth="1"/>
    <col min="13571" max="13571" width="17.42578125" style="97" customWidth="1"/>
    <col min="13572" max="13577" width="9" style="97" customWidth="1"/>
    <col min="13578" max="13821" width="8.85546875" style="97"/>
    <col min="13822" max="13822" width="4.7109375" style="97" customWidth="1"/>
    <col min="13823" max="13823" width="19.85546875" style="97" customWidth="1"/>
    <col min="13824" max="13824" width="72.140625" style="97" customWidth="1"/>
    <col min="13825" max="13825" width="0" style="97" hidden="1" customWidth="1"/>
    <col min="13826" max="13826" width="18.28515625" style="97" customWidth="1"/>
    <col min="13827" max="13827" width="17.42578125" style="97" customWidth="1"/>
    <col min="13828" max="13833" width="9" style="97" customWidth="1"/>
    <col min="13834" max="14077" width="8.85546875" style="97"/>
    <col min="14078" max="14078" width="4.7109375" style="97" customWidth="1"/>
    <col min="14079" max="14079" width="19.85546875" style="97" customWidth="1"/>
    <col min="14080" max="14080" width="72.140625" style="97" customWidth="1"/>
    <col min="14081" max="14081" width="0" style="97" hidden="1" customWidth="1"/>
    <col min="14082" max="14082" width="18.28515625" style="97" customWidth="1"/>
    <col min="14083" max="14083" width="17.42578125" style="97" customWidth="1"/>
    <col min="14084" max="14089" width="9" style="97" customWidth="1"/>
    <col min="14090" max="14333" width="8.85546875" style="97"/>
    <col min="14334" max="14334" width="4.7109375" style="97" customWidth="1"/>
    <col min="14335" max="14335" width="19.85546875" style="97" customWidth="1"/>
    <col min="14336" max="14336" width="72.140625" style="97" customWidth="1"/>
    <col min="14337" max="14337" width="0" style="97" hidden="1" customWidth="1"/>
    <col min="14338" max="14338" width="18.28515625" style="97" customWidth="1"/>
    <col min="14339" max="14339" width="17.42578125" style="97" customWidth="1"/>
    <col min="14340" max="14345" width="9" style="97" customWidth="1"/>
    <col min="14346" max="14589" width="8.85546875" style="97"/>
    <col min="14590" max="14590" width="4.7109375" style="97" customWidth="1"/>
    <col min="14591" max="14591" width="19.85546875" style="97" customWidth="1"/>
    <col min="14592" max="14592" width="72.140625" style="97" customWidth="1"/>
    <col min="14593" max="14593" width="0" style="97" hidden="1" customWidth="1"/>
    <col min="14594" max="14594" width="18.28515625" style="97" customWidth="1"/>
    <col min="14595" max="14595" width="17.42578125" style="97" customWidth="1"/>
    <col min="14596" max="14601" width="9" style="97" customWidth="1"/>
    <col min="14602" max="14845" width="8.85546875" style="97"/>
    <col min="14846" max="14846" width="4.7109375" style="97" customWidth="1"/>
    <col min="14847" max="14847" width="19.85546875" style="97" customWidth="1"/>
    <col min="14848" max="14848" width="72.140625" style="97" customWidth="1"/>
    <col min="14849" max="14849" width="0" style="97" hidden="1" customWidth="1"/>
    <col min="14850" max="14850" width="18.28515625" style="97" customWidth="1"/>
    <col min="14851" max="14851" width="17.42578125" style="97" customWidth="1"/>
    <col min="14852" max="14857" width="9" style="97" customWidth="1"/>
    <col min="14858" max="15101" width="8.85546875" style="97"/>
    <col min="15102" max="15102" width="4.7109375" style="97" customWidth="1"/>
    <col min="15103" max="15103" width="19.85546875" style="97" customWidth="1"/>
    <col min="15104" max="15104" width="72.140625" style="97" customWidth="1"/>
    <col min="15105" max="15105" width="0" style="97" hidden="1" customWidth="1"/>
    <col min="15106" max="15106" width="18.28515625" style="97" customWidth="1"/>
    <col min="15107" max="15107" width="17.42578125" style="97" customWidth="1"/>
    <col min="15108" max="15113" width="9" style="97" customWidth="1"/>
    <col min="15114" max="15357" width="8.85546875" style="97"/>
    <col min="15358" max="15358" width="4.7109375" style="97" customWidth="1"/>
    <col min="15359" max="15359" width="19.85546875" style="97" customWidth="1"/>
    <col min="15360" max="15360" width="72.140625" style="97" customWidth="1"/>
    <col min="15361" max="15361" width="0" style="97" hidden="1" customWidth="1"/>
    <col min="15362" max="15362" width="18.28515625" style="97" customWidth="1"/>
    <col min="15363" max="15363" width="17.42578125" style="97" customWidth="1"/>
    <col min="15364" max="15369" width="9" style="97" customWidth="1"/>
    <col min="15370" max="15613" width="8.85546875" style="97"/>
    <col min="15614" max="15614" width="4.7109375" style="97" customWidth="1"/>
    <col min="15615" max="15615" width="19.85546875" style="97" customWidth="1"/>
    <col min="15616" max="15616" width="72.140625" style="97" customWidth="1"/>
    <col min="15617" max="15617" width="0" style="97" hidden="1" customWidth="1"/>
    <col min="15618" max="15618" width="18.28515625" style="97" customWidth="1"/>
    <col min="15619" max="15619" width="17.42578125" style="97" customWidth="1"/>
    <col min="15620" max="15625" width="9" style="97" customWidth="1"/>
    <col min="15626" max="15869" width="8.85546875" style="97"/>
    <col min="15870" max="15870" width="4.7109375" style="97" customWidth="1"/>
    <col min="15871" max="15871" width="19.85546875" style="97" customWidth="1"/>
    <col min="15872" max="15872" width="72.140625" style="97" customWidth="1"/>
    <col min="15873" max="15873" width="0" style="97" hidden="1" customWidth="1"/>
    <col min="15874" max="15874" width="18.28515625" style="97" customWidth="1"/>
    <col min="15875" max="15875" width="17.42578125" style="97" customWidth="1"/>
    <col min="15876" max="15881" width="9" style="97" customWidth="1"/>
    <col min="15882" max="16125" width="8.85546875" style="97"/>
    <col min="16126" max="16126" width="4.7109375" style="97" customWidth="1"/>
    <col min="16127" max="16127" width="19.85546875" style="97" customWidth="1"/>
    <col min="16128" max="16128" width="72.140625" style="97" customWidth="1"/>
    <col min="16129" max="16129" width="0" style="97" hidden="1" customWidth="1"/>
    <col min="16130" max="16130" width="18.28515625" style="97" customWidth="1"/>
    <col min="16131" max="16131" width="17.42578125" style="97" customWidth="1"/>
    <col min="16132" max="16137" width="9" style="97" customWidth="1"/>
    <col min="16138" max="16384" width="8.85546875" style="97"/>
  </cols>
  <sheetData>
    <row r="1" spans="2:6" ht="15.75" customHeight="1">
      <c r="F1" s="24" t="s">
        <v>128</v>
      </c>
    </row>
    <row r="2" spans="2:6">
      <c r="F2" s="24" t="s">
        <v>72</v>
      </c>
    </row>
    <row r="3" spans="2:6">
      <c r="F3" s="24" t="s">
        <v>8</v>
      </c>
    </row>
    <row r="5" spans="2:6" ht="23.25" customHeight="1"/>
    <row r="6" spans="2:6" ht="57" customHeight="1">
      <c r="B6" s="236" t="s">
        <v>141</v>
      </c>
      <c r="C6" s="236"/>
      <c r="D6" s="236"/>
      <c r="E6" s="236"/>
      <c r="F6" s="236"/>
    </row>
    <row r="7" spans="2:6" ht="17.25" customHeight="1">
      <c r="B7" s="109"/>
      <c r="C7" s="109"/>
      <c r="D7" s="109"/>
      <c r="E7" s="109"/>
      <c r="F7" s="109"/>
    </row>
    <row r="8" spans="2:6" ht="18" customHeight="1">
      <c r="B8" s="109"/>
      <c r="C8" s="109"/>
      <c r="D8" s="109"/>
      <c r="E8" s="247" t="s">
        <v>139</v>
      </c>
      <c r="F8" s="247"/>
    </row>
    <row r="10" spans="2:6">
      <c r="B10" s="237" t="s">
        <v>73</v>
      </c>
      <c r="C10" s="237"/>
    </row>
    <row r="11" spans="2:6">
      <c r="B11" s="97" t="s">
        <v>74</v>
      </c>
    </row>
    <row r="13" spans="2:6">
      <c r="B13" s="25" t="s">
        <v>75</v>
      </c>
      <c r="C13" s="25" t="s">
        <v>76</v>
      </c>
    </row>
    <row r="14" spans="2:6">
      <c r="B14" s="26">
        <v>1232</v>
      </c>
      <c r="C14" s="86" t="str">
        <f>'h1'!C26</f>
        <v>Էներգաարդյունավետության ծրագիր</v>
      </c>
    </row>
    <row r="15" spans="2:6">
      <c r="B15" s="27"/>
      <c r="C15" s="27"/>
    </row>
    <row r="16" spans="2:6">
      <c r="B16" s="28" t="s">
        <v>77</v>
      </c>
      <c r="C16" s="29"/>
    </row>
    <row r="17" spans="2:6" ht="65.25" customHeight="1">
      <c r="B17" s="30" t="s">
        <v>78</v>
      </c>
      <c r="C17" s="31">
        <v>1232</v>
      </c>
      <c r="D17" s="238" t="s">
        <v>52</v>
      </c>
      <c r="E17" s="239"/>
    </row>
    <row r="18" spans="2:6" ht="30" customHeight="1">
      <c r="B18" s="30" t="s">
        <v>79</v>
      </c>
      <c r="C18" s="31">
        <v>12002</v>
      </c>
      <c r="D18" s="32" t="s">
        <v>55</v>
      </c>
      <c r="E18" s="33" t="s">
        <v>50</v>
      </c>
    </row>
    <row r="19" spans="2:6" ht="51.75">
      <c r="B19" s="30" t="s">
        <v>80</v>
      </c>
      <c r="C19" s="74" t="str">
        <f>'h1'!C33</f>
        <v>Պետական աջակցություն բնակարանների և անհատական բնակելի տների էներգաարդյունավետ վերանորոգման աշխատանքների իրականացմանը</v>
      </c>
      <c r="D19" s="34"/>
      <c r="E19" s="34"/>
    </row>
    <row r="20" spans="2:6" ht="75" customHeight="1">
      <c r="B20" s="35" t="s">
        <v>81</v>
      </c>
      <c r="C20" s="74" t="str">
        <f>'h1'!C35</f>
        <v>Բնակարանների և անհատական բնակելի տների էներգաարդյունավետ վերանորոգման համար շահառուներին տրամադրվող վարկերի սուբսիդավորման իրականացում</v>
      </c>
      <c r="D20" s="36"/>
      <c r="E20" s="36"/>
    </row>
    <row r="21" spans="2:6">
      <c r="B21" s="35" t="s">
        <v>82</v>
      </c>
      <c r="C21" s="32" t="s">
        <v>83</v>
      </c>
      <c r="D21" s="36"/>
      <c r="E21" s="36"/>
    </row>
    <row r="22" spans="2:6" ht="183" customHeight="1">
      <c r="B22" s="175" t="s">
        <v>153</v>
      </c>
      <c r="C22" s="9" t="s">
        <v>154</v>
      </c>
      <c r="D22" s="152"/>
      <c r="E22" s="152"/>
    </row>
    <row r="23" spans="2:6">
      <c r="B23" s="240" t="s">
        <v>0</v>
      </c>
      <c r="C23" s="241"/>
      <c r="D23" s="37"/>
      <c r="E23" s="37"/>
    </row>
    <row r="24" spans="2:6">
      <c r="B24" s="38" t="s">
        <v>88</v>
      </c>
      <c r="C24" s="139"/>
      <c r="D24" s="37">
        <v>30</v>
      </c>
      <c r="E24" s="37">
        <v>200</v>
      </c>
    </row>
    <row r="25" spans="2:6">
      <c r="B25" s="38" t="s">
        <v>84</v>
      </c>
      <c r="C25" s="39"/>
      <c r="D25" s="40">
        <f>'h3'!G70</f>
        <v>2000</v>
      </c>
      <c r="E25" s="40">
        <v>40000</v>
      </c>
    </row>
    <row r="26" spans="2:6" ht="33.75" customHeight="1">
      <c r="B26" s="100"/>
      <c r="C26" s="100"/>
      <c r="D26" s="66"/>
      <c r="E26" s="66"/>
    </row>
    <row r="27" spans="2:6" ht="21.75" customHeight="1">
      <c r="B27" s="100"/>
      <c r="C27" s="100"/>
      <c r="D27" s="230"/>
      <c r="E27" s="230"/>
    </row>
    <row r="28" spans="2:6" ht="33.75" customHeight="1">
      <c r="B28" s="67"/>
      <c r="C28" s="67"/>
      <c r="D28" s="67"/>
      <c r="E28" s="67"/>
      <c r="F28" s="67"/>
    </row>
    <row r="29" spans="2:6">
      <c r="B29" s="68" t="s">
        <v>75</v>
      </c>
      <c r="C29" s="68" t="s">
        <v>76</v>
      </c>
      <c r="D29" s="67"/>
      <c r="E29" s="67"/>
      <c r="F29" s="67"/>
    </row>
    <row r="30" spans="2:6">
      <c r="B30" s="69" t="str">
        <f>C33</f>
        <v xml:space="preserve"> 1049 </v>
      </c>
      <c r="C30" s="89" t="str">
        <f>'h1'!C14</f>
        <v xml:space="preserve"> Ճանապարհային ցանցի բարելավում</v>
      </c>
      <c r="D30" s="67"/>
      <c r="E30" s="67"/>
      <c r="F30" s="67"/>
    </row>
    <row r="31" spans="2:6" ht="21.75" customHeight="1">
      <c r="B31" s="70"/>
      <c r="C31" s="70"/>
      <c r="D31" s="67"/>
      <c r="E31" s="67"/>
      <c r="F31" s="67"/>
    </row>
    <row r="32" spans="2:6" ht="33.75" customHeight="1">
      <c r="B32" s="71" t="s">
        <v>77</v>
      </c>
      <c r="C32" s="72"/>
      <c r="D32" s="67"/>
      <c r="E32" s="67"/>
      <c r="F32" s="67"/>
    </row>
    <row r="33" spans="1:6" ht="67.5" customHeight="1">
      <c r="B33" s="96" t="s">
        <v>78</v>
      </c>
      <c r="C33" s="73" t="s">
        <v>115</v>
      </c>
      <c r="D33" s="243" t="str">
        <f>D51</f>
        <v>Ցուցանիշների փոփոխությունը (նվազեցումները նշված են փակագծերում)</v>
      </c>
      <c r="E33" s="244"/>
      <c r="F33" s="67"/>
    </row>
    <row r="34" spans="1:6" ht="33.75" customHeight="1">
      <c r="B34" s="96" t="s">
        <v>79</v>
      </c>
      <c r="C34" s="73" t="s">
        <v>116</v>
      </c>
      <c r="D34" s="74" t="s">
        <v>55</v>
      </c>
      <c r="E34" s="75" t="s">
        <v>50</v>
      </c>
      <c r="F34" s="67"/>
    </row>
    <row r="35" spans="1:6" ht="51.75">
      <c r="B35" s="96" t="s">
        <v>80</v>
      </c>
      <c r="C35" s="96" t="s">
        <v>117</v>
      </c>
      <c r="D35" s="76"/>
      <c r="E35" s="76"/>
      <c r="F35" s="67"/>
    </row>
    <row r="36" spans="1:6" ht="110.25" customHeight="1">
      <c r="B36" s="96" t="s">
        <v>81</v>
      </c>
      <c r="C36" s="96" t="s">
        <v>118</v>
      </c>
      <c r="D36" s="77"/>
      <c r="E36" s="77"/>
      <c r="F36" s="67"/>
    </row>
    <row r="37" spans="1:6">
      <c r="B37" s="96" t="s">
        <v>82</v>
      </c>
      <c r="C37" s="96" t="s">
        <v>119</v>
      </c>
      <c r="D37" s="77"/>
      <c r="E37" s="77"/>
      <c r="F37" s="67"/>
    </row>
    <row r="38" spans="1:6" ht="33.75" customHeight="1">
      <c r="B38" s="96" t="s">
        <v>120</v>
      </c>
      <c r="C38" s="96" t="s">
        <v>121</v>
      </c>
      <c r="D38" s="78"/>
      <c r="E38" s="78"/>
      <c r="F38" s="67"/>
    </row>
    <row r="39" spans="1:6" ht="23.25" customHeight="1">
      <c r="B39" s="242" t="s">
        <v>122</v>
      </c>
      <c r="C39" s="242"/>
      <c r="D39" s="78"/>
      <c r="E39" s="78"/>
      <c r="F39" s="67"/>
    </row>
    <row r="40" spans="1:6">
      <c r="B40" s="79" t="s">
        <v>84</v>
      </c>
      <c r="C40" s="79"/>
      <c r="D40" s="80">
        <f>'h2'!D20</f>
        <v>-2000</v>
      </c>
      <c r="E40" s="80">
        <v>-40000</v>
      </c>
      <c r="F40" s="67"/>
    </row>
    <row r="41" spans="1:6" ht="33.75" customHeight="1">
      <c r="B41" s="100"/>
      <c r="C41" s="100"/>
      <c r="D41" s="66"/>
      <c r="E41" s="66"/>
    </row>
    <row r="42" spans="1:6" ht="19.5" customHeight="1">
      <c r="B42" s="100"/>
      <c r="C42" s="100"/>
      <c r="D42" s="230" t="s">
        <v>140</v>
      </c>
      <c r="E42" s="230"/>
    </row>
    <row r="43" spans="1:6" ht="19.5" customHeight="1">
      <c r="B43" s="100"/>
      <c r="C43" s="92" t="s">
        <v>142</v>
      </c>
      <c r="D43" s="108"/>
      <c r="E43" s="108"/>
    </row>
    <row r="44" spans="1:6" ht="19.5" customHeight="1">
      <c r="B44" s="100"/>
      <c r="C44" s="100"/>
      <c r="D44" s="108"/>
      <c r="E44" s="108"/>
    </row>
    <row r="45" spans="1:6" ht="18" customHeight="1">
      <c r="F45" s="109"/>
    </row>
    <row r="46" spans="1:6">
      <c r="A46" s="16"/>
      <c r="B46" s="131" t="s">
        <v>1</v>
      </c>
      <c r="C46" s="131" t="s">
        <v>2</v>
      </c>
      <c r="D46" s="117"/>
      <c r="E46" s="117"/>
    </row>
    <row r="47" spans="1:6">
      <c r="A47" s="16"/>
      <c r="B47" s="73" t="s">
        <v>131</v>
      </c>
      <c r="C47" s="90" t="s">
        <v>132</v>
      </c>
      <c r="D47" s="117"/>
      <c r="E47" s="117"/>
    </row>
    <row r="48" spans="1:6">
      <c r="A48" s="16"/>
      <c r="B48" s="133"/>
      <c r="C48" s="117"/>
      <c r="D48" s="117"/>
      <c r="E48" s="117"/>
    </row>
    <row r="49" spans="1:5">
      <c r="A49" s="16"/>
      <c r="B49" s="99" t="s">
        <v>34</v>
      </c>
      <c r="C49" s="117"/>
      <c r="D49" s="117"/>
      <c r="E49" s="117"/>
    </row>
    <row r="50" spans="1:5">
      <c r="A50" s="16"/>
      <c r="B50" s="133"/>
      <c r="C50" s="117"/>
      <c r="D50" s="117"/>
      <c r="E50" s="117"/>
    </row>
    <row r="51" spans="1:5" ht="78" customHeight="1">
      <c r="A51" s="16"/>
      <c r="B51" s="131" t="s">
        <v>3</v>
      </c>
      <c r="C51" s="73" t="s">
        <v>131</v>
      </c>
      <c r="D51" s="245" t="s">
        <v>133</v>
      </c>
      <c r="E51" s="246"/>
    </row>
    <row r="52" spans="1:5">
      <c r="A52" s="16"/>
      <c r="B52" s="131" t="s">
        <v>4</v>
      </c>
      <c r="C52" s="73" t="s">
        <v>134</v>
      </c>
      <c r="D52" s="127" t="s">
        <v>135</v>
      </c>
      <c r="E52" s="127" t="s">
        <v>10</v>
      </c>
    </row>
    <row r="53" spans="1:5">
      <c r="A53" s="16"/>
      <c r="B53" s="135" t="s">
        <v>5</v>
      </c>
      <c r="C53" s="73" t="s">
        <v>132</v>
      </c>
      <c r="D53" s="233"/>
      <c r="E53" s="233"/>
    </row>
    <row r="54" spans="1:5" ht="54" customHeight="1">
      <c r="A54" s="16"/>
      <c r="B54" s="135" t="s">
        <v>9</v>
      </c>
      <c r="C54" s="73" t="s">
        <v>136</v>
      </c>
      <c r="D54" s="234"/>
      <c r="E54" s="234"/>
    </row>
    <row r="55" spans="1:5">
      <c r="A55" s="16"/>
      <c r="B55" s="135" t="s">
        <v>6</v>
      </c>
      <c r="C55" s="73" t="s">
        <v>119</v>
      </c>
      <c r="D55" s="234"/>
      <c r="E55" s="234"/>
    </row>
    <row r="56" spans="1:5" ht="51.75">
      <c r="A56" s="16"/>
      <c r="B56" s="96" t="s">
        <v>11</v>
      </c>
      <c r="C56" s="73" t="s">
        <v>137</v>
      </c>
      <c r="D56" s="234"/>
      <c r="E56" s="234"/>
    </row>
    <row r="57" spans="1:5">
      <c r="A57" s="16"/>
      <c r="B57" s="140"/>
      <c r="C57" s="141" t="s">
        <v>0</v>
      </c>
      <c r="D57" s="235"/>
      <c r="E57" s="235"/>
    </row>
    <row r="58" spans="1:5">
      <c r="A58" s="16"/>
      <c r="B58" s="136" t="s">
        <v>7</v>
      </c>
      <c r="C58" s="137"/>
      <c r="D58" s="142">
        <f>'h3'!G59</f>
        <v>-2000</v>
      </c>
      <c r="E58" s="142">
        <v>-40000</v>
      </c>
    </row>
    <row r="59" spans="1:5">
      <c r="A59" s="16"/>
      <c r="B59" s="101"/>
      <c r="C59" s="101"/>
      <c r="D59" s="101"/>
      <c r="E59" s="101"/>
    </row>
    <row r="60" spans="1:5" ht="71.25" customHeight="1">
      <c r="B60" s="131" t="s">
        <v>3</v>
      </c>
      <c r="C60" s="73" t="s">
        <v>131</v>
      </c>
      <c r="D60" s="231" t="s">
        <v>138</v>
      </c>
      <c r="E60" s="232"/>
    </row>
    <row r="61" spans="1:5">
      <c r="B61" s="131" t="s">
        <v>4</v>
      </c>
      <c r="C61" s="73" t="s">
        <v>134</v>
      </c>
      <c r="D61" s="127" t="s">
        <v>135</v>
      </c>
      <c r="E61" s="127" t="s">
        <v>10</v>
      </c>
    </row>
    <row r="62" spans="1:5">
      <c r="B62" s="135" t="s">
        <v>5</v>
      </c>
      <c r="C62" s="73" t="s">
        <v>132</v>
      </c>
      <c r="D62" s="233"/>
      <c r="E62" s="233"/>
    </row>
    <row r="63" spans="1:5" ht="86.25">
      <c r="B63" s="135" t="s">
        <v>9</v>
      </c>
      <c r="C63" s="73" t="s">
        <v>136</v>
      </c>
      <c r="D63" s="234"/>
      <c r="E63" s="234"/>
    </row>
    <row r="64" spans="1:5">
      <c r="B64" s="135" t="s">
        <v>6</v>
      </c>
      <c r="C64" s="73" t="s">
        <v>119</v>
      </c>
      <c r="D64" s="234"/>
      <c r="E64" s="234"/>
    </row>
    <row r="65" spans="2:5" ht="51.75">
      <c r="B65" s="96" t="s">
        <v>11</v>
      </c>
      <c r="C65" s="73" t="s">
        <v>137</v>
      </c>
      <c r="D65" s="234"/>
      <c r="E65" s="234"/>
    </row>
    <row r="66" spans="2:5">
      <c r="B66" s="140"/>
      <c r="C66" s="141" t="s">
        <v>0</v>
      </c>
      <c r="D66" s="235"/>
      <c r="E66" s="235"/>
    </row>
    <row r="67" spans="2:5">
      <c r="B67" s="136" t="s">
        <v>7</v>
      </c>
      <c r="C67" s="137"/>
      <c r="D67" s="142">
        <f>'h3'!G70</f>
        <v>2000</v>
      </c>
      <c r="E67" s="142">
        <f>-E58</f>
        <v>40000</v>
      </c>
    </row>
    <row r="68" spans="2:5">
      <c r="B68" s="117"/>
      <c r="C68" s="117"/>
      <c r="D68" s="117"/>
      <c r="E68" s="117"/>
    </row>
  </sheetData>
  <mergeCells count="15">
    <mergeCell ref="D42:E42"/>
    <mergeCell ref="D60:E60"/>
    <mergeCell ref="D62:D66"/>
    <mergeCell ref="E62:E66"/>
    <mergeCell ref="B6:F6"/>
    <mergeCell ref="B10:C10"/>
    <mergeCell ref="D17:E17"/>
    <mergeCell ref="B23:C23"/>
    <mergeCell ref="B39:C39"/>
    <mergeCell ref="D33:E33"/>
    <mergeCell ref="D51:E51"/>
    <mergeCell ref="D53:D57"/>
    <mergeCell ref="E53:E57"/>
    <mergeCell ref="E8:F8"/>
    <mergeCell ref="D27:E27"/>
  </mergeCells>
  <pageMargins left="0.7" right="0.7" top="0.75" bottom="0.75" header="0.3" footer="0.3"/>
  <pageSetup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tabSelected="1" zoomScaleNormal="100" workbookViewId="0">
      <selection activeCell="C12" sqref="C12"/>
    </sheetView>
  </sheetViews>
  <sheetFormatPr defaultColWidth="9.140625" defaultRowHeight="17.25"/>
  <cols>
    <col min="1" max="1" width="4" style="117" customWidth="1"/>
    <col min="2" max="2" width="35" style="117" customWidth="1"/>
    <col min="3" max="3" width="64.5703125" style="117" customWidth="1"/>
    <col min="4" max="4" width="28.42578125" style="117" customWidth="1"/>
    <col min="5" max="5" width="23.5703125" style="117" customWidth="1"/>
    <col min="6" max="16384" width="9.140625" style="117"/>
  </cols>
  <sheetData>
    <row r="2" spans="1:7" ht="15" customHeight="1">
      <c r="D2" s="263" t="s">
        <v>129</v>
      </c>
      <c r="E2" s="263"/>
    </row>
    <row r="3" spans="1:7" ht="15" customHeight="1">
      <c r="C3" s="263" t="s">
        <v>56</v>
      </c>
      <c r="D3" s="263"/>
      <c r="E3" s="263"/>
    </row>
    <row r="4" spans="1:7">
      <c r="D4" s="263" t="s">
        <v>8</v>
      </c>
      <c r="E4" s="263"/>
    </row>
    <row r="5" spans="1:7">
      <c r="D5" s="118"/>
    </row>
    <row r="7" spans="1:7" ht="58.5" customHeight="1">
      <c r="A7" s="264" t="s">
        <v>144</v>
      </c>
      <c r="B7" s="264"/>
      <c r="C7" s="264"/>
      <c r="D7" s="264"/>
      <c r="E7" s="264"/>
    </row>
    <row r="8" spans="1:7" s="121" customFormat="1" ht="19.5" customHeight="1">
      <c r="A8" s="119"/>
      <c r="B8" s="119"/>
      <c r="C8" s="119"/>
      <c r="D8" s="266" t="s">
        <v>145</v>
      </c>
      <c r="E8" s="266"/>
      <c r="F8" s="120"/>
      <c r="G8" s="120"/>
    </row>
    <row r="9" spans="1:7" ht="17.25" customHeight="1">
      <c r="A9" s="267" t="s">
        <v>155</v>
      </c>
      <c r="B9" s="265"/>
      <c r="C9" s="265"/>
      <c r="D9" s="265"/>
    </row>
    <row r="10" spans="1:7" ht="12.75" customHeight="1">
      <c r="A10" s="122"/>
      <c r="B10" s="123"/>
      <c r="C10" s="123"/>
      <c r="D10" s="122"/>
    </row>
    <row r="11" spans="1:7" ht="23.25" customHeight="1">
      <c r="A11" s="250" t="s">
        <v>89</v>
      </c>
      <c r="B11" s="250"/>
      <c r="C11" s="250"/>
      <c r="D11" s="250"/>
    </row>
    <row r="13" spans="1:7" ht="24.75" customHeight="1">
      <c r="B13" s="124" t="s">
        <v>1</v>
      </c>
      <c r="C13" s="124" t="s">
        <v>2</v>
      </c>
      <c r="D13" s="125"/>
      <c r="E13" s="125"/>
    </row>
    <row r="14" spans="1:7" ht="26.25" customHeight="1">
      <c r="B14" s="110">
        <v>1049</v>
      </c>
      <c r="C14" s="124" t="s">
        <v>65</v>
      </c>
      <c r="D14" s="125"/>
      <c r="E14" s="125"/>
    </row>
    <row r="15" spans="1:7" ht="20.25" customHeight="1">
      <c r="B15" s="126" t="s">
        <v>15</v>
      </c>
      <c r="C15" s="126"/>
      <c r="D15" s="126"/>
      <c r="E15" s="126"/>
    </row>
    <row r="16" spans="1:7" ht="60.75" customHeight="1">
      <c r="B16" s="111" t="s">
        <v>78</v>
      </c>
      <c r="C16" s="96">
        <v>1232</v>
      </c>
      <c r="D16" s="253" t="s">
        <v>66</v>
      </c>
      <c r="E16" s="253"/>
    </row>
    <row r="17" spans="1:5" ht="24" customHeight="1">
      <c r="B17" s="111" t="s">
        <v>79</v>
      </c>
      <c r="C17" s="93">
        <v>12002</v>
      </c>
      <c r="D17" s="127" t="str">
        <f>'h1'!D10</f>
        <v>Ինն ամիս</v>
      </c>
      <c r="E17" s="127" t="s">
        <v>10</v>
      </c>
    </row>
    <row r="18" spans="1:5" ht="60" customHeight="1">
      <c r="B18" s="112" t="s">
        <v>80</v>
      </c>
      <c r="C18" s="42" t="s">
        <v>90</v>
      </c>
      <c r="D18" s="128"/>
      <c r="E18" s="129"/>
    </row>
    <row r="19" spans="1:5" ht="68.25" customHeight="1">
      <c r="B19" s="112" t="s">
        <v>81</v>
      </c>
      <c r="C19" s="130" t="s">
        <v>91</v>
      </c>
      <c r="D19" s="128"/>
      <c r="E19" s="129"/>
    </row>
    <row r="20" spans="1:5" ht="27" customHeight="1">
      <c r="B20" s="112" t="s">
        <v>82</v>
      </c>
      <c r="C20" s="93" t="s">
        <v>150</v>
      </c>
      <c r="D20" s="128"/>
      <c r="E20" s="129"/>
    </row>
    <row r="21" spans="1:5" ht="48.75" customHeight="1">
      <c r="B21" s="112" t="s">
        <v>153</v>
      </c>
      <c r="C21" s="98" t="str">
        <f>+'h4'!C22</f>
        <v>ՀՀ կառավարության 2022թ. ապրիլի 15-ի 520 - Լ որոշմամբ հաստատված «Բնակարանների և անհատական բնակելի տների էներգաարդյունավետ վերանորոգման աշխատանքների պետական աջակցության ծրագրով» և մայիսի 26-ի № 775 - Լ որոշմամբ հաստատված «Բնակարանների և անհատական բնակելի տների էներգաարդյունավետ վերանորոգման աշխատանքների պետական աջակցության ծրագրի իրականացման կարգով» ընտրված շահառուներ</v>
      </c>
      <c r="D21" s="128"/>
      <c r="E21" s="129"/>
    </row>
    <row r="22" spans="1:5" ht="24.75" customHeight="1">
      <c r="B22" s="254" t="s">
        <v>0</v>
      </c>
      <c r="C22" s="255"/>
      <c r="D22" s="128"/>
      <c r="E22" s="129"/>
    </row>
    <row r="23" spans="1:5" ht="24.75" customHeight="1">
      <c r="B23" s="259" t="str">
        <f>'h4'!B24</f>
        <v>Շահառուներ, քանակ</v>
      </c>
      <c r="C23" s="260"/>
      <c r="D23" s="131">
        <f>'h4'!D24</f>
        <v>30</v>
      </c>
      <c r="E23" s="131">
        <v>200</v>
      </c>
    </row>
    <row r="24" spans="1:5" ht="27.75" customHeight="1">
      <c r="B24" s="256" t="s">
        <v>7</v>
      </c>
      <c r="C24" s="256"/>
      <c r="D24" s="114">
        <f>'h3'!G35</f>
        <v>2000</v>
      </c>
      <c r="E24" s="114">
        <v>40000</v>
      </c>
    </row>
    <row r="25" spans="1:5" s="126" customFormat="1" ht="27.75" customHeight="1"/>
    <row r="26" spans="1:5" s="126" customFormat="1" ht="27.75" customHeight="1">
      <c r="A26" s="117"/>
      <c r="B26" s="117"/>
      <c r="C26" s="117"/>
      <c r="D26" s="117"/>
      <c r="E26" s="117"/>
    </row>
    <row r="27" spans="1:5" s="126" customFormat="1">
      <c r="A27" s="117"/>
      <c r="B27" s="124" t="s">
        <v>1</v>
      </c>
      <c r="C27" s="124" t="s">
        <v>2</v>
      </c>
      <c r="D27" s="125"/>
      <c r="E27" s="125"/>
    </row>
    <row r="28" spans="1:5" s="126" customFormat="1">
      <c r="A28" s="117"/>
      <c r="B28" s="110">
        <v>1049</v>
      </c>
      <c r="C28" s="124" t="str">
        <f>'h1'!C14</f>
        <v xml:space="preserve"> Ճանապարհային ցանցի բարելավում</v>
      </c>
      <c r="D28" s="125"/>
      <c r="E28" s="125"/>
    </row>
    <row r="29" spans="1:5" s="126" customFormat="1" ht="27.75" customHeight="1">
      <c r="A29" s="117"/>
      <c r="B29" s="126" t="s">
        <v>15</v>
      </c>
    </row>
    <row r="30" spans="1:5" s="126" customFormat="1" ht="40.5" customHeight="1">
      <c r="A30" s="117"/>
      <c r="B30" s="111" t="s">
        <v>3</v>
      </c>
      <c r="C30" s="96">
        <v>1049</v>
      </c>
      <c r="D30" s="245" t="s">
        <v>133</v>
      </c>
      <c r="E30" s="246"/>
    </row>
    <row r="31" spans="1:5" s="126" customFormat="1">
      <c r="A31" s="117"/>
      <c r="B31" s="111" t="s">
        <v>4</v>
      </c>
      <c r="C31" s="93">
        <v>11015</v>
      </c>
      <c r="D31" s="127" t="str">
        <f>D17</f>
        <v>Ինն ամիս</v>
      </c>
      <c r="E31" s="127" t="s">
        <v>10</v>
      </c>
    </row>
    <row r="32" spans="1:5" s="126" customFormat="1" ht="69.75" customHeight="1">
      <c r="A32" s="117"/>
      <c r="B32" s="112" t="s">
        <v>5</v>
      </c>
      <c r="C32" s="115" t="s">
        <v>117</v>
      </c>
      <c r="D32" s="128"/>
      <c r="E32" s="129"/>
    </row>
    <row r="33" spans="1:5" s="126" customFormat="1" ht="115.5" customHeight="1">
      <c r="A33" s="117"/>
      <c r="B33" s="112" t="s">
        <v>9</v>
      </c>
      <c r="C33" s="96" t="s">
        <v>118</v>
      </c>
      <c r="D33" s="128"/>
      <c r="E33" s="129"/>
    </row>
    <row r="34" spans="1:5" s="126" customFormat="1">
      <c r="A34" s="117"/>
      <c r="B34" s="112" t="s">
        <v>6</v>
      </c>
      <c r="C34" s="115" t="s">
        <v>119</v>
      </c>
      <c r="D34" s="128"/>
      <c r="E34" s="129"/>
    </row>
    <row r="35" spans="1:5" s="126" customFormat="1" ht="40.5" customHeight="1">
      <c r="A35" s="117"/>
      <c r="B35" s="112" t="s">
        <v>11</v>
      </c>
      <c r="C35" s="96" t="s">
        <v>121</v>
      </c>
      <c r="D35" s="128"/>
      <c r="E35" s="129"/>
    </row>
    <row r="36" spans="1:5" s="126" customFormat="1">
      <c r="A36" s="117"/>
      <c r="B36" s="254" t="s">
        <v>0</v>
      </c>
      <c r="C36" s="255"/>
      <c r="D36" s="128"/>
      <c r="E36" s="129"/>
    </row>
    <row r="37" spans="1:5" s="126" customFormat="1">
      <c r="A37" s="117"/>
      <c r="B37" s="262" t="s">
        <v>7</v>
      </c>
      <c r="C37" s="262"/>
      <c r="D37" s="114">
        <f>'h3'!G26</f>
        <v>-2000</v>
      </c>
      <c r="E37" s="114">
        <v>-40000</v>
      </c>
    </row>
    <row r="38" spans="1:5" s="126" customFormat="1" ht="27.75" customHeight="1"/>
    <row r="39" spans="1:5" s="126" customFormat="1" ht="21" customHeight="1">
      <c r="D39" s="261" t="s">
        <v>143</v>
      </c>
      <c r="E39" s="261"/>
    </row>
    <row r="40" spans="1:5" ht="25.5" customHeight="1">
      <c r="B40" s="257"/>
      <c r="C40" s="257"/>
      <c r="D40" s="257"/>
      <c r="E40" s="257"/>
    </row>
    <row r="41" spans="1:5" ht="23.25" customHeight="1">
      <c r="A41" s="258" t="s">
        <v>39</v>
      </c>
      <c r="B41" s="258"/>
      <c r="C41" s="258"/>
      <c r="D41" s="258"/>
    </row>
    <row r="42" spans="1:5" ht="23.25" customHeight="1">
      <c r="A42" s="132"/>
      <c r="B42" s="132"/>
      <c r="C42" s="132"/>
      <c r="D42" s="132"/>
    </row>
    <row r="43" spans="1:5">
      <c r="B43" s="131" t="s">
        <v>1</v>
      </c>
      <c r="C43" s="131" t="s">
        <v>2</v>
      </c>
    </row>
    <row r="44" spans="1:5">
      <c r="B44" s="96" t="s">
        <v>131</v>
      </c>
      <c r="C44" s="91" t="s">
        <v>132</v>
      </c>
    </row>
    <row r="45" spans="1:5" ht="18.95" customHeight="1">
      <c r="B45" s="133"/>
    </row>
    <row r="46" spans="1:5" ht="23.25" customHeight="1">
      <c r="B46" s="99" t="s">
        <v>34</v>
      </c>
    </row>
    <row r="47" spans="1:5">
      <c r="B47" s="133"/>
    </row>
    <row r="48" spans="1:5" ht="45.75" customHeight="1">
      <c r="B48" s="131" t="s">
        <v>3</v>
      </c>
      <c r="C48" s="96" t="s">
        <v>131</v>
      </c>
      <c r="D48" s="245" t="s">
        <v>138</v>
      </c>
      <c r="E48" s="246"/>
    </row>
    <row r="49" spans="2:5" ht="39.75" customHeight="1">
      <c r="B49" s="131" t="s">
        <v>4</v>
      </c>
      <c r="C49" s="96" t="s">
        <v>134</v>
      </c>
      <c r="D49" s="127" t="s">
        <v>135</v>
      </c>
      <c r="E49" s="127" t="s">
        <v>10</v>
      </c>
    </row>
    <row r="50" spans="2:5" ht="29.25" customHeight="1">
      <c r="B50" s="131" t="s">
        <v>5</v>
      </c>
      <c r="C50" s="96" t="s">
        <v>132</v>
      </c>
      <c r="D50" s="242"/>
      <c r="E50" s="242"/>
    </row>
    <row r="51" spans="2:5" ht="75" customHeight="1">
      <c r="B51" s="135" t="s">
        <v>9</v>
      </c>
      <c r="C51" s="96" t="s">
        <v>136</v>
      </c>
      <c r="D51" s="242"/>
      <c r="E51" s="242"/>
    </row>
    <row r="52" spans="2:5">
      <c r="B52" s="135" t="s">
        <v>6</v>
      </c>
      <c r="C52" s="96" t="s">
        <v>119</v>
      </c>
      <c r="D52" s="242"/>
      <c r="E52" s="242"/>
    </row>
    <row r="53" spans="2:5" ht="33.75" customHeight="1">
      <c r="B53" s="135" t="s">
        <v>11</v>
      </c>
      <c r="C53" s="96" t="s">
        <v>137</v>
      </c>
      <c r="D53" s="242"/>
      <c r="E53" s="242"/>
    </row>
    <row r="54" spans="2:5">
      <c r="B54" s="251" t="s">
        <v>0</v>
      </c>
      <c r="C54" s="252"/>
      <c r="D54" s="131"/>
      <c r="E54" s="131"/>
    </row>
    <row r="55" spans="2:5" ht="23.25" customHeight="1">
      <c r="B55" s="136" t="s">
        <v>7</v>
      </c>
      <c r="C55" s="137"/>
      <c r="D55" s="138">
        <f>'h3'!G70</f>
        <v>2000</v>
      </c>
      <c r="E55" s="138">
        <v>40000</v>
      </c>
    </row>
    <row r="56" spans="2:5">
      <c r="B56" s="116"/>
      <c r="C56" s="116"/>
      <c r="D56" s="116"/>
      <c r="E56" s="116"/>
    </row>
    <row r="57" spans="2:5" ht="49.5" customHeight="1">
      <c r="B57" s="131" t="s">
        <v>3</v>
      </c>
      <c r="C57" s="96" t="s">
        <v>131</v>
      </c>
      <c r="D57" s="245" t="s">
        <v>133</v>
      </c>
      <c r="E57" s="246"/>
    </row>
    <row r="58" spans="2:5">
      <c r="B58" s="131" t="s">
        <v>4</v>
      </c>
      <c r="C58" s="96" t="s">
        <v>134</v>
      </c>
      <c r="D58" s="127" t="s">
        <v>135</v>
      </c>
      <c r="E58" s="127" t="s">
        <v>10</v>
      </c>
    </row>
    <row r="59" spans="2:5">
      <c r="B59" s="131" t="s">
        <v>5</v>
      </c>
      <c r="C59" s="96" t="s">
        <v>132</v>
      </c>
      <c r="D59" s="242"/>
      <c r="E59" s="242"/>
    </row>
    <row r="60" spans="2:5" ht="69">
      <c r="B60" s="135" t="s">
        <v>9</v>
      </c>
      <c r="C60" s="96" t="s">
        <v>136</v>
      </c>
      <c r="D60" s="242"/>
      <c r="E60" s="242"/>
    </row>
    <row r="61" spans="2:5">
      <c r="B61" s="135" t="s">
        <v>6</v>
      </c>
      <c r="C61" s="96" t="s">
        <v>119</v>
      </c>
      <c r="D61" s="242"/>
      <c r="E61" s="242"/>
    </row>
    <row r="62" spans="2:5" ht="34.5">
      <c r="B62" s="135" t="s">
        <v>11</v>
      </c>
      <c r="C62" s="96" t="s">
        <v>137</v>
      </c>
      <c r="D62" s="242"/>
      <c r="E62" s="242"/>
    </row>
    <row r="63" spans="2:5">
      <c r="B63" s="248" t="s">
        <v>0</v>
      </c>
      <c r="C63" s="249"/>
      <c r="D63" s="127"/>
      <c r="E63" s="127"/>
    </row>
    <row r="64" spans="2:5">
      <c r="B64" s="136" t="s">
        <v>7</v>
      </c>
      <c r="C64" s="137"/>
      <c r="D64" s="138">
        <f>'h2'!D25</f>
        <v>-2000</v>
      </c>
      <c r="E64" s="138">
        <v>-40000</v>
      </c>
    </row>
  </sheetData>
  <mergeCells count="25">
    <mergeCell ref="D30:E30"/>
    <mergeCell ref="B36:C36"/>
    <mergeCell ref="B37:C37"/>
    <mergeCell ref="D2:E2"/>
    <mergeCell ref="C3:E3"/>
    <mergeCell ref="D4:E4"/>
    <mergeCell ref="A7:E7"/>
    <mergeCell ref="A9:D9"/>
    <mergeCell ref="D8:E8"/>
    <mergeCell ref="B63:C63"/>
    <mergeCell ref="D57:E57"/>
    <mergeCell ref="D59:D62"/>
    <mergeCell ref="E59:E62"/>
    <mergeCell ref="A11:D11"/>
    <mergeCell ref="B54:C54"/>
    <mergeCell ref="D16:E16"/>
    <mergeCell ref="B22:C22"/>
    <mergeCell ref="B24:C24"/>
    <mergeCell ref="B40:E40"/>
    <mergeCell ref="A41:D41"/>
    <mergeCell ref="B23:C23"/>
    <mergeCell ref="D48:E48"/>
    <mergeCell ref="D50:D53"/>
    <mergeCell ref="E50:E53"/>
    <mergeCell ref="D39:E39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h1</vt:lpstr>
      <vt:lpstr>h2</vt:lpstr>
      <vt:lpstr>h3</vt:lpstr>
      <vt:lpstr>h4</vt:lpstr>
      <vt:lpstr>h5</vt:lpstr>
      <vt:lpstr>'h2'!Print_Area</vt:lpstr>
      <vt:lpstr>'h3'!Print_Area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https:/mul2-mta.gov.am/tasks/1157395/oneclick/1.4Havelvatsner.xlsx?token=9a3ed389caf89a876638a817f468e86c</cp:keywords>
  <cp:lastModifiedBy>H_ABRAHAMYAN</cp:lastModifiedBy>
  <cp:lastPrinted>2022-08-30T06:45:48Z</cp:lastPrinted>
  <dcterms:created xsi:type="dcterms:W3CDTF">2019-11-13T13:19:06Z</dcterms:created>
  <dcterms:modified xsi:type="dcterms:W3CDTF">2022-08-31T12:02:47Z</dcterms:modified>
</cp:coreProperties>
</file>