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ohar.Hayrapetyan\Desktop\kv.10000\"/>
    </mc:Choice>
  </mc:AlternateContent>
  <bookViews>
    <workbookView xWindow="0" yWindow="0" windowWidth="28800" windowHeight="12330" tabRatio="563" activeTab="3"/>
  </bookViews>
  <sheets>
    <sheet name="1" sheetId="77" r:id="rId1"/>
    <sheet name="2" sheetId="76" r:id="rId2"/>
    <sheet name="3" sheetId="80" r:id="rId3"/>
    <sheet name="4" sheetId="84" r:id="rId4"/>
    <sheet name="5" sheetId="85" r:id="rId5"/>
  </sheets>
  <definedNames>
    <definedName name="_xlnm._FilterDatabase" localSheetId="0" hidden="1">'1'!$A$10:$E$55</definedName>
    <definedName name="_xlnm._FilterDatabase" localSheetId="1" hidden="1">'2'!$D$1:$E$68</definedName>
    <definedName name="_xlnm._FilterDatabase" localSheetId="3" hidden="1">'4'!$A$8:$E$8</definedName>
    <definedName name="_xlnm._FilterDatabase" localSheetId="4" hidden="1">'5'!$D$1:$E$49</definedName>
    <definedName name="_tab10" localSheetId="3">#REF!</definedName>
    <definedName name="_tab10" localSheetId="4">#REF!</definedName>
    <definedName name="_tab10">#REF!</definedName>
    <definedName name="_tab11" localSheetId="3">#REF!</definedName>
    <definedName name="_tab11" localSheetId="4">#REF!</definedName>
    <definedName name="_tab11">#REF!</definedName>
    <definedName name="_tab12" localSheetId="3">#REF!</definedName>
    <definedName name="_tab12" localSheetId="4">#REF!</definedName>
    <definedName name="_tab12">#REF!</definedName>
    <definedName name="_tab13" localSheetId="3">#REF!</definedName>
    <definedName name="_tab13" localSheetId="4">#REF!</definedName>
    <definedName name="_tab13">#REF!</definedName>
    <definedName name="_tab14" localSheetId="3">#REF!</definedName>
    <definedName name="_tab14" localSheetId="4">#REF!</definedName>
    <definedName name="_tab14">#REF!</definedName>
    <definedName name="_tab15" localSheetId="3">#REF!</definedName>
    <definedName name="_tab15" localSheetId="4">#REF!</definedName>
    <definedName name="_tab15">#REF!</definedName>
    <definedName name="_tab16" localSheetId="3">#REF!</definedName>
    <definedName name="_tab16" localSheetId="4">#REF!</definedName>
    <definedName name="_tab16">#REF!</definedName>
    <definedName name="_tab17" localSheetId="3">#REF!</definedName>
    <definedName name="_tab17" localSheetId="4">#REF!</definedName>
    <definedName name="_tab17">#REF!</definedName>
    <definedName name="_tab18" localSheetId="3">#REF!</definedName>
    <definedName name="_tab18" localSheetId="4">#REF!</definedName>
    <definedName name="_tab18">#REF!</definedName>
    <definedName name="_tab19" localSheetId="3">#REF!</definedName>
    <definedName name="_tab19" localSheetId="4">#REF!</definedName>
    <definedName name="_tab19">#REF!</definedName>
    <definedName name="_tab20" localSheetId="3">#REF!</definedName>
    <definedName name="_tab20" localSheetId="4">#REF!</definedName>
    <definedName name="_tab20">#REF!</definedName>
    <definedName name="_tab21" localSheetId="3">#REF!</definedName>
    <definedName name="_tab21" localSheetId="4">#REF!</definedName>
    <definedName name="_tab21">#REF!</definedName>
    <definedName name="_tab22" localSheetId="3">#REF!</definedName>
    <definedName name="_tab22" localSheetId="4">#REF!</definedName>
    <definedName name="_tab22">#REF!</definedName>
    <definedName name="_tab23" localSheetId="3">#REF!</definedName>
    <definedName name="_tab23" localSheetId="4">#REF!</definedName>
    <definedName name="_tab23">#REF!</definedName>
    <definedName name="_tab24" localSheetId="3">#REF!</definedName>
    <definedName name="_tab24" localSheetId="4">#REF!</definedName>
    <definedName name="_tab24">#REF!</definedName>
    <definedName name="_tab5" localSheetId="3">#REF!</definedName>
    <definedName name="_tab5" localSheetId="4">#REF!</definedName>
    <definedName name="_tab5">#REF!</definedName>
    <definedName name="_tab6" localSheetId="3">#REF!</definedName>
    <definedName name="_tab6" localSheetId="4">#REF!</definedName>
    <definedName name="_tab6">#REF!</definedName>
    <definedName name="_tab7" localSheetId="3">#REF!</definedName>
    <definedName name="_tab7" localSheetId="4">#REF!</definedName>
    <definedName name="_tab7">#REF!</definedName>
    <definedName name="_tab8" localSheetId="3">#REF!</definedName>
    <definedName name="_tab8" localSheetId="4">#REF!</definedName>
    <definedName name="_tab8">#REF!</definedName>
    <definedName name="_tab9" localSheetId="3">#REF!</definedName>
    <definedName name="_tab9" localSheetId="4">#REF!</definedName>
    <definedName name="_tab9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>#REF!</definedName>
    <definedName name="par4.13s" localSheetId="3">#REF!</definedName>
    <definedName name="par4.13s" localSheetId="4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3">#REF!</definedName>
    <definedName name="par4.19s" localSheetId="4">#REF!</definedName>
    <definedName name="par4.19s">#REF!</definedName>
    <definedName name="par4.20f" localSheetId="3">#REF!</definedName>
    <definedName name="par4.20f" localSheetId="4">#REF!</definedName>
    <definedName name="par4.20f">#REF!</definedName>
    <definedName name="par4.21f" localSheetId="3">#REF!</definedName>
    <definedName name="par4.21f" localSheetId="4">#REF!</definedName>
    <definedName name="par4.21f">#REF!</definedName>
    <definedName name="par4.22" localSheetId="3">#REF!</definedName>
    <definedName name="par4.22" localSheetId="4">#REF!</definedName>
    <definedName name="par4.22">#REF!</definedName>
    <definedName name="par4.4" localSheetId="3">#REF!</definedName>
    <definedName name="par4.4" localSheetId="4">#REF!</definedName>
    <definedName name="par4.4">#REF!</definedName>
    <definedName name="par4.5" localSheetId="3">#REF!</definedName>
    <definedName name="par4.5" localSheetId="4">#REF!</definedName>
    <definedName name="par4.5">#REF!</definedName>
    <definedName name="par4.6s" localSheetId="3">#REF!</definedName>
    <definedName name="par4.6s" localSheetId="4">#REF!</definedName>
    <definedName name="par4.6s">#REF!</definedName>
    <definedName name="par4.7s" localSheetId="3">#REF!</definedName>
    <definedName name="par4.7s" localSheetId="4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>#REF!</definedName>
    <definedName name="par5.6" localSheetId="3">#REF!,#REF!</definedName>
    <definedName name="par5.6" localSheetId="4">#REF!,#REF!</definedName>
    <definedName name="par5.6">#REF!,#REF!</definedName>
    <definedName name="_xlnm.Print_Area" localSheetId="0">'1'!$A$1:$E$55</definedName>
    <definedName name="_xlnm.Print_Area" localSheetId="1">'2'!$A$1:$H$67</definedName>
    <definedName name="_xlnm.Print_Area" localSheetId="2">'3'!$A$1:$D$58</definedName>
    <definedName name="_xlnm.Print_Area" localSheetId="3">'4'!$A$1:$D$57</definedName>
    <definedName name="_xlnm.Print_Area" localSheetId="4">'5'!$A$1:$H$48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H18" i="85" l="1"/>
  <c r="G18" i="85"/>
  <c r="H49" i="76"/>
  <c r="G49" i="76"/>
  <c r="E9" i="77"/>
  <c r="D9" i="77"/>
  <c r="E11" i="77"/>
  <c r="D11" i="77"/>
  <c r="H48" i="85" l="1"/>
  <c r="G48" i="85"/>
  <c r="H48" i="76"/>
  <c r="G48" i="76"/>
  <c r="H52" i="85" l="1"/>
  <c r="G52" i="85"/>
  <c r="G53" i="85"/>
  <c r="H47" i="85"/>
  <c r="H46" i="85" s="1"/>
  <c r="H45" i="85" s="1"/>
  <c r="H44" i="85" s="1"/>
  <c r="H42" i="85" s="1"/>
  <c r="H40" i="85" s="1"/>
  <c r="H38" i="85" s="1"/>
  <c r="G47" i="85"/>
  <c r="G46" i="85" s="1"/>
  <c r="G45" i="85" s="1"/>
  <c r="G44" i="85" s="1"/>
  <c r="G42" i="85" s="1"/>
  <c r="G40" i="85" s="1"/>
  <c r="G38" i="85" s="1"/>
  <c r="H37" i="85"/>
  <c r="H36" i="85" s="1"/>
  <c r="H51" i="85" s="1"/>
  <c r="G37" i="85"/>
  <c r="G36" i="85" s="1"/>
  <c r="H28" i="85"/>
  <c r="H27" i="85" s="1"/>
  <c r="H26" i="85" s="1"/>
  <c r="H25" i="85" s="1"/>
  <c r="H24" i="85" s="1"/>
  <c r="H22" i="85" s="1"/>
  <c r="H20" i="85" s="1"/>
  <c r="G28" i="85"/>
  <c r="G27" i="85" s="1"/>
  <c r="G26" i="85" s="1"/>
  <c r="G25" i="85" s="1"/>
  <c r="G24" i="85" s="1"/>
  <c r="G22" i="85" s="1"/>
  <c r="G20" i="85" s="1"/>
  <c r="H8" i="85"/>
  <c r="G8" i="85"/>
  <c r="D52" i="84"/>
  <c r="C52" i="84"/>
  <c r="D43" i="84"/>
  <c r="C43" i="84"/>
  <c r="D37" i="84"/>
  <c r="C37" i="84"/>
  <c r="D30" i="84"/>
  <c r="C30" i="84"/>
  <c r="D24" i="84"/>
  <c r="C24" i="84"/>
  <c r="D20" i="84"/>
  <c r="C20" i="84"/>
  <c r="D14" i="84"/>
  <c r="C14" i="84"/>
  <c r="D43" i="80"/>
  <c r="C43" i="80"/>
  <c r="D30" i="80"/>
  <c r="C30" i="80"/>
  <c r="D20" i="80"/>
  <c r="C20" i="80"/>
  <c r="H47" i="76"/>
  <c r="H46" i="76" s="1"/>
  <c r="H45" i="76" s="1"/>
  <c r="H44" i="76" s="1"/>
  <c r="H42" i="76" s="1"/>
  <c r="H40" i="76" s="1"/>
  <c r="H38" i="76" s="1"/>
  <c r="G47" i="76"/>
  <c r="G46" i="76" s="1"/>
  <c r="G45" i="76" s="1"/>
  <c r="G44" i="76" s="1"/>
  <c r="G42" i="76" s="1"/>
  <c r="G40" i="76" s="1"/>
  <c r="G38" i="76" s="1"/>
  <c r="H37" i="76"/>
  <c r="H36" i="76" s="1"/>
  <c r="H35" i="76" s="1"/>
  <c r="H34" i="76" s="1"/>
  <c r="H33" i="76" s="1"/>
  <c r="H31" i="76" s="1"/>
  <c r="H29" i="76" s="1"/>
  <c r="G37" i="76"/>
  <c r="G36" i="76" s="1"/>
  <c r="G35" i="76" s="1"/>
  <c r="G34" i="76" s="1"/>
  <c r="G33" i="76" s="1"/>
  <c r="G31" i="76" s="1"/>
  <c r="G29" i="76" s="1"/>
  <c r="H28" i="76"/>
  <c r="H27" i="76" s="1"/>
  <c r="H26" i="76" s="1"/>
  <c r="H25" i="76" s="1"/>
  <c r="H24" i="76" s="1"/>
  <c r="H22" i="76" s="1"/>
  <c r="H20" i="76" s="1"/>
  <c r="G28" i="76"/>
  <c r="E30" i="77"/>
  <c r="D30" i="77"/>
  <c r="H18" i="76" l="1"/>
  <c r="E10" i="77"/>
  <c r="E50" i="77" s="1"/>
  <c r="D10" i="77"/>
  <c r="H53" i="85"/>
  <c r="G54" i="85"/>
  <c r="G55" i="85"/>
  <c r="G51" i="85"/>
  <c r="G35" i="85"/>
  <c r="G34" i="85" s="1"/>
  <c r="G33" i="85" s="1"/>
  <c r="G31" i="85" s="1"/>
  <c r="G29" i="85" s="1"/>
  <c r="H55" i="85"/>
  <c r="H54" i="85"/>
  <c r="H35" i="85"/>
  <c r="H34" i="85" s="1"/>
  <c r="H33" i="85" s="1"/>
  <c r="H31" i="85" s="1"/>
  <c r="H29" i="85" s="1"/>
  <c r="H17" i="76"/>
  <c r="H15" i="76" s="1"/>
  <c r="H13" i="76" s="1"/>
  <c r="H11" i="76" s="1"/>
  <c r="H17" i="85" l="1"/>
  <c r="H15" i="85" s="1"/>
  <c r="H13" i="85" s="1"/>
  <c r="H11" i="85" s="1"/>
  <c r="H9" i="85" s="1"/>
  <c r="G17" i="85"/>
  <c r="G15" i="85" s="1"/>
  <c r="G13" i="85" s="1"/>
  <c r="G11" i="85" s="1"/>
  <c r="G9" i="85" s="1"/>
  <c r="E43" i="77"/>
  <c r="D57" i="84"/>
  <c r="H67" i="76"/>
  <c r="H66" i="76" s="1"/>
  <c r="H65" i="76" s="1"/>
  <c r="H64" i="76" s="1"/>
  <c r="H62" i="76" s="1"/>
  <c r="H60" i="76" s="1"/>
  <c r="H58" i="76" s="1"/>
  <c r="H56" i="76" s="1"/>
  <c r="H54" i="76" s="1"/>
  <c r="H52" i="76" s="1"/>
  <c r="H50" i="76" s="1"/>
  <c r="H9" i="76" s="1"/>
  <c r="D57" i="80"/>
  <c r="D52" i="80"/>
  <c r="C52" i="80"/>
  <c r="D37" i="80"/>
  <c r="C37" i="80"/>
  <c r="D24" i="80"/>
  <c r="C24" i="80"/>
  <c r="D14" i="80"/>
  <c r="C14" i="80"/>
  <c r="G8" i="76" l="1"/>
  <c r="H8" i="76"/>
  <c r="H71" i="76" l="1"/>
  <c r="G71" i="76"/>
  <c r="H74" i="76" l="1"/>
  <c r="H70" i="76" l="1"/>
  <c r="G70" i="76"/>
  <c r="H72" i="76"/>
  <c r="H73" i="76" l="1"/>
  <c r="G27" i="76" l="1"/>
  <c r="G26" i="76" s="1"/>
  <c r="G25" i="76" s="1"/>
  <c r="G24" i="76" s="1"/>
  <c r="G22" i="76" s="1"/>
  <c r="G20" i="76" s="1"/>
  <c r="G18" i="76" l="1"/>
  <c r="G17" i="76" s="1"/>
  <c r="G15" i="76" s="1"/>
  <c r="G13" i="76" s="1"/>
  <c r="G11" i="76" s="1"/>
  <c r="G73" i="76"/>
  <c r="D50" i="77"/>
  <c r="G67" i="76" l="1"/>
  <c r="G66" i="76" s="1"/>
  <c r="C57" i="84"/>
  <c r="C57" i="80"/>
  <c r="D43" i="77"/>
  <c r="G74" i="76"/>
  <c r="G65" i="76" l="1"/>
  <c r="G64" i="76" s="1"/>
  <c r="G62" i="76" s="1"/>
  <c r="G60" i="76" s="1"/>
  <c r="G58" i="76" s="1"/>
  <c r="G56" i="76" s="1"/>
  <c r="G54" i="76" s="1"/>
  <c r="G52" i="76" s="1"/>
  <c r="G50" i="76" s="1"/>
  <c r="G9" i="76" s="1"/>
  <c r="G72" i="76"/>
</calcChain>
</file>

<file path=xl/sharedStrings.xml><?xml version="1.0" encoding="utf-8"?>
<sst xmlns="http://schemas.openxmlformats.org/spreadsheetml/2006/main" count="353" uniqueCount="115">
  <si>
    <t xml:space="preserve"> </t>
  </si>
  <si>
    <t xml:space="preserve"> -----------------ի N -----------Ն որոշման</t>
  </si>
  <si>
    <t>Հավելված N 2</t>
  </si>
  <si>
    <t>Հավելված N 3</t>
  </si>
  <si>
    <t xml:space="preserve">
Ծրագրային դասիչը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</si>
  <si>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</si>
  <si>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</si>
  <si>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</si>
  <si>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</si>
  <si>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</si>
  <si>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</si>
  <si>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</si>
  <si>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</si>
  <si>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</si>
  <si>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</si>
  <si>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</si>
  <si>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</si>
  <si>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</si>
  <si>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</si>
  <si>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</si>
  <si>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</si>
  <si>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</si>
  <si>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Ծերություն</t>
  </si>
  <si>
    <t xml:space="preserve"> Տրանսֆերտների տրամադրում 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</si>
  <si>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</si>
  <si>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</si>
  <si>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</si>
  <si>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</si>
  <si>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</si>
  <si>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</si>
  <si>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</si>
  <si>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</si>
  <si>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</si>
  <si>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</si>
  <si>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</si>
  <si>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</si>
  <si>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1205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</si>
  <si>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</si>
  <si>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</si>
  <si>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</si>
  <si>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</si>
  <si>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</si>
  <si>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02</t>
  </si>
  <si>
    <t xml:space="preserve"> 01</t>
  </si>
  <si>
    <t xml:space="preserve"> 1102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</si>
  <si>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</si>
  <si>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</si>
  <si>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</si>
  <si>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Կենսաթոշակներ</t>
  </si>
  <si>
    <t xml:space="preserve"> -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</si>
  <si>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</si>
  <si>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</si>
  <si>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</si>
  <si>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</si>
  <si>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</si>
  <si>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</si>
  <si>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</si>
  <si>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Ծառայությունների մատուցում</t>
  </si>
  <si>
    <t xml:space="preserve"> Սոցիալական ապահովության իրավունքի իրականացում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</si>
  <si>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</si>
  <si>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</si>
  <si>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</si>
  <si>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Ծառայությունների մատուցում </t>
  </si>
  <si>
    <t xml:space="preserve"> 12001 </t>
  </si>
  <si>
    <t xml:space="preserve"> 12003 </t>
  </si>
  <si>
    <t xml:space="preserve"> Կենսաթոշակային ապահովություն </t>
  </si>
  <si>
    <t xml:space="preserve"> Սոցիալական ապահովություն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</si>
  <si>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</si>
  <si>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 ՀՀ աշխատանքի և սոցիալական հարցերի նախարարության միասնական սոցիալական ծառայություն</t>
  </si>
  <si>
    <t xml:space="preserve"> Ծերության, հաշմանդամության, կերակրողին կորցնելու դեպքում նպաստներ </t>
  </si>
  <si>
    <t xml:space="preserve"> Ծերության, հաշմանդամության, կերակրողին կորցնելու դեպքում սոցիալական նպաստների տրամադրում </t>
  </si>
  <si>
    <t xml:space="preserve"> Կենսաթոշակի իրավունք չունեցող հաշմանդամներ, կերակրողին կորցրած անձիք և օրենքով սահմանված տարիքը լրացած և պահանջվող ստաժ չունեցող անձիք </t>
  </si>
  <si>
    <t xml:space="preserve"> ՀՀ աշխատանքի և սոցիալական հարցերի նախարարություն</t>
  </si>
  <si>
    <t>ՄԱՍ 2. ՊԵՏԱԿԱՆ ՄԱՐՄՆԻ ԳԾՈՎ ԱՐԴՅՈՒՆՔԱՅԻՆ (ԿԱՏԱՐՈՂԱԿԱՆ) ՑՈՒՑԱՆԻՇՆԵՐԸ</t>
  </si>
  <si>
    <t>հազար դրամ</t>
  </si>
  <si>
    <t xml:space="preserve"> Աշխատանքային կենսաթոշակներ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</si>
  <si>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</si>
  <si>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11001 </t>
  </si>
  <si>
    <t xml:space="preserve"> Աշխատանքային կենսաթոշակներ 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</si>
  <si>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</si>
  <si>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</si>
  <si>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>Հավելված N 4</t>
  </si>
  <si>
    <t xml:space="preserve"> ՀՀ կառավարության 2022 թվականի</t>
  </si>
  <si>
    <t xml:space="preserve">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2221-Ն ՈՐՈՇՄԱՆ N 5 ՀԱՎԵԼՎԱԾԻ N 1 ԱՂՅՈՒՍԱԿՈՒՄ ԿԱՏԱՐՎՈՂ ՓՈՓՈԽՈՒԹՅՈՒՆՆԵՐԸ </t>
  </si>
  <si>
    <t>Ինն ամիս</t>
  </si>
  <si>
    <t xml:space="preserve"> ՀԱՅԱՍՏԱՆԻ ՀԱՆՐԱՊԵՏՈՒԹՅԱՆ ԿԱՌԱՎԱՐՈՒԹՅԱՆ 2021 ԹՎԱԿԱՆԻ ԴԵԿՏԵՄԲԵՐԻ 23-Ի N 2121-Ն ՈՐՈՇՄԱՆ  N 3, N 4  ՀԱՎԵԼՎԱԾՈՒՄ ԿԱՏԱՐՎՈՂ ՓՈՓՈԽՈՒԹՅՈՒՆՆԵՐԸ </t>
  </si>
  <si>
    <t xml:space="preserve">ՀԱՅԱՍՏԱՆԻ ՀԱՆՐԱՊԵՏՈՒԹՅԱՆ ԿԱՌԱՎԱՐՈՒԹՅԱՆ 2021 ԹՎԱԿԱՆԻ ԴԵԿՏԵՄԲԵՐԻ 23-Ի N 2121-Ն ՈՐՈՇՄԱՆ N 9.1 ՀԱՎԵԼՎԱԾԻ   N 9.1.20  ԱՂՅՈՒՍԱԿՈՒՄ ԿԱՏԱՐՎՈՂ ՓՈՓՈԽՈՒԹՅՈՒՆՆԵՐԸ </t>
  </si>
  <si>
    <t xml:space="preserve"> Սպայական անձնակազմի և նրանց ընտանիքների անդամների կենսաթոշակներ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</si>
  <si>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t>
  </si>
  <si>
    <t xml:space="preserve"> Ծերության, հաշմանդամության, կերակրողին կորցնելու դեպքում նպաստներ</t>
  </si>
  <si>
    <t xml:space="preserve"> Ծերության, հաշմանդամության, կերակրողին կորցնելու դեպքում սոցիալական նպաստների տրամադրում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</si>
  <si>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</si>
  <si>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</si>
  <si>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</si>
  <si>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</si>
  <si>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Ցուցանիշների փոփոխությունները (ավելացումները նշված են դրական նշանով,իսկ նվազեցումները՝ փակագծերում)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</si>
  <si>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</si>
  <si>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</si>
  <si>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</si>
  <si>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</si>
  <si>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</si>
  <si>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>Հայաստանի Հանրապետության աշխատանքի և սոցիալական հարցերի նախարարություն</t>
  </si>
  <si>
    <t xml:space="preserve"> Սպայական անձնակազմի և նրանց ընտանիքների անդամների կենսաթոշակներ 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</si>
  <si>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 </t>
  </si>
  <si>
    <t xml:space="preserve"> Սպայական անձնակազմին և նրանց ընտանիքների անդամներին երկարամյա ծառայության, հաշմանդամության և կերակրողին կորցնելու դեպքում կենսաթոշակների տրամադրում 22.12.2010թ.ՀՕ-243-Ն օրենքի 18-րդ, 20-րդ, 22-րդ հոդվածներով </t>
  </si>
  <si>
    <t>Ցուցանիշների փոփոխությունները (ավելացումները նշված են դրական նշանով)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</si>
  <si>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</si>
  <si>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</si>
  <si>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</si>
  <si>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</si>
  <si>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>Ցուցանիշների փոփոխությունները (նվազեցումները նշված են  փակագծերում)</t>
  </si>
  <si>
    <t xml:space="preserve">
 ՀԱՅԱՍՏԱՆԻ ՀԱՆՐԱՊԵՏՈՒԹՅԱՆ ԿԱՌԱՎԱՐՈՒԹՅԱՆ 2021 ԹՎԱԿԱՆԻ ԴԵԿՏԵՄԲԵՐԻ 23-Ի N 2121-Ն ՈՐՈՇՄԱՆ N 9 ՀԱՎԵԼՎԱԾԻ N 9.15 ԵՎ 9.47 ԱՂՅՈՒՍԱԿՆԵՐՈՒՄ ԿԱՏԱՐՎՈՂ ՓՈՓՈԽՈՒԹՅՈՒՆՆԵՐԸ </t>
  </si>
  <si>
    <t>Հավելված N 5</t>
  </si>
  <si>
    <t xml:space="preserve"> ՀԱՅԱՍՏԱՆԻ ՀԱՆՐԱՊԵՏՈՒԹՅԱՆ 2022 ԹՎԱԿԱՆԻ ՊԵՏԱԿԱՆ ԲՅՈՒՋԵՈՎ ՆԱԽԱՏԵՍՎԱԾ ՀԱՅԱՍՏԱՆԻ ՀԱՆՐԱՊԵՏՈՒԹՅԱՆ ԿԱՌԱՎԱՐՈՒԹՅԱՆ ՊԱՀՈՒՍՏԱՅԻՆ ՖՈՆԴԻՑ ՀԱՏԿԱՑՈՒՄՆԵՐ ԿԱՏԱՐԵԼՈՒ ՎԵՐԱԲԵՐՅԱԼ</t>
  </si>
  <si>
    <t>ՀՀ կառավարություն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</si>
</sst>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_(* #,##0.0_);_(* \(#,##0.0\);_(* &quot;-&quot;?_);_(@_)"/>
    <numFmt numFmtId="167" formatCode="#,##0.0_);\(#,##0.0\)"/>
    <numFmt numFmtId="168" formatCode="##,##0.0;\(##,##0.0\);\-"/>
    <numFmt numFmtId="169" formatCode="_-* #,##0\ _₽_-;\-* #,##0\ _₽_-;_-* &quot;-&quot;\ _₽_-;_-@_-"/>
    <numFmt numFmtId="170" formatCode="_-* #,##0.00\ _₽_-;\-* #,##0.00\ _₽_-;_-* &quot;-&quot;??\ _₽_-;_-@_-"/>
    <numFmt numFmtId="171" formatCode="_-* #,##0.00_-;\-* #,##0.00_-;_-* &quot;-&quot;??_-;_-@_-"/>
    <numFmt numFmtId="172" formatCode="_-* #,##0.00_?_._-;\-* #,##0.00_?_._-;_-* &quot;-&quot;??_?_._-;_-@_-"/>
    <numFmt numFmtId="173" formatCode="_-* #,##0.00\ _դ_ր_._-;\-* #,##0.00\ _դ_ր_._-;_-* &quot;-&quot;??\ _դ_ր_._-;_-@_-"/>
    <numFmt numFmtId="174" formatCode="_-* #,##0.00_р_._-;\-* #,##0.00_р_._-;_-* &quot;-&quot;??_р_._-;_-@_-"/>
    <numFmt numFmtId="175" formatCode="[$€-2]\ #,##0.00_);[Red]\([$€-2]\ #,##0.00\)"/>
    <numFmt numFmtId="176" formatCode="General_)"/>
    <numFmt numFmtId="177" formatCode="_-* #,##0.00\ _ _-;\-* #,##0.00\ _ _-;_-* &quot;-&quot;??\ _ _-;_-@_-"/>
    <numFmt numFmtId="178" formatCode="_-* #,##0.00\ _֏_-;\-* #,##0.00\ _֏_-;_-* &quot;-&quot;??\ _֏_-;_-@_-"/>
    <numFmt numFmtId="179" formatCode="_ * #,##0_)\ &quot;$&quot;_ ;_ * \(#,##0\)\ &quot;$&quot;_ ;_ * &quot;-&quot;_)\ &quot;$&quot;_ ;_ @_ "/>
    <numFmt numFmtId="180" formatCode="_([$€-2]* #,##0.00_);_([$€-2]* \(#,##0.00\);_([$€-2]* &quot;-&quot;??_)"/>
  </numFmts>
  <fonts count="1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sz val="10"/>
      <name val="Arial Armenian"/>
      <family val="2"/>
    </font>
    <font>
      <sz val="12"/>
      <color indexed="8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720">
    <xf numFmtId="0" fontId="0" fillId="0" borderId="0"/>
    <xf numFmtId="43" fontId="11" fillId="0" borderId="0" applyFont="0" applyFill="0" applyBorder="0" applyAlignment="0" applyProtection="0"/>
    <xf numFmtId="0" fontId="18" fillId="0" borderId="0">
      <alignment horizontal="left" vertical="top" wrapText="1"/>
    </xf>
    <xf numFmtId="0" fontId="19" fillId="0" borderId="0">
      <alignment horizontal="left" vertical="top" wrapText="1"/>
    </xf>
    <xf numFmtId="0" fontId="12" fillId="0" borderId="0"/>
    <xf numFmtId="0" fontId="11" fillId="0" borderId="0"/>
    <xf numFmtId="0" fontId="12" fillId="0" borderId="0"/>
    <xf numFmtId="0" fontId="17" fillId="0" borderId="0"/>
    <xf numFmtId="0" fontId="14" fillId="0" borderId="0"/>
    <xf numFmtId="0" fontId="1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9" fontId="17" fillId="0" borderId="0" applyFont="0" applyFill="0" applyBorder="0" applyAlignment="0" applyProtection="0"/>
    <xf numFmtId="168" fontId="19" fillId="0" borderId="0" applyFill="0" applyBorder="0" applyProtection="0">
      <alignment horizontal="right" vertical="top"/>
    </xf>
    <xf numFmtId="0" fontId="13" fillId="0" borderId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13" applyNumberFormat="0" applyFill="0" applyAlignment="0" applyProtection="0"/>
    <xf numFmtId="0" fontId="24" fillId="0" borderId="14" applyNumberFormat="0" applyFill="0" applyAlignment="0" applyProtection="0"/>
    <xf numFmtId="0" fontId="24" fillId="0" borderId="0" applyNumberFormat="0" applyFill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0" applyNumberFormat="0" applyBorder="0" applyAlignment="0" applyProtection="0"/>
    <xf numFmtId="0" fontId="28" fillId="6" borderId="15" applyNumberFormat="0" applyAlignment="0" applyProtection="0"/>
    <xf numFmtId="0" fontId="29" fillId="7" borderId="16" applyNumberFormat="0" applyAlignment="0" applyProtection="0"/>
    <xf numFmtId="0" fontId="30" fillId="7" borderId="15" applyNumberFormat="0" applyAlignment="0" applyProtection="0"/>
    <xf numFmtId="0" fontId="31" fillId="0" borderId="17" applyNumberFormat="0" applyFill="0" applyAlignment="0" applyProtection="0"/>
    <xf numFmtId="0" fontId="32" fillId="8" borderId="18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20" applyNumberFormat="0" applyFill="0" applyAlignment="0" applyProtection="0"/>
    <xf numFmtId="0" fontId="36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6" fillId="29" borderId="0" applyNumberFormat="0" applyBorder="0" applyAlignment="0" applyProtection="0"/>
    <xf numFmtId="0" fontId="36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6" fillId="33" borderId="0" applyNumberFormat="0" applyBorder="0" applyAlignment="0" applyProtection="0"/>
    <xf numFmtId="43" fontId="37" fillId="0" borderId="0" applyFont="0" applyFill="0" applyBorder="0" applyAlignment="0" applyProtection="0"/>
    <xf numFmtId="0" fontId="10" fillId="9" borderId="19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9" applyNumberFormat="0" applyFont="0" applyAlignment="0" applyProtection="0"/>
    <xf numFmtId="0" fontId="38" fillId="0" borderId="0"/>
    <xf numFmtId="0" fontId="8" fillId="11" borderId="0" applyNumberFormat="0" applyBorder="0" applyAlignment="0" applyProtection="0"/>
    <xf numFmtId="0" fontId="41" fillId="11" borderId="0" applyNumberFormat="0" applyBorder="0" applyAlignment="0" applyProtection="0"/>
    <xf numFmtId="0" fontId="8" fillId="15" borderId="0" applyNumberFormat="0" applyBorder="0" applyAlignment="0" applyProtection="0"/>
    <xf numFmtId="0" fontId="41" fillId="15" borderId="0" applyNumberFormat="0" applyBorder="0" applyAlignment="0" applyProtection="0"/>
    <xf numFmtId="0" fontId="8" fillId="19" borderId="0" applyNumberFormat="0" applyBorder="0" applyAlignment="0" applyProtection="0"/>
    <xf numFmtId="0" fontId="41" fillId="19" borderId="0" applyNumberFormat="0" applyBorder="0" applyAlignment="0" applyProtection="0"/>
    <xf numFmtId="0" fontId="8" fillId="23" borderId="0" applyNumberFormat="0" applyBorder="0" applyAlignment="0" applyProtection="0"/>
    <xf numFmtId="0" fontId="41" fillId="23" borderId="0" applyNumberFormat="0" applyBorder="0" applyAlignment="0" applyProtection="0"/>
    <xf numFmtId="0" fontId="8" fillId="27" borderId="0" applyNumberFormat="0" applyBorder="0" applyAlignment="0" applyProtection="0"/>
    <xf numFmtId="0" fontId="41" fillId="27" borderId="0" applyNumberFormat="0" applyBorder="0" applyAlignment="0" applyProtection="0"/>
    <xf numFmtId="0" fontId="8" fillId="31" borderId="0" applyNumberFormat="0" applyBorder="0" applyAlignment="0" applyProtection="0"/>
    <xf numFmtId="0" fontId="41" fillId="31" borderId="0" applyNumberFormat="0" applyBorder="0" applyAlignment="0" applyProtection="0"/>
    <xf numFmtId="0" fontId="8" fillId="12" borderId="0" applyNumberFormat="0" applyBorder="0" applyAlignment="0" applyProtection="0"/>
    <xf numFmtId="0" fontId="41" fillId="12" borderId="0" applyNumberFormat="0" applyBorder="0" applyAlignment="0" applyProtection="0"/>
    <xf numFmtId="0" fontId="8" fillId="16" borderId="0" applyNumberFormat="0" applyBorder="0" applyAlignment="0" applyProtection="0"/>
    <xf numFmtId="0" fontId="41" fillId="16" borderId="0" applyNumberFormat="0" applyBorder="0" applyAlignment="0" applyProtection="0"/>
    <xf numFmtId="0" fontId="8" fillId="20" borderId="0" applyNumberFormat="0" applyBorder="0" applyAlignment="0" applyProtection="0"/>
    <xf numFmtId="0" fontId="41" fillId="20" borderId="0" applyNumberFormat="0" applyBorder="0" applyAlignment="0" applyProtection="0"/>
    <xf numFmtId="0" fontId="8" fillId="24" borderId="0" applyNumberFormat="0" applyBorder="0" applyAlignment="0" applyProtection="0"/>
    <xf numFmtId="0" fontId="41" fillId="24" borderId="0" applyNumberFormat="0" applyBorder="0" applyAlignment="0" applyProtection="0"/>
    <xf numFmtId="0" fontId="8" fillId="28" borderId="0" applyNumberFormat="0" applyBorder="0" applyAlignment="0" applyProtection="0"/>
    <xf numFmtId="0" fontId="41" fillId="28" borderId="0" applyNumberFormat="0" applyBorder="0" applyAlignment="0" applyProtection="0"/>
    <xf numFmtId="0" fontId="8" fillId="32" borderId="0" applyNumberFormat="0" applyBorder="0" applyAlignment="0" applyProtection="0"/>
    <xf numFmtId="0" fontId="41" fillId="32" borderId="0" applyNumberFormat="0" applyBorder="0" applyAlignment="0" applyProtection="0"/>
    <xf numFmtId="0" fontId="42" fillId="13" borderId="0" applyNumberFormat="0" applyBorder="0" applyAlignment="0" applyProtection="0"/>
    <xf numFmtId="0" fontId="42" fillId="17" borderId="0" applyNumberFormat="0" applyBorder="0" applyAlignment="0" applyProtection="0"/>
    <xf numFmtId="0" fontId="42" fillId="21" borderId="0" applyNumberFormat="0" applyBorder="0" applyAlignment="0" applyProtection="0"/>
    <xf numFmtId="0" fontId="42" fillId="25" borderId="0" applyNumberFormat="0" applyBorder="0" applyAlignment="0" applyProtection="0"/>
    <xf numFmtId="0" fontId="42" fillId="29" borderId="0" applyNumberFormat="0" applyBorder="0" applyAlignment="0" applyProtection="0"/>
    <xf numFmtId="0" fontId="42" fillId="33" borderId="0" applyNumberFormat="0" applyBorder="0" applyAlignment="0" applyProtection="0"/>
    <xf numFmtId="0" fontId="42" fillId="10" borderId="0" applyNumberFormat="0" applyBorder="0" applyAlignment="0" applyProtection="0"/>
    <xf numFmtId="0" fontId="42" fillId="14" borderId="0" applyNumberFormat="0" applyBorder="0" applyAlignment="0" applyProtection="0"/>
    <xf numFmtId="0" fontId="42" fillId="18" borderId="0" applyNumberFormat="0" applyBorder="0" applyAlignment="0" applyProtection="0"/>
    <xf numFmtId="0" fontId="42" fillId="22" borderId="0" applyNumberFormat="0" applyBorder="0" applyAlignment="0" applyProtection="0"/>
    <xf numFmtId="0" fontId="42" fillId="26" borderId="0" applyNumberFormat="0" applyBorder="0" applyAlignment="0" applyProtection="0"/>
    <xf numFmtId="0" fontId="42" fillId="30" borderId="0" applyNumberFormat="0" applyBorder="0" applyAlignment="0" applyProtection="0"/>
    <xf numFmtId="0" fontId="43" fillId="4" borderId="0" applyNumberFormat="0" applyBorder="0" applyAlignment="0" applyProtection="0"/>
    <xf numFmtId="0" fontId="44" fillId="7" borderId="15" applyNumberFormat="0" applyAlignment="0" applyProtection="0"/>
    <xf numFmtId="0" fontId="45" fillId="8" borderId="18" applyNumberFormat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" borderId="0" applyNumberFormat="0" applyBorder="0" applyAlignment="0" applyProtection="0"/>
    <xf numFmtId="0" fontId="48" fillId="0" borderId="12" applyNumberFormat="0" applyFill="0" applyAlignment="0" applyProtection="0"/>
    <xf numFmtId="0" fontId="49" fillId="0" borderId="13" applyNumberFormat="0" applyFill="0" applyAlignment="0" applyProtection="0"/>
    <xf numFmtId="0" fontId="50" fillId="0" borderId="14" applyNumberFormat="0" applyFill="0" applyAlignment="0" applyProtection="0"/>
    <xf numFmtId="0" fontId="50" fillId="0" borderId="0" applyNumberFormat="0" applyFill="0" applyBorder="0" applyAlignment="0" applyProtection="0"/>
    <xf numFmtId="0" fontId="51" fillId="6" borderId="15" applyNumberFormat="0" applyAlignment="0" applyProtection="0"/>
    <xf numFmtId="0" fontId="52" fillId="0" borderId="17" applyNumberFormat="0" applyFill="0" applyAlignment="0" applyProtection="0"/>
    <xf numFmtId="0" fontId="53" fillId="5" borderId="0" applyNumberFormat="0" applyBorder="0" applyAlignment="0" applyProtection="0"/>
    <xf numFmtId="0" fontId="39" fillId="0" borderId="0"/>
    <xf numFmtId="0" fontId="39" fillId="0" borderId="0"/>
    <xf numFmtId="0" fontId="19" fillId="0" borderId="0">
      <alignment horizontal="left" vertical="top" wrapText="1"/>
    </xf>
    <xf numFmtId="0" fontId="54" fillId="0" borderId="0"/>
    <xf numFmtId="0" fontId="55" fillId="0" borderId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41" fillId="9" borderId="19" applyNumberFormat="0" applyFont="0" applyAlignment="0" applyProtection="0"/>
    <xf numFmtId="0" fontId="8" fillId="9" borderId="19" applyNumberFormat="0" applyFont="0" applyAlignment="0" applyProtection="0"/>
    <xf numFmtId="0" fontId="56" fillId="7" borderId="16" applyNumberFormat="0" applyAlignment="0" applyProtection="0"/>
    <xf numFmtId="0" fontId="57" fillId="0" borderId="0" applyNumberFormat="0" applyFill="0" applyBorder="0" applyAlignment="0" applyProtection="0"/>
    <xf numFmtId="0" fontId="58" fillId="0" borderId="20" applyNumberFormat="0" applyFill="0" applyAlignment="0" applyProtection="0"/>
    <xf numFmtId="0" fontId="59" fillId="0" borderId="0" applyNumberFormat="0" applyFill="0" applyBorder="0" applyAlignment="0" applyProtection="0"/>
    <xf numFmtId="0" fontId="40" fillId="0" borderId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9" applyNumberFormat="0" applyFont="0" applyAlignment="0" applyProtection="0"/>
    <xf numFmtId="168" fontId="60" fillId="0" borderId="0" applyFill="0" applyBorder="0" applyProtection="0">
      <alignment horizontal="right" vertical="top"/>
    </xf>
    <xf numFmtId="0" fontId="6" fillId="0" borderId="0"/>
    <xf numFmtId="43" fontId="6" fillId="0" borderId="0" applyFont="0" applyFill="0" applyBorder="0" applyAlignment="0" applyProtection="0"/>
    <xf numFmtId="6" fontId="61" fillId="0" borderId="0" applyFont="0" applyFill="0" applyBorder="0" applyAlignment="0" applyProtection="0"/>
    <xf numFmtId="6" fontId="61" fillId="0" borderId="0" applyFont="0" applyFill="0" applyBorder="0" applyAlignment="0" applyProtection="0"/>
    <xf numFmtId="0" fontId="11" fillId="0" borderId="0"/>
    <xf numFmtId="0" fontId="11" fillId="0" borderId="0"/>
    <xf numFmtId="0" fontId="62" fillId="0" borderId="0"/>
    <xf numFmtId="0" fontId="11" fillId="0" borderId="0"/>
    <xf numFmtId="0" fontId="11" fillId="0" borderId="0"/>
    <xf numFmtId="0" fontId="13" fillId="0" borderId="0"/>
    <xf numFmtId="0" fontId="63" fillId="35" borderId="0" applyNumberFormat="0" applyBorder="0" applyAlignment="0" applyProtection="0"/>
    <xf numFmtId="0" fontId="6" fillId="35" borderId="0" applyNumberFormat="0" applyBorder="0" applyAlignment="0" applyProtection="0"/>
    <xf numFmtId="0" fontId="41" fillId="11" borderId="0" applyNumberFormat="0" applyBorder="0" applyAlignment="0" applyProtection="0"/>
    <xf numFmtId="0" fontId="64" fillId="36" borderId="0" applyNumberFormat="0" applyBorder="0" applyAlignment="0" applyProtection="0"/>
    <xf numFmtId="0" fontId="63" fillId="35" borderId="0" applyNumberFormat="0" applyBorder="0" applyAlignment="0" applyProtection="0"/>
    <xf numFmtId="0" fontId="20" fillId="11" borderId="0" applyNumberFormat="0" applyBorder="0" applyAlignment="0" applyProtection="0"/>
    <xf numFmtId="0" fontId="65" fillId="37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3" fillId="38" borderId="0" applyNumberFormat="0" applyBorder="0" applyAlignment="0" applyProtection="0"/>
    <xf numFmtId="0" fontId="6" fillId="38" borderId="0" applyNumberFormat="0" applyBorder="0" applyAlignment="0" applyProtection="0"/>
    <xf numFmtId="0" fontId="41" fillId="15" borderId="0" applyNumberFormat="0" applyBorder="0" applyAlignment="0" applyProtection="0"/>
    <xf numFmtId="0" fontId="64" fillId="39" borderId="0" applyNumberFormat="0" applyBorder="0" applyAlignment="0" applyProtection="0"/>
    <xf numFmtId="0" fontId="63" fillId="38" borderId="0" applyNumberFormat="0" applyBorder="0" applyAlignment="0" applyProtection="0"/>
    <xf numFmtId="0" fontId="20" fillId="15" borderId="0" applyNumberFormat="0" applyBorder="0" applyAlignment="0" applyProtection="0"/>
    <xf numFmtId="0" fontId="65" fillId="3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3" fillId="40" borderId="0" applyNumberFormat="0" applyBorder="0" applyAlignment="0" applyProtection="0"/>
    <xf numFmtId="0" fontId="6" fillId="40" borderId="0" applyNumberFormat="0" applyBorder="0" applyAlignment="0" applyProtection="0"/>
    <xf numFmtId="0" fontId="41" fillId="19" borderId="0" applyNumberFormat="0" applyBorder="0" applyAlignment="0" applyProtection="0"/>
    <xf numFmtId="0" fontId="64" fillId="41" borderId="0" applyNumberFormat="0" applyBorder="0" applyAlignment="0" applyProtection="0"/>
    <xf numFmtId="0" fontId="63" fillId="40" borderId="0" applyNumberFormat="0" applyBorder="0" applyAlignment="0" applyProtection="0"/>
    <xf numFmtId="0" fontId="20" fillId="19" borderId="0" applyNumberFormat="0" applyBorder="0" applyAlignment="0" applyProtection="0"/>
    <xf numFmtId="0" fontId="65" fillId="41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3" fillId="42" borderId="0" applyNumberFormat="0" applyBorder="0" applyAlignment="0" applyProtection="0"/>
    <xf numFmtId="0" fontId="6" fillId="42" borderId="0" applyNumberFormat="0" applyBorder="0" applyAlignment="0" applyProtection="0"/>
    <xf numFmtId="0" fontId="41" fillId="23" borderId="0" applyNumberFormat="0" applyBorder="0" applyAlignment="0" applyProtection="0"/>
    <xf numFmtId="0" fontId="64" fillId="37" borderId="0" applyNumberFormat="0" applyBorder="0" applyAlignment="0" applyProtection="0"/>
    <xf numFmtId="0" fontId="63" fillId="42" borderId="0" applyNumberFormat="0" applyBorder="0" applyAlignment="0" applyProtection="0"/>
    <xf numFmtId="0" fontId="20" fillId="23" borderId="0" applyNumberFormat="0" applyBorder="0" applyAlignment="0" applyProtection="0"/>
    <xf numFmtId="0" fontId="65" fillId="37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3" fillId="43" borderId="0" applyNumberFormat="0" applyBorder="0" applyAlignment="0" applyProtection="0"/>
    <xf numFmtId="0" fontId="6" fillId="27" borderId="0" applyNumberFormat="0" applyBorder="0" applyAlignment="0" applyProtection="0"/>
    <xf numFmtId="0" fontId="41" fillId="27" borderId="0" applyNumberFormat="0" applyBorder="0" applyAlignment="0" applyProtection="0"/>
    <xf numFmtId="0" fontId="64" fillId="43" borderId="0" applyNumberFormat="0" applyBorder="0" applyAlignment="0" applyProtection="0"/>
    <xf numFmtId="0" fontId="63" fillId="43" borderId="0" applyNumberFormat="0" applyBorder="0" applyAlignment="0" applyProtection="0"/>
    <xf numFmtId="0" fontId="20" fillId="27" borderId="0" applyNumberFormat="0" applyBorder="0" applyAlignment="0" applyProtection="0"/>
    <xf numFmtId="0" fontId="65" fillId="4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3" fillId="37" borderId="0" applyNumberFormat="0" applyBorder="0" applyAlignment="0" applyProtection="0"/>
    <xf numFmtId="0" fontId="6" fillId="31" borderId="0" applyNumberFormat="0" applyBorder="0" applyAlignment="0" applyProtection="0"/>
    <xf numFmtId="0" fontId="41" fillId="31" borderId="0" applyNumberFormat="0" applyBorder="0" applyAlignment="0" applyProtection="0"/>
    <xf numFmtId="0" fontId="64" fillId="41" borderId="0" applyNumberFormat="0" applyBorder="0" applyAlignment="0" applyProtection="0"/>
    <xf numFmtId="0" fontId="63" fillId="37" borderId="0" applyNumberFormat="0" applyBorder="0" applyAlignment="0" applyProtection="0"/>
    <xf numFmtId="0" fontId="20" fillId="31" borderId="0" applyNumberFormat="0" applyBorder="0" applyAlignment="0" applyProtection="0"/>
    <xf numFmtId="0" fontId="65" fillId="4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3" fillId="36" borderId="0" applyNumberFormat="0" applyBorder="0" applyAlignment="0" applyProtection="0"/>
    <xf numFmtId="0" fontId="6" fillId="12" borderId="0" applyNumberFormat="0" applyBorder="0" applyAlignment="0" applyProtection="0"/>
    <xf numFmtId="0" fontId="41" fillId="12" borderId="0" applyNumberFormat="0" applyBorder="0" applyAlignment="0" applyProtection="0"/>
    <xf numFmtId="0" fontId="64" fillId="43" borderId="0" applyNumberFormat="0" applyBorder="0" applyAlignment="0" applyProtection="0"/>
    <xf numFmtId="0" fontId="63" fillId="36" borderId="0" applyNumberFormat="0" applyBorder="0" applyAlignment="0" applyProtection="0"/>
    <xf numFmtId="0" fontId="20" fillId="12" borderId="0" applyNumberFormat="0" applyBorder="0" applyAlignment="0" applyProtection="0"/>
    <xf numFmtId="0" fontId="65" fillId="44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3" fillId="39" borderId="0" applyNumberFormat="0" applyBorder="0" applyAlignment="0" applyProtection="0"/>
    <xf numFmtId="0" fontId="6" fillId="16" borderId="0" applyNumberFormat="0" applyBorder="0" applyAlignment="0" applyProtection="0"/>
    <xf numFmtId="0" fontId="41" fillId="16" borderId="0" applyNumberFormat="0" applyBorder="0" applyAlignment="0" applyProtection="0"/>
    <xf numFmtId="0" fontId="64" fillId="39" borderId="0" applyNumberFormat="0" applyBorder="0" applyAlignment="0" applyProtection="0"/>
    <xf numFmtId="0" fontId="63" fillId="39" borderId="0" applyNumberFormat="0" applyBorder="0" applyAlignment="0" applyProtection="0"/>
    <xf numFmtId="0" fontId="20" fillId="16" borderId="0" applyNumberFormat="0" applyBorder="0" applyAlignment="0" applyProtection="0"/>
    <xf numFmtId="0" fontId="65" fillId="3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3" fillId="45" borderId="0" applyNumberFormat="0" applyBorder="0" applyAlignment="0" applyProtection="0"/>
    <xf numFmtId="0" fontId="6" fillId="45" borderId="0" applyNumberFormat="0" applyBorder="0" applyAlignment="0" applyProtection="0"/>
    <xf numFmtId="0" fontId="41" fillId="20" borderId="0" applyNumberFormat="0" applyBorder="0" applyAlignment="0" applyProtection="0"/>
    <xf numFmtId="0" fontId="64" fillId="46" borderId="0" applyNumberFormat="0" applyBorder="0" applyAlignment="0" applyProtection="0"/>
    <xf numFmtId="0" fontId="63" fillId="45" borderId="0" applyNumberFormat="0" applyBorder="0" applyAlignment="0" applyProtection="0"/>
    <xf numFmtId="0" fontId="20" fillId="20" borderId="0" applyNumberFormat="0" applyBorder="0" applyAlignment="0" applyProtection="0"/>
    <xf numFmtId="0" fontId="65" fillId="4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3" fillId="42" borderId="0" applyNumberFormat="0" applyBorder="0" applyAlignment="0" applyProtection="0"/>
    <xf numFmtId="0" fontId="6" fillId="24" borderId="0" applyNumberFormat="0" applyBorder="0" applyAlignment="0" applyProtection="0"/>
    <xf numFmtId="0" fontId="41" fillId="24" borderId="0" applyNumberFormat="0" applyBorder="0" applyAlignment="0" applyProtection="0"/>
    <xf numFmtId="0" fontId="64" fillId="38" borderId="0" applyNumberFormat="0" applyBorder="0" applyAlignment="0" applyProtection="0"/>
    <xf numFmtId="0" fontId="63" fillId="42" borderId="0" applyNumberFormat="0" applyBorder="0" applyAlignment="0" applyProtection="0"/>
    <xf numFmtId="0" fontId="20" fillId="24" borderId="0" applyNumberFormat="0" applyBorder="0" applyAlignment="0" applyProtection="0"/>
    <xf numFmtId="0" fontId="65" fillId="4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3" fillId="36" borderId="0" applyNumberFormat="0" applyBorder="0" applyAlignment="0" applyProtection="0"/>
    <xf numFmtId="0" fontId="6" fillId="28" borderId="0" applyNumberFormat="0" applyBorder="0" applyAlignment="0" applyProtection="0"/>
    <xf numFmtId="0" fontId="41" fillId="28" borderId="0" applyNumberFormat="0" applyBorder="0" applyAlignment="0" applyProtection="0"/>
    <xf numFmtId="0" fontId="64" fillId="43" borderId="0" applyNumberFormat="0" applyBorder="0" applyAlignment="0" applyProtection="0"/>
    <xf numFmtId="0" fontId="63" fillId="36" borderId="0" applyNumberFormat="0" applyBorder="0" applyAlignment="0" applyProtection="0"/>
    <xf numFmtId="0" fontId="20" fillId="28" borderId="0" applyNumberFormat="0" applyBorder="0" applyAlignment="0" applyProtection="0"/>
    <xf numFmtId="0" fontId="65" fillId="36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3" fillId="47" borderId="0" applyNumberFormat="0" applyBorder="0" applyAlignment="0" applyProtection="0"/>
    <xf numFmtId="0" fontId="6" fillId="32" borderId="0" applyNumberFormat="0" applyBorder="0" applyAlignment="0" applyProtection="0"/>
    <xf numFmtId="0" fontId="41" fillId="32" borderId="0" applyNumberFormat="0" applyBorder="0" applyAlignment="0" applyProtection="0"/>
    <xf numFmtId="0" fontId="64" fillId="41" borderId="0" applyNumberFormat="0" applyBorder="0" applyAlignment="0" applyProtection="0"/>
    <xf numFmtId="0" fontId="63" fillId="47" borderId="0" applyNumberFormat="0" applyBorder="0" applyAlignment="0" applyProtection="0"/>
    <xf numFmtId="0" fontId="20" fillId="32" borderId="0" applyNumberFormat="0" applyBorder="0" applyAlignment="0" applyProtection="0"/>
    <xf numFmtId="0" fontId="65" fillId="46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6" fillId="48" borderId="0" applyNumberFormat="0" applyBorder="0" applyAlignment="0" applyProtection="0"/>
    <xf numFmtId="0" fontId="36" fillId="13" borderId="0" applyNumberFormat="0" applyBorder="0" applyAlignment="0" applyProtection="0"/>
    <xf numFmtId="0" fontId="42" fillId="13" borderId="0" applyNumberFormat="0" applyBorder="0" applyAlignment="0" applyProtection="0"/>
    <xf numFmtId="0" fontId="67" fillId="43" borderId="0" applyNumberFormat="0" applyBorder="0" applyAlignment="0" applyProtection="0"/>
    <xf numFmtId="0" fontId="68" fillId="13" borderId="0" applyNumberFormat="0" applyBorder="0" applyAlignment="0" applyProtection="0"/>
    <xf numFmtId="0" fontId="69" fillId="49" borderId="0" applyNumberFormat="0" applyBorder="0" applyAlignment="0" applyProtection="0"/>
    <xf numFmtId="0" fontId="36" fillId="13" borderId="0" applyNumberFormat="0" applyBorder="0" applyAlignment="0" applyProtection="0"/>
    <xf numFmtId="0" fontId="66" fillId="39" borderId="0" applyNumberFormat="0" applyBorder="0" applyAlignment="0" applyProtection="0"/>
    <xf numFmtId="0" fontId="36" fillId="17" borderId="0" applyNumberFormat="0" applyBorder="0" applyAlignment="0" applyProtection="0"/>
    <xf numFmtId="0" fontId="42" fillId="17" borderId="0" applyNumberFormat="0" applyBorder="0" applyAlignment="0" applyProtection="0"/>
    <xf numFmtId="0" fontId="67" fillId="50" borderId="0" applyNumberFormat="0" applyBorder="0" applyAlignment="0" applyProtection="0"/>
    <xf numFmtId="0" fontId="68" fillId="17" borderId="0" applyNumberFormat="0" applyBorder="0" applyAlignment="0" applyProtection="0"/>
    <xf numFmtId="0" fontId="69" fillId="39" borderId="0" applyNumberFormat="0" applyBorder="0" applyAlignment="0" applyProtection="0"/>
    <xf numFmtId="0" fontId="36" fillId="17" borderId="0" applyNumberFormat="0" applyBorder="0" applyAlignment="0" applyProtection="0"/>
    <xf numFmtId="0" fontId="66" fillId="45" borderId="0" applyNumberFormat="0" applyBorder="0" applyAlignment="0" applyProtection="0"/>
    <xf numFmtId="0" fontId="36" fillId="45" borderId="0" applyNumberFormat="0" applyBorder="0" applyAlignment="0" applyProtection="0"/>
    <xf numFmtId="0" fontId="42" fillId="21" borderId="0" applyNumberFormat="0" applyBorder="0" applyAlignment="0" applyProtection="0"/>
    <xf numFmtId="0" fontId="67" fillId="47" borderId="0" applyNumberFormat="0" applyBorder="0" applyAlignment="0" applyProtection="0"/>
    <xf numFmtId="0" fontId="68" fillId="21" borderId="0" applyNumberFormat="0" applyBorder="0" applyAlignment="0" applyProtection="0"/>
    <xf numFmtId="0" fontId="69" fillId="46" borderId="0" applyNumberFormat="0" applyBorder="0" applyAlignment="0" applyProtection="0"/>
    <xf numFmtId="0" fontId="36" fillId="21" borderId="0" applyNumberFormat="0" applyBorder="0" applyAlignment="0" applyProtection="0"/>
    <xf numFmtId="0" fontId="66" fillId="51" borderId="0" applyNumberFormat="0" applyBorder="0" applyAlignment="0" applyProtection="0"/>
    <xf numFmtId="0" fontId="36" fillId="51" borderId="0" applyNumberFormat="0" applyBorder="0" applyAlignment="0" applyProtection="0"/>
    <xf numFmtId="0" fontId="42" fillId="25" borderId="0" applyNumberFormat="0" applyBorder="0" applyAlignment="0" applyProtection="0"/>
    <xf numFmtId="0" fontId="67" fillId="38" borderId="0" applyNumberFormat="0" applyBorder="0" applyAlignment="0" applyProtection="0"/>
    <xf numFmtId="0" fontId="68" fillId="25" borderId="0" applyNumberFormat="0" applyBorder="0" applyAlignment="0" applyProtection="0"/>
    <xf numFmtId="0" fontId="69" fillId="44" borderId="0" applyNumberFormat="0" applyBorder="0" applyAlignment="0" applyProtection="0"/>
    <xf numFmtId="0" fontId="36" fillId="25" borderId="0" applyNumberFormat="0" applyBorder="0" applyAlignment="0" applyProtection="0"/>
    <xf numFmtId="0" fontId="66" fillId="49" borderId="0" applyNumberFormat="0" applyBorder="0" applyAlignment="0" applyProtection="0"/>
    <xf numFmtId="0" fontId="36" fillId="29" borderId="0" applyNumberFormat="0" applyBorder="0" applyAlignment="0" applyProtection="0"/>
    <xf numFmtId="0" fontId="42" fillId="29" borderId="0" applyNumberFormat="0" applyBorder="0" applyAlignment="0" applyProtection="0"/>
    <xf numFmtId="0" fontId="67" fillId="43" borderId="0" applyNumberFormat="0" applyBorder="0" applyAlignment="0" applyProtection="0"/>
    <xf numFmtId="0" fontId="68" fillId="29" borderId="0" applyNumberFormat="0" applyBorder="0" applyAlignment="0" applyProtection="0"/>
    <xf numFmtId="0" fontId="69" fillId="49" borderId="0" applyNumberFormat="0" applyBorder="0" applyAlignment="0" applyProtection="0"/>
    <xf numFmtId="0" fontId="36" fillId="29" borderId="0" applyNumberFormat="0" applyBorder="0" applyAlignment="0" applyProtection="0"/>
    <xf numFmtId="0" fontId="66" fillId="52" borderId="0" applyNumberFormat="0" applyBorder="0" applyAlignment="0" applyProtection="0"/>
    <xf numFmtId="0" fontId="36" fillId="52" borderId="0" applyNumberFormat="0" applyBorder="0" applyAlignment="0" applyProtection="0"/>
    <xf numFmtId="0" fontId="42" fillId="33" borderId="0" applyNumberFormat="0" applyBorder="0" applyAlignment="0" applyProtection="0"/>
    <xf numFmtId="0" fontId="67" fillId="39" borderId="0" applyNumberFormat="0" applyBorder="0" applyAlignment="0" applyProtection="0"/>
    <xf numFmtId="0" fontId="68" fillId="33" borderId="0" applyNumberFormat="0" applyBorder="0" applyAlignment="0" applyProtection="0"/>
    <xf numFmtId="0" fontId="69" fillId="39" borderId="0" applyNumberFormat="0" applyBorder="0" applyAlignment="0" applyProtection="0"/>
    <xf numFmtId="0" fontId="36" fillId="33" borderId="0" applyNumberFormat="0" applyBorder="0" applyAlignment="0" applyProtection="0"/>
    <xf numFmtId="0" fontId="70" fillId="53" borderId="0" applyNumberFormat="0" applyBorder="0" applyAlignment="0" applyProtection="0"/>
    <xf numFmtId="0" fontId="70" fillId="54" borderId="0" applyNumberFormat="0" applyBorder="0" applyAlignment="0" applyProtection="0"/>
    <xf numFmtId="0" fontId="71" fillId="55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66" fillId="57" borderId="0" applyNumberFormat="0" applyBorder="0" applyAlignment="0" applyProtection="0"/>
    <xf numFmtId="0" fontId="36" fillId="10" borderId="0" applyNumberFormat="0" applyBorder="0" applyAlignment="0" applyProtection="0"/>
    <xf numFmtId="0" fontId="42" fillId="10" borderId="0" applyNumberFormat="0" applyBorder="0" applyAlignment="0" applyProtection="0"/>
    <xf numFmtId="0" fontId="71" fillId="56" borderId="0" applyNumberFormat="0" applyBorder="0" applyAlignment="0" applyProtection="0"/>
    <xf numFmtId="0" fontId="68" fillId="10" borderId="0" applyNumberFormat="0" applyBorder="0" applyAlignment="0" applyProtection="0"/>
    <xf numFmtId="0" fontId="69" fillId="49" borderId="0" applyNumberFormat="0" applyBorder="0" applyAlignment="0" applyProtection="0"/>
    <xf numFmtId="0" fontId="36" fillId="10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0" fillId="53" borderId="0" applyNumberFormat="0" applyBorder="0" applyAlignment="0" applyProtection="0"/>
    <xf numFmtId="0" fontId="70" fillId="58" borderId="0" applyNumberFormat="0" applyBorder="0" applyAlignment="0" applyProtection="0"/>
    <xf numFmtId="0" fontId="71" fillId="59" borderId="0" applyNumberFormat="0" applyBorder="0" applyAlignment="0" applyProtection="0"/>
    <xf numFmtId="0" fontId="71" fillId="60" borderId="0" applyNumberFormat="0" applyBorder="0" applyAlignment="0" applyProtection="0"/>
    <xf numFmtId="0" fontId="71" fillId="60" borderId="0" applyNumberFormat="0" applyBorder="0" applyAlignment="0" applyProtection="0"/>
    <xf numFmtId="0" fontId="71" fillId="60" borderId="0" applyNumberFormat="0" applyBorder="0" applyAlignment="0" applyProtection="0"/>
    <xf numFmtId="0" fontId="71" fillId="60" borderId="0" applyNumberFormat="0" applyBorder="0" applyAlignment="0" applyProtection="0"/>
    <xf numFmtId="0" fontId="71" fillId="60" borderId="0" applyNumberFormat="0" applyBorder="0" applyAlignment="0" applyProtection="0"/>
    <xf numFmtId="0" fontId="66" fillId="61" borderId="0" applyNumberFormat="0" applyBorder="0" applyAlignment="0" applyProtection="0"/>
    <xf numFmtId="0" fontId="36" fillId="14" borderId="0" applyNumberFormat="0" applyBorder="0" applyAlignment="0" applyProtection="0"/>
    <xf numFmtId="0" fontId="42" fillId="14" borderId="0" applyNumberFormat="0" applyBorder="0" applyAlignment="0" applyProtection="0"/>
    <xf numFmtId="0" fontId="71" fillId="60" borderId="0" applyNumberFormat="0" applyBorder="0" applyAlignment="0" applyProtection="0"/>
    <xf numFmtId="0" fontId="68" fillId="14" borderId="0" applyNumberFormat="0" applyBorder="0" applyAlignment="0" applyProtection="0"/>
    <xf numFmtId="0" fontId="69" fillId="61" borderId="0" applyNumberFormat="0" applyBorder="0" applyAlignment="0" applyProtection="0"/>
    <xf numFmtId="0" fontId="36" fillId="14" borderId="0" applyNumberFormat="0" applyBorder="0" applyAlignment="0" applyProtection="0"/>
    <xf numFmtId="0" fontId="71" fillId="60" borderId="0" applyNumberFormat="0" applyBorder="0" applyAlignment="0" applyProtection="0"/>
    <xf numFmtId="0" fontId="71" fillId="60" borderId="0" applyNumberFormat="0" applyBorder="0" applyAlignment="0" applyProtection="0"/>
    <xf numFmtId="0" fontId="71" fillId="60" borderId="0" applyNumberFormat="0" applyBorder="0" applyAlignment="0" applyProtection="0"/>
    <xf numFmtId="0" fontId="71" fillId="60" borderId="0" applyNumberFormat="0" applyBorder="0" applyAlignment="0" applyProtection="0"/>
    <xf numFmtId="0" fontId="71" fillId="60" borderId="0" applyNumberFormat="0" applyBorder="0" applyAlignment="0" applyProtection="0"/>
    <xf numFmtId="0" fontId="71" fillId="60" borderId="0" applyNumberFormat="0" applyBorder="0" applyAlignment="0" applyProtection="0"/>
    <xf numFmtId="0" fontId="71" fillId="60" borderId="0" applyNumberFormat="0" applyBorder="0" applyAlignment="0" applyProtection="0"/>
    <xf numFmtId="0" fontId="70" fillId="53" borderId="0" applyNumberFormat="0" applyBorder="0" applyAlignment="0" applyProtection="0"/>
    <xf numFmtId="0" fontId="70" fillId="53" borderId="0" applyNumberFormat="0" applyBorder="0" applyAlignment="0" applyProtection="0"/>
    <xf numFmtId="0" fontId="71" fillId="58" borderId="0" applyNumberFormat="0" applyBorder="0" applyAlignment="0" applyProtection="0"/>
    <xf numFmtId="0" fontId="71" fillId="62" borderId="0" applyNumberFormat="0" applyBorder="0" applyAlignment="0" applyProtection="0"/>
    <xf numFmtId="0" fontId="71" fillId="62" borderId="0" applyNumberFormat="0" applyBorder="0" applyAlignment="0" applyProtection="0"/>
    <xf numFmtId="0" fontId="71" fillId="62" borderId="0" applyNumberFormat="0" applyBorder="0" applyAlignment="0" applyProtection="0"/>
    <xf numFmtId="0" fontId="71" fillId="62" borderId="0" applyNumberFormat="0" applyBorder="0" applyAlignment="0" applyProtection="0"/>
    <xf numFmtId="0" fontId="71" fillId="62" borderId="0" applyNumberFormat="0" applyBorder="0" applyAlignment="0" applyProtection="0"/>
    <xf numFmtId="0" fontId="66" fillId="63" borderId="0" applyNumberFormat="0" applyBorder="0" applyAlignment="0" applyProtection="0"/>
    <xf numFmtId="0" fontId="36" fillId="18" borderId="0" applyNumberFormat="0" applyBorder="0" applyAlignment="0" applyProtection="0"/>
    <xf numFmtId="0" fontId="42" fillId="18" borderId="0" applyNumberFormat="0" applyBorder="0" applyAlignment="0" applyProtection="0"/>
    <xf numFmtId="0" fontId="71" fillId="62" borderId="0" applyNumberFormat="0" applyBorder="0" applyAlignment="0" applyProtection="0"/>
    <xf numFmtId="0" fontId="68" fillId="18" borderId="0" applyNumberFormat="0" applyBorder="0" applyAlignment="0" applyProtection="0"/>
    <xf numFmtId="0" fontId="69" fillId="63" borderId="0" applyNumberFormat="0" applyBorder="0" applyAlignment="0" applyProtection="0"/>
    <xf numFmtId="0" fontId="36" fillId="18" borderId="0" applyNumberFormat="0" applyBorder="0" applyAlignment="0" applyProtection="0"/>
    <xf numFmtId="0" fontId="71" fillId="62" borderId="0" applyNumberFormat="0" applyBorder="0" applyAlignment="0" applyProtection="0"/>
    <xf numFmtId="0" fontId="71" fillId="62" borderId="0" applyNumberFormat="0" applyBorder="0" applyAlignment="0" applyProtection="0"/>
    <xf numFmtId="0" fontId="71" fillId="62" borderId="0" applyNumberFormat="0" applyBorder="0" applyAlignment="0" applyProtection="0"/>
    <xf numFmtId="0" fontId="71" fillId="62" borderId="0" applyNumberFormat="0" applyBorder="0" applyAlignment="0" applyProtection="0"/>
    <xf numFmtId="0" fontId="71" fillId="62" borderId="0" applyNumberFormat="0" applyBorder="0" applyAlignment="0" applyProtection="0"/>
    <xf numFmtId="0" fontId="71" fillId="62" borderId="0" applyNumberFormat="0" applyBorder="0" applyAlignment="0" applyProtection="0"/>
    <xf numFmtId="0" fontId="71" fillId="62" borderId="0" applyNumberFormat="0" applyBorder="0" applyAlignment="0" applyProtection="0"/>
    <xf numFmtId="0" fontId="70" fillId="53" borderId="0" applyNumberFormat="0" applyBorder="0" applyAlignment="0" applyProtection="0"/>
    <xf numFmtId="0" fontId="70" fillId="58" borderId="0" applyNumberFormat="0" applyBorder="0" applyAlignment="0" applyProtection="0"/>
    <xf numFmtId="0" fontId="71" fillId="64" borderId="0" applyNumberFormat="0" applyBorder="0" applyAlignment="0" applyProtection="0"/>
    <xf numFmtId="0" fontId="71" fillId="65" borderId="0" applyNumberFormat="0" applyBorder="0" applyAlignment="0" applyProtection="0"/>
    <xf numFmtId="0" fontId="71" fillId="65" borderId="0" applyNumberFormat="0" applyBorder="0" applyAlignment="0" applyProtection="0"/>
    <xf numFmtId="0" fontId="71" fillId="65" borderId="0" applyNumberFormat="0" applyBorder="0" applyAlignment="0" applyProtection="0"/>
    <xf numFmtId="0" fontId="71" fillId="65" borderId="0" applyNumberFormat="0" applyBorder="0" applyAlignment="0" applyProtection="0"/>
    <xf numFmtId="0" fontId="71" fillId="65" borderId="0" applyNumberFormat="0" applyBorder="0" applyAlignment="0" applyProtection="0"/>
    <xf numFmtId="0" fontId="66" fillId="51" borderId="0" applyNumberFormat="0" applyBorder="0" applyAlignment="0" applyProtection="0"/>
    <xf numFmtId="0" fontId="36" fillId="22" borderId="0" applyNumberFormat="0" applyBorder="0" applyAlignment="0" applyProtection="0"/>
    <xf numFmtId="0" fontId="42" fillId="22" borderId="0" applyNumberFormat="0" applyBorder="0" applyAlignment="0" applyProtection="0"/>
    <xf numFmtId="0" fontId="71" fillId="65" borderId="0" applyNumberFormat="0" applyBorder="0" applyAlignment="0" applyProtection="0"/>
    <xf numFmtId="0" fontId="68" fillId="22" borderId="0" applyNumberFormat="0" applyBorder="0" applyAlignment="0" applyProtection="0"/>
    <xf numFmtId="0" fontId="69" fillId="66" borderId="0" applyNumberFormat="0" applyBorder="0" applyAlignment="0" applyProtection="0"/>
    <xf numFmtId="0" fontId="36" fillId="22" borderId="0" applyNumberFormat="0" applyBorder="0" applyAlignment="0" applyProtection="0"/>
    <xf numFmtId="0" fontId="71" fillId="65" borderId="0" applyNumberFormat="0" applyBorder="0" applyAlignment="0" applyProtection="0"/>
    <xf numFmtId="0" fontId="71" fillId="65" borderId="0" applyNumberFormat="0" applyBorder="0" applyAlignment="0" applyProtection="0"/>
    <xf numFmtId="0" fontId="71" fillId="65" borderId="0" applyNumberFormat="0" applyBorder="0" applyAlignment="0" applyProtection="0"/>
    <xf numFmtId="0" fontId="71" fillId="65" borderId="0" applyNumberFormat="0" applyBorder="0" applyAlignment="0" applyProtection="0"/>
    <xf numFmtId="0" fontId="71" fillId="65" borderId="0" applyNumberFormat="0" applyBorder="0" applyAlignment="0" applyProtection="0"/>
    <xf numFmtId="0" fontId="71" fillId="65" borderId="0" applyNumberFormat="0" applyBorder="0" applyAlignment="0" applyProtection="0"/>
    <xf numFmtId="0" fontId="71" fillId="65" borderId="0" applyNumberFormat="0" applyBorder="0" applyAlignment="0" applyProtection="0"/>
    <xf numFmtId="0" fontId="70" fillId="53" borderId="0" applyNumberFormat="0" applyBorder="0" applyAlignment="0" applyProtection="0"/>
    <xf numFmtId="0" fontId="70" fillId="55" borderId="0" applyNumberFormat="0" applyBorder="0" applyAlignment="0" applyProtection="0"/>
    <xf numFmtId="0" fontId="71" fillId="55" borderId="0" applyNumberFormat="0" applyBorder="0" applyAlignment="0" applyProtection="0"/>
    <xf numFmtId="0" fontId="71" fillId="67" borderId="0" applyNumberFormat="0" applyBorder="0" applyAlignment="0" applyProtection="0"/>
    <xf numFmtId="0" fontId="71" fillId="67" borderId="0" applyNumberFormat="0" applyBorder="0" applyAlignment="0" applyProtection="0"/>
    <xf numFmtId="0" fontId="71" fillId="67" borderId="0" applyNumberFormat="0" applyBorder="0" applyAlignment="0" applyProtection="0"/>
    <xf numFmtId="0" fontId="71" fillId="67" borderId="0" applyNumberFormat="0" applyBorder="0" applyAlignment="0" applyProtection="0"/>
    <xf numFmtId="0" fontId="71" fillId="67" borderId="0" applyNumberFormat="0" applyBorder="0" applyAlignment="0" applyProtection="0"/>
    <xf numFmtId="0" fontId="66" fillId="49" borderId="0" applyNumberFormat="0" applyBorder="0" applyAlignment="0" applyProtection="0"/>
    <xf numFmtId="0" fontId="36" fillId="26" borderId="0" applyNumberFormat="0" applyBorder="0" applyAlignment="0" applyProtection="0"/>
    <xf numFmtId="0" fontId="42" fillId="26" borderId="0" applyNumberFormat="0" applyBorder="0" applyAlignment="0" applyProtection="0"/>
    <xf numFmtId="0" fontId="71" fillId="67" borderId="0" applyNumberFormat="0" applyBorder="0" applyAlignment="0" applyProtection="0"/>
    <xf numFmtId="0" fontId="68" fillId="26" borderId="0" applyNumberFormat="0" applyBorder="0" applyAlignment="0" applyProtection="0"/>
    <xf numFmtId="0" fontId="69" fillId="49" borderId="0" applyNumberFormat="0" applyBorder="0" applyAlignment="0" applyProtection="0"/>
    <xf numFmtId="0" fontId="36" fillId="26" borderId="0" applyNumberFormat="0" applyBorder="0" applyAlignment="0" applyProtection="0"/>
    <xf numFmtId="0" fontId="71" fillId="67" borderId="0" applyNumberFormat="0" applyBorder="0" applyAlignment="0" applyProtection="0"/>
    <xf numFmtId="0" fontId="71" fillId="67" borderId="0" applyNumberFormat="0" applyBorder="0" applyAlignment="0" applyProtection="0"/>
    <xf numFmtId="0" fontId="71" fillId="67" borderId="0" applyNumberFormat="0" applyBorder="0" applyAlignment="0" applyProtection="0"/>
    <xf numFmtId="0" fontId="71" fillId="67" borderId="0" applyNumberFormat="0" applyBorder="0" applyAlignment="0" applyProtection="0"/>
    <xf numFmtId="0" fontId="71" fillId="67" borderId="0" applyNumberFormat="0" applyBorder="0" applyAlignment="0" applyProtection="0"/>
    <xf numFmtId="0" fontId="71" fillId="67" borderId="0" applyNumberFormat="0" applyBorder="0" applyAlignment="0" applyProtection="0"/>
    <xf numFmtId="0" fontId="71" fillId="67" borderId="0" applyNumberFormat="0" applyBorder="0" applyAlignment="0" applyProtection="0"/>
    <xf numFmtId="0" fontId="70" fillId="53" borderId="0" applyNumberFormat="0" applyBorder="0" applyAlignment="0" applyProtection="0"/>
    <xf numFmtId="0" fontId="70" fillId="68" borderId="0" applyNumberFormat="0" applyBorder="0" applyAlignment="0" applyProtection="0"/>
    <xf numFmtId="0" fontId="71" fillId="69" borderId="0" applyNumberFormat="0" applyBorder="0" applyAlignment="0" applyProtection="0"/>
    <xf numFmtId="0" fontId="71" fillId="70" borderId="0" applyNumberFormat="0" applyBorder="0" applyAlignment="0" applyProtection="0"/>
    <xf numFmtId="0" fontId="71" fillId="70" borderId="0" applyNumberFormat="0" applyBorder="0" applyAlignment="0" applyProtection="0"/>
    <xf numFmtId="0" fontId="71" fillId="70" borderId="0" applyNumberFormat="0" applyBorder="0" applyAlignment="0" applyProtection="0"/>
    <xf numFmtId="0" fontId="71" fillId="70" borderId="0" applyNumberFormat="0" applyBorder="0" applyAlignment="0" applyProtection="0"/>
    <xf numFmtId="0" fontId="71" fillId="70" borderId="0" applyNumberFormat="0" applyBorder="0" applyAlignment="0" applyProtection="0"/>
    <xf numFmtId="0" fontId="66" fillId="50" borderId="0" applyNumberFormat="0" applyBorder="0" applyAlignment="0" applyProtection="0"/>
    <xf numFmtId="0" fontId="36" fillId="30" borderId="0" applyNumberFormat="0" applyBorder="0" applyAlignment="0" applyProtection="0"/>
    <xf numFmtId="0" fontId="42" fillId="30" borderId="0" applyNumberFormat="0" applyBorder="0" applyAlignment="0" applyProtection="0"/>
    <xf numFmtId="0" fontId="71" fillId="70" borderId="0" applyNumberFormat="0" applyBorder="0" applyAlignment="0" applyProtection="0"/>
    <xf numFmtId="0" fontId="68" fillId="30" borderId="0" applyNumberFormat="0" applyBorder="0" applyAlignment="0" applyProtection="0"/>
    <xf numFmtId="0" fontId="69" fillId="50" borderId="0" applyNumberFormat="0" applyBorder="0" applyAlignment="0" applyProtection="0"/>
    <xf numFmtId="0" fontId="36" fillId="30" borderId="0" applyNumberFormat="0" applyBorder="0" applyAlignment="0" applyProtection="0"/>
    <xf numFmtId="0" fontId="71" fillId="70" borderId="0" applyNumberFormat="0" applyBorder="0" applyAlignment="0" applyProtection="0"/>
    <xf numFmtId="0" fontId="71" fillId="70" borderId="0" applyNumberFormat="0" applyBorder="0" applyAlignment="0" applyProtection="0"/>
    <xf numFmtId="0" fontId="71" fillId="70" borderId="0" applyNumberFormat="0" applyBorder="0" applyAlignment="0" applyProtection="0"/>
    <xf numFmtId="0" fontId="71" fillId="70" borderId="0" applyNumberFormat="0" applyBorder="0" applyAlignment="0" applyProtection="0"/>
    <xf numFmtId="0" fontId="71" fillId="70" borderId="0" applyNumberFormat="0" applyBorder="0" applyAlignment="0" applyProtection="0"/>
    <xf numFmtId="0" fontId="71" fillId="70" borderId="0" applyNumberFormat="0" applyBorder="0" applyAlignment="0" applyProtection="0"/>
    <xf numFmtId="0" fontId="71" fillId="70" borderId="0" applyNumberFormat="0" applyBorder="0" applyAlignment="0" applyProtection="0"/>
    <xf numFmtId="6" fontId="61" fillId="0" borderId="0" applyFont="0" applyFill="0" applyBorder="0" applyAlignment="0" applyProtection="0"/>
    <xf numFmtId="0" fontId="72" fillId="38" borderId="0" applyNumberFormat="0" applyBorder="0" applyAlignment="0" applyProtection="0"/>
    <xf numFmtId="0" fontId="26" fillId="4" borderId="0" applyNumberFormat="0" applyBorder="0" applyAlignment="0" applyProtection="0"/>
    <xf numFmtId="0" fontId="43" fillId="4" borderId="0" applyNumberFormat="0" applyBorder="0" applyAlignment="0" applyProtection="0"/>
    <xf numFmtId="0" fontId="73" fillId="68" borderId="0" applyNumberFormat="0" applyBorder="0" applyAlignment="0" applyProtection="0"/>
    <xf numFmtId="0" fontId="74" fillId="4" borderId="0" applyNumberFormat="0" applyBorder="0" applyAlignment="0" applyProtection="0"/>
    <xf numFmtId="0" fontId="75" fillId="38" borderId="0" applyNumberFormat="0" applyBorder="0" applyAlignment="0" applyProtection="0"/>
    <xf numFmtId="0" fontId="26" fillId="4" borderId="0" applyNumberFormat="0" applyBorder="0" applyAlignment="0" applyProtection="0"/>
    <xf numFmtId="0" fontId="76" fillId="0" borderId="0" applyNumberFormat="0" applyFill="0" applyBorder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44" fillId="7" borderId="15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8" fillId="71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9" fillId="7" borderId="15" applyNumberFormat="0" applyAlignment="0" applyProtection="0"/>
    <xf numFmtId="0" fontId="77" fillId="44" borderId="22" applyNumberFormat="0" applyAlignment="0" applyProtection="0"/>
    <xf numFmtId="0" fontId="80" fillId="72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77" fillId="44" borderId="22" applyNumberFormat="0" applyAlignment="0" applyProtection="0"/>
    <xf numFmtId="0" fontId="30" fillId="7" borderId="15" applyNumberFormat="0" applyAlignment="0" applyProtection="0"/>
    <xf numFmtId="0" fontId="81" fillId="73" borderId="23" applyNumberFormat="0" applyAlignment="0" applyProtection="0"/>
    <xf numFmtId="0" fontId="32" fillId="8" borderId="18" applyNumberFormat="0" applyAlignment="0" applyProtection="0"/>
    <xf numFmtId="0" fontId="45" fillId="8" borderId="18" applyNumberFormat="0" applyAlignment="0" applyProtection="0"/>
    <xf numFmtId="0" fontId="82" fillId="59" borderId="23" applyNumberFormat="0" applyAlignment="0" applyProtection="0"/>
    <xf numFmtId="0" fontId="83" fillId="8" borderId="18" applyNumberFormat="0" applyAlignment="0" applyProtection="0"/>
    <xf numFmtId="0" fontId="84" fillId="73" borderId="23" applyNumberFormat="0" applyAlignment="0" applyProtection="0"/>
    <xf numFmtId="0" fontId="32" fillId="8" borderId="18" applyNumberFormat="0" applyAlignment="0" applyProtection="0"/>
    <xf numFmtId="169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5" fillId="0" borderId="0" applyFont="0" applyFill="0" applyBorder="0" applyAlignment="0" applyProtection="0"/>
    <xf numFmtId="170" fontId="85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0" fontId="38" fillId="0" borderId="0" applyFont="0" applyFill="0" applyBorder="0" applyAlignment="0" applyProtection="0"/>
    <xf numFmtId="172" fontId="3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172" fontId="37" fillId="0" borderId="0" applyFont="0" applyFill="0" applyBorder="0" applyAlignment="0" applyProtection="0"/>
    <xf numFmtId="171" fontId="37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3" fontId="87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4" fontId="37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37" fillId="0" borderId="0" applyFont="0" applyFill="0" applyBorder="0" applyAlignment="0" applyProtection="0"/>
    <xf numFmtId="175" fontId="11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74" fontId="11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8" fontId="11" fillId="0" borderId="0" applyFont="0" applyFill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8" fillId="0" borderId="0" applyFont="0" applyFill="0" applyBorder="0" applyAlignment="0" applyProtection="0"/>
    <xf numFmtId="176" fontId="62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1" fontId="11" fillId="0" borderId="0" applyFont="0" applyFill="0" applyBorder="0" applyAlignment="0" applyProtection="0"/>
    <xf numFmtId="177" fontId="37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5" fillId="0" borderId="0" applyFont="0" applyFill="0" applyBorder="0" applyAlignment="0" applyProtection="0"/>
    <xf numFmtId="170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170" fontId="85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19" fillId="0" borderId="0" applyFont="0" applyFill="0" applyBorder="0" applyAlignment="0" applyProtection="0">
      <alignment horizontal="left" vertical="top" wrapText="1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19" fillId="0" borderId="0" applyFont="0" applyFill="0" applyBorder="0" applyAlignment="0" applyProtection="0">
      <alignment horizontal="left" vertical="top" wrapText="1"/>
    </xf>
    <xf numFmtId="170" fontId="6" fillId="0" borderId="0" applyFont="0" applyFill="0" applyBorder="0" applyAlignment="0" applyProtection="0"/>
    <xf numFmtId="43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170" fontId="37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0" fontId="19" fillId="0" borderId="0" applyFont="0" applyFill="0" applyBorder="0" applyAlignment="0" applyProtection="0">
      <alignment horizontal="left" vertical="top" wrapText="1"/>
    </xf>
    <xf numFmtId="43" fontId="19" fillId="0" borderId="0" applyFont="0" applyFill="0" applyBorder="0" applyAlignment="0" applyProtection="0">
      <alignment horizontal="left" vertical="top" wrapText="1"/>
    </xf>
    <xf numFmtId="178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9" fillId="74" borderId="0" applyNumberFormat="0" applyBorder="0" applyAlignment="0" applyProtection="0"/>
    <xf numFmtId="0" fontId="89" fillId="75" borderId="0" applyNumberFormat="0" applyBorder="0" applyAlignment="0" applyProtection="0"/>
    <xf numFmtId="0" fontId="89" fillId="76" borderId="0" applyNumberFormat="0" applyBorder="0" applyAlignment="0" applyProtection="0"/>
    <xf numFmtId="180" fontId="37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94" fillId="40" borderId="0" applyNumberFormat="0" applyBorder="0" applyAlignment="0" applyProtection="0"/>
    <xf numFmtId="0" fontId="25" fillId="3" borderId="0" applyNumberFormat="0" applyBorder="0" applyAlignment="0" applyProtection="0"/>
    <xf numFmtId="0" fontId="47" fillId="3" borderId="0" applyNumberFormat="0" applyBorder="0" applyAlignment="0" applyProtection="0"/>
    <xf numFmtId="0" fontId="95" fillId="77" borderId="0" applyNumberFormat="0" applyBorder="0" applyAlignment="0" applyProtection="0"/>
    <xf numFmtId="0" fontId="96" fillId="3" borderId="0" applyNumberFormat="0" applyBorder="0" applyAlignment="0" applyProtection="0"/>
    <xf numFmtId="0" fontId="97" fillId="40" borderId="0" applyNumberFormat="0" applyBorder="0" applyAlignment="0" applyProtection="0"/>
    <xf numFmtId="0" fontId="25" fillId="3" borderId="0" applyNumberFormat="0" applyBorder="0" applyAlignment="0" applyProtection="0"/>
    <xf numFmtId="0" fontId="98" fillId="0" borderId="24" applyNumberFormat="0" applyFill="0" applyAlignment="0" applyProtection="0"/>
    <xf numFmtId="0" fontId="22" fillId="0" borderId="12" applyNumberFormat="0" applyFill="0" applyAlignment="0" applyProtection="0"/>
    <xf numFmtId="0" fontId="48" fillId="0" borderId="12" applyNumberFormat="0" applyFill="0" applyAlignment="0" applyProtection="0"/>
    <xf numFmtId="0" fontId="99" fillId="0" borderId="25" applyNumberFormat="0" applyFill="0" applyAlignment="0" applyProtection="0"/>
    <xf numFmtId="0" fontId="100" fillId="0" borderId="12" applyNumberFormat="0" applyFill="0" applyAlignment="0" applyProtection="0"/>
    <xf numFmtId="0" fontId="101" fillId="0" borderId="26" applyNumberFormat="0" applyFill="0" applyAlignment="0" applyProtection="0"/>
    <xf numFmtId="0" fontId="22" fillId="0" borderId="12" applyNumberFormat="0" applyFill="0" applyAlignment="0" applyProtection="0"/>
    <xf numFmtId="0" fontId="102" fillId="0" borderId="27" applyNumberFormat="0" applyFill="0" applyAlignment="0" applyProtection="0"/>
    <xf numFmtId="0" fontId="23" fillId="0" borderId="13" applyNumberFormat="0" applyFill="0" applyAlignment="0" applyProtection="0"/>
    <xf numFmtId="0" fontId="49" fillId="0" borderId="13" applyNumberFormat="0" applyFill="0" applyAlignment="0" applyProtection="0"/>
    <xf numFmtId="0" fontId="103" fillId="0" borderId="28" applyNumberFormat="0" applyFill="0" applyAlignment="0" applyProtection="0"/>
    <xf numFmtId="0" fontId="104" fillId="0" borderId="13" applyNumberFormat="0" applyFill="0" applyAlignment="0" applyProtection="0"/>
    <xf numFmtId="0" fontId="105" fillId="0" borderId="27" applyNumberFormat="0" applyFill="0" applyAlignment="0" applyProtection="0"/>
    <xf numFmtId="0" fontId="23" fillId="0" borderId="13" applyNumberFormat="0" applyFill="0" applyAlignment="0" applyProtection="0"/>
    <xf numFmtId="0" fontId="106" fillId="0" borderId="29" applyNumberFormat="0" applyFill="0" applyAlignment="0" applyProtection="0"/>
    <xf numFmtId="0" fontId="24" fillId="0" borderId="14" applyNumberFormat="0" applyFill="0" applyAlignment="0" applyProtection="0"/>
    <xf numFmtId="0" fontId="50" fillId="0" borderId="14" applyNumberFormat="0" applyFill="0" applyAlignment="0" applyProtection="0"/>
    <xf numFmtId="0" fontId="107" fillId="0" borderId="30" applyNumberFormat="0" applyFill="0" applyAlignment="0" applyProtection="0"/>
    <xf numFmtId="0" fontId="108" fillId="0" borderId="14" applyNumberFormat="0" applyFill="0" applyAlignment="0" applyProtection="0"/>
    <xf numFmtId="0" fontId="109" fillId="0" borderId="31" applyNumberFormat="0" applyFill="0" applyAlignment="0" applyProtection="0"/>
    <xf numFmtId="0" fontId="24" fillId="0" borderId="14" applyNumberFormat="0" applyFill="0" applyAlignment="0" applyProtection="0"/>
    <xf numFmtId="0" fontId="10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>
      <alignment vertical="top"/>
      <protection locked="0"/>
    </xf>
    <xf numFmtId="0" fontId="112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51" fillId="6" borderId="15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4" fillId="69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5" fillId="6" borderId="15" applyNumberFormat="0" applyAlignment="0" applyProtection="0"/>
    <xf numFmtId="0" fontId="113" fillId="37" borderId="22" applyNumberFormat="0" applyAlignment="0" applyProtection="0"/>
    <xf numFmtId="0" fontId="116" fillId="46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113" fillId="37" borderId="22" applyNumberFormat="0" applyAlignment="0" applyProtection="0"/>
    <xf numFmtId="0" fontId="28" fillId="6" borderId="15" applyNumberFormat="0" applyAlignment="0" applyProtection="0"/>
    <xf numFmtId="38" fontId="117" fillId="0" borderId="0"/>
    <xf numFmtId="38" fontId="118" fillId="0" borderId="0"/>
    <xf numFmtId="38" fontId="119" fillId="0" borderId="0"/>
    <xf numFmtId="38" fontId="120" fillId="0" borderId="0"/>
    <xf numFmtId="0" fontId="121" fillId="0" borderId="0"/>
    <xf numFmtId="0" fontId="121" fillId="0" borderId="0"/>
    <xf numFmtId="0" fontId="122" fillId="0" borderId="0"/>
    <xf numFmtId="0" fontId="123" fillId="0" borderId="32" applyNumberFormat="0" applyFill="0" applyAlignment="0" applyProtection="0"/>
    <xf numFmtId="0" fontId="31" fillId="0" borderId="17" applyNumberFormat="0" applyFill="0" applyAlignment="0" applyProtection="0"/>
    <xf numFmtId="0" fontId="52" fillId="0" borderId="17" applyNumberFormat="0" applyFill="0" applyAlignment="0" applyProtection="0"/>
    <xf numFmtId="0" fontId="124" fillId="0" borderId="33" applyNumberFormat="0" applyFill="0" applyAlignment="0" applyProtection="0"/>
    <xf numFmtId="0" fontId="125" fillId="0" borderId="17" applyNumberFormat="0" applyFill="0" applyAlignment="0" applyProtection="0"/>
    <xf numFmtId="0" fontId="126" fillId="0" borderId="32" applyNumberFormat="0" applyFill="0" applyAlignment="0" applyProtection="0"/>
    <xf numFmtId="0" fontId="31" fillId="0" borderId="17" applyNumberFormat="0" applyFill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7" fillId="5" borderId="0" applyNumberFormat="0" applyBorder="0" applyAlignment="0" applyProtection="0"/>
    <xf numFmtId="0" fontId="27" fillId="5" borderId="0" applyNumberFormat="0" applyBorder="0" applyAlignment="0" applyProtection="0"/>
    <xf numFmtId="0" fontId="53" fillId="5" borderId="0" applyNumberFormat="0" applyBorder="0" applyAlignment="0" applyProtection="0"/>
    <xf numFmtId="0" fontId="124" fillId="69" borderId="0" applyNumberFormat="0" applyBorder="0" applyAlignment="0" applyProtection="0"/>
    <xf numFmtId="0" fontId="128" fillId="5" borderId="0" applyNumberFormat="0" applyBorder="0" applyAlignment="0" applyProtection="0"/>
    <xf numFmtId="0" fontId="129" fillId="46" borderId="0" applyNumberFormat="0" applyBorder="0" applyAlignment="0" applyProtection="0"/>
    <xf numFmtId="0" fontId="130" fillId="46" borderId="0" applyNumberFormat="0" applyBorder="0" applyAlignment="0" applyProtection="0"/>
    <xf numFmtId="0" fontId="27" fillId="5" borderId="0" applyNumberFormat="0" applyBorder="0" applyAlignment="0" applyProtection="0"/>
    <xf numFmtId="37" fontId="131" fillId="0" borderId="0"/>
    <xf numFmtId="0" fontId="88" fillId="0" borderId="0"/>
    <xf numFmtId="0" fontId="132" fillId="0" borderId="0"/>
    <xf numFmtId="0" fontId="37" fillId="0" borderId="0"/>
    <xf numFmtId="0" fontId="38" fillId="0" borderId="0"/>
    <xf numFmtId="0" fontId="18" fillId="0" borderId="0">
      <alignment horizontal="left" vertical="top" wrapText="1"/>
    </xf>
    <xf numFmtId="0" fontId="38" fillId="0" borderId="0"/>
    <xf numFmtId="0" fontId="6" fillId="0" borderId="0"/>
    <xf numFmtId="0" fontId="63" fillId="0" borderId="0"/>
    <xf numFmtId="0" fontId="65" fillId="0" borderId="0"/>
    <xf numFmtId="0" fontId="37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19" fillId="0" borderId="0">
      <alignment horizontal="left" vertical="top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3" fillId="0" borderId="0"/>
    <xf numFmtId="0" fontId="37" fillId="0" borderId="0"/>
    <xf numFmtId="0" fontId="38" fillId="0" borderId="0"/>
    <xf numFmtId="0" fontId="19" fillId="0" borderId="0">
      <alignment horizontal="left" vertical="top" wrapText="1"/>
    </xf>
    <xf numFmtId="0" fontId="62" fillId="0" borderId="0"/>
    <xf numFmtId="0" fontId="38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38" fillId="0" borderId="0"/>
    <xf numFmtId="0" fontId="11" fillId="0" borderId="0"/>
    <xf numFmtId="0" fontId="38" fillId="0" borderId="0"/>
    <xf numFmtId="0" fontId="6" fillId="0" borderId="0"/>
    <xf numFmtId="0" fontId="11" fillId="0" borderId="0"/>
    <xf numFmtId="0" fontId="20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7" fillId="0" borderId="0"/>
    <xf numFmtId="0" fontId="11" fillId="0" borderId="0"/>
    <xf numFmtId="1" fontId="133" fillId="0" borderId="0"/>
    <xf numFmtId="0" fontId="134" fillId="0" borderId="0"/>
    <xf numFmtId="0" fontId="37" fillId="0" borderId="0"/>
    <xf numFmtId="0" fontId="6" fillId="0" borderId="0"/>
    <xf numFmtId="1" fontId="133" fillId="0" borderId="0"/>
    <xf numFmtId="1" fontId="133" fillId="0" borderId="0"/>
    <xf numFmtId="0" fontId="37" fillId="0" borderId="0"/>
    <xf numFmtId="0" fontId="37" fillId="0" borderId="0"/>
    <xf numFmtId="0" fontId="37" fillId="0" borderId="0"/>
    <xf numFmtId="0" fontId="11" fillId="0" borderId="0"/>
    <xf numFmtId="1" fontId="133" fillId="0" borderId="0"/>
    <xf numFmtId="0" fontId="38" fillId="0" borderId="0"/>
    <xf numFmtId="0" fontId="11" fillId="0" borderId="0"/>
    <xf numFmtId="0" fontId="20" fillId="0" borderId="0"/>
    <xf numFmtId="0" fontId="135" fillId="0" borderId="0"/>
    <xf numFmtId="0" fontId="37" fillId="0" borderId="0"/>
    <xf numFmtId="0" fontId="38" fillId="0" borderId="0"/>
    <xf numFmtId="0" fontId="17" fillId="0" borderId="0"/>
    <xf numFmtId="0" fontId="55" fillId="0" borderId="0"/>
    <xf numFmtId="0" fontId="11" fillId="0" borderId="0"/>
    <xf numFmtId="0" fontId="38" fillId="0" borderId="0"/>
    <xf numFmtId="0" fontId="38" fillId="0" borderId="0"/>
    <xf numFmtId="0" fontId="19" fillId="0" borderId="0">
      <alignment horizontal="left" vertical="top" wrapText="1"/>
    </xf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5" fillId="0" borderId="0"/>
    <xf numFmtId="0" fontId="85" fillId="0" borderId="0"/>
    <xf numFmtId="0" fontId="85" fillId="0" borderId="0"/>
    <xf numFmtId="1" fontId="133" fillId="0" borderId="0"/>
    <xf numFmtId="0" fontId="62" fillId="0" borderId="0"/>
    <xf numFmtId="0" fontId="86" fillId="0" borderId="0"/>
    <xf numFmtId="0" fontId="11" fillId="0" borderId="0"/>
    <xf numFmtId="0" fontId="136" fillId="0" borderId="0"/>
    <xf numFmtId="0" fontId="38" fillId="0" borderId="0"/>
    <xf numFmtId="0" fontId="11" fillId="0" borderId="0"/>
    <xf numFmtId="0" fontId="37" fillId="0" borderId="0"/>
    <xf numFmtId="0" fontId="11" fillId="0" borderId="0"/>
    <xf numFmtId="0" fontId="137" fillId="0" borderId="0"/>
    <xf numFmtId="0" fontId="11" fillId="0" borderId="0"/>
    <xf numFmtId="0" fontId="38" fillId="0" borderId="0"/>
    <xf numFmtId="0" fontId="62" fillId="0" borderId="0"/>
    <xf numFmtId="0" fontId="86" fillId="0" borderId="0"/>
    <xf numFmtId="0" fontId="11" fillId="0" borderId="0"/>
    <xf numFmtId="0" fontId="19" fillId="0" borderId="0">
      <alignment horizontal="left" vertical="top" wrapText="1"/>
    </xf>
    <xf numFmtId="0" fontId="38" fillId="0" borderId="0"/>
    <xf numFmtId="0" fontId="6" fillId="0" borderId="0"/>
    <xf numFmtId="0" fontId="38" fillId="0" borderId="0"/>
    <xf numFmtId="0" fontId="85" fillId="0" borderId="0"/>
    <xf numFmtId="0" fontId="11" fillId="0" borderId="0"/>
    <xf numFmtId="0" fontId="85" fillId="0" borderId="0"/>
    <xf numFmtId="0" fontId="85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3" fillId="0" borderId="0"/>
    <xf numFmtId="0" fontId="63" fillId="0" borderId="0"/>
    <xf numFmtId="0" fontId="11" fillId="0" borderId="0"/>
    <xf numFmtId="0" fontId="11" fillId="0" borderId="0"/>
    <xf numFmtId="0" fontId="37" fillId="0" borderId="0"/>
    <xf numFmtId="0" fontId="13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0" borderId="0">
      <alignment horizontal="left" vertical="top" wrapText="1"/>
    </xf>
    <xf numFmtId="0" fontId="136" fillId="0" borderId="0"/>
    <xf numFmtId="0" fontId="11" fillId="0" borderId="0"/>
    <xf numFmtId="0" fontId="6" fillId="0" borderId="0"/>
    <xf numFmtId="0" fontId="6" fillId="0" borderId="0"/>
    <xf numFmtId="0" fontId="6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6" fillId="0" borderId="0"/>
    <xf numFmtId="0" fontId="11" fillId="0" borderId="0"/>
    <xf numFmtId="0" fontId="20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37" fillId="0" borderId="0"/>
    <xf numFmtId="0" fontId="64" fillId="0" borderId="0"/>
    <xf numFmtId="0" fontId="132" fillId="0" borderId="0"/>
    <xf numFmtId="0" fontId="8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86" fillId="0" borderId="0"/>
    <xf numFmtId="0" fontId="136" fillId="0" borderId="0"/>
    <xf numFmtId="0" fontId="86" fillId="0" borderId="0"/>
    <xf numFmtId="0" fontId="20" fillId="0" borderId="0"/>
    <xf numFmtId="0" fontId="20" fillId="0" borderId="0"/>
    <xf numFmtId="0" fontId="20" fillId="0" borderId="0"/>
    <xf numFmtId="0" fontId="11" fillId="0" borderId="0"/>
    <xf numFmtId="0" fontId="62" fillId="0" borderId="0"/>
    <xf numFmtId="0" fontId="37" fillId="0" borderId="0"/>
    <xf numFmtId="0" fontId="37" fillId="0" borderId="0"/>
    <xf numFmtId="0" fontId="37" fillId="0" borderId="0"/>
    <xf numFmtId="0" fontId="64" fillId="0" borderId="0"/>
    <xf numFmtId="0" fontId="132" fillId="0" borderId="0"/>
    <xf numFmtId="0" fontId="62" fillId="0" borderId="0"/>
    <xf numFmtId="0" fontId="11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11" fillId="0" borderId="0"/>
    <xf numFmtId="0" fontId="135" fillId="0" borderId="0"/>
    <xf numFmtId="0" fontId="19" fillId="0" borderId="0">
      <alignment horizontal="left" vertical="top" wrapText="1"/>
    </xf>
    <xf numFmtId="0" fontId="6" fillId="0" borderId="0"/>
    <xf numFmtId="0" fontId="18" fillId="0" borderId="0"/>
    <xf numFmtId="0" fontId="20" fillId="0" borderId="0"/>
    <xf numFmtId="0" fontId="63" fillId="0" borderId="0"/>
    <xf numFmtId="0" fontId="63" fillId="0" borderId="0"/>
    <xf numFmtId="0" fontId="138" fillId="0" borderId="0"/>
    <xf numFmtId="0" fontId="6" fillId="0" borderId="0"/>
    <xf numFmtId="0" fontId="62" fillId="0" borderId="0"/>
    <xf numFmtId="0" fontId="37" fillId="0" borderId="0"/>
    <xf numFmtId="0" fontId="11" fillId="0" borderId="0"/>
    <xf numFmtId="0" fontId="19" fillId="0" borderId="0">
      <alignment horizontal="left" vertical="top" wrapText="1"/>
    </xf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2" fillId="0" borderId="0"/>
    <xf numFmtId="0" fontId="6" fillId="0" borderId="0"/>
    <xf numFmtId="0" fontId="37" fillId="0" borderId="0"/>
    <xf numFmtId="0" fontId="11" fillId="0" borderId="0"/>
    <xf numFmtId="0" fontId="6" fillId="0" borderId="0"/>
    <xf numFmtId="0" fontId="6" fillId="0" borderId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41" fillId="9" borderId="19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63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20" fillId="9" borderId="19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6" fillId="9" borderId="19" applyNumberFormat="0" applyFont="0" applyAlignment="0" applyProtection="0"/>
    <xf numFmtId="0" fontId="37" fillId="41" borderId="34" applyNumberFormat="0" applyFont="0" applyAlignment="0" applyProtection="0"/>
    <xf numFmtId="0" fontId="11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41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6" fillId="9" borderId="19" applyNumberFormat="0" applyFont="0" applyAlignment="0" applyProtection="0"/>
    <xf numFmtId="0" fontId="63" fillId="9" borderId="19" applyNumberFormat="0" applyFont="0" applyAlignment="0" applyProtection="0"/>
    <xf numFmtId="0" fontId="6" fillId="9" borderId="19" applyNumberFormat="0" applyFont="0" applyAlignment="0" applyProtection="0"/>
    <xf numFmtId="0" fontId="6" fillId="9" borderId="19" applyNumberFormat="0" applyFont="0" applyAlignment="0" applyProtection="0"/>
    <xf numFmtId="0" fontId="37" fillId="68" borderId="34" applyNumberFormat="0" applyFont="0" applyAlignment="0" applyProtection="0"/>
    <xf numFmtId="0" fontId="6" fillId="9" borderId="19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6" fillId="9" borderId="19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6" fillId="9" borderId="19" applyNumberFormat="0" applyFont="0" applyAlignment="0" applyProtection="0"/>
    <xf numFmtId="0" fontId="6" fillId="9" borderId="19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6" fillId="9" borderId="19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6" fillId="9" borderId="19" applyNumberFormat="0" applyFont="0" applyAlignment="0" applyProtection="0"/>
    <xf numFmtId="0" fontId="6" fillId="9" borderId="19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6" fillId="9" borderId="19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6" fillId="9" borderId="19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6" fillId="9" borderId="19" applyNumberFormat="0" applyFont="0" applyAlignment="0" applyProtection="0"/>
    <xf numFmtId="0" fontId="37" fillId="68" borderId="34" applyNumberFormat="0" applyFont="0" applyAlignment="0" applyProtection="0"/>
    <xf numFmtId="0" fontId="37" fillId="68" borderId="34" applyNumberFormat="0" applyFont="0" applyAlignment="0" applyProtection="0"/>
    <xf numFmtId="0" fontId="6" fillId="9" borderId="19" applyNumberFormat="0" applyFont="0" applyAlignment="0" applyProtection="0"/>
    <xf numFmtId="0" fontId="20" fillId="9" borderId="19" applyNumberFormat="0" applyFon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56" fillId="7" borderId="16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40" fillId="71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41" fillId="7" borderId="16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42" fillId="72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139" fillId="44" borderId="35" applyNumberFormat="0" applyAlignment="0" applyProtection="0"/>
    <xf numFmtId="0" fontId="29" fillId="7" borderId="16" applyNumberFormat="0" applyAlignment="0" applyProtection="0"/>
    <xf numFmtId="9" fontId="37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143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144" fillId="0" borderId="0"/>
    <xf numFmtId="0" fontId="145" fillId="0" borderId="0" applyNumberForma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13" fillId="0" borderId="0"/>
    <xf numFmtId="0" fontId="40" fillId="0" borderId="0"/>
    <xf numFmtId="0" fontId="40" fillId="0" borderId="0"/>
    <xf numFmtId="0" fontId="13" fillId="0" borderId="0"/>
    <xf numFmtId="0" fontId="62" fillId="0" borderId="0"/>
    <xf numFmtId="0" fontId="13" fillId="0" borderId="0"/>
    <xf numFmtId="6" fontId="61" fillId="0" borderId="0" applyFon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58" fillId="0" borderId="20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89" fillId="0" borderId="37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1" fillId="0" borderId="20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2" fillId="0" borderId="38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150" fillId="0" borderId="36" applyNumberFormat="0" applyFill="0" applyAlignment="0" applyProtection="0"/>
    <xf numFmtId="0" fontId="35" fillId="0" borderId="20" applyNumberFormat="0" applyFill="0" applyAlignment="0" applyProtection="0"/>
    <xf numFmtId="0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5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76" fontId="157" fillId="0" borderId="39">
      <protection locked="0"/>
    </xf>
    <xf numFmtId="176" fontId="158" fillId="78" borderId="39"/>
    <xf numFmtId="0" fontId="62" fillId="0" borderId="0"/>
    <xf numFmtId="1" fontId="133" fillId="0" borderId="0"/>
    <xf numFmtId="0" fontId="62" fillId="0" borderId="0"/>
    <xf numFmtId="0" fontId="6" fillId="0" borderId="0"/>
    <xf numFmtId="0" fontId="37" fillId="0" borderId="0"/>
    <xf numFmtId="0" fontId="62" fillId="0" borderId="0"/>
    <xf numFmtId="0" fontId="19" fillId="0" borderId="0">
      <alignment horizontal="left" vertical="top" wrapText="1"/>
    </xf>
    <xf numFmtId="0" fontId="6" fillId="0" borderId="0"/>
    <xf numFmtId="0" fontId="62" fillId="0" borderId="0"/>
    <xf numFmtId="0" fontId="6" fillId="9" borderId="19" applyNumberFormat="0" applyFont="0" applyAlignment="0" applyProtection="0"/>
    <xf numFmtId="9" fontId="6" fillId="0" borderId="0" applyFont="0" applyFill="0" applyBorder="0" applyAlignment="0" applyProtection="0"/>
    <xf numFmtId="0" fontId="11" fillId="0" borderId="0"/>
    <xf numFmtId="0" fontId="13" fillId="0" borderId="0"/>
    <xf numFmtId="0" fontId="40" fillId="0" borderId="0"/>
    <xf numFmtId="174" fontId="37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174" fontId="62" fillId="0" borderId="0" applyFont="0" applyFill="0" applyBorder="0" applyAlignment="0" applyProtection="0"/>
    <xf numFmtId="43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9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19" fillId="0" borderId="0">
      <alignment horizontal="left" vertical="top" wrapText="1"/>
    </xf>
    <xf numFmtId="0" fontId="5" fillId="9" borderId="19" applyNumberFormat="0" applyFont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9" applyNumberFormat="0" applyFont="0" applyAlignment="0" applyProtection="0"/>
    <xf numFmtId="0" fontId="19" fillId="0" borderId="0">
      <alignment horizontal="left" vertical="top" wrapText="1"/>
    </xf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38" fillId="0" borderId="0"/>
    <xf numFmtId="0" fontId="38" fillId="0" borderId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0" borderId="0"/>
    <xf numFmtId="0" fontId="2" fillId="0" borderId="0"/>
    <xf numFmtId="0" fontId="2" fillId="9" borderId="19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160" fillId="0" borderId="0"/>
    <xf numFmtId="177" fontId="160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0" borderId="0"/>
    <xf numFmtId="0" fontId="1" fillId="0" borderId="0"/>
    <xf numFmtId="0" fontId="1" fillId="9" borderId="19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0" borderId="0"/>
    <xf numFmtId="0" fontId="1" fillId="0" borderId="0"/>
    <xf numFmtId="0" fontId="1" fillId="9" borderId="19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37" fillId="0" borderId="0"/>
    <xf numFmtId="177" fontId="37" fillId="0" borderId="0" applyFont="0" applyFill="0" applyBorder="0" applyAlignment="0" applyProtection="0"/>
  </cellStyleXfs>
  <cellXfs count="161">
    <xf numFmtId="0" fontId="0" fillId="0" borderId="0" xfId="0"/>
    <xf numFmtId="0" fontId="15" fillId="2" borderId="0" xfId="0" applyFont="1" applyFill="1"/>
    <xf numFmtId="0" fontId="15" fillId="2" borderId="0" xfId="0" applyFont="1" applyFill="1" applyAlignment="1">
      <alignment horizontal="left" indent="15"/>
    </xf>
    <xf numFmtId="0" fontId="15" fillId="2" borderId="0" xfId="0" applyFont="1" applyFill="1" applyAlignment="1">
      <alignment wrapText="1"/>
    </xf>
    <xf numFmtId="166" fontId="15" fillId="2" borderId="0" xfId="0" applyNumberFormat="1" applyFont="1" applyFill="1"/>
    <xf numFmtId="165" fontId="15" fillId="2" borderId="0" xfId="1" applyNumberFormat="1" applyFont="1" applyFill="1"/>
    <xf numFmtId="168" fontId="15" fillId="2" borderId="1" xfId="17" applyNumberFormat="1" applyFont="1" applyFill="1" applyBorder="1" applyAlignment="1">
      <alignment horizontal="left" vertical="top"/>
    </xf>
    <xf numFmtId="0" fontId="15" fillId="2" borderId="44" xfId="0" applyFont="1" applyFill="1" applyBorder="1" applyAlignment="1">
      <alignment horizontal="left" vertical="top" wrapText="1"/>
    </xf>
    <xf numFmtId="43" fontId="16" fillId="2" borderId="0" xfId="0" applyNumberFormat="1" applyFont="1" applyFill="1" applyAlignment="1"/>
    <xf numFmtId="0" fontId="16" fillId="2" borderId="0" xfId="0" applyFont="1" applyFill="1"/>
    <xf numFmtId="0" fontId="16" fillId="2" borderId="0" xfId="0" applyFont="1" applyFill="1" applyAlignment="1"/>
    <xf numFmtId="0" fontId="159" fillId="2" borderId="1" xfId="0" applyFont="1" applyFill="1" applyBorder="1" applyAlignment="1">
      <alignment horizontal="left" vertical="top" wrapText="1"/>
    </xf>
    <xf numFmtId="0" fontId="15" fillId="34" borderId="1" xfId="0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center" wrapText="1"/>
    </xf>
    <xf numFmtId="168" fontId="15" fillId="2" borderId="1" xfId="0" applyNumberFormat="1" applyFont="1" applyFill="1" applyBorder="1" applyAlignment="1">
      <alignment horizontal="center" wrapText="1"/>
    </xf>
    <xf numFmtId="168" fontId="15" fillId="2" borderId="1" xfId="17" applyNumberFormat="1" applyFont="1" applyFill="1" applyBorder="1" applyAlignment="1">
      <alignment horizontal="center"/>
    </xf>
    <xf numFmtId="168" fontId="15" fillId="2" borderId="0" xfId="0" applyNumberFormat="1" applyFont="1" applyFill="1" applyAlignment="1">
      <alignment horizontal="center"/>
    </xf>
    <xf numFmtId="0" fontId="15" fillId="2" borderId="0" xfId="0" applyFont="1" applyFill="1" applyAlignment="1">
      <alignment horizontal="left"/>
    </xf>
    <xf numFmtId="0" fontId="15" fillId="2" borderId="1" xfId="1" applyNumberFormat="1" applyFont="1" applyFill="1" applyBorder="1" applyAlignment="1">
      <alignment horizontal="left" vertical="center" wrapText="1"/>
    </xf>
    <xf numFmtId="167" fontId="15" fillId="2" borderId="0" xfId="0" applyNumberFormat="1" applyFont="1" applyFill="1" applyAlignment="1">
      <alignment horizontal="center"/>
    </xf>
    <xf numFmtId="167" fontId="15" fillId="2" borderId="0" xfId="0" applyNumberFormat="1" applyFont="1" applyFill="1" applyAlignment="1">
      <alignment horizontal="right"/>
    </xf>
    <xf numFmtId="167" fontId="15" fillId="2" borderId="0" xfId="14" applyNumberFormat="1" applyFont="1" applyFill="1" applyAlignment="1">
      <alignment horizontal="center" vertical="center"/>
    </xf>
    <xf numFmtId="167" fontId="15" fillId="2" borderId="1" xfId="1" applyNumberFormat="1" applyFont="1" applyFill="1" applyBorder="1" applyAlignment="1">
      <alignment horizontal="right" vertical="center" wrapText="1"/>
    </xf>
    <xf numFmtId="0" fontId="15" fillId="2" borderId="0" xfId="0" applyFont="1" applyFill="1" applyAlignment="1">
      <alignment horizontal="right"/>
    </xf>
    <xf numFmtId="0" fontId="15" fillId="2" borderId="47" xfId="1" applyNumberFormat="1" applyFont="1" applyFill="1" applyBorder="1" applyAlignment="1">
      <alignment horizontal="left" vertical="center" wrapText="1"/>
    </xf>
    <xf numFmtId="0" fontId="16" fillId="2" borderId="44" xfId="0" applyFont="1" applyFill="1" applyBorder="1" applyAlignment="1">
      <alignment horizontal="left" vertical="center" wrapText="1"/>
    </xf>
    <xf numFmtId="0" fontId="15" fillId="2" borderId="0" xfId="0" applyFont="1" applyFill="1" applyAlignment="1"/>
    <xf numFmtId="0" fontId="15" fillId="2" borderId="0" xfId="0" applyFont="1" applyFill="1" applyBorder="1" applyAlignment="1">
      <alignment horizontal="right" wrapText="1"/>
    </xf>
    <xf numFmtId="43" fontId="15" fillId="2" borderId="1" xfId="1" applyFont="1" applyFill="1" applyBorder="1" applyAlignment="1">
      <alignment horizontal="right" vertical="center" wrapText="1"/>
    </xf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right" vertical="top" wrapText="1"/>
    </xf>
    <xf numFmtId="0" fontId="15" fillId="2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15" fillId="2" borderId="0" xfId="0" applyFont="1" applyFill="1" applyAlignment="1">
      <alignment vertical="center" wrapText="1"/>
    </xf>
    <xf numFmtId="0" fontId="15" fillId="2" borderId="0" xfId="0" applyFont="1" applyFill="1" applyAlignment="1">
      <alignment horizontal="right" vertical="center"/>
    </xf>
    <xf numFmtId="0" fontId="15" fillId="2" borderId="1" xfId="0" applyFont="1" applyFill="1" applyBorder="1" applyAlignment="1">
      <alignment horizontal="right" vertical="center" wrapText="1"/>
    </xf>
    <xf numFmtId="167" fontId="15" fillId="2" borderId="0" xfId="0" applyNumberFormat="1" applyFont="1" applyFill="1" applyAlignment="1">
      <alignment vertical="center" wrapText="1"/>
    </xf>
    <xf numFmtId="0" fontId="15" fillId="2" borderId="48" xfId="0" applyNumberFormat="1" applyFont="1" applyFill="1" applyBorder="1" applyAlignment="1">
      <alignment horizontal="right" vertical="center" wrapText="1"/>
    </xf>
    <xf numFmtId="0" fontId="15" fillId="2" borderId="47" xfId="0" applyFont="1" applyFill="1" applyBorder="1" applyAlignment="1">
      <alignment horizontal="right" vertical="center" wrapText="1"/>
    </xf>
    <xf numFmtId="0" fontId="15" fillId="2" borderId="48" xfId="0" applyFont="1" applyFill="1" applyBorder="1" applyAlignment="1">
      <alignment horizontal="right" vertical="center" wrapText="1"/>
    </xf>
    <xf numFmtId="0" fontId="15" fillId="2" borderId="41" xfId="0" applyFont="1" applyFill="1" applyBorder="1" applyAlignment="1">
      <alignment horizontal="right" vertical="center" wrapText="1"/>
    </xf>
    <xf numFmtId="0" fontId="15" fillId="2" borderId="44" xfId="0" applyFont="1" applyFill="1" applyBorder="1" applyAlignment="1">
      <alignment horizontal="right" vertical="center" wrapText="1"/>
    </xf>
    <xf numFmtId="0" fontId="15" fillId="2" borderId="46" xfId="0" applyFont="1" applyFill="1" applyBorder="1" applyAlignment="1">
      <alignment horizontal="right" vertical="center" wrapText="1"/>
    </xf>
    <xf numFmtId="0" fontId="16" fillId="2" borderId="45" xfId="0" applyFont="1" applyFill="1" applyBorder="1" applyAlignment="1">
      <alignment horizontal="left" vertical="center" wrapText="1"/>
    </xf>
    <xf numFmtId="0" fontId="15" fillId="2" borderId="45" xfId="0" applyFont="1" applyFill="1" applyBorder="1" applyAlignment="1">
      <alignment horizontal="left" vertical="center" wrapText="1"/>
    </xf>
    <xf numFmtId="164" fontId="15" fillId="2" borderId="0" xfId="0" applyNumberFormat="1" applyFont="1" applyFill="1" applyAlignment="1">
      <alignment vertical="center" wrapText="1"/>
    </xf>
    <xf numFmtId="0" fontId="15" fillId="2" borderId="0" xfId="0" applyFont="1" applyFill="1" applyAlignment="1">
      <alignment horizontal="right" vertical="top" wrapText="1"/>
    </xf>
    <xf numFmtId="167" fontId="15" fillId="2" borderId="0" xfId="0" applyNumberFormat="1" applyFont="1" applyFill="1" applyAlignment="1">
      <alignment horizontal="right" vertical="center"/>
    </xf>
    <xf numFmtId="0" fontId="15" fillId="2" borderId="0" xfId="0" applyFont="1" applyFill="1" applyAlignment="1">
      <alignment vertical="center"/>
    </xf>
    <xf numFmtId="0" fontId="15" fillId="2" borderId="0" xfId="14" applyFont="1" applyFill="1" applyAlignment="1">
      <alignment horizontal="center" vertical="center"/>
    </xf>
    <xf numFmtId="167" fontId="15" fillId="2" borderId="0" xfId="0" applyNumberFormat="1" applyFont="1" applyFill="1" applyBorder="1" applyAlignment="1">
      <alignment vertical="center" wrapText="1"/>
    </xf>
    <xf numFmtId="167" fontId="15" fillId="2" borderId="0" xfId="0" applyNumberFormat="1" applyFont="1" applyFill="1" applyAlignment="1">
      <alignment vertical="center"/>
    </xf>
    <xf numFmtId="0" fontId="15" fillId="2" borderId="0" xfId="0" applyFont="1" applyFill="1" applyAlignment="1">
      <alignment horizontal="left" vertical="center"/>
    </xf>
    <xf numFmtId="0" fontId="16" fillId="2" borderId="49" xfId="0" applyFont="1" applyFill="1" applyBorder="1" applyAlignment="1">
      <alignment horizontal="left" vertical="center" wrapText="1"/>
    </xf>
    <xf numFmtId="0" fontId="16" fillId="2" borderId="42" xfId="0" applyFont="1" applyFill="1" applyBorder="1" applyAlignment="1">
      <alignment horizontal="left" vertical="center" wrapText="1"/>
    </xf>
    <xf numFmtId="167" fontId="15" fillId="2" borderId="1" xfId="0" applyNumberFormat="1" applyFont="1" applyFill="1" applyBorder="1" applyAlignment="1">
      <alignment horizontal="right" vertical="center" wrapText="1"/>
    </xf>
    <xf numFmtId="0" fontId="16" fillId="2" borderId="47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167" fontId="15" fillId="2" borderId="1" xfId="0" applyNumberFormat="1" applyFont="1" applyFill="1" applyBorder="1" applyAlignment="1">
      <alignment vertical="center"/>
    </xf>
    <xf numFmtId="0" fontId="16" fillId="2" borderId="46" xfId="0" applyFont="1" applyFill="1" applyBorder="1" applyAlignment="1">
      <alignment horizontal="left" vertical="center" wrapText="1"/>
    </xf>
    <xf numFmtId="43" fontId="15" fillId="2" borderId="0" xfId="0" applyNumberFormat="1" applyFont="1" applyFill="1" applyAlignment="1">
      <alignment vertical="center"/>
    </xf>
    <xf numFmtId="167" fontId="15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 wrapText="1"/>
    </xf>
    <xf numFmtId="0" fontId="15" fillId="2" borderId="40" xfId="0" applyFont="1" applyFill="1" applyBorder="1" applyAlignment="1">
      <alignment horizontal="left" vertical="center"/>
    </xf>
    <xf numFmtId="164" fontId="15" fillId="2" borderId="0" xfId="1" applyNumberFormat="1" applyFont="1" applyFill="1" applyAlignment="1">
      <alignment vertical="center"/>
    </xf>
    <xf numFmtId="167" fontId="15" fillId="2" borderId="0" xfId="1" applyNumberFormat="1" applyFont="1" applyFill="1" applyBorder="1" applyAlignment="1">
      <alignment horizontal="right" vertical="center" wrapText="1"/>
    </xf>
    <xf numFmtId="0" fontId="15" fillId="2" borderId="0" xfId="0" applyFont="1" applyFill="1" applyBorder="1" applyAlignment="1">
      <alignment vertical="center" wrapText="1"/>
    </xf>
    <xf numFmtId="167" fontId="15" fillId="2" borderId="0" xfId="0" applyNumberFormat="1" applyFont="1" applyFill="1" applyAlignment="1">
      <alignment horizontal="center" vertical="center"/>
    </xf>
    <xf numFmtId="168" fontId="15" fillId="2" borderId="44" xfId="17" applyNumberFormat="1" applyFont="1" applyFill="1" applyBorder="1" applyAlignment="1">
      <alignment horizontal="center"/>
    </xf>
    <xf numFmtId="0" fontId="15" fillId="2" borderId="46" xfId="0" applyFont="1" applyFill="1" applyBorder="1" applyAlignment="1">
      <alignment horizontal="right" vertical="top" wrapText="1"/>
    </xf>
    <xf numFmtId="0" fontId="15" fillId="2" borderId="47" xfId="0" applyFont="1" applyFill="1" applyBorder="1" applyAlignment="1">
      <alignment horizontal="right" vertical="top" wrapText="1"/>
    </xf>
    <xf numFmtId="0" fontId="15" fillId="2" borderId="44" xfId="0" applyFont="1" applyFill="1" applyBorder="1" applyAlignment="1">
      <alignment horizontal="right" vertical="top" wrapText="1"/>
    </xf>
    <xf numFmtId="0" fontId="15" fillId="2" borderId="0" xfId="0" applyFont="1" applyFill="1" applyAlignment="1">
      <alignment horizontal="right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10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right" vertical="center" wrapText="1"/>
    </xf>
    <xf numFmtId="0" fontId="15" fillId="2" borderId="0" xfId="0" applyFont="1" applyFill="1" applyBorder="1" applyAlignment="1">
      <alignment horizontal="right" vertical="top" wrapText="1"/>
    </xf>
    <xf numFmtId="0" fontId="15" fillId="2" borderId="0" xfId="0" applyFont="1" applyFill="1" applyBorder="1" applyAlignment="1">
      <alignment horizontal="center" vertical="center" wrapText="1"/>
    </xf>
    <xf numFmtId="0" fontId="161" fillId="2" borderId="6" xfId="15" applyFont="1" applyFill="1" applyBorder="1" applyAlignment="1">
      <alignment horizontal="right" vertical="center" wrapText="1"/>
    </xf>
    <xf numFmtId="0" fontId="161" fillId="2" borderId="46" xfId="15" applyFont="1" applyFill="1" applyBorder="1" applyAlignment="1">
      <alignment horizontal="right" vertical="top" wrapText="1"/>
    </xf>
    <xf numFmtId="0" fontId="15" fillId="2" borderId="49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167" fontId="15" fillId="2" borderId="1" xfId="1" applyNumberFormat="1" applyFont="1" applyFill="1" applyBorder="1" applyAlignment="1">
      <alignment horizontal="center" vertical="center" wrapText="1"/>
    </xf>
    <xf numFmtId="0" fontId="15" fillId="2" borderId="50" xfId="0" applyFont="1" applyFill="1" applyBorder="1" applyAlignment="1">
      <alignment horizontal="right" vertical="center" wrapText="1"/>
    </xf>
    <xf numFmtId="0" fontId="15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5" fillId="2" borderId="8" xfId="0" applyFont="1" applyFill="1" applyBorder="1" applyAlignment="1">
      <alignment horizontal="center" vertical="center" wrapText="1"/>
    </xf>
    <xf numFmtId="168" fontId="15" fillId="2" borderId="2" xfId="152" applyNumberFormat="1" applyFont="1" applyFill="1" applyBorder="1" applyAlignment="1">
      <alignment horizontal="center" vertical="center" wrapText="1"/>
    </xf>
    <xf numFmtId="164" fontId="15" fillId="2" borderId="46" xfId="1" applyNumberFormat="1" applyFont="1" applyFill="1" applyBorder="1" applyAlignment="1">
      <alignment horizontal="center" vertical="center" wrapText="1"/>
    </xf>
    <xf numFmtId="164" fontId="15" fillId="2" borderId="47" xfId="1" applyNumberFormat="1" applyFont="1" applyFill="1" applyBorder="1" applyAlignment="1">
      <alignment horizontal="center" vertical="center" wrapText="1"/>
    </xf>
    <xf numFmtId="164" fontId="15" fillId="2" borderId="44" xfId="1" applyNumberFormat="1" applyFont="1" applyFill="1" applyBorder="1" applyAlignment="1">
      <alignment horizontal="center" vertical="center" wrapText="1"/>
    </xf>
    <xf numFmtId="168" fontId="15" fillId="2" borderId="1" xfId="17" applyNumberFormat="1" applyFont="1" applyFill="1" applyBorder="1" applyAlignment="1">
      <alignment horizontal="center" vertical="center" wrapText="1"/>
    </xf>
    <xf numFmtId="164" fontId="15" fillId="2" borderId="1" xfId="1" applyNumberFormat="1" applyFont="1" applyFill="1" applyBorder="1" applyAlignment="1">
      <alignment horizontal="center" vertical="center" wrapText="1"/>
    </xf>
    <xf numFmtId="164" fontId="15" fillId="2" borderId="0" xfId="0" applyNumberFormat="1" applyFont="1" applyFill="1" applyAlignment="1">
      <alignment horizontal="center" vertical="center" wrapText="1"/>
    </xf>
    <xf numFmtId="0" fontId="15" fillId="2" borderId="5" xfId="0" applyFont="1" applyFill="1" applyBorder="1" applyAlignment="1">
      <alignment horizontal="center" textRotation="90" wrapText="1"/>
    </xf>
    <xf numFmtId="0" fontId="15" fillId="2" borderId="1" xfId="0" applyFont="1" applyFill="1" applyBorder="1" applyAlignment="1">
      <alignment horizontal="center" textRotation="90" wrapText="1"/>
    </xf>
    <xf numFmtId="0" fontId="15" fillId="2" borderId="10" xfId="0" applyFont="1" applyFill="1" applyBorder="1" applyAlignment="1">
      <alignment horizontal="center" textRotation="90" wrapText="1"/>
    </xf>
    <xf numFmtId="39" fontId="15" fillId="2" borderId="1" xfId="1" applyNumberFormat="1" applyFont="1" applyFill="1" applyBorder="1" applyAlignment="1">
      <alignment horizontal="center"/>
    </xf>
    <xf numFmtId="168" fontId="15" fillId="2" borderId="44" xfId="152" applyNumberFormat="1" applyFont="1" applyFill="1" applyBorder="1" applyAlignment="1">
      <alignment horizontal="center"/>
    </xf>
    <xf numFmtId="168" fontId="15" fillId="2" borderId="1" xfId="152" applyNumberFormat="1" applyFont="1" applyFill="1" applyBorder="1" applyAlignment="1">
      <alignment horizontal="center"/>
    </xf>
    <xf numFmtId="0" fontId="15" fillId="2" borderId="46" xfId="0" applyFont="1" applyFill="1" applyBorder="1" applyAlignment="1">
      <alignment horizontal="right" vertical="top" wrapText="1"/>
    </xf>
    <xf numFmtId="0" fontId="15" fillId="2" borderId="47" xfId="0" applyFont="1" applyFill="1" applyBorder="1" applyAlignment="1">
      <alignment horizontal="right" vertical="top" wrapText="1"/>
    </xf>
    <xf numFmtId="0" fontId="15" fillId="2" borderId="44" xfId="0" applyFont="1" applyFill="1" applyBorder="1" applyAlignment="1">
      <alignment horizontal="right" vertical="top" wrapText="1"/>
    </xf>
    <xf numFmtId="0" fontId="15" fillId="2" borderId="0" xfId="0" applyFont="1" applyFill="1" applyAlignment="1">
      <alignment horizontal="right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40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61" fillId="2" borderId="3" xfId="15" applyFont="1" applyFill="1" applyBorder="1" applyAlignment="1">
      <alignment horizontal="right" vertical="center" wrapText="1"/>
    </xf>
    <xf numFmtId="0" fontId="161" fillId="2" borderId="9" xfId="15" applyFont="1" applyFill="1" applyBorder="1" applyAlignment="1">
      <alignment horizontal="right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1" xfId="0" applyFont="1" applyFill="1" applyBorder="1" applyAlignment="1">
      <alignment horizontal="center" vertical="center" wrapText="1"/>
    </xf>
    <xf numFmtId="0" fontId="15" fillId="2" borderId="43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center" wrapText="1"/>
    </xf>
    <xf numFmtId="0" fontId="161" fillId="2" borderId="51" xfId="0" applyFont="1" applyFill="1" applyBorder="1" applyAlignment="1">
      <alignment horizontal="center" vertical="center" wrapText="1"/>
    </xf>
    <xf numFmtId="0" fontId="161" fillId="2" borderId="11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15" fillId="2" borderId="10" xfId="0" applyFont="1" applyFill="1" applyBorder="1" applyAlignment="1">
      <alignment horizontal="left" vertical="center" wrapText="1"/>
    </xf>
    <xf numFmtId="167" fontId="15" fillId="2" borderId="1" xfId="0" applyNumberFormat="1" applyFont="1" applyFill="1" applyBorder="1" applyAlignment="1">
      <alignment horizontal="center" vertical="center" wrapText="1"/>
    </xf>
    <xf numFmtId="167" fontId="15" fillId="2" borderId="47" xfId="1" applyNumberFormat="1" applyFont="1" applyFill="1" applyBorder="1" applyAlignment="1">
      <alignment horizontal="center" vertical="center" wrapText="1"/>
    </xf>
    <xf numFmtId="167" fontId="15" fillId="2" borderId="44" xfId="1" applyNumberFormat="1" applyFont="1" applyFill="1" applyBorder="1" applyAlignment="1">
      <alignment horizontal="center" vertical="center" wrapText="1"/>
    </xf>
    <xf numFmtId="0" fontId="15" fillId="2" borderId="41" xfId="0" applyFont="1" applyFill="1" applyBorder="1" applyAlignment="1">
      <alignment horizontal="left" vertical="center" wrapText="1"/>
    </xf>
    <xf numFmtId="0" fontId="15" fillId="2" borderId="42" xfId="0" applyFont="1" applyFill="1" applyBorder="1" applyAlignment="1">
      <alignment horizontal="left" vertical="center" wrapText="1"/>
    </xf>
    <xf numFmtId="167" fontId="15" fillId="2" borderId="40" xfId="0" applyNumberFormat="1" applyFont="1" applyFill="1" applyBorder="1" applyAlignment="1">
      <alignment horizontal="center" vertical="center" wrapText="1"/>
    </xf>
    <xf numFmtId="167" fontId="15" fillId="2" borderId="10" xfId="0" applyNumberFormat="1" applyFont="1" applyFill="1" applyBorder="1" applyAlignment="1">
      <alignment horizontal="center" vertical="center" wrapText="1"/>
    </xf>
    <xf numFmtId="0" fontId="161" fillId="2" borderId="0" xfId="0" applyFont="1" applyFill="1" applyBorder="1" applyAlignment="1">
      <alignment horizontal="right" vertical="center" wrapText="1"/>
    </xf>
    <xf numFmtId="167" fontId="15" fillId="2" borderId="49" xfId="0" applyNumberFormat="1" applyFont="1" applyFill="1" applyBorder="1" applyAlignment="1">
      <alignment horizontal="center" vertical="center" wrapText="1"/>
    </xf>
    <xf numFmtId="167" fontId="15" fillId="2" borderId="45" xfId="0" applyNumberFormat="1" applyFont="1" applyFill="1" applyBorder="1" applyAlignment="1">
      <alignment horizontal="center" vertical="center" wrapText="1"/>
    </xf>
    <xf numFmtId="167" fontId="15" fillId="2" borderId="42" xfId="0" applyNumberFormat="1" applyFont="1" applyFill="1" applyBorder="1" applyAlignment="1">
      <alignment horizontal="center" vertical="center" wrapText="1"/>
    </xf>
    <xf numFmtId="167" fontId="15" fillId="2" borderId="46" xfId="0" applyNumberFormat="1" applyFont="1" applyFill="1" applyBorder="1" applyAlignment="1">
      <alignment horizontal="center" vertical="center" wrapText="1"/>
    </xf>
    <xf numFmtId="167" fontId="15" fillId="2" borderId="47" xfId="0" applyNumberFormat="1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43" fontId="15" fillId="2" borderId="1" xfId="1" applyFont="1" applyFill="1" applyBorder="1" applyAlignment="1">
      <alignment horizontal="center"/>
    </xf>
    <xf numFmtId="0" fontId="161" fillId="2" borderId="0" xfId="0" applyFont="1" applyFill="1" applyBorder="1" applyAlignment="1">
      <alignment horizontal="center" vertical="center" wrapText="1"/>
    </xf>
    <xf numFmtId="0" fontId="15" fillId="2" borderId="0" xfId="14" applyFont="1" applyFill="1" applyAlignment="1">
      <alignment horizontal="left"/>
    </xf>
    <xf numFmtId="0" fontId="15" fillId="2" borderId="0" xfId="0" applyFont="1" applyFill="1" applyAlignment="1">
      <alignment horizontal="left" vertical="top" wrapText="1"/>
    </xf>
    <xf numFmtId="0" fontId="15" fillId="2" borderId="4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 wrapText="1"/>
    </xf>
    <xf numFmtId="0" fontId="16" fillId="2" borderId="4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top" wrapText="1"/>
    </xf>
    <xf numFmtId="0" fontId="15" fillId="2" borderId="0" xfId="14" applyFont="1" applyFill="1" applyAlignment="1">
      <alignment horizontal="left" vertical="center"/>
    </xf>
    <xf numFmtId="0" fontId="16" fillId="2" borderId="1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</cellXfs>
  <cellStyles count="2720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10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view="pageBreakPreview" zoomScaleNormal="100" zoomScaleSheetLayoutView="100" workbookViewId="0">
      <selection activeCell="E6" sqref="E6"/>
    </sheetView>
  </sheetViews>
  <sheetFormatPr defaultRowHeight="17.25"/>
  <cols>
    <col min="1" max="1" width="11.28515625" style="73" customWidth="1"/>
    <col min="2" max="2" width="15.28515625" style="47" customWidth="1"/>
    <col min="3" max="3" width="90.85546875" style="34" customWidth="1"/>
    <col min="4" max="4" width="21.140625" style="95" customWidth="1"/>
    <col min="5" max="5" width="20" style="95" customWidth="1"/>
    <col min="6" max="6" width="16.42578125" style="34" bestFit="1" customWidth="1"/>
    <col min="7" max="7" width="11.7109375" style="34" bestFit="1" customWidth="1"/>
    <col min="8" max="8" width="11.85546875" style="34" bestFit="1" customWidth="1"/>
    <col min="9" max="16384" width="9.140625" style="34"/>
  </cols>
  <sheetData>
    <row r="1" spans="1:7">
      <c r="E1" s="95" t="s">
        <v>17</v>
      </c>
    </row>
    <row r="2" spans="1:7">
      <c r="A2" s="73" t="s">
        <v>0</v>
      </c>
      <c r="E2" s="96" t="s">
        <v>82</v>
      </c>
    </row>
    <row r="3" spans="1:7">
      <c r="C3" s="114" t="s">
        <v>1</v>
      </c>
      <c r="D3" s="114"/>
      <c r="E3" s="114"/>
    </row>
    <row r="5" spans="1:7" ht="72" customHeight="1">
      <c r="A5" s="118" t="s">
        <v>83</v>
      </c>
      <c r="B5" s="118"/>
      <c r="C5" s="118"/>
      <c r="D5" s="118"/>
      <c r="E5" s="118"/>
    </row>
    <row r="6" spans="1:7" ht="18" thickBot="1">
      <c r="A6" s="86"/>
      <c r="B6" s="87"/>
      <c r="C6" s="88"/>
      <c r="D6" s="88"/>
      <c r="E6" s="97" t="s">
        <v>74</v>
      </c>
    </row>
    <row r="7" spans="1:7" ht="73.5" customHeight="1">
      <c r="A7" s="119" t="s">
        <v>4</v>
      </c>
      <c r="B7" s="120"/>
      <c r="C7" s="121" t="s">
        <v>15</v>
      </c>
      <c r="D7" s="127" t="s">
        <v>95</v>
      </c>
      <c r="E7" s="128"/>
    </row>
    <row r="8" spans="1:7" ht="23.25" customHeight="1">
      <c r="A8" s="89" t="s">
        <v>10</v>
      </c>
      <c r="B8" s="90" t="s">
        <v>11</v>
      </c>
      <c r="C8" s="122"/>
      <c r="D8" s="91" t="s">
        <v>84</v>
      </c>
      <c r="E8" s="92" t="s">
        <v>13</v>
      </c>
    </row>
    <row r="9" spans="1:7">
      <c r="A9" s="36"/>
      <c r="B9" s="31"/>
      <c r="C9" s="79" t="s">
        <v>52</v>
      </c>
      <c r="D9" s="93">
        <f>D10+D43</f>
        <v>0</v>
      </c>
      <c r="E9" s="93">
        <f>E10+E43</f>
        <v>0</v>
      </c>
    </row>
    <row r="10" spans="1:7">
      <c r="A10" s="36"/>
      <c r="B10" s="31"/>
      <c r="C10" s="79" t="s">
        <v>45</v>
      </c>
      <c r="D10" s="98">
        <f>D11+D30</f>
        <v>8650830</v>
      </c>
      <c r="E10" s="98">
        <f>E11+E30</f>
        <v>8650830</v>
      </c>
      <c r="G10" s="37"/>
    </row>
    <row r="11" spans="1:7">
      <c r="A11" s="38">
        <v>1102</v>
      </c>
      <c r="B11" s="71"/>
      <c r="C11" s="77" t="s">
        <v>53</v>
      </c>
      <c r="D11" s="99">
        <f>+D18+D24</f>
        <v>8051130</v>
      </c>
      <c r="E11" s="99">
        <f>+E18+E24</f>
        <v>8051130</v>
      </c>
    </row>
    <row r="12" spans="1:7">
      <c r="A12" s="40"/>
      <c r="B12" s="71"/>
      <c r="C12" s="79" t="s">
        <v>24</v>
      </c>
      <c r="D12" s="100"/>
      <c r="E12" s="100"/>
    </row>
    <row r="13" spans="1:7">
      <c r="A13" s="40"/>
      <c r="B13" s="71"/>
      <c r="C13" s="77" t="s">
        <v>54</v>
      </c>
      <c r="D13" s="100"/>
      <c r="E13" s="100"/>
    </row>
    <row r="14" spans="1:7">
      <c r="A14" s="40"/>
      <c r="B14" s="71"/>
      <c r="C14" s="79" t="s">
        <v>25</v>
      </c>
      <c r="D14" s="100"/>
      <c r="E14" s="100"/>
    </row>
    <row r="15" spans="1:7">
      <c r="A15" s="40"/>
      <c r="B15" s="71"/>
      <c r="C15" s="77" t="s">
        <v>55</v>
      </c>
      <c r="D15" s="100"/>
      <c r="E15" s="100"/>
    </row>
    <row r="16" spans="1:7" ht="20.25" customHeight="1">
      <c r="A16" s="41"/>
      <c r="B16" s="72"/>
      <c r="C16" s="79" t="s">
        <v>26</v>
      </c>
      <c r="D16" s="101"/>
      <c r="E16" s="101"/>
    </row>
    <row r="17" spans="1:5">
      <c r="A17" s="123" t="s">
        <v>56</v>
      </c>
      <c r="B17" s="124"/>
      <c r="C17" s="117"/>
      <c r="D17" s="75"/>
      <c r="E17" s="75"/>
    </row>
    <row r="18" spans="1:5">
      <c r="A18" s="39"/>
      <c r="B18" s="111">
        <v>12001</v>
      </c>
      <c r="C18" s="77" t="s">
        <v>5</v>
      </c>
      <c r="D18" s="102">
        <v>625920</v>
      </c>
      <c r="E18" s="102">
        <v>625920</v>
      </c>
    </row>
    <row r="19" spans="1:5" ht="21" customHeight="1">
      <c r="A19" s="39"/>
      <c r="B19" s="112"/>
      <c r="C19" s="79" t="s">
        <v>87</v>
      </c>
      <c r="D19" s="76"/>
      <c r="E19" s="76"/>
    </row>
    <row r="20" spans="1:5">
      <c r="A20" s="39"/>
      <c r="B20" s="112"/>
      <c r="C20" s="77" t="s">
        <v>6</v>
      </c>
      <c r="D20" s="76"/>
      <c r="E20" s="76"/>
    </row>
    <row r="21" spans="1:5" ht="55.5" customHeight="1">
      <c r="A21" s="39"/>
      <c r="B21" s="112"/>
      <c r="C21" s="79" t="s">
        <v>88</v>
      </c>
      <c r="D21" s="76"/>
      <c r="E21" s="76"/>
    </row>
    <row r="22" spans="1:5">
      <c r="A22" s="39"/>
      <c r="B22" s="112"/>
      <c r="C22" s="77" t="s">
        <v>30</v>
      </c>
      <c r="D22" s="76"/>
      <c r="E22" s="76"/>
    </row>
    <row r="23" spans="1:5">
      <c r="A23" s="39"/>
      <c r="B23" s="113"/>
      <c r="C23" s="79" t="s">
        <v>19</v>
      </c>
      <c r="D23" s="76"/>
      <c r="E23" s="76"/>
    </row>
    <row r="24" spans="1:5">
      <c r="A24" s="122"/>
      <c r="B24" s="111">
        <v>12003</v>
      </c>
      <c r="C24" s="80" t="s">
        <v>5</v>
      </c>
      <c r="D24" s="102">
        <v>7425210</v>
      </c>
      <c r="E24" s="102">
        <v>7425210</v>
      </c>
    </row>
    <row r="25" spans="1:5">
      <c r="A25" s="125"/>
      <c r="B25" s="112"/>
      <c r="C25" s="78" t="s">
        <v>75</v>
      </c>
      <c r="D25" s="102"/>
      <c r="E25" s="102"/>
    </row>
    <row r="26" spans="1:5">
      <c r="A26" s="125"/>
      <c r="B26" s="112"/>
      <c r="C26" s="80" t="s">
        <v>6</v>
      </c>
      <c r="D26" s="102"/>
      <c r="E26" s="102"/>
    </row>
    <row r="27" spans="1:5" ht="53.25" customHeight="1">
      <c r="A27" s="125"/>
      <c r="B27" s="112"/>
      <c r="C27" s="78" t="s">
        <v>76</v>
      </c>
      <c r="D27" s="102"/>
      <c r="E27" s="102"/>
    </row>
    <row r="28" spans="1:5">
      <c r="A28" s="125"/>
      <c r="B28" s="112"/>
      <c r="C28" s="80" t="s">
        <v>30</v>
      </c>
      <c r="D28" s="102"/>
      <c r="E28" s="102"/>
    </row>
    <row r="29" spans="1:5">
      <c r="A29" s="126"/>
      <c r="B29" s="113"/>
      <c r="C29" s="78" t="s">
        <v>19</v>
      </c>
      <c r="D29" s="102"/>
      <c r="E29" s="102"/>
    </row>
    <row r="30" spans="1:5" ht="18.75" customHeight="1">
      <c r="A30" s="94">
        <v>1205</v>
      </c>
      <c r="B30" s="70"/>
      <c r="C30" s="77" t="s">
        <v>53</v>
      </c>
      <c r="D30" s="99">
        <f>D37</f>
        <v>599700</v>
      </c>
      <c r="E30" s="99">
        <f>E37</f>
        <v>599700</v>
      </c>
    </row>
    <row r="31" spans="1:5">
      <c r="A31" s="40"/>
      <c r="B31" s="71"/>
      <c r="C31" s="79" t="s">
        <v>20</v>
      </c>
      <c r="D31" s="100"/>
      <c r="E31" s="100"/>
    </row>
    <row r="32" spans="1:5">
      <c r="A32" s="40"/>
      <c r="B32" s="71"/>
      <c r="C32" s="77" t="s">
        <v>54</v>
      </c>
      <c r="D32" s="100"/>
      <c r="E32" s="100"/>
    </row>
    <row r="33" spans="1:5">
      <c r="A33" s="40"/>
      <c r="B33" s="71"/>
      <c r="C33" s="79" t="s">
        <v>21</v>
      </c>
      <c r="D33" s="100"/>
      <c r="E33" s="100"/>
    </row>
    <row r="34" spans="1:5">
      <c r="A34" s="40"/>
      <c r="B34" s="71"/>
      <c r="C34" s="77" t="s">
        <v>55</v>
      </c>
      <c r="D34" s="100"/>
      <c r="E34" s="100"/>
    </row>
    <row r="35" spans="1:5">
      <c r="A35" s="41"/>
      <c r="B35" s="72"/>
      <c r="C35" s="79" t="s">
        <v>58</v>
      </c>
      <c r="D35" s="101"/>
      <c r="E35" s="101"/>
    </row>
    <row r="36" spans="1:5">
      <c r="A36" s="123" t="s">
        <v>56</v>
      </c>
      <c r="B36" s="124"/>
      <c r="C36" s="117"/>
      <c r="D36" s="76"/>
      <c r="E36" s="76"/>
    </row>
    <row r="37" spans="1:5">
      <c r="A37" s="43"/>
      <c r="B37" s="111">
        <v>12001</v>
      </c>
      <c r="C37" s="77" t="s">
        <v>5</v>
      </c>
      <c r="D37" s="102">
        <v>599700</v>
      </c>
      <c r="E37" s="102">
        <v>599700</v>
      </c>
    </row>
    <row r="38" spans="1:5">
      <c r="A38" s="39"/>
      <c r="B38" s="112"/>
      <c r="C38" s="45" t="s">
        <v>89</v>
      </c>
      <c r="D38" s="76"/>
      <c r="E38" s="76"/>
    </row>
    <row r="39" spans="1:5">
      <c r="A39" s="39"/>
      <c r="B39" s="112"/>
      <c r="C39" s="77" t="s">
        <v>6</v>
      </c>
      <c r="D39" s="76"/>
      <c r="E39" s="76"/>
    </row>
    <row r="40" spans="1:5" ht="34.5">
      <c r="A40" s="39"/>
      <c r="B40" s="112"/>
      <c r="C40" s="45" t="s">
        <v>90</v>
      </c>
      <c r="D40" s="76"/>
      <c r="E40" s="76"/>
    </row>
    <row r="41" spans="1:5">
      <c r="A41" s="39"/>
      <c r="B41" s="112"/>
      <c r="C41" s="77" t="s">
        <v>30</v>
      </c>
      <c r="D41" s="76"/>
      <c r="E41" s="76"/>
    </row>
    <row r="42" spans="1:5">
      <c r="A42" s="42"/>
      <c r="B42" s="113"/>
      <c r="C42" s="79" t="s">
        <v>19</v>
      </c>
      <c r="D42" s="76"/>
      <c r="E42" s="76"/>
    </row>
    <row r="43" spans="1:5" ht="21" customHeight="1">
      <c r="A43" s="94">
        <v>1139</v>
      </c>
      <c r="B43" s="70"/>
      <c r="C43" s="77" t="s">
        <v>53</v>
      </c>
      <c r="D43" s="99">
        <f t="shared" ref="D43:E43" si="0">D50</f>
        <v>-8650830</v>
      </c>
      <c r="E43" s="99">
        <f t="shared" si="0"/>
        <v>-8650830</v>
      </c>
    </row>
    <row r="44" spans="1:5" ht="24.95" customHeight="1">
      <c r="A44" s="40"/>
      <c r="B44" s="71"/>
      <c r="C44" s="79" t="s">
        <v>91</v>
      </c>
      <c r="D44" s="100"/>
      <c r="E44" s="100"/>
    </row>
    <row r="45" spans="1:5">
      <c r="A45" s="40"/>
      <c r="B45" s="71"/>
      <c r="C45" s="77" t="s">
        <v>54</v>
      </c>
      <c r="D45" s="100"/>
      <c r="E45" s="100"/>
    </row>
    <row r="46" spans="1:5" ht="39" customHeight="1">
      <c r="A46" s="40"/>
      <c r="B46" s="71"/>
      <c r="C46" s="79" t="s">
        <v>92</v>
      </c>
      <c r="D46" s="100"/>
      <c r="E46" s="100"/>
    </row>
    <row r="47" spans="1:5" ht="24.95" customHeight="1">
      <c r="A47" s="40"/>
      <c r="B47" s="71"/>
      <c r="C47" s="77" t="s">
        <v>55</v>
      </c>
      <c r="D47" s="100"/>
      <c r="E47" s="100"/>
    </row>
    <row r="48" spans="1:5" ht="35.25" customHeight="1">
      <c r="A48" s="41"/>
      <c r="B48" s="72"/>
      <c r="C48" s="79" t="s">
        <v>93</v>
      </c>
      <c r="D48" s="101"/>
      <c r="E48" s="101"/>
    </row>
    <row r="49" spans="1:6" ht="24.95" customHeight="1">
      <c r="A49" s="115" t="s">
        <v>56</v>
      </c>
      <c r="B49" s="116"/>
      <c r="C49" s="117"/>
      <c r="D49" s="76"/>
      <c r="E49" s="76"/>
    </row>
    <row r="50" spans="1:6" ht="19.5" customHeight="1">
      <c r="A50" s="43"/>
      <c r="B50" s="111">
        <v>11001</v>
      </c>
      <c r="C50" s="80" t="s">
        <v>5</v>
      </c>
      <c r="D50" s="102">
        <f>-D10</f>
        <v>-8650830</v>
      </c>
      <c r="E50" s="102">
        <f>-E10</f>
        <v>-8650830</v>
      </c>
    </row>
    <row r="51" spans="1:6" ht="20.25" customHeight="1">
      <c r="A51" s="39"/>
      <c r="B51" s="112"/>
      <c r="C51" s="78" t="s">
        <v>91</v>
      </c>
      <c r="D51" s="103"/>
      <c r="E51" s="103"/>
    </row>
    <row r="52" spans="1:6" ht="19.5" customHeight="1">
      <c r="A52" s="39"/>
      <c r="B52" s="112"/>
      <c r="C52" s="80" t="s">
        <v>6</v>
      </c>
      <c r="D52" s="76"/>
      <c r="E52" s="76"/>
    </row>
    <row r="53" spans="1:6" ht="54" customHeight="1">
      <c r="A53" s="39"/>
      <c r="B53" s="112"/>
      <c r="C53" s="78" t="s">
        <v>94</v>
      </c>
      <c r="D53" s="76"/>
      <c r="E53" s="76"/>
    </row>
    <row r="54" spans="1:6" ht="21.75" customHeight="1">
      <c r="A54" s="39"/>
      <c r="B54" s="112"/>
      <c r="C54" s="80" t="s">
        <v>30</v>
      </c>
      <c r="D54" s="76"/>
      <c r="E54" s="76"/>
    </row>
    <row r="55" spans="1:6" ht="19.5" customHeight="1">
      <c r="A55" s="42"/>
      <c r="B55" s="113"/>
      <c r="C55" s="78" t="s">
        <v>57</v>
      </c>
      <c r="D55" s="76"/>
      <c r="E55" s="76"/>
    </row>
    <row r="56" spans="1:6">
      <c r="E56" s="104"/>
    </row>
    <row r="57" spans="1:6">
      <c r="D57" s="104"/>
      <c r="E57" s="104"/>
      <c r="F57" s="46"/>
    </row>
    <row r="58" spans="1:6">
      <c r="D58" s="104"/>
    </row>
  </sheetData>
  <mergeCells count="13">
    <mergeCell ref="B18:B23"/>
    <mergeCell ref="B50:B55"/>
    <mergeCell ref="C3:E3"/>
    <mergeCell ref="A49:C49"/>
    <mergeCell ref="A5:E5"/>
    <mergeCell ref="A7:B7"/>
    <mergeCell ref="C7:C8"/>
    <mergeCell ref="A36:C36"/>
    <mergeCell ref="A17:C17"/>
    <mergeCell ref="A24:A29"/>
    <mergeCell ref="B24:B29"/>
    <mergeCell ref="D7:E7"/>
    <mergeCell ref="B37:B42"/>
  </mergeCells>
  <conditionalFormatting sqref="A16">
    <cfRule type="expression" dxfId="9" priority="40" stopIfTrue="1">
      <formula>#REF!=1</formula>
    </cfRule>
  </conditionalFormatting>
  <conditionalFormatting sqref="A36">
    <cfRule type="expression" dxfId="8" priority="38" stopIfTrue="1">
      <formula>#REF!=1</formula>
    </cfRule>
  </conditionalFormatting>
  <conditionalFormatting sqref="C33 C31 C35">
    <cfRule type="expression" dxfId="7" priority="39" stopIfTrue="1">
      <formula>#REF!=1</formula>
    </cfRule>
  </conditionalFormatting>
  <conditionalFormatting sqref="C13 C11 C15">
    <cfRule type="expression" dxfId="6" priority="35" stopIfTrue="1">
      <formula>#REF!=1</formula>
    </cfRule>
  </conditionalFormatting>
  <conditionalFormatting sqref="C46 C44 C48">
    <cfRule type="expression" dxfId="5" priority="9" stopIfTrue="1">
      <formula>#REF!=1</formula>
    </cfRule>
  </conditionalFormatting>
  <conditionalFormatting sqref="C19">
    <cfRule type="expression" dxfId="4" priority="5" stopIfTrue="1">
      <formula>#REF!=1</formula>
    </cfRule>
  </conditionalFormatting>
  <conditionalFormatting sqref="C21">
    <cfRule type="expression" dxfId="3" priority="4" stopIfTrue="1">
      <formula>#REF!=1</formula>
    </cfRule>
  </conditionalFormatting>
  <conditionalFormatting sqref="C37">
    <cfRule type="expression" dxfId="2" priority="3" stopIfTrue="1">
      <formula>#REF!=1</formula>
    </cfRule>
  </conditionalFormatting>
  <conditionalFormatting sqref="C39">
    <cfRule type="expression" dxfId="1" priority="2" stopIfTrue="1">
      <formula>#REF!=1</formula>
    </cfRule>
  </conditionalFormatting>
  <conditionalFormatting sqref="C41">
    <cfRule type="expression" dxfId="0" priority="1" stopIfTrue="1">
      <formula>#REF!=1</formula>
    </cfRule>
  </conditionalFormatting>
  <pageMargins left="0.25" right="0" top="0" bottom="0" header="0.05" footer="0"/>
  <pageSetup paperSize="9" scale="75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view="pageBreakPreview" zoomScaleNormal="100" zoomScaleSheetLayoutView="100" workbookViewId="0">
      <selection activeCell="H6" sqref="H6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0.42578125" style="1" customWidth="1"/>
    <col min="7" max="8" width="18" style="1" customWidth="1"/>
    <col min="9" max="9" width="18.42578125" style="9" customWidth="1"/>
    <col min="10" max="10" width="18.85546875" style="1" bestFit="1" customWidth="1"/>
    <col min="11" max="11" width="16.140625" style="1" bestFit="1" customWidth="1"/>
    <col min="12" max="12" width="12.85546875" style="1" bestFit="1" customWidth="1"/>
    <col min="13" max="13" width="14.28515625" style="1" bestFit="1" customWidth="1"/>
    <col min="14" max="14" width="10.85546875" style="1" bestFit="1" customWidth="1"/>
    <col min="15" max="16384" width="9.140625" style="1"/>
  </cols>
  <sheetData>
    <row r="1" spans="1:11">
      <c r="H1" s="23" t="s">
        <v>2</v>
      </c>
    </row>
    <row r="2" spans="1:11">
      <c r="A2" s="2" t="s">
        <v>0</v>
      </c>
      <c r="D2" s="2" t="s">
        <v>0</v>
      </c>
      <c r="G2" s="26"/>
      <c r="H2" s="23" t="s">
        <v>82</v>
      </c>
    </row>
    <row r="3" spans="1:11">
      <c r="G3" s="26"/>
      <c r="H3" s="23" t="s">
        <v>1</v>
      </c>
    </row>
    <row r="4" spans="1:11">
      <c r="F4" s="23"/>
      <c r="G4" s="23"/>
      <c r="H4" s="23"/>
    </row>
    <row r="5" spans="1:11" ht="39" customHeight="1">
      <c r="A5" s="118" t="s">
        <v>85</v>
      </c>
      <c r="B5" s="118"/>
      <c r="C5" s="118"/>
      <c r="D5" s="118"/>
      <c r="E5" s="118"/>
      <c r="F5" s="118"/>
      <c r="G5" s="118"/>
      <c r="H5" s="118"/>
    </row>
    <row r="6" spans="1:11" ht="18" thickBot="1">
      <c r="H6" s="27" t="s">
        <v>74</v>
      </c>
    </row>
    <row r="7" spans="1:11" ht="106.5" customHeight="1">
      <c r="A7" s="129" t="s">
        <v>16</v>
      </c>
      <c r="B7" s="121"/>
      <c r="C7" s="121"/>
      <c r="D7" s="130" t="s">
        <v>4</v>
      </c>
      <c r="E7" s="121"/>
      <c r="F7" s="121" t="s">
        <v>12</v>
      </c>
      <c r="G7" s="127" t="s">
        <v>95</v>
      </c>
      <c r="H7" s="128"/>
      <c r="J7" s="3"/>
    </row>
    <row r="8" spans="1:11" ht="91.5" customHeight="1">
      <c r="A8" s="105" t="s">
        <v>7</v>
      </c>
      <c r="B8" s="106" t="s">
        <v>8</v>
      </c>
      <c r="C8" s="106" t="s">
        <v>9</v>
      </c>
      <c r="D8" s="107" t="s">
        <v>10</v>
      </c>
      <c r="E8" s="106" t="s">
        <v>11</v>
      </c>
      <c r="F8" s="131"/>
      <c r="G8" s="74" t="str">
        <f>'1'!D8</f>
        <v>Ինն ամիս</v>
      </c>
      <c r="H8" s="74" t="str">
        <f>'1'!E8</f>
        <v>Տարի</v>
      </c>
    </row>
    <row r="9" spans="1:11">
      <c r="A9" s="32"/>
      <c r="B9" s="32"/>
      <c r="C9" s="32"/>
      <c r="D9" s="32"/>
      <c r="E9" s="32"/>
      <c r="F9" s="32" t="s">
        <v>39</v>
      </c>
      <c r="G9" s="108">
        <f>G11+G50</f>
        <v>0</v>
      </c>
      <c r="H9" s="108">
        <f>H11+H50</f>
        <v>0</v>
      </c>
      <c r="I9" s="10"/>
    </row>
    <row r="10" spans="1:11">
      <c r="A10" s="32"/>
      <c r="B10" s="32"/>
      <c r="C10" s="32"/>
      <c r="D10" s="32"/>
      <c r="E10" s="32"/>
      <c r="F10" s="32" t="s">
        <v>38</v>
      </c>
      <c r="G10" s="12"/>
      <c r="H10" s="12"/>
      <c r="I10" s="10"/>
    </row>
    <row r="11" spans="1:11" ht="23.25" customHeight="1">
      <c r="A11" s="7" t="s">
        <v>40</v>
      </c>
      <c r="B11" s="7"/>
      <c r="C11" s="7"/>
      <c r="D11" s="7"/>
      <c r="E11" s="7"/>
      <c r="F11" s="7" t="s">
        <v>41</v>
      </c>
      <c r="G11" s="109">
        <f>G13</f>
        <v>8650830</v>
      </c>
      <c r="H11" s="109">
        <f>H13</f>
        <v>8650830</v>
      </c>
      <c r="I11" s="8"/>
    </row>
    <row r="12" spans="1:11">
      <c r="A12" s="32"/>
      <c r="B12" s="32"/>
      <c r="C12" s="32"/>
      <c r="D12" s="32"/>
      <c r="E12" s="32"/>
      <c r="F12" s="32" t="s">
        <v>38</v>
      </c>
      <c r="G12" s="13"/>
      <c r="H12" s="13"/>
      <c r="I12" s="8"/>
      <c r="J12" s="4"/>
      <c r="K12" s="4"/>
    </row>
    <row r="13" spans="1:11">
      <c r="A13" s="32"/>
      <c r="B13" s="32" t="s">
        <v>42</v>
      </c>
      <c r="C13" s="32"/>
      <c r="D13" s="32"/>
      <c r="E13" s="32"/>
      <c r="F13" s="32" t="s">
        <v>22</v>
      </c>
      <c r="G13" s="110">
        <f>G15</f>
        <v>8650830</v>
      </c>
      <c r="H13" s="110">
        <f>H15</f>
        <v>8650830</v>
      </c>
      <c r="I13" s="8"/>
    </row>
    <row r="14" spans="1:11">
      <c r="A14" s="32"/>
      <c r="B14" s="32"/>
      <c r="C14" s="32"/>
      <c r="D14" s="32"/>
      <c r="E14" s="32"/>
      <c r="F14" s="6" t="s">
        <v>38</v>
      </c>
      <c r="G14" s="13"/>
      <c r="H14" s="13"/>
      <c r="I14" s="8"/>
    </row>
    <row r="15" spans="1:11">
      <c r="A15" s="32"/>
      <c r="B15" s="32"/>
      <c r="C15" s="32" t="s">
        <v>43</v>
      </c>
      <c r="D15" s="32"/>
      <c r="E15" s="32"/>
      <c r="F15" s="32" t="s">
        <v>22</v>
      </c>
      <c r="G15" s="110">
        <f>G17</f>
        <v>8650830</v>
      </c>
      <c r="H15" s="110">
        <f>H17</f>
        <v>8650830</v>
      </c>
      <c r="I15" s="8"/>
    </row>
    <row r="16" spans="1:11">
      <c r="A16" s="32"/>
      <c r="B16" s="32"/>
      <c r="C16" s="32"/>
      <c r="D16" s="32"/>
      <c r="E16" s="32"/>
      <c r="F16" s="32" t="s">
        <v>38</v>
      </c>
      <c r="G16" s="13"/>
      <c r="H16" s="13"/>
      <c r="I16" s="8"/>
    </row>
    <row r="17" spans="1:9">
      <c r="A17" s="32"/>
      <c r="B17" s="32"/>
      <c r="C17" s="32"/>
      <c r="D17" s="32"/>
      <c r="E17" s="32"/>
      <c r="F17" s="32" t="s">
        <v>72</v>
      </c>
      <c r="G17" s="14">
        <f>G18+G38</f>
        <v>8650830</v>
      </c>
      <c r="H17" s="14">
        <f>H18+H38</f>
        <v>8650830</v>
      </c>
      <c r="I17" s="8"/>
    </row>
    <row r="18" spans="1:9">
      <c r="A18" s="32"/>
      <c r="B18" s="32"/>
      <c r="C18" s="32"/>
      <c r="D18" s="32" t="s">
        <v>44</v>
      </c>
      <c r="E18" s="32"/>
      <c r="F18" s="32" t="s">
        <v>24</v>
      </c>
      <c r="G18" s="14">
        <f>G20+G29</f>
        <v>8051130</v>
      </c>
      <c r="H18" s="14">
        <f>H20+H29</f>
        <v>8051130</v>
      </c>
      <c r="I18" s="8"/>
    </row>
    <row r="19" spans="1:9">
      <c r="A19" s="32"/>
      <c r="B19" s="32"/>
      <c r="C19" s="32"/>
      <c r="D19" s="32"/>
      <c r="E19" s="32"/>
      <c r="F19" s="32" t="s">
        <v>38</v>
      </c>
      <c r="G19" s="15"/>
      <c r="H19" s="15"/>
      <c r="I19" s="8"/>
    </row>
    <row r="20" spans="1:9" ht="34.5">
      <c r="A20" s="32"/>
      <c r="B20" s="32"/>
      <c r="C20" s="32"/>
      <c r="D20" s="32"/>
      <c r="E20" s="32">
        <v>12001</v>
      </c>
      <c r="F20" s="32" t="s">
        <v>87</v>
      </c>
      <c r="G20" s="15">
        <f>+G22</f>
        <v>625920</v>
      </c>
      <c r="H20" s="15">
        <f>+H22</f>
        <v>625920</v>
      </c>
      <c r="I20" s="8"/>
    </row>
    <row r="21" spans="1:9">
      <c r="A21" s="32"/>
      <c r="B21" s="32"/>
      <c r="C21" s="32"/>
      <c r="D21" s="32"/>
      <c r="E21" s="32"/>
      <c r="F21" s="32" t="s">
        <v>28</v>
      </c>
      <c r="G21" s="15"/>
      <c r="H21" s="15"/>
      <c r="I21" s="8"/>
    </row>
    <row r="22" spans="1:9" ht="34.5">
      <c r="A22" s="32"/>
      <c r="B22" s="32"/>
      <c r="C22" s="32"/>
      <c r="D22" s="32"/>
      <c r="E22" s="32"/>
      <c r="F22" s="33" t="s">
        <v>68</v>
      </c>
      <c r="G22" s="15">
        <f>G24</f>
        <v>625920</v>
      </c>
      <c r="H22" s="15">
        <f>H24</f>
        <v>625920</v>
      </c>
      <c r="I22" s="8"/>
    </row>
    <row r="23" spans="1:9" ht="34.5">
      <c r="A23" s="32"/>
      <c r="B23" s="32"/>
      <c r="C23" s="32"/>
      <c r="D23" s="32"/>
      <c r="E23" s="32"/>
      <c r="F23" s="32" t="s">
        <v>29</v>
      </c>
      <c r="G23" s="15"/>
      <c r="H23" s="15"/>
      <c r="I23" s="8"/>
    </row>
    <row r="24" spans="1:9">
      <c r="A24" s="32"/>
      <c r="B24" s="32"/>
      <c r="C24" s="32"/>
      <c r="D24" s="32"/>
      <c r="E24" s="32"/>
      <c r="F24" s="32" t="s">
        <v>39</v>
      </c>
      <c r="G24" s="15">
        <f t="shared" ref="G24:H27" si="0">G25</f>
        <v>625920</v>
      </c>
      <c r="H24" s="15">
        <f t="shared" si="0"/>
        <v>625920</v>
      </c>
      <c r="I24" s="8"/>
    </row>
    <row r="25" spans="1:9">
      <c r="A25" s="32"/>
      <c r="B25" s="32"/>
      <c r="C25" s="32"/>
      <c r="D25" s="32"/>
      <c r="E25" s="32"/>
      <c r="F25" s="32" t="s">
        <v>46</v>
      </c>
      <c r="G25" s="15">
        <f t="shared" si="0"/>
        <v>625920</v>
      </c>
      <c r="H25" s="15">
        <f t="shared" si="0"/>
        <v>625920</v>
      </c>
      <c r="I25" s="8"/>
    </row>
    <row r="26" spans="1:9">
      <c r="A26" s="32"/>
      <c r="B26" s="32"/>
      <c r="C26" s="32"/>
      <c r="D26" s="32"/>
      <c r="E26" s="32"/>
      <c r="F26" s="32" t="s">
        <v>47</v>
      </c>
      <c r="G26" s="15">
        <f t="shared" si="0"/>
        <v>625920</v>
      </c>
      <c r="H26" s="15">
        <f t="shared" si="0"/>
        <v>625920</v>
      </c>
      <c r="I26" s="8"/>
    </row>
    <row r="27" spans="1:9">
      <c r="A27" s="32"/>
      <c r="B27" s="32"/>
      <c r="C27" s="32"/>
      <c r="D27" s="32"/>
      <c r="E27" s="32"/>
      <c r="F27" s="32" t="s">
        <v>48</v>
      </c>
      <c r="G27" s="15">
        <f t="shared" si="0"/>
        <v>625920</v>
      </c>
      <c r="H27" s="15">
        <f t="shared" si="0"/>
        <v>625920</v>
      </c>
      <c r="I27" s="8"/>
    </row>
    <row r="28" spans="1:9">
      <c r="A28" s="32"/>
      <c r="B28" s="32"/>
      <c r="C28" s="32"/>
      <c r="D28" s="32"/>
      <c r="E28" s="32"/>
      <c r="F28" s="32" t="s">
        <v>49</v>
      </c>
      <c r="G28" s="15">
        <f>'1'!D18</f>
        <v>625920</v>
      </c>
      <c r="H28" s="15">
        <f>'1'!E18</f>
        <v>625920</v>
      </c>
      <c r="I28" s="8"/>
    </row>
    <row r="29" spans="1:9">
      <c r="A29" s="32"/>
      <c r="B29" s="32"/>
      <c r="C29" s="32"/>
      <c r="D29" s="32"/>
      <c r="E29" s="32">
        <v>12003</v>
      </c>
      <c r="F29" s="32" t="s">
        <v>75</v>
      </c>
      <c r="G29" s="15">
        <f>+G31</f>
        <v>7425210</v>
      </c>
      <c r="H29" s="15">
        <f>+H31</f>
        <v>7425210</v>
      </c>
      <c r="I29" s="8"/>
    </row>
    <row r="30" spans="1:9">
      <c r="A30" s="32"/>
      <c r="B30" s="32"/>
      <c r="C30" s="32"/>
      <c r="D30" s="32"/>
      <c r="E30" s="32"/>
      <c r="F30" s="32" t="s">
        <v>28</v>
      </c>
      <c r="G30" s="15"/>
      <c r="H30" s="15"/>
      <c r="I30" s="8"/>
    </row>
    <row r="31" spans="1:9" ht="34.5">
      <c r="A31" s="32"/>
      <c r="B31" s="32"/>
      <c r="C31" s="32"/>
      <c r="D31" s="32"/>
      <c r="E31" s="32"/>
      <c r="F31" s="33" t="s">
        <v>68</v>
      </c>
      <c r="G31" s="15">
        <f>G33</f>
        <v>7425210</v>
      </c>
      <c r="H31" s="15">
        <f>H33</f>
        <v>7425210</v>
      </c>
      <c r="I31" s="8"/>
    </row>
    <row r="32" spans="1:9" ht="34.5">
      <c r="A32" s="32"/>
      <c r="B32" s="32"/>
      <c r="C32" s="32"/>
      <c r="D32" s="32"/>
      <c r="E32" s="32"/>
      <c r="F32" s="32" t="s">
        <v>29</v>
      </c>
      <c r="G32" s="15"/>
      <c r="H32" s="15"/>
      <c r="I32" s="8"/>
    </row>
    <row r="33" spans="1:11">
      <c r="A33" s="32"/>
      <c r="B33" s="32"/>
      <c r="C33" s="32"/>
      <c r="D33" s="32"/>
      <c r="E33" s="32"/>
      <c r="F33" s="32" t="s">
        <v>39</v>
      </c>
      <c r="G33" s="15">
        <f t="shared" ref="G33:H36" si="1">G34</f>
        <v>7425210</v>
      </c>
      <c r="H33" s="15">
        <f t="shared" si="1"/>
        <v>7425210</v>
      </c>
      <c r="I33" s="8"/>
    </row>
    <row r="34" spans="1:11">
      <c r="A34" s="32"/>
      <c r="B34" s="32"/>
      <c r="C34" s="32"/>
      <c r="D34" s="32"/>
      <c r="E34" s="32"/>
      <c r="F34" s="32" t="s">
        <v>46</v>
      </c>
      <c r="G34" s="15">
        <f t="shared" si="1"/>
        <v>7425210</v>
      </c>
      <c r="H34" s="15">
        <f t="shared" si="1"/>
        <v>7425210</v>
      </c>
      <c r="I34" s="8"/>
    </row>
    <row r="35" spans="1:11">
      <c r="A35" s="32"/>
      <c r="B35" s="32"/>
      <c r="C35" s="32"/>
      <c r="D35" s="32"/>
      <c r="E35" s="32"/>
      <c r="F35" s="32" t="s">
        <v>47</v>
      </c>
      <c r="G35" s="15">
        <f t="shared" si="1"/>
        <v>7425210</v>
      </c>
      <c r="H35" s="15">
        <f t="shared" si="1"/>
        <v>7425210</v>
      </c>
      <c r="I35" s="8"/>
    </row>
    <row r="36" spans="1:11">
      <c r="A36" s="32"/>
      <c r="B36" s="32"/>
      <c r="C36" s="32"/>
      <c r="D36" s="32"/>
      <c r="E36" s="32"/>
      <c r="F36" s="32" t="s">
        <v>48</v>
      </c>
      <c r="G36" s="15">
        <f t="shared" si="1"/>
        <v>7425210</v>
      </c>
      <c r="H36" s="15">
        <f t="shared" si="1"/>
        <v>7425210</v>
      </c>
      <c r="I36" s="8"/>
    </row>
    <row r="37" spans="1:11">
      <c r="A37" s="32"/>
      <c r="B37" s="32"/>
      <c r="C37" s="32"/>
      <c r="D37" s="32"/>
      <c r="E37" s="32"/>
      <c r="F37" s="32" t="s">
        <v>49</v>
      </c>
      <c r="G37" s="15">
        <f>'1'!D24</f>
        <v>7425210</v>
      </c>
      <c r="H37" s="15">
        <f>'1'!E24</f>
        <v>7425210</v>
      </c>
      <c r="I37" s="8"/>
    </row>
    <row r="38" spans="1:11">
      <c r="A38" s="32"/>
      <c r="B38" s="32"/>
      <c r="C38" s="32"/>
      <c r="D38" s="32">
        <v>1205</v>
      </c>
      <c r="E38" s="32"/>
      <c r="F38" s="32" t="s">
        <v>20</v>
      </c>
      <c r="G38" s="15">
        <f>G40</f>
        <v>599700</v>
      </c>
      <c r="H38" s="15">
        <f>H40</f>
        <v>599700</v>
      </c>
      <c r="I38" s="8"/>
    </row>
    <row r="39" spans="1:11">
      <c r="A39" s="32"/>
      <c r="B39" s="32"/>
      <c r="C39" s="32"/>
      <c r="D39" s="32"/>
      <c r="E39" s="32"/>
      <c r="F39" s="32" t="s">
        <v>38</v>
      </c>
      <c r="G39" s="110"/>
      <c r="H39" s="110"/>
      <c r="I39" s="8"/>
    </row>
    <row r="40" spans="1:11" ht="34.5">
      <c r="A40" s="32"/>
      <c r="B40" s="32"/>
      <c r="C40" s="32"/>
      <c r="D40" s="32"/>
      <c r="E40" s="32">
        <v>12001</v>
      </c>
      <c r="F40" s="33" t="s">
        <v>89</v>
      </c>
      <c r="G40" s="15">
        <f>G42</f>
        <v>599700</v>
      </c>
      <c r="H40" s="15">
        <f>H42</f>
        <v>599700</v>
      </c>
      <c r="I40" s="8"/>
    </row>
    <row r="41" spans="1:11">
      <c r="A41" s="32"/>
      <c r="B41" s="32"/>
      <c r="C41" s="32"/>
      <c r="D41" s="32"/>
      <c r="E41" s="32"/>
      <c r="F41" s="32" t="s">
        <v>28</v>
      </c>
      <c r="G41" s="110"/>
      <c r="H41" s="110"/>
      <c r="I41" s="8"/>
    </row>
    <row r="42" spans="1:11" ht="34.5">
      <c r="A42" s="32"/>
      <c r="B42" s="32"/>
      <c r="C42" s="32"/>
      <c r="D42" s="32"/>
      <c r="E42" s="32"/>
      <c r="F42" s="32" t="s">
        <v>68</v>
      </c>
      <c r="G42" s="15">
        <f>G44</f>
        <v>599700</v>
      </c>
      <c r="H42" s="15">
        <f>H44</f>
        <v>599700</v>
      </c>
      <c r="I42" s="8"/>
    </row>
    <row r="43" spans="1:11" ht="34.5">
      <c r="A43" s="32"/>
      <c r="B43" s="32"/>
      <c r="C43" s="32"/>
      <c r="D43" s="32"/>
      <c r="E43" s="32"/>
      <c r="F43" s="32" t="s">
        <v>29</v>
      </c>
      <c r="G43" s="15"/>
      <c r="H43" s="15"/>
      <c r="I43" s="8"/>
    </row>
    <row r="44" spans="1:11">
      <c r="A44" s="32"/>
      <c r="B44" s="32"/>
      <c r="C44" s="32"/>
      <c r="D44" s="32"/>
      <c r="E44" s="32"/>
      <c r="F44" s="32" t="s">
        <v>39</v>
      </c>
      <c r="G44" s="15">
        <f t="shared" ref="G44:H47" si="2">G45</f>
        <v>599700</v>
      </c>
      <c r="H44" s="15">
        <f t="shared" si="2"/>
        <v>599700</v>
      </c>
      <c r="I44" s="8"/>
      <c r="J44" s="5"/>
      <c r="K44" s="5"/>
    </row>
    <row r="45" spans="1:11">
      <c r="A45" s="32"/>
      <c r="B45" s="32"/>
      <c r="C45" s="32"/>
      <c r="D45" s="32"/>
      <c r="E45" s="32"/>
      <c r="F45" s="32" t="s">
        <v>46</v>
      </c>
      <c r="G45" s="15">
        <f t="shared" si="2"/>
        <v>599700</v>
      </c>
      <c r="H45" s="15">
        <f t="shared" si="2"/>
        <v>599700</v>
      </c>
      <c r="I45" s="8"/>
      <c r="J45" s="5"/>
      <c r="K45" s="5"/>
    </row>
    <row r="46" spans="1:11">
      <c r="A46" s="32"/>
      <c r="B46" s="32"/>
      <c r="C46" s="32"/>
      <c r="D46" s="32"/>
      <c r="E46" s="32"/>
      <c r="F46" s="11" t="s">
        <v>47</v>
      </c>
      <c r="G46" s="15">
        <f t="shared" si="2"/>
        <v>599700</v>
      </c>
      <c r="H46" s="15">
        <f t="shared" si="2"/>
        <v>599700</v>
      </c>
      <c r="I46" s="8"/>
      <c r="J46" s="5"/>
      <c r="K46" s="5"/>
    </row>
    <row r="47" spans="1:11" ht="34.5">
      <c r="A47" s="7"/>
      <c r="B47" s="7"/>
      <c r="C47" s="7"/>
      <c r="D47" s="7"/>
      <c r="E47" s="7"/>
      <c r="F47" s="7" t="s">
        <v>50</v>
      </c>
      <c r="G47" s="69">
        <f t="shared" si="2"/>
        <v>599700</v>
      </c>
      <c r="H47" s="69">
        <f t="shared" si="2"/>
        <v>599700</v>
      </c>
      <c r="I47" s="8"/>
    </row>
    <row r="48" spans="1:11">
      <c r="A48" s="32"/>
      <c r="B48" s="32"/>
      <c r="C48" s="32"/>
      <c r="D48" s="32"/>
      <c r="E48" s="32"/>
      <c r="F48" s="32" t="s">
        <v>51</v>
      </c>
      <c r="G48" s="69">
        <f>'1'!D37</f>
        <v>599700</v>
      </c>
      <c r="H48" s="69">
        <f>'1'!E37</f>
        <v>599700</v>
      </c>
      <c r="I48" s="8"/>
    </row>
    <row r="49" spans="1:11">
      <c r="A49" s="7"/>
      <c r="B49" s="7"/>
      <c r="C49" s="7"/>
      <c r="D49" s="7"/>
      <c r="E49" s="7"/>
      <c r="F49" s="7" t="s">
        <v>114</v>
      </c>
      <c r="G49" s="69">
        <f>G50</f>
        <v>-8650830</v>
      </c>
      <c r="H49" s="69">
        <f>H50</f>
        <v>-8650830</v>
      </c>
      <c r="I49" s="8"/>
    </row>
    <row r="50" spans="1:11" ht="39" customHeight="1">
      <c r="A50" s="7">
        <v>11</v>
      </c>
      <c r="B50" s="7"/>
      <c r="C50" s="7"/>
      <c r="D50" s="7"/>
      <c r="E50" s="7"/>
      <c r="F50" s="7" t="s">
        <v>96</v>
      </c>
      <c r="G50" s="109">
        <f>G52</f>
        <v>-8650830</v>
      </c>
      <c r="H50" s="109">
        <f>H52</f>
        <v>-8650830</v>
      </c>
      <c r="I50" s="8"/>
    </row>
    <row r="51" spans="1:11">
      <c r="A51" s="32"/>
      <c r="B51" s="32"/>
      <c r="C51" s="32"/>
      <c r="D51" s="32"/>
      <c r="E51" s="32"/>
      <c r="F51" s="32" t="s">
        <v>38</v>
      </c>
      <c r="G51" s="13"/>
      <c r="H51" s="13"/>
      <c r="I51" s="8"/>
      <c r="J51" s="4"/>
      <c r="K51" s="4"/>
    </row>
    <row r="52" spans="1:11">
      <c r="A52" s="32"/>
      <c r="B52" s="32" t="s">
        <v>43</v>
      </c>
      <c r="C52" s="32"/>
      <c r="D52" s="32"/>
      <c r="E52" s="32"/>
      <c r="F52" s="32" t="s">
        <v>97</v>
      </c>
      <c r="G52" s="110">
        <f>G54</f>
        <v>-8650830</v>
      </c>
      <c r="H52" s="110">
        <f>H54</f>
        <v>-8650830</v>
      </c>
      <c r="I52" s="8"/>
    </row>
    <row r="53" spans="1:11">
      <c r="A53" s="32"/>
      <c r="B53" s="32"/>
      <c r="C53" s="32"/>
      <c r="D53" s="32"/>
      <c r="E53" s="32"/>
      <c r="F53" s="6" t="s">
        <v>38</v>
      </c>
      <c r="G53" s="13"/>
      <c r="H53" s="13"/>
      <c r="I53" s="8"/>
    </row>
    <row r="54" spans="1:11">
      <c r="A54" s="32"/>
      <c r="B54" s="32"/>
      <c r="C54" s="32" t="s">
        <v>43</v>
      </c>
      <c r="D54" s="32"/>
      <c r="E54" s="32"/>
      <c r="F54" s="32" t="s">
        <v>91</v>
      </c>
      <c r="G54" s="110">
        <f>G56</f>
        <v>-8650830</v>
      </c>
      <c r="H54" s="110">
        <f>H56</f>
        <v>-8650830</v>
      </c>
      <c r="I54" s="8"/>
    </row>
    <row r="55" spans="1:11">
      <c r="A55" s="32"/>
      <c r="B55" s="32"/>
      <c r="C55" s="32"/>
      <c r="D55" s="32"/>
      <c r="E55" s="32"/>
      <c r="F55" s="32" t="s">
        <v>38</v>
      </c>
      <c r="G55" s="13"/>
      <c r="H55" s="13"/>
      <c r="I55" s="8"/>
    </row>
    <row r="56" spans="1:11">
      <c r="A56" s="32"/>
      <c r="B56" s="32"/>
      <c r="C56" s="32"/>
      <c r="D56" s="32">
        <v>1102</v>
      </c>
      <c r="E56" s="32"/>
      <c r="F56" s="32" t="s">
        <v>98</v>
      </c>
      <c r="G56" s="14">
        <f>G58</f>
        <v>-8650830</v>
      </c>
      <c r="H56" s="14">
        <f>H58</f>
        <v>-8650830</v>
      </c>
      <c r="I56" s="8"/>
    </row>
    <row r="57" spans="1:11">
      <c r="A57" s="32"/>
      <c r="B57" s="32"/>
      <c r="C57" s="32"/>
      <c r="D57" s="32"/>
      <c r="E57" s="32"/>
      <c r="F57" s="32" t="s">
        <v>38</v>
      </c>
      <c r="G57" s="14"/>
      <c r="H57" s="14"/>
      <c r="I57" s="8"/>
    </row>
    <row r="58" spans="1:11">
      <c r="A58" s="32"/>
      <c r="B58" s="32"/>
      <c r="C58" s="32"/>
      <c r="D58" s="32"/>
      <c r="E58" s="32">
        <v>11001</v>
      </c>
      <c r="F58" s="32" t="s">
        <v>91</v>
      </c>
      <c r="G58" s="15">
        <f>G60</f>
        <v>-8650830</v>
      </c>
      <c r="H58" s="15">
        <f>H60</f>
        <v>-8650830</v>
      </c>
      <c r="I58" s="8"/>
    </row>
    <row r="59" spans="1:11">
      <c r="A59" s="32"/>
      <c r="B59" s="32"/>
      <c r="C59" s="32"/>
      <c r="D59" s="32"/>
      <c r="E59" s="32"/>
      <c r="F59" s="32" t="s">
        <v>38</v>
      </c>
      <c r="G59" s="15"/>
      <c r="H59" s="15"/>
      <c r="I59" s="8"/>
    </row>
    <row r="60" spans="1:11">
      <c r="A60" s="32"/>
      <c r="B60" s="32"/>
      <c r="C60" s="32"/>
      <c r="D60" s="32"/>
      <c r="E60" s="32"/>
      <c r="F60" s="32" t="s">
        <v>91</v>
      </c>
      <c r="G60" s="15">
        <f>G62</f>
        <v>-8650830</v>
      </c>
      <c r="H60" s="15">
        <f>H62</f>
        <v>-8650830</v>
      </c>
      <c r="I60" s="8"/>
    </row>
    <row r="61" spans="1:11">
      <c r="A61" s="32"/>
      <c r="B61" s="32"/>
      <c r="C61" s="32"/>
      <c r="D61" s="32"/>
      <c r="E61" s="32"/>
      <c r="F61" s="33" t="s">
        <v>28</v>
      </c>
      <c r="G61" s="15"/>
      <c r="H61" s="15"/>
      <c r="I61" s="8"/>
    </row>
    <row r="62" spans="1:11">
      <c r="A62" s="32"/>
      <c r="B62" s="32"/>
      <c r="C62" s="32"/>
      <c r="D62" s="32"/>
      <c r="E62" s="32"/>
      <c r="F62" s="32" t="s">
        <v>98</v>
      </c>
      <c r="G62" s="15">
        <f>G64</f>
        <v>-8650830</v>
      </c>
      <c r="H62" s="15">
        <f>H64</f>
        <v>-8650830</v>
      </c>
      <c r="I62" s="8"/>
    </row>
    <row r="63" spans="1:11" ht="34.5">
      <c r="A63" s="32"/>
      <c r="B63" s="32"/>
      <c r="C63" s="32"/>
      <c r="D63" s="32"/>
      <c r="E63" s="32"/>
      <c r="F63" s="32" t="s">
        <v>29</v>
      </c>
      <c r="G63" s="15"/>
      <c r="H63" s="15"/>
      <c r="I63" s="8"/>
    </row>
    <row r="64" spans="1:11">
      <c r="A64" s="32"/>
      <c r="B64" s="32"/>
      <c r="C64" s="32"/>
      <c r="D64" s="32"/>
      <c r="E64" s="32"/>
      <c r="F64" s="32" t="s">
        <v>39</v>
      </c>
      <c r="G64" s="15">
        <f t="shared" ref="G64:H66" si="3">G65</f>
        <v>-8650830</v>
      </c>
      <c r="H64" s="15">
        <f t="shared" si="3"/>
        <v>-8650830</v>
      </c>
      <c r="I64" s="8"/>
    </row>
    <row r="65" spans="1:9">
      <c r="A65" s="32"/>
      <c r="B65" s="32"/>
      <c r="C65" s="32"/>
      <c r="D65" s="32"/>
      <c r="E65" s="32"/>
      <c r="F65" s="32" t="s">
        <v>46</v>
      </c>
      <c r="G65" s="15">
        <f t="shared" si="3"/>
        <v>-8650830</v>
      </c>
      <c r="H65" s="15">
        <f t="shared" si="3"/>
        <v>-8650830</v>
      </c>
      <c r="I65" s="8"/>
    </row>
    <row r="66" spans="1:9">
      <c r="A66" s="32"/>
      <c r="B66" s="32"/>
      <c r="C66" s="32"/>
      <c r="D66" s="32"/>
      <c r="E66" s="32"/>
      <c r="F66" s="32" t="s">
        <v>99</v>
      </c>
      <c r="G66" s="15">
        <f t="shared" si="3"/>
        <v>-8650830</v>
      </c>
      <c r="H66" s="15">
        <f t="shared" si="3"/>
        <v>-8650830</v>
      </c>
      <c r="I66" s="8"/>
    </row>
    <row r="67" spans="1:9">
      <c r="A67" s="32"/>
      <c r="B67" s="32"/>
      <c r="C67" s="32"/>
      <c r="D67" s="32"/>
      <c r="E67" s="32"/>
      <c r="F67" s="32" t="s">
        <v>100</v>
      </c>
      <c r="G67" s="15">
        <f>'1'!D50</f>
        <v>-8650830</v>
      </c>
      <c r="H67" s="15">
        <f>'1'!E50</f>
        <v>-8650830</v>
      </c>
      <c r="I67" s="8"/>
    </row>
    <row r="68" spans="1:9">
      <c r="G68" s="16"/>
      <c r="H68" s="16"/>
    </row>
    <row r="69" spans="1:9" ht="14.25" customHeight="1">
      <c r="G69" s="16"/>
      <c r="H69" s="16"/>
    </row>
    <row r="70" spans="1:9" hidden="1">
      <c r="F70" s="17">
        <v>1005</v>
      </c>
      <c r="G70" s="19" t="e">
        <f>G36++#REF!</f>
        <v>#REF!</v>
      </c>
      <c r="H70" s="19" t="e">
        <f>H36++#REF!</f>
        <v>#REF!</v>
      </c>
    </row>
    <row r="71" spans="1:9" hidden="1">
      <c r="F71" s="17">
        <v>1011</v>
      </c>
      <c r="G71" s="19" t="e">
        <f>#REF!+G63</f>
        <v>#REF!</v>
      </c>
      <c r="H71" s="19" t="e">
        <f>#REF!+H63</f>
        <v>#REF!</v>
      </c>
    </row>
    <row r="72" spans="1:9" hidden="1">
      <c r="F72" s="17">
        <v>1068</v>
      </c>
      <c r="G72" s="19" t="e">
        <f>G66+#REF!</f>
        <v>#REF!</v>
      </c>
      <c r="H72" s="19" t="e">
        <f>H66+#REF!</f>
        <v>#REF!</v>
      </c>
    </row>
    <row r="73" spans="1:9" hidden="1">
      <c r="F73" s="17">
        <v>1102</v>
      </c>
      <c r="G73" s="19">
        <f>+G20</f>
        <v>625920</v>
      </c>
      <c r="H73" s="19">
        <f>+H20</f>
        <v>625920</v>
      </c>
    </row>
    <row r="74" spans="1:9" hidden="1">
      <c r="F74" s="17">
        <v>1205</v>
      </c>
      <c r="G74" s="19" t="e">
        <f>+#REF!</f>
        <v>#REF!</v>
      </c>
      <c r="H74" s="19" t="e">
        <f>+#REF!</f>
        <v>#REF!</v>
      </c>
    </row>
    <row r="75" spans="1:9" hidden="1"/>
  </sheetData>
  <mergeCells count="5">
    <mergeCell ref="A5:H5"/>
    <mergeCell ref="A7:C7"/>
    <mergeCell ref="D7:E7"/>
    <mergeCell ref="F7:F8"/>
    <mergeCell ref="G7:H7"/>
  </mergeCells>
  <pageMargins left="0.45" right="0" top="0.25" bottom="0.2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view="pageBreakPreview" zoomScale="80" zoomScaleNormal="100" zoomScaleSheetLayoutView="80" workbookViewId="0">
      <selection sqref="A1:XFD1048576"/>
    </sheetView>
  </sheetViews>
  <sheetFormatPr defaultRowHeight="17.25"/>
  <cols>
    <col min="1" max="1" width="50.42578125" style="49" customWidth="1"/>
    <col min="2" max="2" width="80.7109375" style="49" customWidth="1"/>
    <col min="3" max="3" width="19.7109375" style="49" customWidth="1"/>
    <col min="4" max="4" width="20.28515625" style="48" customWidth="1"/>
    <col min="5" max="5" width="14" style="49" customWidth="1"/>
    <col min="6" max="6" width="19.85546875" style="49" customWidth="1"/>
    <col min="7" max="7" width="11.85546875" style="49" customWidth="1"/>
    <col min="8" max="8" width="13.85546875" style="49" customWidth="1"/>
    <col min="9" max="9" width="11" style="49" customWidth="1"/>
    <col min="10" max="10" width="9.5703125" style="49" customWidth="1"/>
    <col min="11" max="11" width="16.5703125" style="49" customWidth="1"/>
    <col min="12" max="12" width="10" style="49" customWidth="1"/>
    <col min="13" max="16384" width="9.140625" style="49"/>
  </cols>
  <sheetData>
    <row r="1" spans="1:4">
      <c r="A1" s="35"/>
      <c r="B1" s="35"/>
      <c r="C1" s="35"/>
      <c r="D1" s="48" t="s">
        <v>3</v>
      </c>
    </row>
    <row r="2" spans="1:4">
      <c r="A2" s="35"/>
      <c r="B2" s="35"/>
      <c r="C2" s="35"/>
      <c r="D2" s="48" t="s">
        <v>82</v>
      </c>
    </row>
    <row r="3" spans="1:4">
      <c r="A3" s="35"/>
      <c r="B3" s="35"/>
      <c r="C3" s="35"/>
      <c r="D3" s="48" t="s">
        <v>1</v>
      </c>
    </row>
    <row r="4" spans="1:4" ht="14.25" customHeight="1">
      <c r="A4" s="142" t="s">
        <v>67</v>
      </c>
      <c r="B4" s="142"/>
      <c r="C4" s="142"/>
      <c r="D4" s="142"/>
    </row>
    <row r="5" spans="1:4" ht="45.75" customHeight="1">
      <c r="A5" s="151" t="s">
        <v>111</v>
      </c>
      <c r="B5" s="151"/>
      <c r="C5" s="151"/>
      <c r="D5" s="151"/>
    </row>
    <row r="6" spans="1:4" ht="30.75" customHeight="1">
      <c r="A6" s="118" t="s">
        <v>101</v>
      </c>
      <c r="B6" s="118"/>
      <c r="C6" s="118"/>
      <c r="D6" s="118"/>
    </row>
    <row r="7" spans="1:4">
      <c r="A7" s="158" t="s">
        <v>73</v>
      </c>
      <c r="B7" s="158"/>
      <c r="C7" s="158"/>
      <c r="D7" s="158"/>
    </row>
    <row r="8" spans="1:4">
      <c r="A8" s="50"/>
      <c r="B8" s="50"/>
      <c r="C8" s="50"/>
      <c r="D8" s="51"/>
    </row>
    <row r="9" spans="1:4">
      <c r="A9" s="154" t="s">
        <v>59</v>
      </c>
      <c r="B9" s="83" t="s">
        <v>60</v>
      </c>
      <c r="C9" s="58"/>
      <c r="D9" s="21"/>
    </row>
    <row r="10" spans="1:4">
      <c r="A10" s="154">
        <v>1102</v>
      </c>
      <c r="B10" s="80" t="s">
        <v>65</v>
      </c>
      <c r="C10" s="155"/>
      <c r="D10" s="21"/>
    </row>
    <row r="11" spans="1:4">
      <c r="A11" s="30" t="s">
        <v>61</v>
      </c>
      <c r="D11" s="52"/>
    </row>
    <row r="12" spans="1:4">
      <c r="A12" s="53"/>
      <c r="B12" s="53"/>
      <c r="C12" s="53"/>
    </row>
    <row r="13" spans="1:4" ht="54" customHeight="1">
      <c r="A13" s="83" t="s">
        <v>35</v>
      </c>
      <c r="B13" s="83">
        <v>1102</v>
      </c>
      <c r="C13" s="140" t="s">
        <v>105</v>
      </c>
      <c r="D13" s="141"/>
    </row>
    <row r="14" spans="1:4" ht="24" customHeight="1">
      <c r="A14" s="83" t="s">
        <v>31</v>
      </c>
      <c r="B14" s="83" t="s">
        <v>63</v>
      </c>
      <c r="C14" s="82" t="str">
        <f>'1'!D8</f>
        <v>Ինն ամիս</v>
      </c>
      <c r="D14" s="82" t="str">
        <f>'1'!E8</f>
        <v>Տարի</v>
      </c>
    </row>
    <row r="15" spans="1:4" ht="34.5">
      <c r="A15" s="83" t="s">
        <v>32</v>
      </c>
      <c r="B15" s="80" t="s">
        <v>102</v>
      </c>
      <c r="C15" s="54"/>
      <c r="D15" s="143"/>
    </row>
    <row r="16" spans="1:4" ht="69">
      <c r="A16" s="83" t="s">
        <v>33</v>
      </c>
      <c r="B16" s="80" t="s">
        <v>103</v>
      </c>
      <c r="C16" s="44"/>
      <c r="D16" s="144"/>
    </row>
    <row r="17" spans="1:4">
      <c r="A17" s="83" t="s">
        <v>27</v>
      </c>
      <c r="B17" s="80" t="s">
        <v>23</v>
      </c>
      <c r="C17" s="44"/>
      <c r="D17" s="144"/>
    </row>
    <row r="18" spans="1:4" ht="69">
      <c r="A18" s="83" t="s">
        <v>14</v>
      </c>
      <c r="B18" s="80" t="s">
        <v>104</v>
      </c>
      <c r="C18" s="55"/>
      <c r="D18" s="145"/>
    </row>
    <row r="19" spans="1:4">
      <c r="A19" s="115" t="s">
        <v>37</v>
      </c>
      <c r="B19" s="117"/>
      <c r="C19" s="81"/>
      <c r="D19" s="56"/>
    </row>
    <row r="20" spans="1:4" ht="17.25" customHeight="1">
      <c r="A20" s="132" t="s">
        <v>34</v>
      </c>
      <c r="B20" s="132"/>
      <c r="C20" s="22">
        <f>'1'!D18</f>
        <v>625920</v>
      </c>
      <c r="D20" s="22">
        <f>'1'!E18</f>
        <v>625920</v>
      </c>
    </row>
    <row r="21" spans="1:4">
      <c r="A21" s="53"/>
      <c r="B21" s="53"/>
      <c r="C21" s="53"/>
      <c r="D21" s="52"/>
    </row>
    <row r="22" spans="1:4" ht="23.25" customHeight="1">
      <c r="D22" s="52"/>
    </row>
    <row r="23" spans="1:4" ht="54" customHeight="1">
      <c r="A23" s="83" t="s">
        <v>35</v>
      </c>
      <c r="B23" s="80">
        <v>1102</v>
      </c>
      <c r="C23" s="140" t="s">
        <v>105</v>
      </c>
      <c r="D23" s="141"/>
    </row>
    <row r="24" spans="1:4" ht="24" customHeight="1">
      <c r="A24" s="83" t="s">
        <v>31</v>
      </c>
      <c r="B24" s="80" t="s">
        <v>64</v>
      </c>
      <c r="C24" s="82" t="str">
        <f>'1'!D8</f>
        <v>Ինն ամիս</v>
      </c>
      <c r="D24" s="82" t="str">
        <f>'1'!E8</f>
        <v>Տարի</v>
      </c>
    </row>
    <row r="25" spans="1:4">
      <c r="A25" s="83" t="s">
        <v>32</v>
      </c>
      <c r="B25" s="80" t="s">
        <v>78</v>
      </c>
      <c r="C25" s="80"/>
      <c r="D25" s="59"/>
    </row>
    <row r="26" spans="1:4" ht="51.75">
      <c r="A26" s="83" t="s">
        <v>33</v>
      </c>
      <c r="B26" s="80" t="s">
        <v>79</v>
      </c>
      <c r="C26" s="80"/>
      <c r="D26" s="59"/>
    </row>
    <row r="27" spans="1:4" ht="23.25" customHeight="1">
      <c r="A27" s="83" t="s">
        <v>27</v>
      </c>
      <c r="B27" s="80" t="s">
        <v>23</v>
      </c>
      <c r="C27" s="80"/>
      <c r="D27" s="59"/>
    </row>
    <row r="28" spans="1:4" ht="45" customHeight="1">
      <c r="A28" s="83" t="s">
        <v>14</v>
      </c>
      <c r="B28" s="80" t="s">
        <v>80</v>
      </c>
      <c r="C28" s="80"/>
      <c r="D28" s="59"/>
    </row>
    <row r="29" spans="1:4" ht="23.25" customHeight="1">
      <c r="A29" s="115" t="s">
        <v>37</v>
      </c>
      <c r="B29" s="117"/>
      <c r="C29" s="81"/>
      <c r="D29" s="56"/>
    </row>
    <row r="30" spans="1:4" ht="23.25" customHeight="1">
      <c r="A30" s="133" t="s">
        <v>34</v>
      </c>
      <c r="B30" s="134"/>
      <c r="C30" s="28">
        <f>'1'!D24</f>
        <v>7425210</v>
      </c>
      <c r="D30" s="28">
        <f>'1'!E24</f>
        <v>7425210</v>
      </c>
    </row>
    <row r="31" spans="1:4" ht="23.25" customHeight="1">
      <c r="D31" s="52"/>
    </row>
    <row r="32" spans="1:4">
      <c r="A32" s="84" t="s">
        <v>59</v>
      </c>
      <c r="B32" s="83" t="s">
        <v>60</v>
      </c>
      <c r="C32" s="58"/>
      <c r="D32" s="62"/>
    </row>
    <row r="33" spans="1:7" ht="21" customHeight="1">
      <c r="A33" s="156">
        <v>1205</v>
      </c>
      <c r="B33" s="25" t="s">
        <v>66</v>
      </c>
      <c r="C33" s="155"/>
      <c r="D33" s="62"/>
    </row>
    <row r="34" spans="1:7" ht="23.25" customHeight="1">
      <c r="A34" s="132" t="s">
        <v>61</v>
      </c>
      <c r="B34" s="132"/>
      <c r="C34" s="58"/>
      <c r="D34" s="62"/>
    </row>
    <row r="35" spans="1:7" ht="23.25" customHeight="1">
      <c r="A35" s="58"/>
      <c r="B35" s="58"/>
      <c r="C35" s="58"/>
      <c r="D35" s="62"/>
    </row>
    <row r="36" spans="1:7" ht="50.25" customHeight="1">
      <c r="A36" s="83" t="s">
        <v>35</v>
      </c>
      <c r="B36" s="83" t="s">
        <v>36</v>
      </c>
      <c r="C36" s="135" t="s">
        <v>105</v>
      </c>
      <c r="D36" s="135"/>
    </row>
    <row r="37" spans="1:7" ht="28.5" customHeight="1">
      <c r="A37" s="83" t="s">
        <v>31</v>
      </c>
      <c r="B37" s="83" t="s">
        <v>63</v>
      </c>
      <c r="C37" s="85" t="str">
        <f>'1'!D8</f>
        <v>Ինն ամիս</v>
      </c>
      <c r="D37" s="85" t="str">
        <f>'1'!E8</f>
        <v>Տարի</v>
      </c>
    </row>
    <row r="38" spans="1:7" ht="35.25" customHeight="1">
      <c r="A38" s="83" t="s">
        <v>32</v>
      </c>
      <c r="B38" s="18" t="s">
        <v>69</v>
      </c>
      <c r="C38" s="63"/>
      <c r="D38" s="136"/>
    </row>
    <row r="39" spans="1:7" ht="34.5" customHeight="1">
      <c r="A39" s="83" t="s">
        <v>33</v>
      </c>
      <c r="B39" s="80" t="s">
        <v>70</v>
      </c>
      <c r="C39" s="24"/>
      <c r="D39" s="136"/>
    </row>
    <row r="40" spans="1:7" ht="23.25" customHeight="1">
      <c r="A40" s="83" t="s">
        <v>27</v>
      </c>
      <c r="B40" s="80" t="s">
        <v>23</v>
      </c>
      <c r="C40" s="57"/>
      <c r="D40" s="136"/>
    </row>
    <row r="41" spans="1:7" ht="48.75" customHeight="1">
      <c r="A41" s="29" t="s">
        <v>14</v>
      </c>
      <c r="B41" s="30" t="s">
        <v>71</v>
      </c>
      <c r="C41" s="25"/>
      <c r="D41" s="137"/>
    </row>
    <row r="42" spans="1:7" ht="23.25" customHeight="1">
      <c r="A42" s="131" t="s">
        <v>37</v>
      </c>
      <c r="B42" s="131"/>
      <c r="C42" s="81"/>
      <c r="D42" s="22"/>
    </row>
    <row r="43" spans="1:7" ht="23.25" customHeight="1">
      <c r="A43" s="138" t="s">
        <v>34</v>
      </c>
      <c r="B43" s="139"/>
      <c r="C43" s="28">
        <f>'1'!D37</f>
        <v>599700</v>
      </c>
      <c r="D43" s="28">
        <f>'1'!E37</f>
        <v>599700</v>
      </c>
    </row>
    <row r="44" spans="1:7" s="157" customFormat="1" ht="12.75"/>
    <row r="45" spans="1:7" s="157" customFormat="1">
      <c r="A45" s="118" t="s">
        <v>108</v>
      </c>
      <c r="B45" s="118"/>
      <c r="C45" s="118"/>
      <c r="D45" s="118"/>
      <c r="E45" s="118"/>
      <c r="F45" s="118"/>
    </row>
    <row r="46" spans="1:7" s="157" customFormat="1" ht="27" customHeight="1">
      <c r="A46" s="158" t="s">
        <v>109</v>
      </c>
      <c r="B46" s="158"/>
      <c r="C46" s="158"/>
      <c r="D46" s="158"/>
      <c r="E46" s="158"/>
      <c r="F46" s="158"/>
    </row>
    <row r="47" spans="1:7" ht="17.25" customHeight="1">
      <c r="A47" s="159" t="s">
        <v>59</v>
      </c>
      <c r="B47" s="159" t="s">
        <v>60</v>
      </c>
      <c r="C47" s="160"/>
      <c r="D47" s="52"/>
      <c r="G47" s="61"/>
    </row>
    <row r="48" spans="1:7" ht="23.25" customHeight="1">
      <c r="A48" s="80">
        <v>1139</v>
      </c>
      <c r="B48" s="80" t="s">
        <v>106</v>
      </c>
      <c r="C48" s="52"/>
      <c r="D48" s="52"/>
    </row>
    <row r="49" spans="1:6" ht="16.5" customHeight="1">
      <c r="A49" s="132" t="s">
        <v>61</v>
      </c>
      <c r="B49" s="132"/>
      <c r="C49" s="52"/>
      <c r="D49" s="52"/>
    </row>
    <row r="50" spans="1:6" ht="17.25" customHeight="1">
      <c r="A50" s="64"/>
      <c r="B50" s="64"/>
      <c r="C50" s="52"/>
      <c r="D50" s="52"/>
    </row>
    <row r="51" spans="1:6" ht="57" customHeight="1">
      <c r="A51" s="83" t="s">
        <v>35</v>
      </c>
      <c r="B51" s="80">
        <v>1139</v>
      </c>
      <c r="C51" s="140" t="s">
        <v>110</v>
      </c>
      <c r="D51" s="141"/>
    </row>
    <row r="52" spans="1:6" ht="39" customHeight="1">
      <c r="A52" s="83" t="s">
        <v>31</v>
      </c>
      <c r="B52" s="80" t="s">
        <v>77</v>
      </c>
      <c r="C52" s="85" t="str">
        <f>'1'!D8</f>
        <v>Ինն ամիս</v>
      </c>
      <c r="D52" s="85" t="str">
        <f>'1'!E8</f>
        <v>Տարի</v>
      </c>
    </row>
    <row r="53" spans="1:6" ht="17.25" customHeight="1">
      <c r="A53" s="83" t="s">
        <v>32</v>
      </c>
      <c r="B53" s="80" t="s">
        <v>106</v>
      </c>
      <c r="C53" s="60"/>
      <c r="D53" s="146"/>
    </row>
    <row r="54" spans="1:6" ht="70.5" customHeight="1">
      <c r="A54" s="83" t="s">
        <v>33</v>
      </c>
      <c r="B54" s="80" t="s">
        <v>107</v>
      </c>
      <c r="C54" s="57"/>
      <c r="D54" s="147"/>
    </row>
    <row r="55" spans="1:6" ht="26.25" customHeight="1">
      <c r="A55" s="83" t="s">
        <v>27</v>
      </c>
      <c r="B55" s="80" t="s">
        <v>62</v>
      </c>
      <c r="C55" s="57"/>
      <c r="D55" s="147"/>
    </row>
    <row r="56" spans="1:6" ht="26.25" customHeight="1">
      <c r="A56" s="131" t="s">
        <v>37</v>
      </c>
      <c r="B56" s="131"/>
      <c r="C56" s="85"/>
      <c r="D56" s="56"/>
    </row>
    <row r="57" spans="1:6" ht="26.25" customHeight="1">
      <c r="A57" s="132" t="s">
        <v>34</v>
      </c>
      <c r="B57" s="132"/>
      <c r="C57" s="22">
        <f>'1'!D50</f>
        <v>-8650830</v>
      </c>
      <c r="D57" s="22">
        <f>'1'!E50</f>
        <v>-8650830</v>
      </c>
      <c r="F57" s="65"/>
    </row>
    <row r="58" spans="1:6" ht="26.25" customHeight="1">
      <c r="A58" s="58"/>
      <c r="B58" s="58"/>
      <c r="C58" s="58"/>
      <c r="D58" s="66"/>
    </row>
    <row r="59" spans="1:6" ht="15" customHeight="1">
      <c r="A59" s="53"/>
      <c r="B59" s="53"/>
      <c r="C59" s="53"/>
    </row>
    <row r="60" spans="1:6" ht="21.75" customHeight="1">
      <c r="A60" s="67"/>
      <c r="B60" s="67"/>
      <c r="C60" s="51"/>
      <c r="D60" s="51"/>
    </row>
    <row r="61" spans="1:6">
      <c r="A61" s="53"/>
      <c r="B61" s="53"/>
      <c r="C61" s="53"/>
      <c r="D61" s="68"/>
    </row>
    <row r="62" spans="1:6" ht="17.25" customHeight="1">
      <c r="A62" s="53"/>
      <c r="B62" s="53"/>
      <c r="C62" s="53"/>
      <c r="D62" s="68"/>
    </row>
    <row r="63" spans="1:6">
      <c r="A63" s="53"/>
      <c r="B63" s="53"/>
      <c r="C63" s="53"/>
      <c r="D63" s="68"/>
    </row>
    <row r="64" spans="1:6" ht="21" customHeight="1">
      <c r="A64" s="53"/>
      <c r="B64" s="53"/>
      <c r="C64" s="53"/>
    </row>
    <row r="65" spans="1:4">
      <c r="A65" s="53"/>
      <c r="B65" s="53"/>
      <c r="C65" s="53"/>
    </row>
    <row r="66" spans="1:4">
      <c r="A66" s="53"/>
      <c r="B66" s="53"/>
      <c r="C66" s="53"/>
    </row>
    <row r="67" spans="1:4">
      <c r="A67" s="53"/>
      <c r="B67" s="53"/>
      <c r="C67" s="53"/>
    </row>
    <row r="68" spans="1:4">
      <c r="A68" s="53"/>
      <c r="B68" s="53"/>
      <c r="C68" s="53"/>
      <c r="D68" s="52"/>
    </row>
    <row r="69" spans="1:4">
      <c r="A69" s="53"/>
      <c r="B69" s="53"/>
      <c r="C69" s="53"/>
      <c r="D69" s="52"/>
    </row>
    <row r="70" spans="1:4">
      <c r="A70" s="53"/>
      <c r="B70" s="53"/>
      <c r="C70" s="53"/>
      <c r="D70" s="52"/>
    </row>
    <row r="71" spans="1:4">
      <c r="A71" s="53"/>
      <c r="B71" s="53"/>
      <c r="C71" s="53"/>
      <c r="D71" s="52"/>
    </row>
    <row r="72" spans="1:4">
      <c r="A72" s="53"/>
      <c r="B72" s="53"/>
      <c r="C72" s="53"/>
      <c r="D72" s="52"/>
    </row>
    <row r="73" spans="1:4">
      <c r="A73" s="53"/>
      <c r="B73" s="53"/>
      <c r="C73" s="53"/>
      <c r="D73" s="52"/>
    </row>
    <row r="74" spans="1:4">
      <c r="A74" s="53"/>
      <c r="B74" s="53"/>
      <c r="C74" s="53"/>
      <c r="D74" s="52"/>
    </row>
    <row r="75" spans="1:4">
      <c r="A75" s="53"/>
      <c r="B75" s="53"/>
      <c r="C75" s="53"/>
      <c r="D75" s="52"/>
    </row>
    <row r="76" spans="1:4">
      <c r="A76" s="53"/>
      <c r="B76" s="53"/>
      <c r="C76" s="53"/>
      <c r="D76" s="52"/>
    </row>
    <row r="77" spans="1:4">
      <c r="A77" s="53"/>
      <c r="B77" s="53"/>
      <c r="C77" s="53"/>
      <c r="D77" s="52"/>
    </row>
    <row r="78" spans="1:4">
      <c r="A78" s="53"/>
      <c r="B78" s="53"/>
      <c r="C78" s="53"/>
      <c r="D78" s="52"/>
    </row>
    <row r="79" spans="1:4">
      <c r="A79" s="53"/>
      <c r="B79" s="53"/>
      <c r="C79" s="53"/>
      <c r="D79" s="52"/>
    </row>
    <row r="80" spans="1:4">
      <c r="A80" s="53"/>
      <c r="B80" s="53"/>
      <c r="C80" s="53"/>
      <c r="D80" s="52"/>
    </row>
    <row r="81" spans="1:4">
      <c r="A81" s="53"/>
      <c r="B81" s="53"/>
      <c r="C81" s="53"/>
      <c r="D81" s="52"/>
    </row>
    <row r="82" spans="1:4">
      <c r="A82" s="53"/>
      <c r="B82" s="53"/>
      <c r="C82" s="53"/>
      <c r="D82" s="52"/>
    </row>
    <row r="83" spans="1:4">
      <c r="A83" s="53"/>
      <c r="B83" s="53"/>
      <c r="C83" s="53"/>
      <c r="D83" s="52"/>
    </row>
    <row r="84" spans="1:4">
      <c r="A84" s="53"/>
      <c r="B84" s="53"/>
      <c r="C84" s="53"/>
      <c r="D84" s="52"/>
    </row>
    <row r="85" spans="1:4">
      <c r="A85" s="53"/>
      <c r="B85" s="53"/>
      <c r="C85" s="53"/>
      <c r="D85" s="52"/>
    </row>
    <row r="86" spans="1:4">
      <c r="A86" s="53"/>
      <c r="B86" s="53"/>
      <c r="C86" s="53"/>
      <c r="D86" s="52"/>
    </row>
    <row r="87" spans="1:4">
      <c r="A87" s="53"/>
      <c r="B87" s="53"/>
      <c r="C87" s="53"/>
      <c r="D87" s="52"/>
    </row>
    <row r="88" spans="1:4">
      <c r="A88" s="53"/>
      <c r="B88" s="53"/>
      <c r="C88" s="53"/>
      <c r="D88" s="52"/>
    </row>
    <row r="89" spans="1:4">
      <c r="A89" s="53"/>
      <c r="B89" s="53"/>
      <c r="C89" s="53"/>
      <c r="D89" s="52"/>
    </row>
    <row r="90" spans="1:4">
      <c r="A90" s="53"/>
      <c r="B90" s="53"/>
      <c r="C90" s="53"/>
      <c r="D90" s="52"/>
    </row>
    <row r="91" spans="1:4">
      <c r="A91" s="53"/>
      <c r="B91" s="53"/>
      <c r="C91" s="53"/>
      <c r="D91" s="52"/>
    </row>
    <row r="92" spans="1:4">
      <c r="A92" s="53"/>
      <c r="B92" s="53"/>
      <c r="C92" s="53"/>
      <c r="D92" s="52"/>
    </row>
    <row r="93" spans="1:4">
      <c r="A93" s="53"/>
      <c r="B93" s="53"/>
      <c r="C93" s="53"/>
      <c r="D93" s="52"/>
    </row>
    <row r="94" spans="1:4">
      <c r="A94" s="53"/>
      <c r="B94" s="53"/>
      <c r="C94" s="53"/>
      <c r="D94" s="52"/>
    </row>
    <row r="95" spans="1:4">
      <c r="A95" s="53"/>
      <c r="B95" s="53"/>
      <c r="C95" s="53"/>
      <c r="D95" s="52"/>
    </row>
    <row r="96" spans="1:4">
      <c r="A96" s="53"/>
      <c r="B96" s="53"/>
      <c r="C96" s="53"/>
      <c r="D96" s="52"/>
    </row>
    <row r="97" spans="1:4">
      <c r="A97" s="53"/>
      <c r="B97" s="53"/>
      <c r="C97" s="53"/>
      <c r="D97" s="52"/>
    </row>
    <row r="98" spans="1:4">
      <c r="A98" s="53"/>
      <c r="B98" s="53"/>
      <c r="C98" s="53"/>
      <c r="D98" s="52"/>
    </row>
    <row r="99" spans="1:4">
      <c r="D99" s="52"/>
    </row>
    <row r="100" spans="1:4">
      <c r="D100" s="52"/>
    </row>
    <row r="101" spans="1:4">
      <c r="D101" s="52"/>
    </row>
    <row r="102" spans="1:4">
      <c r="D102" s="52"/>
    </row>
    <row r="103" spans="1:4">
      <c r="D103" s="52"/>
    </row>
    <row r="104" spans="1:4">
      <c r="D104" s="52"/>
    </row>
    <row r="105" spans="1:4">
      <c r="D105" s="52"/>
    </row>
    <row r="106" spans="1:4">
      <c r="D106" s="52"/>
    </row>
    <row r="107" spans="1:4">
      <c r="D107" s="52"/>
    </row>
    <row r="108" spans="1:4">
      <c r="D108" s="52"/>
    </row>
    <row r="109" spans="1:4">
      <c r="D109" s="52"/>
    </row>
    <row r="110" spans="1:4">
      <c r="D110" s="52"/>
    </row>
    <row r="111" spans="1:4">
      <c r="D111" s="52"/>
    </row>
    <row r="112" spans="1:4">
      <c r="D112" s="52"/>
    </row>
    <row r="113" spans="4:4">
      <c r="D113" s="52"/>
    </row>
    <row r="114" spans="4:4">
      <c r="D114" s="52"/>
    </row>
  </sheetData>
  <sortState ref="A17:K22">
    <sortCondition ref="D12"/>
  </sortState>
  <mergeCells count="25">
    <mergeCell ref="E45:F45"/>
    <mergeCell ref="A46:D46"/>
    <mergeCell ref="E46:F46"/>
    <mergeCell ref="A49:B49"/>
    <mergeCell ref="A57:B57"/>
    <mergeCell ref="A56:B56"/>
    <mergeCell ref="C51:D51"/>
    <mergeCell ref="D53:D55"/>
    <mergeCell ref="C23:D23"/>
    <mergeCell ref="A20:B20"/>
    <mergeCell ref="A4:D4"/>
    <mergeCell ref="A5:D5"/>
    <mergeCell ref="A7:D7"/>
    <mergeCell ref="A6:D6"/>
    <mergeCell ref="A19:B19"/>
    <mergeCell ref="C13:D13"/>
    <mergeCell ref="D15:D18"/>
    <mergeCell ref="A29:B29"/>
    <mergeCell ref="A45:D45"/>
    <mergeCell ref="A34:B34"/>
    <mergeCell ref="A30:B30"/>
    <mergeCell ref="C36:D36"/>
    <mergeCell ref="D38:D41"/>
    <mergeCell ref="A43:B43"/>
    <mergeCell ref="A42:B42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view="pageBreakPreview" zoomScaleNormal="100" zoomScaleSheetLayoutView="100" workbookViewId="0">
      <selection sqref="A1:XFD1048576"/>
    </sheetView>
  </sheetViews>
  <sheetFormatPr defaultRowHeight="17.25"/>
  <cols>
    <col min="1" max="1" width="50.42578125" style="1" customWidth="1"/>
    <col min="2" max="2" width="72" style="1" customWidth="1"/>
    <col min="3" max="3" width="19.7109375" style="1" customWidth="1"/>
    <col min="4" max="4" width="21" style="20" customWidth="1"/>
    <col min="5" max="5" width="12.140625" style="1" hidden="1" customWidth="1"/>
    <col min="6" max="6" width="15.28515625" style="1" customWidth="1"/>
    <col min="7" max="7" width="8.85546875" style="1" customWidth="1"/>
    <col min="8" max="8" width="6.7109375" style="1" customWidth="1"/>
    <col min="9" max="9" width="11" style="1" customWidth="1"/>
    <col min="10" max="10" width="9.5703125" style="1" customWidth="1"/>
    <col min="11" max="11" width="16.5703125" style="1" customWidth="1"/>
    <col min="12" max="12" width="10" style="1" customWidth="1"/>
    <col min="13" max="16384" width="9.140625" style="1"/>
  </cols>
  <sheetData>
    <row r="1" spans="1:4">
      <c r="A1" s="23"/>
      <c r="B1" s="23"/>
      <c r="C1" s="23"/>
      <c r="D1" s="20" t="s">
        <v>81</v>
      </c>
    </row>
    <row r="2" spans="1:4">
      <c r="A2" s="23"/>
      <c r="B2" s="23"/>
      <c r="C2" s="23"/>
      <c r="D2" s="20" t="s">
        <v>82</v>
      </c>
    </row>
    <row r="3" spans="1:4">
      <c r="A3" s="23"/>
      <c r="B3" s="23"/>
      <c r="C3" s="23"/>
      <c r="D3" s="20" t="s">
        <v>1</v>
      </c>
    </row>
    <row r="4" spans="1:4" ht="14.25" customHeight="1">
      <c r="A4" s="142" t="s">
        <v>67</v>
      </c>
      <c r="B4" s="142"/>
      <c r="C4" s="142"/>
      <c r="D4" s="142"/>
    </row>
    <row r="5" spans="1:4" ht="61.5" customHeight="1">
      <c r="A5" s="151" t="s">
        <v>86</v>
      </c>
      <c r="B5" s="151"/>
      <c r="C5" s="151"/>
      <c r="D5" s="151"/>
    </row>
    <row r="6" spans="1:4">
      <c r="A6" s="152" t="s">
        <v>18</v>
      </c>
      <c r="B6" s="152"/>
      <c r="C6" s="152"/>
      <c r="D6" s="152"/>
    </row>
    <row r="7" spans="1:4" s="17" customFormat="1" ht="20.25" customHeight="1">
      <c r="A7" s="153"/>
      <c r="B7" s="153"/>
      <c r="C7" s="153"/>
      <c r="D7" s="153"/>
    </row>
    <row r="8" spans="1:4">
      <c r="A8" s="153" t="s">
        <v>68</v>
      </c>
      <c r="B8" s="153"/>
      <c r="C8" s="153"/>
      <c r="D8" s="153"/>
    </row>
    <row r="9" spans="1:4" s="49" customFormat="1">
      <c r="A9" s="154" t="s">
        <v>59</v>
      </c>
      <c r="B9" s="83" t="s">
        <v>60</v>
      </c>
      <c r="C9" s="58"/>
      <c r="D9" s="21"/>
    </row>
    <row r="10" spans="1:4" s="49" customFormat="1">
      <c r="A10" s="154">
        <v>1102</v>
      </c>
      <c r="B10" s="80" t="s">
        <v>65</v>
      </c>
      <c r="C10" s="155"/>
      <c r="D10" s="21"/>
    </row>
    <row r="11" spans="1:4" s="49" customFormat="1">
      <c r="A11" s="30" t="s">
        <v>61</v>
      </c>
      <c r="D11" s="52"/>
    </row>
    <row r="12" spans="1:4" s="49" customFormat="1">
      <c r="A12" s="53"/>
      <c r="B12" s="53"/>
      <c r="C12" s="53"/>
      <c r="D12" s="48"/>
    </row>
    <row r="13" spans="1:4" s="49" customFormat="1" ht="56.25" customHeight="1">
      <c r="A13" s="83" t="s">
        <v>35</v>
      </c>
      <c r="B13" s="83">
        <v>1102</v>
      </c>
      <c r="C13" s="140" t="s">
        <v>105</v>
      </c>
      <c r="D13" s="141"/>
    </row>
    <row r="14" spans="1:4" s="49" customFormat="1" ht="24" customHeight="1">
      <c r="A14" s="83" t="s">
        <v>31</v>
      </c>
      <c r="B14" s="83" t="s">
        <v>63</v>
      </c>
      <c r="C14" s="82" t="str">
        <f>'1'!D8</f>
        <v>Ինն ամիս</v>
      </c>
      <c r="D14" s="82" t="str">
        <f>'1'!E8</f>
        <v>Տարի</v>
      </c>
    </row>
    <row r="15" spans="1:4" s="49" customFormat="1" ht="34.5">
      <c r="A15" s="83" t="s">
        <v>32</v>
      </c>
      <c r="B15" s="80" t="s">
        <v>102</v>
      </c>
      <c r="C15" s="54"/>
      <c r="D15" s="143"/>
    </row>
    <row r="16" spans="1:4" s="49" customFormat="1" ht="69">
      <c r="A16" s="83" t="s">
        <v>33</v>
      </c>
      <c r="B16" s="80" t="s">
        <v>103</v>
      </c>
      <c r="C16" s="44"/>
      <c r="D16" s="144"/>
    </row>
    <row r="17" spans="1:4" s="49" customFormat="1">
      <c r="A17" s="83" t="s">
        <v>27</v>
      </c>
      <c r="B17" s="80" t="s">
        <v>23</v>
      </c>
      <c r="C17" s="44"/>
      <c r="D17" s="144"/>
    </row>
    <row r="18" spans="1:4" s="49" customFormat="1" ht="86.25">
      <c r="A18" s="83" t="s">
        <v>14</v>
      </c>
      <c r="B18" s="80" t="s">
        <v>104</v>
      </c>
      <c r="C18" s="55"/>
      <c r="D18" s="145"/>
    </row>
    <row r="19" spans="1:4" s="49" customFormat="1">
      <c r="A19" s="115" t="s">
        <v>37</v>
      </c>
      <c r="B19" s="117"/>
      <c r="C19" s="81"/>
      <c r="D19" s="56"/>
    </row>
    <row r="20" spans="1:4" s="49" customFormat="1" ht="17.25" customHeight="1">
      <c r="A20" s="132" t="s">
        <v>34</v>
      </c>
      <c r="B20" s="132"/>
      <c r="C20" s="22">
        <f>'1'!D18</f>
        <v>625920</v>
      </c>
      <c r="D20" s="22">
        <f>'1'!E18</f>
        <v>625920</v>
      </c>
    </row>
    <row r="21" spans="1:4" s="49" customFormat="1">
      <c r="A21" s="53"/>
      <c r="B21" s="53"/>
      <c r="C21" s="53"/>
      <c r="D21" s="52"/>
    </row>
    <row r="22" spans="1:4" s="49" customFormat="1" ht="23.25" customHeight="1">
      <c r="D22" s="52"/>
    </row>
    <row r="23" spans="1:4" s="49" customFormat="1" ht="54" customHeight="1">
      <c r="A23" s="83" t="s">
        <v>35</v>
      </c>
      <c r="B23" s="80">
        <v>1102</v>
      </c>
      <c r="C23" s="140" t="s">
        <v>105</v>
      </c>
      <c r="D23" s="141"/>
    </row>
    <row r="24" spans="1:4" s="49" customFormat="1" ht="24" customHeight="1">
      <c r="A24" s="83" t="s">
        <v>31</v>
      </c>
      <c r="B24" s="80" t="s">
        <v>64</v>
      </c>
      <c r="C24" s="82" t="str">
        <f>'1'!D8</f>
        <v>Ինն ամիս</v>
      </c>
      <c r="D24" s="82" t="str">
        <f>'1'!E8</f>
        <v>Տարի</v>
      </c>
    </row>
    <row r="25" spans="1:4" s="49" customFormat="1">
      <c r="A25" s="83" t="s">
        <v>32</v>
      </c>
      <c r="B25" s="80" t="s">
        <v>78</v>
      </c>
      <c r="C25" s="80"/>
      <c r="D25" s="59"/>
    </row>
    <row r="26" spans="1:4" s="49" customFormat="1" ht="69">
      <c r="A26" s="83" t="s">
        <v>33</v>
      </c>
      <c r="B26" s="80" t="s">
        <v>79</v>
      </c>
      <c r="C26" s="80"/>
      <c r="D26" s="59"/>
    </row>
    <row r="27" spans="1:4" s="49" customFormat="1" ht="23.25" customHeight="1">
      <c r="A27" s="83" t="s">
        <v>27</v>
      </c>
      <c r="B27" s="80" t="s">
        <v>23</v>
      </c>
      <c r="C27" s="80"/>
      <c r="D27" s="59"/>
    </row>
    <row r="28" spans="1:4" s="49" customFormat="1" ht="90.75" customHeight="1">
      <c r="A28" s="83" t="s">
        <v>14</v>
      </c>
      <c r="B28" s="80" t="s">
        <v>80</v>
      </c>
      <c r="C28" s="80"/>
      <c r="D28" s="59"/>
    </row>
    <row r="29" spans="1:4" s="49" customFormat="1" ht="23.25" customHeight="1">
      <c r="A29" s="115" t="s">
        <v>37</v>
      </c>
      <c r="B29" s="117"/>
      <c r="C29" s="81"/>
      <c r="D29" s="56"/>
    </row>
    <row r="30" spans="1:4" s="49" customFormat="1" ht="23.25" customHeight="1">
      <c r="A30" s="133" t="s">
        <v>34</v>
      </c>
      <c r="B30" s="134"/>
      <c r="C30" s="28">
        <f>'1'!D24</f>
        <v>7425210</v>
      </c>
      <c r="D30" s="28">
        <f>'1'!E24</f>
        <v>7425210</v>
      </c>
    </row>
    <row r="31" spans="1:4" s="49" customFormat="1" ht="23.25" customHeight="1">
      <c r="D31" s="52"/>
    </row>
    <row r="32" spans="1:4" s="49" customFormat="1">
      <c r="A32" s="84" t="s">
        <v>59</v>
      </c>
      <c r="B32" s="83" t="s">
        <v>60</v>
      </c>
      <c r="C32" s="58"/>
      <c r="D32" s="62"/>
    </row>
    <row r="33" spans="1:7" s="49" customFormat="1" ht="21" customHeight="1">
      <c r="A33" s="156">
        <v>1205</v>
      </c>
      <c r="B33" s="25" t="s">
        <v>66</v>
      </c>
      <c r="C33" s="155"/>
      <c r="D33" s="62"/>
    </row>
    <row r="34" spans="1:7" s="49" customFormat="1" ht="23.25" customHeight="1">
      <c r="A34" s="132" t="s">
        <v>61</v>
      </c>
      <c r="B34" s="132"/>
      <c r="C34" s="58"/>
      <c r="D34" s="62"/>
    </row>
    <row r="35" spans="1:7" s="49" customFormat="1" ht="23.25" customHeight="1">
      <c r="A35" s="58"/>
      <c r="B35" s="58"/>
      <c r="C35" s="58"/>
      <c r="D35" s="62"/>
    </row>
    <row r="36" spans="1:7" s="49" customFormat="1" ht="50.25" customHeight="1">
      <c r="A36" s="83" t="s">
        <v>35</v>
      </c>
      <c r="B36" s="83" t="s">
        <v>36</v>
      </c>
      <c r="C36" s="135" t="s">
        <v>105</v>
      </c>
      <c r="D36" s="135"/>
    </row>
    <row r="37" spans="1:7" s="49" customFormat="1" ht="28.5" customHeight="1">
      <c r="A37" s="83" t="s">
        <v>31</v>
      </c>
      <c r="B37" s="83" t="s">
        <v>63</v>
      </c>
      <c r="C37" s="85" t="str">
        <f>'1'!D8</f>
        <v>Ինն ամիս</v>
      </c>
      <c r="D37" s="85" t="str">
        <f>'1'!E8</f>
        <v>Տարի</v>
      </c>
    </row>
    <row r="38" spans="1:7" s="49" customFormat="1" ht="35.25" customHeight="1">
      <c r="A38" s="83" t="s">
        <v>32</v>
      </c>
      <c r="B38" s="18" t="s">
        <v>69</v>
      </c>
      <c r="C38" s="63"/>
      <c r="D38" s="136"/>
    </row>
    <row r="39" spans="1:7" s="49" customFormat="1" ht="34.5" customHeight="1">
      <c r="A39" s="83" t="s">
        <v>33</v>
      </c>
      <c r="B39" s="80" t="s">
        <v>70</v>
      </c>
      <c r="C39" s="24"/>
      <c r="D39" s="136"/>
    </row>
    <row r="40" spans="1:7" s="49" customFormat="1" ht="23.25" customHeight="1">
      <c r="A40" s="83" t="s">
        <v>27</v>
      </c>
      <c r="B40" s="80" t="s">
        <v>23</v>
      </c>
      <c r="C40" s="57"/>
      <c r="D40" s="136"/>
    </row>
    <row r="41" spans="1:7" s="49" customFormat="1" ht="48.75" customHeight="1">
      <c r="A41" s="29" t="s">
        <v>14</v>
      </c>
      <c r="B41" s="30" t="s">
        <v>71</v>
      </c>
      <c r="C41" s="25"/>
      <c r="D41" s="137"/>
    </row>
    <row r="42" spans="1:7" s="49" customFormat="1" ht="23.25" customHeight="1">
      <c r="A42" s="148" t="s">
        <v>37</v>
      </c>
      <c r="B42" s="149"/>
      <c r="C42" s="81"/>
      <c r="D42" s="22"/>
    </row>
    <row r="43" spans="1:7" s="49" customFormat="1" ht="23.25" customHeight="1">
      <c r="A43" s="138" t="s">
        <v>34</v>
      </c>
      <c r="B43" s="139"/>
      <c r="C43" s="28">
        <f>'1'!D37</f>
        <v>599700</v>
      </c>
      <c r="D43" s="28">
        <f>'1'!E37</f>
        <v>599700</v>
      </c>
    </row>
    <row r="44" spans="1:7" s="157" customFormat="1" ht="12.75"/>
    <row r="45" spans="1:7" s="157" customFormat="1">
      <c r="A45" s="118" t="s">
        <v>108</v>
      </c>
      <c r="B45" s="118"/>
      <c r="C45" s="118"/>
      <c r="D45" s="118"/>
      <c r="E45" s="118"/>
      <c r="F45" s="118"/>
    </row>
    <row r="46" spans="1:7" s="157" customFormat="1" ht="27" customHeight="1">
      <c r="A46" s="158" t="s">
        <v>109</v>
      </c>
      <c r="B46" s="158"/>
      <c r="C46" s="158"/>
      <c r="D46" s="158"/>
      <c r="E46" s="158"/>
      <c r="F46" s="158"/>
    </row>
    <row r="47" spans="1:7" s="49" customFormat="1" ht="17.25" customHeight="1">
      <c r="A47" s="159" t="s">
        <v>59</v>
      </c>
      <c r="B47" s="159" t="s">
        <v>60</v>
      </c>
      <c r="C47" s="160"/>
      <c r="D47" s="52"/>
      <c r="G47" s="61"/>
    </row>
    <row r="48" spans="1:7" s="49" customFormat="1" ht="23.25" customHeight="1">
      <c r="A48" s="80">
        <v>1139</v>
      </c>
      <c r="B48" s="80" t="s">
        <v>106</v>
      </c>
      <c r="C48" s="52"/>
      <c r="D48" s="52"/>
    </row>
    <row r="49" spans="1:6" s="49" customFormat="1" ht="16.5" customHeight="1">
      <c r="A49" s="132" t="s">
        <v>61</v>
      </c>
      <c r="B49" s="132"/>
      <c r="C49" s="52"/>
      <c r="D49" s="52"/>
    </row>
    <row r="50" spans="1:6" s="49" customFormat="1" ht="17.25" customHeight="1">
      <c r="A50" s="64"/>
      <c r="B50" s="64"/>
      <c r="C50" s="52"/>
      <c r="D50" s="52"/>
    </row>
    <row r="51" spans="1:6" s="49" customFormat="1" ht="57" customHeight="1">
      <c r="A51" s="83" t="s">
        <v>35</v>
      </c>
      <c r="B51" s="80">
        <v>1139</v>
      </c>
      <c r="C51" s="140" t="s">
        <v>110</v>
      </c>
      <c r="D51" s="141"/>
    </row>
    <row r="52" spans="1:6" s="49" customFormat="1" ht="39" customHeight="1">
      <c r="A52" s="83" t="s">
        <v>31</v>
      </c>
      <c r="B52" s="80" t="s">
        <v>77</v>
      </c>
      <c r="C52" s="85" t="str">
        <f>'1'!D8</f>
        <v>Ինն ամիս</v>
      </c>
      <c r="D52" s="85" t="str">
        <f>'1'!E8</f>
        <v>Տարի</v>
      </c>
    </row>
    <row r="53" spans="1:6" s="49" customFormat="1" ht="17.25" customHeight="1">
      <c r="A53" s="83" t="s">
        <v>32</v>
      </c>
      <c r="B53" s="80" t="s">
        <v>106</v>
      </c>
      <c r="C53" s="60"/>
      <c r="D53" s="146"/>
    </row>
    <row r="54" spans="1:6" s="49" customFormat="1" ht="70.5" customHeight="1">
      <c r="A54" s="83" t="s">
        <v>33</v>
      </c>
      <c r="B54" s="80" t="s">
        <v>107</v>
      </c>
      <c r="C54" s="57"/>
      <c r="D54" s="147"/>
    </row>
    <row r="55" spans="1:6" s="49" customFormat="1" ht="26.25" customHeight="1">
      <c r="A55" s="83" t="s">
        <v>27</v>
      </c>
      <c r="B55" s="80" t="s">
        <v>62</v>
      </c>
      <c r="C55" s="57"/>
      <c r="D55" s="147"/>
    </row>
    <row r="56" spans="1:6" s="49" customFormat="1" ht="26.25" customHeight="1">
      <c r="A56" s="131" t="s">
        <v>37</v>
      </c>
      <c r="B56" s="131"/>
      <c r="C56" s="85"/>
      <c r="D56" s="56"/>
    </row>
    <row r="57" spans="1:6" s="49" customFormat="1" ht="26.25" customHeight="1">
      <c r="A57" s="132" t="s">
        <v>34</v>
      </c>
      <c r="B57" s="132"/>
      <c r="C57" s="22">
        <f>'1'!D50</f>
        <v>-8650830</v>
      </c>
      <c r="D57" s="22">
        <f>'1'!E50</f>
        <v>-8650830</v>
      </c>
      <c r="F57" s="65"/>
    </row>
    <row r="58" spans="1:6" s="49" customFormat="1" ht="26.25" customHeight="1">
      <c r="A58" s="58"/>
      <c r="B58" s="58"/>
      <c r="C58" s="58"/>
      <c r="D58" s="66"/>
    </row>
  </sheetData>
  <mergeCells count="26">
    <mergeCell ref="A57:B57"/>
    <mergeCell ref="E45:F45"/>
    <mergeCell ref="A46:D46"/>
    <mergeCell ref="E46:F46"/>
    <mergeCell ref="C51:D51"/>
    <mergeCell ref="D53:D55"/>
    <mergeCell ref="A45:D45"/>
    <mergeCell ref="A56:B56"/>
    <mergeCell ref="A49:B49"/>
    <mergeCell ref="A4:D4"/>
    <mergeCell ref="A5:D5"/>
    <mergeCell ref="A7:D7"/>
    <mergeCell ref="A6:D6"/>
    <mergeCell ref="A8:D8"/>
    <mergeCell ref="C13:D13"/>
    <mergeCell ref="D15:D18"/>
    <mergeCell ref="A19:B19"/>
    <mergeCell ref="A34:B34"/>
    <mergeCell ref="C36:D36"/>
    <mergeCell ref="A30:B30"/>
    <mergeCell ref="D38:D41"/>
    <mergeCell ref="A42:B42"/>
    <mergeCell ref="A43:B43"/>
    <mergeCell ref="A29:B29"/>
    <mergeCell ref="A20:B20"/>
    <mergeCell ref="C23:D23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view="pageBreakPreview" zoomScaleNormal="100" zoomScaleSheetLayoutView="100" workbookViewId="0">
      <selection sqref="A1:XFD1048576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0.42578125" style="1" customWidth="1"/>
    <col min="7" max="8" width="18" style="1" customWidth="1"/>
    <col min="9" max="9" width="18.42578125" style="9" customWidth="1"/>
    <col min="10" max="10" width="18.85546875" style="1" bestFit="1" customWidth="1"/>
    <col min="11" max="11" width="16.140625" style="1" bestFit="1" customWidth="1"/>
    <col min="12" max="12" width="12.85546875" style="1" bestFit="1" customWidth="1"/>
    <col min="13" max="13" width="14.28515625" style="1" bestFit="1" customWidth="1"/>
    <col min="14" max="14" width="10.85546875" style="1" bestFit="1" customWidth="1"/>
    <col min="15" max="16384" width="9.140625" style="1"/>
  </cols>
  <sheetData>
    <row r="1" spans="1:11">
      <c r="H1" s="23" t="s">
        <v>112</v>
      </c>
    </row>
    <row r="2" spans="1:11">
      <c r="A2" s="2" t="s">
        <v>0</v>
      </c>
      <c r="D2" s="2" t="s">
        <v>0</v>
      </c>
      <c r="G2" s="26"/>
      <c r="H2" s="23" t="s">
        <v>82</v>
      </c>
    </row>
    <row r="3" spans="1:11">
      <c r="G3" s="26"/>
      <c r="H3" s="23" t="s">
        <v>1</v>
      </c>
    </row>
    <row r="4" spans="1:11">
      <c r="F4" s="23"/>
      <c r="G4" s="23"/>
      <c r="H4" s="23"/>
    </row>
    <row r="5" spans="1:11" ht="39" customHeight="1">
      <c r="A5" s="118" t="s">
        <v>113</v>
      </c>
      <c r="B5" s="118"/>
      <c r="C5" s="118"/>
      <c r="D5" s="118"/>
      <c r="E5" s="118"/>
      <c r="F5" s="118"/>
      <c r="G5" s="118"/>
      <c r="H5" s="118"/>
    </row>
    <row r="6" spans="1:11" ht="18" thickBot="1">
      <c r="H6" s="27" t="s">
        <v>74</v>
      </c>
    </row>
    <row r="7" spans="1:11" ht="106.5" customHeight="1">
      <c r="A7" s="129" t="s">
        <v>16</v>
      </c>
      <c r="B7" s="121"/>
      <c r="C7" s="121"/>
      <c r="D7" s="130" t="s">
        <v>4</v>
      </c>
      <c r="E7" s="121"/>
      <c r="F7" s="121" t="s">
        <v>12</v>
      </c>
      <c r="G7" s="127" t="s">
        <v>95</v>
      </c>
      <c r="H7" s="128"/>
      <c r="J7" s="3"/>
    </row>
    <row r="8" spans="1:11" ht="91.5" customHeight="1">
      <c r="A8" s="105" t="s">
        <v>7</v>
      </c>
      <c r="B8" s="106" t="s">
        <v>8</v>
      </c>
      <c r="C8" s="106" t="s">
        <v>9</v>
      </c>
      <c r="D8" s="107" t="s">
        <v>10</v>
      </c>
      <c r="E8" s="106" t="s">
        <v>11</v>
      </c>
      <c r="F8" s="131"/>
      <c r="G8" s="82" t="str">
        <f>'1'!D8</f>
        <v>Ինն ամիս</v>
      </c>
      <c r="H8" s="82" t="str">
        <f>'1'!E8</f>
        <v>Տարի</v>
      </c>
    </row>
    <row r="9" spans="1:11">
      <c r="A9" s="32"/>
      <c r="B9" s="32"/>
      <c r="C9" s="32"/>
      <c r="D9" s="32"/>
      <c r="E9" s="32"/>
      <c r="F9" s="32" t="s">
        <v>39</v>
      </c>
      <c r="G9" s="150">
        <f t="shared" ref="G9:H9" si="0">G11</f>
        <v>8650830</v>
      </c>
      <c r="H9" s="150">
        <f t="shared" si="0"/>
        <v>8650830</v>
      </c>
      <c r="I9" s="10"/>
    </row>
    <row r="10" spans="1:11">
      <c r="A10" s="32"/>
      <c r="B10" s="32"/>
      <c r="C10" s="32"/>
      <c r="D10" s="32"/>
      <c r="E10" s="32"/>
      <c r="F10" s="32" t="s">
        <v>38</v>
      </c>
      <c r="G10" s="12"/>
      <c r="H10" s="12"/>
      <c r="I10" s="10"/>
    </row>
    <row r="11" spans="1:11" ht="23.25" customHeight="1">
      <c r="A11" s="7" t="s">
        <v>40</v>
      </c>
      <c r="B11" s="7"/>
      <c r="C11" s="7"/>
      <c r="D11" s="7"/>
      <c r="E11" s="7"/>
      <c r="F11" s="7" t="s">
        <v>41</v>
      </c>
      <c r="G11" s="109">
        <f>G13</f>
        <v>8650830</v>
      </c>
      <c r="H11" s="109">
        <f>H13</f>
        <v>8650830</v>
      </c>
      <c r="I11" s="8"/>
    </row>
    <row r="12" spans="1:11">
      <c r="A12" s="32"/>
      <c r="B12" s="32"/>
      <c r="C12" s="32"/>
      <c r="D12" s="32"/>
      <c r="E12" s="32"/>
      <c r="F12" s="32" t="s">
        <v>38</v>
      </c>
      <c r="G12" s="13"/>
      <c r="H12" s="13"/>
      <c r="I12" s="8"/>
      <c r="J12" s="4"/>
      <c r="K12" s="4"/>
    </row>
    <row r="13" spans="1:11">
      <c r="A13" s="32"/>
      <c r="B13" s="32" t="s">
        <v>42</v>
      </c>
      <c r="C13" s="32"/>
      <c r="D13" s="32"/>
      <c r="E13" s="32"/>
      <c r="F13" s="32" t="s">
        <v>22</v>
      </c>
      <c r="G13" s="110">
        <f>G15</f>
        <v>8650830</v>
      </c>
      <c r="H13" s="110">
        <f>H15</f>
        <v>8650830</v>
      </c>
      <c r="I13" s="8"/>
    </row>
    <row r="14" spans="1:11">
      <c r="A14" s="32"/>
      <c r="B14" s="32"/>
      <c r="C14" s="32"/>
      <c r="D14" s="32"/>
      <c r="E14" s="32"/>
      <c r="F14" s="6" t="s">
        <v>38</v>
      </c>
      <c r="G14" s="13"/>
      <c r="H14" s="13"/>
      <c r="I14" s="8"/>
    </row>
    <row r="15" spans="1:11">
      <c r="A15" s="32"/>
      <c r="B15" s="32"/>
      <c r="C15" s="32" t="s">
        <v>43</v>
      </c>
      <c r="D15" s="32"/>
      <c r="E15" s="32"/>
      <c r="F15" s="32" t="s">
        <v>22</v>
      </c>
      <c r="G15" s="110">
        <f>G17</f>
        <v>8650830</v>
      </c>
      <c r="H15" s="110">
        <f>H17</f>
        <v>8650830</v>
      </c>
      <c r="I15" s="8"/>
    </row>
    <row r="16" spans="1:11">
      <c r="A16" s="32"/>
      <c r="B16" s="32"/>
      <c r="C16" s="32"/>
      <c r="D16" s="32"/>
      <c r="E16" s="32"/>
      <c r="F16" s="32" t="s">
        <v>38</v>
      </c>
      <c r="G16" s="13"/>
      <c r="H16" s="13"/>
      <c r="I16" s="8"/>
    </row>
    <row r="17" spans="1:9">
      <c r="A17" s="32"/>
      <c r="B17" s="32"/>
      <c r="C17" s="32"/>
      <c r="D17" s="32"/>
      <c r="E17" s="32"/>
      <c r="F17" s="32" t="s">
        <v>72</v>
      </c>
      <c r="G17" s="14">
        <f>G18+G38</f>
        <v>8650830</v>
      </c>
      <c r="H17" s="14">
        <f>H18+H38</f>
        <v>8650830</v>
      </c>
      <c r="I17" s="8"/>
    </row>
    <row r="18" spans="1:9">
      <c r="A18" s="32"/>
      <c r="B18" s="32"/>
      <c r="C18" s="32"/>
      <c r="D18" s="32" t="s">
        <v>44</v>
      </c>
      <c r="E18" s="32"/>
      <c r="F18" s="32" t="s">
        <v>24</v>
      </c>
      <c r="G18" s="14">
        <f>G20+G29</f>
        <v>8051130</v>
      </c>
      <c r="H18" s="14">
        <f>H20+H29</f>
        <v>8051130</v>
      </c>
      <c r="I18" s="8"/>
    </row>
    <row r="19" spans="1:9">
      <c r="A19" s="32"/>
      <c r="B19" s="32"/>
      <c r="C19" s="32"/>
      <c r="D19" s="32"/>
      <c r="E19" s="32"/>
      <c r="F19" s="32" t="s">
        <v>38</v>
      </c>
      <c r="G19" s="15"/>
      <c r="H19" s="15"/>
      <c r="I19" s="8"/>
    </row>
    <row r="20" spans="1:9" ht="34.5">
      <c r="A20" s="32"/>
      <c r="B20" s="32"/>
      <c r="C20" s="32"/>
      <c r="D20" s="32"/>
      <c r="E20" s="32">
        <v>12001</v>
      </c>
      <c r="F20" s="32" t="s">
        <v>87</v>
      </c>
      <c r="G20" s="15">
        <f>+G22</f>
        <v>625920</v>
      </c>
      <c r="H20" s="15">
        <f>+H22</f>
        <v>625920</v>
      </c>
      <c r="I20" s="8"/>
    </row>
    <row r="21" spans="1:9">
      <c r="A21" s="32"/>
      <c r="B21" s="32"/>
      <c r="C21" s="32"/>
      <c r="D21" s="32"/>
      <c r="E21" s="32"/>
      <c r="F21" s="32" t="s">
        <v>28</v>
      </c>
      <c r="G21" s="15"/>
      <c r="H21" s="15"/>
      <c r="I21" s="8"/>
    </row>
    <row r="22" spans="1:9" ht="34.5">
      <c r="A22" s="32"/>
      <c r="B22" s="32"/>
      <c r="C22" s="32"/>
      <c r="D22" s="32"/>
      <c r="E22" s="32"/>
      <c r="F22" s="33" t="s">
        <v>68</v>
      </c>
      <c r="G22" s="15">
        <f>G24</f>
        <v>625920</v>
      </c>
      <c r="H22" s="15">
        <f>H24</f>
        <v>625920</v>
      </c>
      <c r="I22" s="8"/>
    </row>
    <row r="23" spans="1:9" ht="34.5">
      <c r="A23" s="32"/>
      <c r="B23" s="32"/>
      <c r="C23" s="32"/>
      <c r="D23" s="32"/>
      <c r="E23" s="32"/>
      <c r="F23" s="32" t="s">
        <v>29</v>
      </c>
      <c r="G23" s="15"/>
      <c r="H23" s="15"/>
      <c r="I23" s="8"/>
    </row>
    <row r="24" spans="1:9">
      <c r="A24" s="32"/>
      <c r="B24" s="32"/>
      <c r="C24" s="32"/>
      <c r="D24" s="32"/>
      <c r="E24" s="32"/>
      <c r="F24" s="32" t="s">
        <v>39</v>
      </c>
      <c r="G24" s="15">
        <f t="shared" ref="G24:H27" si="1">G25</f>
        <v>625920</v>
      </c>
      <c r="H24" s="15">
        <f t="shared" si="1"/>
        <v>625920</v>
      </c>
      <c r="I24" s="8"/>
    </row>
    <row r="25" spans="1:9">
      <c r="A25" s="32"/>
      <c r="B25" s="32"/>
      <c r="C25" s="32"/>
      <c r="D25" s="32"/>
      <c r="E25" s="32"/>
      <c r="F25" s="32" t="s">
        <v>46</v>
      </c>
      <c r="G25" s="15">
        <f t="shared" si="1"/>
        <v>625920</v>
      </c>
      <c r="H25" s="15">
        <f t="shared" si="1"/>
        <v>625920</v>
      </c>
      <c r="I25" s="8"/>
    </row>
    <row r="26" spans="1:9">
      <c r="A26" s="32"/>
      <c r="B26" s="32"/>
      <c r="C26" s="32"/>
      <c r="D26" s="32"/>
      <c r="E26" s="32"/>
      <c r="F26" s="32" t="s">
        <v>47</v>
      </c>
      <c r="G26" s="15">
        <f t="shared" si="1"/>
        <v>625920</v>
      </c>
      <c r="H26" s="15">
        <f t="shared" si="1"/>
        <v>625920</v>
      </c>
      <c r="I26" s="8"/>
    </row>
    <row r="27" spans="1:9">
      <c r="A27" s="32"/>
      <c r="B27" s="32"/>
      <c r="C27" s="32"/>
      <c r="D27" s="32"/>
      <c r="E27" s="32"/>
      <c r="F27" s="32" t="s">
        <v>48</v>
      </c>
      <c r="G27" s="15">
        <f t="shared" si="1"/>
        <v>625920</v>
      </c>
      <c r="H27" s="15">
        <f t="shared" si="1"/>
        <v>625920</v>
      </c>
      <c r="I27" s="8"/>
    </row>
    <row r="28" spans="1:9">
      <c r="A28" s="32"/>
      <c r="B28" s="32"/>
      <c r="C28" s="32"/>
      <c r="D28" s="32"/>
      <c r="E28" s="32"/>
      <c r="F28" s="32" t="s">
        <v>49</v>
      </c>
      <c r="G28" s="15">
        <f>'1'!D18</f>
        <v>625920</v>
      </c>
      <c r="H28" s="15">
        <f>'1'!E18</f>
        <v>625920</v>
      </c>
      <c r="I28" s="8"/>
    </row>
    <row r="29" spans="1:9">
      <c r="A29" s="32"/>
      <c r="B29" s="32"/>
      <c r="C29" s="32"/>
      <c r="D29" s="32"/>
      <c r="E29" s="32">
        <v>12003</v>
      </c>
      <c r="F29" s="32" t="s">
        <v>75</v>
      </c>
      <c r="G29" s="15">
        <f>+G31</f>
        <v>7425210</v>
      </c>
      <c r="H29" s="15">
        <f>+H31</f>
        <v>7425210</v>
      </c>
      <c r="I29" s="8"/>
    </row>
    <row r="30" spans="1:9">
      <c r="A30" s="32"/>
      <c r="B30" s="32"/>
      <c r="C30" s="32"/>
      <c r="D30" s="32"/>
      <c r="E30" s="32"/>
      <c r="F30" s="32" t="s">
        <v>28</v>
      </c>
      <c r="G30" s="15"/>
      <c r="H30" s="15"/>
      <c r="I30" s="8"/>
    </row>
    <row r="31" spans="1:9" ht="34.5">
      <c r="A31" s="32"/>
      <c r="B31" s="32"/>
      <c r="C31" s="32"/>
      <c r="D31" s="32"/>
      <c r="E31" s="32"/>
      <c r="F31" s="33" t="s">
        <v>68</v>
      </c>
      <c r="G31" s="15">
        <f>G33</f>
        <v>7425210</v>
      </c>
      <c r="H31" s="15">
        <f>H33</f>
        <v>7425210</v>
      </c>
      <c r="I31" s="8"/>
    </row>
    <row r="32" spans="1:9" ht="34.5">
      <c r="A32" s="32"/>
      <c r="B32" s="32"/>
      <c r="C32" s="32"/>
      <c r="D32" s="32"/>
      <c r="E32" s="32"/>
      <c r="F32" s="32" t="s">
        <v>29</v>
      </c>
      <c r="G32" s="15"/>
      <c r="H32" s="15"/>
      <c r="I32" s="8"/>
    </row>
    <row r="33" spans="1:11">
      <c r="A33" s="32"/>
      <c r="B33" s="32"/>
      <c r="C33" s="32"/>
      <c r="D33" s="32"/>
      <c r="E33" s="32"/>
      <c r="F33" s="32" t="s">
        <v>39</v>
      </c>
      <c r="G33" s="15">
        <f t="shared" ref="G33:H36" si="2">G34</f>
        <v>7425210</v>
      </c>
      <c r="H33" s="15">
        <f t="shared" si="2"/>
        <v>7425210</v>
      </c>
      <c r="I33" s="8"/>
    </row>
    <row r="34" spans="1:11">
      <c r="A34" s="32"/>
      <c r="B34" s="32"/>
      <c r="C34" s="32"/>
      <c r="D34" s="32"/>
      <c r="E34" s="32"/>
      <c r="F34" s="32" t="s">
        <v>46</v>
      </c>
      <c r="G34" s="15">
        <f t="shared" si="2"/>
        <v>7425210</v>
      </c>
      <c r="H34" s="15">
        <f t="shared" si="2"/>
        <v>7425210</v>
      </c>
      <c r="I34" s="8"/>
    </row>
    <row r="35" spans="1:11">
      <c r="A35" s="32"/>
      <c r="B35" s="32"/>
      <c r="C35" s="32"/>
      <c r="D35" s="32"/>
      <c r="E35" s="32"/>
      <c r="F35" s="32" t="s">
        <v>47</v>
      </c>
      <c r="G35" s="15">
        <f t="shared" si="2"/>
        <v>7425210</v>
      </c>
      <c r="H35" s="15">
        <f t="shared" si="2"/>
        <v>7425210</v>
      </c>
      <c r="I35" s="8"/>
    </row>
    <row r="36" spans="1:11">
      <c r="A36" s="32"/>
      <c r="B36" s="32"/>
      <c r="C36" s="32"/>
      <c r="D36" s="32"/>
      <c r="E36" s="32"/>
      <c r="F36" s="32" t="s">
        <v>48</v>
      </c>
      <c r="G36" s="15">
        <f t="shared" si="2"/>
        <v>7425210</v>
      </c>
      <c r="H36" s="15">
        <f t="shared" si="2"/>
        <v>7425210</v>
      </c>
      <c r="I36" s="8"/>
    </row>
    <row r="37" spans="1:11">
      <c r="A37" s="32"/>
      <c r="B37" s="32"/>
      <c r="C37" s="32"/>
      <c r="D37" s="32"/>
      <c r="E37" s="32"/>
      <c r="F37" s="32" t="s">
        <v>49</v>
      </c>
      <c r="G37" s="15">
        <f>'1'!D24</f>
        <v>7425210</v>
      </c>
      <c r="H37" s="15">
        <f>'1'!E24</f>
        <v>7425210</v>
      </c>
      <c r="I37" s="8"/>
    </row>
    <row r="38" spans="1:11">
      <c r="A38" s="32"/>
      <c r="B38" s="32"/>
      <c r="C38" s="32"/>
      <c r="D38" s="32">
        <v>1205</v>
      </c>
      <c r="E38" s="32"/>
      <c r="F38" s="32" t="s">
        <v>20</v>
      </c>
      <c r="G38" s="15">
        <f>G40</f>
        <v>599700</v>
      </c>
      <c r="H38" s="15">
        <f>H40</f>
        <v>599700</v>
      </c>
      <c r="I38" s="8"/>
    </row>
    <row r="39" spans="1:11">
      <c r="A39" s="32"/>
      <c r="B39" s="32"/>
      <c r="C39" s="32"/>
      <c r="D39" s="32"/>
      <c r="E39" s="32"/>
      <c r="F39" s="32" t="s">
        <v>38</v>
      </c>
      <c r="G39" s="110"/>
      <c r="H39" s="110"/>
      <c r="I39" s="8"/>
    </row>
    <row r="40" spans="1:11" ht="34.5">
      <c r="A40" s="32"/>
      <c r="B40" s="32"/>
      <c r="C40" s="32"/>
      <c r="D40" s="32"/>
      <c r="E40" s="32">
        <v>12001</v>
      </c>
      <c r="F40" s="32" t="s">
        <v>89</v>
      </c>
      <c r="G40" s="15">
        <f>G42</f>
        <v>599700</v>
      </c>
      <c r="H40" s="15">
        <f>H42</f>
        <v>599700</v>
      </c>
      <c r="I40" s="8"/>
    </row>
    <row r="41" spans="1:11">
      <c r="A41" s="32"/>
      <c r="B41" s="32"/>
      <c r="C41" s="32"/>
      <c r="D41" s="32"/>
      <c r="E41" s="32"/>
      <c r="F41" s="32" t="s">
        <v>28</v>
      </c>
      <c r="G41" s="110"/>
      <c r="H41" s="110"/>
      <c r="I41" s="8"/>
    </row>
    <row r="42" spans="1:11" ht="34.5">
      <c r="A42" s="32"/>
      <c r="B42" s="32"/>
      <c r="C42" s="32"/>
      <c r="D42" s="32"/>
      <c r="E42" s="32"/>
      <c r="F42" s="32" t="s">
        <v>68</v>
      </c>
      <c r="G42" s="15">
        <f>G44</f>
        <v>599700</v>
      </c>
      <c r="H42" s="15">
        <f>H44</f>
        <v>599700</v>
      </c>
      <c r="I42" s="8"/>
    </row>
    <row r="43" spans="1:11" ht="34.5">
      <c r="A43" s="32"/>
      <c r="B43" s="32"/>
      <c r="C43" s="32"/>
      <c r="D43" s="32"/>
      <c r="E43" s="32"/>
      <c r="F43" s="32" t="s">
        <v>29</v>
      </c>
      <c r="G43" s="15"/>
      <c r="H43" s="15"/>
      <c r="I43" s="8"/>
    </row>
    <row r="44" spans="1:11">
      <c r="A44" s="32"/>
      <c r="B44" s="32"/>
      <c r="C44" s="32"/>
      <c r="D44" s="32"/>
      <c r="E44" s="32"/>
      <c r="F44" s="32" t="s">
        <v>39</v>
      </c>
      <c r="G44" s="15">
        <f t="shared" ref="G44:H47" si="3">G45</f>
        <v>599700</v>
      </c>
      <c r="H44" s="15">
        <f t="shared" si="3"/>
        <v>599700</v>
      </c>
      <c r="I44" s="8"/>
      <c r="J44" s="5"/>
      <c r="K44" s="5"/>
    </row>
    <row r="45" spans="1:11">
      <c r="A45" s="32"/>
      <c r="B45" s="32"/>
      <c r="C45" s="32"/>
      <c r="D45" s="32"/>
      <c r="E45" s="32"/>
      <c r="F45" s="32" t="s">
        <v>46</v>
      </c>
      <c r="G45" s="15">
        <f t="shared" si="3"/>
        <v>599700</v>
      </c>
      <c r="H45" s="15">
        <f t="shared" si="3"/>
        <v>599700</v>
      </c>
      <c r="I45" s="8"/>
      <c r="J45" s="5"/>
      <c r="K45" s="5"/>
    </row>
    <row r="46" spans="1:11">
      <c r="A46" s="32"/>
      <c r="B46" s="32"/>
      <c r="C46" s="32"/>
      <c r="D46" s="32"/>
      <c r="E46" s="32"/>
      <c r="F46" s="11" t="s">
        <v>47</v>
      </c>
      <c r="G46" s="15">
        <f t="shared" si="3"/>
        <v>599700</v>
      </c>
      <c r="H46" s="15">
        <f t="shared" si="3"/>
        <v>599700</v>
      </c>
      <c r="I46" s="8"/>
      <c r="J46" s="5"/>
      <c r="K46" s="5"/>
    </row>
    <row r="47" spans="1:11" ht="34.5">
      <c r="A47" s="7"/>
      <c r="B47" s="7"/>
      <c r="C47" s="7"/>
      <c r="D47" s="7"/>
      <c r="E47" s="7"/>
      <c r="F47" s="7" t="s">
        <v>50</v>
      </c>
      <c r="G47" s="69">
        <f t="shared" si="3"/>
        <v>599700</v>
      </c>
      <c r="H47" s="69">
        <f t="shared" si="3"/>
        <v>599700</v>
      </c>
      <c r="I47" s="8"/>
    </row>
    <row r="48" spans="1:11">
      <c r="A48" s="32"/>
      <c r="B48" s="32"/>
      <c r="C48" s="32"/>
      <c r="D48" s="32"/>
      <c r="E48" s="32"/>
      <c r="F48" s="32" t="s">
        <v>51</v>
      </c>
      <c r="G48" s="69">
        <f>'1'!D37</f>
        <v>599700</v>
      </c>
      <c r="H48" s="69">
        <f>'1'!E37</f>
        <v>599700</v>
      </c>
      <c r="I48" s="8"/>
    </row>
    <row r="49" spans="1:11">
      <c r="G49" s="16"/>
      <c r="H49" s="16"/>
    </row>
    <row r="50" spans="1:11" ht="14.25" customHeight="1">
      <c r="G50" s="16"/>
      <c r="H50" s="16"/>
    </row>
    <row r="51" spans="1:11" hidden="1">
      <c r="F51" s="17">
        <v>1005</v>
      </c>
      <c r="G51" s="19" t="e">
        <f>G36++#REF!</f>
        <v>#REF!</v>
      </c>
      <c r="H51" s="19" t="e">
        <f>H36++#REF!</f>
        <v>#REF!</v>
      </c>
    </row>
    <row r="52" spans="1:11" hidden="1">
      <c r="F52" s="17">
        <v>1011</v>
      </c>
      <c r="G52" s="19" t="e">
        <f>#REF!+#REF!</f>
        <v>#REF!</v>
      </c>
      <c r="H52" s="19" t="e">
        <f>#REF!+#REF!</f>
        <v>#REF!</v>
      </c>
    </row>
    <row r="53" spans="1:11" hidden="1">
      <c r="F53" s="17">
        <v>1068</v>
      </c>
      <c r="G53" s="19" t="e">
        <f>#REF!+#REF!</f>
        <v>#REF!</v>
      </c>
      <c r="H53" s="19" t="e">
        <f>#REF!+#REF!</f>
        <v>#REF!</v>
      </c>
    </row>
    <row r="54" spans="1:11" s="9" customFormat="1" hidden="1">
      <c r="A54" s="1"/>
      <c r="B54" s="1"/>
      <c r="C54" s="1"/>
      <c r="D54" s="1"/>
      <c r="E54" s="1"/>
      <c r="F54" s="17">
        <v>1102</v>
      </c>
      <c r="G54" s="19">
        <f>+G20</f>
        <v>625920</v>
      </c>
      <c r="H54" s="19">
        <f>+H20</f>
        <v>625920</v>
      </c>
      <c r="J54" s="1"/>
      <c r="K54" s="1"/>
    </row>
    <row r="55" spans="1:11" s="9" customFormat="1" hidden="1">
      <c r="A55" s="1"/>
      <c r="B55" s="1"/>
      <c r="C55" s="1"/>
      <c r="D55" s="1"/>
      <c r="E55" s="1"/>
      <c r="F55" s="17">
        <v>1205</v>
      </c>
      <c r="G55" s="19" t="e">
        <f>+#REF!</f>
        <v>#REF!</v>
      </c>
      <c r="H55" s="19" t="e">
        <f>+#REF!</f>
        <v>#REF!</v>
      </c>
      <c r="J55" s="1"/>
      <c r="K55" s="1"/>
    </row>
    <row r="56" spans="1:11" s="9" customFormat="1" hidden="1">
      <c r="A56" s="1"/>
      <c r="B56" s="1"/>
      <c r="C56" s="1"/>
      <c r="D56" s="1"/>
      <c r="E56" s="1"/>
      <c r="F56" s="1"/>
      <c r="G56" s="1"/>
      <c r="H56" s="1"/>
      <c r="J56" s="1"/>
      <c r="K56" s="1"/>
    </row>
  </sheetData>
  <mergeCells count="5">
    <mergeCell ref="A5:H5"/>
    <mergeCell ref="A7:C7"/>
    <mergeCell ref="D7:E7"/>
    <mergeCell ref="F7:F8"/>
    <mergeCell ref="G7:H7"/>
  </mergeCells>
  <pageMargins left="0.45" right="0" top="0.25" bottom="0.2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2022-05-04T13:35:38Z</cp:lastPrinted>
  <dcterms:created xsi:type="dcterms:W3CDTF">2003-05-20T07:22:10Z</dcterms:created>
  <dcterms:modified xsi:type="dcterms:W3CDTF">2022-08-24T06:01:27Z</dcterms:modified>
</cp:coreProperties>
</file>