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30" activeTab="14"/>
  </bookViews>
  <sheets>
    <sheet name="1" sheetId="6" r:id="rId1"/>
    <sheet name="2" sheetId="7" r:id="rId2"/>
    <sheet name="3" sheetId="8" r:id="rId3"/>
    <sheet name="4" sheetId="9" r:id="rId4"/>
    <sheet name="5" sheetId="10" r:id="rId5"/>
    <sheet name="6" sheetId="11" r:id="rId6"/>
    <sheet name="7" sheetId="12" r:id="rId7"/>
    <sheet name="8" sheetId="14" r:id="rId8"/>
    <sheet name="9" sheetId="13" r:id="rId9"/>
    <sheet name="10" sheetId="15" r:id="rId10"/>
    <sheet name="11" sheetId="16" r:id="rId11"/>
    <sheet name="12" sheetId="17" r:id="rId12"/>
    <sheet name="13" sheetId="18" r:id="rId13"/>
    <sheet name="14" sheetId="20" r:id="rId14"/>
    <sheet name="15" sheetId="19" r:id="rId15"/>
    <sheet name="16" sheetId="21" r:id="rId16"/>
    <sheet name="17" sheetId="22" r:id="rId17"/>
    <sheet name="18" sheetId="23" r:id="rId18"/>
    <sheet name="19" sheetId="24" r:id="rId19"/>
    <sheet name="20" sheetId="25" r:id="rId20"/>
    <sheet name="21" sheetId="26" r:id="rId21"/>
    <sheet name="22" sheetId="27" r:id="rId22"/>
    <sheet name="23" sheetId="28" r:id="rId23"/>
    <sheet name="24" sheetId="29" r:id="rId24"/>
    <sheet name="25" sheetId="30" r:id="rId25"/>
    <sheet name="26" sheetId="31" r:id="rId26"/>
    <sheet name="27" sheetId="32" r:id="rId27"/>
    <sheet name="28" sheetId="33" r:id="rId28"/>
    <sheet name="29" sheetId="34" r:id="rId29"/>
    <sheet name="30" sheetId="35" r:id="rId3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9" l="1"/>
  <c r="D26" i="35"/>
  <c r="G26" i="35"/>
  <c r="F26" i="35"/>
  <c r="F25" i="35"/>
  <c r="F24" i="35"/>
  <c r="F23" i="35"/>
  <c r="F22" i="35"/>
  <c r="F21" i="35"/>
  <c r="F20" i="35"/>
  <c r="F19" i="35"/>
  <c r="F18" i="35"/>
  <c r="F17" i="35"/>
  <c r="F16" i="35"/>
  <c r="F15" i="35"/>
  <c r="F14" i="35"/>
  <c r="F13" i="35"/>
  <c r="F12" i="35"/>
  <c r="F11" i="35"/>
  <c r="F22" i="18"/>
  <c r="F23" i="18"/>
  <c r="F29" i="18" s="1"/>
  <c r="F24" i="18"/>
  <c r="F25" i="18"/>
  <c r="F26" i="18"/>
  <c r="F27" i="18"/>
  <c r="F28" i="18"/>
  <c r="F25" i="17"/>
  <c r="D27" i="16"/>
  <c r="D21" i="31"/>
  <c r="G21" i="31"/>
  <c r="G25" i="26"/>
  <c r="F25" i="26"/>
  <c r="F20" i="31"/>
  <c r="F19" i="31"/>
  <c r="F18" i="31"/>
  <c r="F17" i="31"/>
  <c r="F16" i="31"/>
  <c r="F15" i="31"/>
  <c r="F14" i="31"/>
  <c r="F13" i="31"/>
  <c r="F12" i="31"/>
  <c r="F11" i="31"/>
  <c r="D20" i="15"/>
  <c r="F20" i="15"/>
  <c r="F20" i="13"/>
  <c r="D20" i="13"/>
  <c r="F23" i="14"/>
  <c r="B10" i="32"/>
  <c r="B10" i="33" s="1"/>
  <c r="B10" i="34" s="1"/>
  <c r="B10" i="35" s="1"/>
  <c r="C10" i="31"/>
  <c r="C10" i="32" s="1"/>
  <c r="C10" i="33" s="1"/>
  <c r="C10" i="34" s="1"/>
  <c r="C10" i="35" s="1"/>
  <c r="D10" i="31"/>
  <c r="D10" i="32" s="1"/>
  <c r="D10" i="33" s="1"/>
  <c r="D10" i="34" s="1"/>
  <c r="D10" i="35" s="1"/>
  <c r="E10" i="31"/>
  <c r="E10" i="32" s="1"/>
  <c r="E10" i="33" s="1"/>
  <c r="E10" i="34" s="1"/>
  <c r="E10" i="35" s="1"/>
  <c r="F10" i="31"/>
  <c r="F10" i="32" s="1"/>
  <c r="F10" i="33" s="1"/>
  <c r="F10" i="34" s="1"/>
  <c r="F10" i="35" s="1"/>
  <c r="G10" i="31"/>
  <c r="G10" i="32" s="1"/>
  <c r="G10" i="33" s="1"/>
  <c r="G10" i="34" s="1"/>
  <c r="G10" i="35" s="1"/>
  <c r="B10" i="31"/>
  <c r="C10" i="30"/>
  <c r="D10" i="30"/>
  <c r="E10" i="30"/>
  <c r="F10" i="30"/>
  <c r="G10" i="30"/>
  <c r="B10" i="30"/>
  <c r="C10" i="29"/>
  <c r="D10" i="29"/>
  <c r="E10" i="29"/>
  <c r="F10" i="29"/>
  <c r="G10" i="29"/>
  <c r="B10" i="29"/>
  <c r="C10" i="28"/>
  <c r="D10" i="28"/>
  <c r="E10" i="28"/>
  <c r="F10" i="28"/>
  <c r="G10" i="28"/>
  <c r="B10" i="28"/>
  <c r="C10" i="27"/>
  <c r="D10" i="27"/>
  <c r="E10" i="27"/>
  <c r="F10" i="27"/>
  <c r="G10" i="27"/>
  <c r="B10" i="27"/>
  <c r="C10" i="26"/>
  <c r="D10" i="26"/>
  <c r="E10" i="26"/>
  <c r="F10" i="26"/>
  <c r="G10" i="26"/>
  <c r="B10" i="26"/>
  <c r="C10" i="25"/>
  <c r="D10" i="25"/>
  <c r="E10" i="25"/>
  <c r="F10" i="25"/>
  <c r="G10" i="25"/>
  <c r="B10" i="25"/>
  <c r="C10" i="24"/>
  <c r="D10" i="24"/>
  <c r="E10" i="24"/>
  <c r="F10" i="24"/>
  <c r="G10" i="24"/>
  <c r="B10" i="24"/>
  <c r="C10" i="22"/>
  <c r="C10" i="23" s="1"/>
  <c r="D10" i="22"/>
  <c r="E10" i="22"/>
  <c r="F10" i="22"/>
  <c r="F10" i="23" s="1"/>
  <c r="G10" i="22"/>
  <c r="G10" i="23" s="1"/>
  <c r="D10" i="23"/>
  <c r="E10" i="23"/>
  <c r="B10" i="23"/>
  <c r="B10" i="22"/>
  <c r="D25" i="26"/>
  <c r="F24" i="26"/>
  <c r="F23" i="26"/>
  <c r="F22" i="26"/>
  <c r="F21" i="26"/>
  <c r="F20" i="26"/>
  <c r="F19" i="26"/>
  <c r="F18" i="26"/>
  <c r="F17" i="26"/>
  <c r="F16" i="26"/>
  <c r="F15" i="26"/>
  <c r="F14" i="26"/>
  <c r="F13" i="26"/>
  <c r="F12" i="26"/>
  <c r="F11" i="26"/>
  <c r="D21" i="10"/>
  <c r="F26" i="7"/>
  <c r="D26" i="7"/>
  <c r="F10" i="6"/>
  <c r="F11" i="6"/>
  <c r="F12" i="6"/>
  <c r="F13" i="6"/>
  <c r="F17" i="6"/>
  <c r="F18" i="6"/>
  <c r="F19" i="6"/>
  <c r="F20" i="6"/>
  <c r="F21" i="6"/>
  <c r="A5" i="35"/>
  <c r="A5" i="34"/>
  <c r="A5" i="33"/>
  <c r="A5" i="32"/>
  <c r="A5" i="31"/>
  <c r="A5" i="30"/>
  <c r="A5" i="29"/>
  <c r="A5" i="28"/>
  <c r="A5" i="27"/>
  <c r="A5" i="26"/>
  <c r="A5" i="25"/>
  <c r="A5" i="24"/>
  <c r="A5" i="23"/>
  <c r="A5" i="22"/>
  <c r="A5" i="21"/>
  <c r="B8" i="35"/>
  <c r="B8" i="34"/>
  <c r="B8" i="33"/>
  <c r="B8" i="32"/>
  <c r="B8" i="31"/>
  <c r="B8" i="30"/>
  <c r="B8" i="29"/>
  <c r="B8" i="28"/>
  <c r="B8" i="27"/>
  <c r="B8" i="26"/>
  <c r="B8" i="25"/>
  <c r="B8" i="24"/>
  <c r="B8" i="23"/>
  <c r="B8" i="22"/>
  <c r="F10" i="21"/>
  <c r="G10" i="21" s="1"/>
  <c r="B8" i="19"/>
  <c r="B15" i="20"/>
  <c r="B8" i="20"/>
  <c r="B20" i="18"/>
  <c r="B8" i="18"/>
  <c r="B20" i="17"/>
  <c r="B8" i="17"/>
  <c r="B21" i="16"/>
  <c r="B8" i="16"/>
  <c r="B15" i="15"/>
  <c r="B8" i="15"/>
  <c r="B14" i="13"/>
  <c r="B8" i="13"/>
  <c r="B16" i="10"/>
  <c r="B20" i="11" s="1"/>
  <c r="B19" i="12" s="1"/>
  <c r="B18" i="14" s="1"/>
  <c r="B8" i="10"/>
  <c r="B8" i="11" s="1"/>
  <c r="B8" i="12" s="1"/>
  <c r="B8" i="14" s="1"/>
  <c r="B17" i="7"/>
  <c r="B8" i="8" s="1"/>
  <c r="B8" i="9" s="1"/>
  <c r="B8" i="7"/>
  <c r="F21" i="31" l="1"/>
  <c r="F22" i="6"/>
  <c r="F14" i="6"/>
  <c r="F23" i="6" s="1"/>
  <c r="D21" i="20"/>
  <c r="D14" i="20"/>
  <c r="D22" i="20" s="1"/>
  <c r="D29" i="18"/>
  <c r="D19" i="18"/>
  <c r="D30" i="18" s="1"/>
  <c r="D24" i="17"/>
  <c r="D19" i="17"/>
  <c r="D25" i="17" s="1"/>
  <c r="D20" i="16"/>
  <c r="D28" i="16" s="1"/>
  <c r="D19" i="15"/>
  <c r="D14" i="15"/>
  <c r="D19" i="13"/>
  <c r="D13" i="13"/>
  <c r="D23" i="14"/>
  <c r="D17" i="14"/>
  <c r="D24" i="14" s="1"/>
  <c r="D26" i="12" l="1"/>
  <c r="D18" i="12"/>
  <c r="D27" i="12" s="1"/>
  <c r="D25" i="7"/>
  <c r="D16" i="7"/>
  <c r="D22" i="6"/>
  <c r="D14" i="6"/>
  <c r="D26" i="11"/>
  <c r="D19" i="11"/>
  <c r="D27" i="11" s="1"/>
  <c r="D20" i="10"/>
  <c r="D15" i="10"/>
  <c r="D12" i="9"/>
  <c r="D12" i="8"/>
  <c r="D23" i="6" l="1"/>
  <c r="F25" i="11"/>
  <c r="F18" i="17" l="1"/>
  <c r="F13" i="7" l="1"/>
  <c r="F11" i="7"/>
  <c r="F19" i="19" l="1"/>
  <c r="F18" i="19"/>
  <c r="F17" i="19"/>
  <c r="F16" i="19"/>
  <c r="F14" i="19"/>
  <c r="F11" i="19"/>
  <c r="F12" i="19"/>
  <c r="F20" i="20"/>
  <c r="F19" i="20"/>
  <c r="F18" i="20"/>
  <c r="F17" i="20"/>
  <c r="F13" i="20"/>
  <c r="F12" i="20"/>
  <c r="F11" i="20"/>
  <c r="F10" i="20"/>
  <c r="F15" i="19"/>
  <c r="F13" i="19"/>
  <c r="F10" i="19"/>
  <c r="F18" i="18"/>
  <c r="F16" i="18"/>
  <c r="F12" i="18"/>
  <c r="F17" i="18"/>
  <c r="F15" i="18"/>
  <c r="F14" i="18"/>
  <c r="F13" i="18"/>
  <c r="F11" i="18"/>
  <c r="F10" i="18"/>
  <c r="F22" i="17"/>
  <c r="F16" i="17"/>
  <c r="F15" i="17"/>
  <c r="F13" i="17"/>
  <c r="F12" i="17"/>
  <c r="F11" i="17"/>
  <c r="F23" i="17"/>
  <c r="F17" i="17"/>
  <c r="F14" i="17"/>
  <c r="F10" i="17"/>
  <c r="F14" i="16"/>
  <c r="F12" i="16"/>
  <c r="F26" i="16"/>
  <c r="F25" i="16"/>
  <c r="F24" i="16"/>
  <c r="F23" i="16"/>
  <c r="F19" i="16"/>
  <c r="F18" i="16"/>
  <c r="F17" i="16"/>
  <c r="F16" i="16"/>
  <c r="F15" i="16"/>
  <c r="F13" i="16"/>
  <c r="F11" i="16"/>
  <c r="F10" i="16"/>
  <c r="F12" i="15"/>
  <c r="F11" i="15"/>
  <c r="F10" i="15"/>
  <c r="F18" i="15"/>
  <c r="F17" i="15"/>
  <c r="F13" i="15"/>
  <c r="F22" i="14"/>
  <c r="F21" i="14"/>
  <c r="F20" i="14"/>
  <c r="F16" i="14"/>
  <c r="F14" i="14"/>
  <c r="F13" i="14"/>
  <c r="F12" i="14"/>
  <c r="F15" i="14"/>
  <c r="F11" i="14"/>
  <c r="F10" i="14"/>
  <c r="F10" i="13"/>
  <c r="F18" i="13"/>
  <c r="F17" i="13"/>
  <c r="F16" i="13"/>
  <c r="F12" i="13"/>
  <c r="F11" i="13"/>
  <c r="F25" i="12"/>
  <c r="F14" i="12"/>
  <c r="F13" i="12"/>
  <c r="F12" i="12"/>
  <c r="F11" i="12"/>
  <c r="F24" i="12"/>
  <c r="F23" i="12"/>
  <c r="F22" i="12"/>
  <c r="F21" i="12"/>
  <c r="F17" i="12"/>
  <c r="F16" i="12"/>
  <c r="F15" i="12"/>
  <c r="F10" i="12"/>
  <c r="F24" i="11"/>
  <c r="F22" i="11"/>
  <c r="F18" i="11"/>
  <c r="F13" i="11"/>
  <c r="F12" i="11"/>
  <c r="F11" i="11"/>
  <c r="F10" i="11"/>
  <c r="F23" i="11"/>
  <c r="F17" i="11"/>
  <c r="F16" i="11"/>
  <c r="F15" i="11"/>
  <c r="F14" i="11"/>
  <c r="F14" i="10"/>
  <c r="F12" i="10"/>
  <c r="F11" i="10"/>
  <c r="F10" i="10"/>
  <c r="F13" i="10"/>
  <c r="F19" i="10"/>
  <c r="F18" i="10"/>
  <c r="F11" i="9"/>
  <c r="F10" i="9"/>
  <c r="F11" i="8"/>
  <c r="F10" i="8"/>
  <c r="F23" i="7"/>
  <c r="F21" i="7"/>
  <c r="F22" i="7"/>
  <c r="F24" i="7"/>
  <c r="F20" i="7"/>
  <c r="F19" i="7"/>
  <c r="F15" i="7"/>
  <c r="F14" i="7"/>
  <c r="F12" i="7"/>
  <c r="F10" i="7"/>
  <c r="F14" i="20" l="1"/>
  <c r="F21" i="20"/>
  <c r="F19" i="18"/>
  <c r="F30" i="18" s="1"/>
  <c r="F19" i="17"/>
  <c r="F20" i="16"/>
  <c r="F27" i="16"/>
  <c r="F19" i="15"/>
  <c r="F14" i="15"/>
  <c r="F19" i="13"/>
  <c r="F13" i="13"/>
  <c r="F17" i="14"/>
  <c r="F18" i="12"/>
  <c r="F26" i="12"/>
  <c r="F19" i="11"/>
  <c r="F26" i="11"/>
  <c r="F15" i="10"/>
  <c r="F12" i="8"/>
  <c r="F25" i="7"/>
  <c r="F16" i="7"/>
  <c r="F20" i="19"/>
  <c r="F24" i="17"/>
  <c r="F20" i="10"/>
  <c r="F12" i="9"/>
  <c r="F22" i="20" l="1"/>
  <c r="F28" i="16"/>
  <c r="F24" i="14"/>
  <c r="F27" i="12"/>
  <c r="F27" i="11"/>
  <c r="F21" i="10"/>
</calcChain>
</file>

<file path=xl/sharedStrings.xml><?xml version="1.0" encoding="utf-8"?>
<sst xmlns="http://schemas.openxmlformats.org/spreadsheetml/2006/main" count="832" uniqueCount="124">
  <si>
    <t>հատ</t>
  </si>
  <si>
    <t>Գույքի անվանումը և մակնիշը</t>
  </si>
  <si>
    <t>Միավորի գինը</t>
  </si>
  <si>
    <t>Գազօջախ «SՍPER GENERAL»</t>
  </si>
  <si>
    <t>Ընդամենը</t>
  </si>
  <si>
    <t>Աթոռ</t>
  </si>
  <si>
    <t>պահարանիկ</t>
  </si>
  <si>
    <t>խոհանոցի կահույքի լվացարան</t>
  </si>
  <si>
    <t>կախովի պահարան</t>
  </si>
  <si>
    <t>NN
ը/կ</t>
  </si>
  <si>
    <t>Չափի միավորը</t>
  </si>
  <si>
    <t>Քանակը</t>
  </si>
  <si>
    <t>Սկզբնական արժեքը</t>
  </si>
  <si>
    <t>Հաշվեկշռային (մնացորդային արժեքը)</t>
  </si>
  <si>
    <t>(դրամ)</t>
  </si>
  <si>
    <t>Հավելված N 1</t>
  </si>
  <si>
    <t>ՀՀ կառավարության 2022 թվականի ___ N  ___ - Ա  որոշման</t>
  </si>
  <si>
    <t>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«ԳԱՎԱՌԻ ՄԱՆԿԱՏՈՒՆ» ՊԵՏԱԿԱՆ ՈՉ ԱՌԵՎՏՐԱՅԻՆ ԿԱԶՄԱԿԵՐՊՈՒԹՅԱՆԸ ՏՐԱՄԱԴՐՎՈՂ ԳՈՒՅՔԻ</t>
  </si>
  <si>
    <t>Սպասք լվացող մեքենա VIKASS,V60DWC3A401L-SS,HONG KONG GREE ELECTRIC APPLIANCES SALES LIMITED</t>
  </si>
  <si>
    <t>Սառցախցիկ HISENSE, DS22DC-WHITE,International Co Ltd</t>
  </si>
  <si>
    <t>Թեյնիկ VIKASS,VK1700-70 BLACK,HONG KONG GREE ELECTRIC APPLIANCES SALES LIMITED</t>
  </si>
  <si>
    <t>Բարձեր-սեպեր</t>
  </si>
  <si>
    <t>բազմոց՝ երկտեղանոց</t>
  </si>
  <si>
    <t>Հավելված N 2</t>
  </si>
  <si>
    <t>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«ԳՅՈՒՄՐՈՒ «ԵՐԵԽԱՆԵՐԻ ՏՈՒՆ» ՊԵՏԱԿԱՆ ՈՉ ԱՌԵՎՏՐԱՅԻՆ ԿԱԶՄԱԿԵՐՊՈՒԹՅԱՆԸ ՏՐԱՄԱԴՐՎՈՂ ԳՈՒՅՔԻ</t>
  </si>
  <si>
    <t>Սառնարան HISENSE,NT43WR,INOX, International Co Ltd</t>
  </si>
  <si>
    <t>Արդուկ VIKASS,VI -888 BLACK,HONG KONG GREE ELECTRIC APPLIANCES SALES LIMITED</t>
  </si>
  <si>
    <t>Խոհանոցային սպասք</t>
  </si>
  <si>
    <t>աթոռ</t>
  </si>
  <si>
    <t>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«ԵՐԵԽԱՅԻ ԵՎ ԸՆՏԱՆԻՔԻ ԱՋԱԿՑՈՒԹՅԱՆ ԿԵՆՏՐՈՆ» ՊԵՏԱԿԱՆ ՈՉ ԱՌԵՎՏՐԱՅԻՆ ԿԱԶՄԱԿԵՐՊՈՒԹՅԱՆԸ ՏՐԱՄԱԴՐՎՈՂ ԳՈՒՅՔԻ</t>
  </si>
  <si>
    <t>Հավելված N 3</t>
  </si>
  <si>
    <t>Հավելված N 4</t>
  </si>
  <si>
    <t>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«ԵՐԵՎԱՆԻ ԱՋԱՓՆՅԱԿ ՎԱՐՉԱԿԱՆ ՇՐՋԱՆԻ ԵՐԵԽԱՆԵՐԻ ՍՈՑԻԱԼԱԿԱՆ ՀՈԳԱԾՈՒԹՅԱՆ ԿԵՆՏՐՈՆ» ՊԵՏԱԿԱՆ ՈՉ ԱՌԵՎՏՐԱՅԻՆ ԿԱԶՄԱԿԵՐՊՈՒԹՅԱՆԸ ՏՐԱՄԱԴՐՎՈՂ ԳՈՒՅՔԻ</t>
  </si>
  <si>
    <t>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«ԵՐԵՎԱՆԻ «ԶԱՏԻԿ» ԵՐԵԽԱՆԵՐԻ ԱՋԱԿՑՈՒԹՅԱՆ ԿԵՆՏՐՈՆ» ՊԵՏԱԿԱՆ ՈՉ ԱՌԵՎՏՐԱՅԻՆ ԿԱԶՄԱԿԵՐՊՈՒԹՅԱՆԸ ՏՐԱՄԱԴՐՎՈՂ ԳՈՒՅՔԻ</t>
  </si>
  <si>
    <t>արդուկ VIKASS,VI -888 BLACK,HONG KONG GREE ELECTRIC APPLIANCES SALES LIMITED</t>
  </si>
  <si>
    <t>Փոշեկուլ VIKASS,VCJ3728G-RED BLACK,HONG KONG GREE ELECTRIC APPLIANCES SALES LIMITED</t>
  </si>
  <si>
    <t>խոհանոցային սպասք</t>
  </si>
  <si>
    <t>Հավելված N 5</t>
  </si>
  <si>
    <t>Հավելված N 6</t>
  </si>
  <si>
    <t>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«ԵՐԵՎԱՆԻ ԹԻՎ 1 ՏՈՒՆ-ԻՆՏԵՐՆԱՏ» ՊԵՏԱԿԱՆ ՈՉ ԱՌԵՎՏՐԱՅԻՆ ԿԱԶՄԱԿԵՐՊՈՒԹՅԱՆԸ ՏՐԱՄԱԴՐՎՈՂ ԳՈՒՅՔԻ</t>
  </si>
  <si>
    <t>Ավտոմատ լվացքի մեքենա HISENSE, WFKV9014W, interational Co.LtD</t>
  </si>
  <si>
    <t>Գազօջախ SIMFER,F7044I, SIMFER</t>
  </si>
  <si>
    <t>Հեռուստացույց HISENSE, 43N2170PW, interational Co.LtD</t>
  </si>
  <si>
    <t>համակարգիչ HP 200 All-in-One Computer</t>
  </si>
  <si>
    <t>Օդորակիչ HISENSE, AST09UW4SVE TG10, interational Co.LtD</t>
  </si>
  <si>
    <t>կենտրոնացված ջեռուցման կաթսա BONITA GB-BT10</t>
  </si>
  <si>
    <t>բարձեր-սեպեր</t>
  </si>
  <si>
    <t>գազօջախ SUPERNATURAL</t>
  </si>
  <si>
    <t>Հավելված N 7</t>
  </si>
  <si>
    <t>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«ԵՐԵՎԱՆԻ ՄԱՆԿԱՆ ՏՈՒՆ» ՊԵՏԱԿԱՆ ՈՉ ԱՌԵՎՏՐԱՅԻՆ ԿԱԶՄԱԿԵՐՊՈՒԹՅԱՆԸ ՏՐԱՄԱԴՐՎՈՂ ԳՈՒՅՔԻ</t>
  </si>
  <si>
    <t>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«ՁՈՐԱԿ» ՀՈԳԵԿԱՆ ԱՌՈՂՋՈՒԹՅԱՆ ԽՆԴԻՐՆԵՐ ՈՒՆԵՑՈՂ ԱՆՁԱՆՑ ԿԵՆՏՐՈՆ» ՊԵՏԱԿԱՆ ՈՉ ԱՌԵՎՏՐԱՅԻՆ ԿԱԶՄԱԿԵՐՊՈՒԹՅԱՆԸ ՏՐԱՄԱԴՐՎՈՂ ԳՈՒՅՔԻ</t>
  </si>
  <si>
    <t>Հավելված N 8</t>
  </si>
  <si>
    <t>Հավելված N 9</t>
  </si>
  <si>
    <t>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«ԽԱՐԲԵՐԴԻ ՄԱՍՆԱԳԻՏԱՑՎԱԾ ՄԱՆԿԱՏՈՒՆ» ՊԵՏԱԿԱՆ ՈՉ ԱՌԵՎՏՐԱՅԻՆ ԿԱԶՄԱԿԵՐՊՈՒԹՅԱՆԸ ՏՐԱՄԱԴՐՎՈՂ ԳՈՒՅՔԻ</t>
  </si>
  <si>
    <t>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«ՄԱՐԻ ԻԶՄԻՐԼՅԱՆԻ ԱՆՎԱՆ ՄԱՆԿԱՏՈՒՆ» ՊԵՏԱԿԱՆ ՈՉ ԱՌԵՎՏՐԱՅԻՆ ԿԱԶՄԱԿԵՐՊՈՒԹՅԱՆԸ ՏՐԱՄԱԴՐՎՈՂ ԳՈՒՅՔԻ</t>
  </si>
  <si>
    <t>Հավելված N 10</t>
  </si>
  <si>
    <t>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«ՆՈՐՔԻ ՏՈՒՆ-ԻՆՏԵՐՆԱՏ» ՊԵՏԱԿԱՆ ՈՉ ԱՌԵՎՏՐԱՅԻՆ ԿԱԶՄԱԿԵՐՊՈՒԹՅԱՆԸ ՏՐԱՄԱԴՐՎՈՂ ԳՈՒՅՔԻ</t>
  </si>
  <si>
    <t>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«ՇԻՐԱԿԻ ՄԱՐԶԻ ԵՐԵԽԱՅԻ ԵՎ ԸՆՏԱՆԻՔԻ ԱՋԱԿՑՈՒԹՅԱՆ ԿԵՆՏՐՈՆ» ՊԵՏԱԿԱՆ ՈՉ ԱՌԵՎՏՐԱՅԻՆ ԿԱԶՄԱԿԵՐՊՈՒԹՅԱՆԸ ՏՐԱՄԱԴՐՎՈՂ ԳՈՒՅՔԻ</t>
  </si>
  <si>
    <t>Հավելված N 12</t>
  </si>
  <si>
    <t>Հավելված N 11</t>
  </si>
  <si>
    <t>Հավելված N 13</t>
  </si>
  <si>
    <t>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«ՍՅՈՒՆԻՔԻ ՄԱՐԶԻ ԵՐԵԽԱՅԻ ԵՎ ԸՆՏԱՆԻՔԻ ԱՋԱԿՑՈՒԹՅԱՆ ԿԵՆՏՐՈՆ» ՊԵՏԱԿԱՆ ՈՉ ԱՌԵՎՏՐԱՅԻՆ ԿԱԶՄԱԿԵՐՊՈՒԹՅԱՆԸ ՏՐԱՄԱԴՐՎՈՂ ԳՈՒՅՔԻ</t>
  </si>
  <si>
    <t>ներքնակներ</t>
  </si>
  <si>
    <t>ներքնակ՝ մահճակալի</t>
  </si>
  <si>
    <t>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«ՏՆԱՅԻՆ ՊԱՅՄԱՆՆԵՐՈՒՄ ՄԻԱՅՆԱԿ ՏԱՐԵՑՆԵՐԻ ԵՎ ՀԱՇՄԱՆԴԱՄՆԵՐԻ ՍՈՑԻԱԼԱԿԱՆ ՍՊԱՍԱՐԿՄԱՆ ԿԵՆՏՐՈՆ» ՊԵՏԱԿԱՆ ՈՉ ԱՌԵՎՏՐԱՅԻՆ ԿԱԶՄԱԿԵՐՊՈՒԹՅԱՆԸ ՏՐԱՄԱԴՐՎՈՂ ԳՈՒՅՔԻ</t>
  </si>
  <si>
    <t>Հավելված N 15</t>
  </si>
  <si>
    <t>Հավելված N 14</t>
  </si>
  <si>
    <t>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«ՎԱՐԴԵՆԻՍԻ ՆՅԱՐԴԱՀՈԳԵԲԱՆԱԿԱՆ ՏՈՒՆ-ԻՆՏԵՐՆԱՏ» ՊԵՏԱԿԱՆ ՈՉ ԱՌԵՎՏՐԱՅԻՆ ԿԱԶՄԱԿԵՐՊՈՒԹՅԱՆԸ ՏՐԱՄԱԴՐՎՈՂ ԳՈՒՅՔԻ</t>
  </si>
  <si>
    <t>Մոնիթոր Benq GL955A ETWCC02843019</t>
  </si>
  <si>
    <t>Մոնիթոր Benq GL955A
ETWCC02798019</t>
  </si>
  <si>
    <t>Մոնիթոր Benq GL955A
ETWCC02808019</t>
  </si>
  <si>
    <t>Մոնիթոր Benq GL955A
ETWCC02820019</t>
  </si>
  <si>
    <t>Համակարգիչ "FUJITSU ESPRIMO P2560"</t>
  </si>
  <si>
    <t>Համակարգիչ 2 
HP Pro 3500 Microtower PC, CPU Intel Core i5-3470"</t>
  </si>
  <si>
    <t>Անխափան սնուցնման սարք Uninterrupted Power Supply (UPS) PowerCom RPT-800AP</t>
  </si>
  <si>
    <t>Անխափան սնուցման սարք UPS BNT 600</t>
  </si>
  <si>
    <t>Անխափան սնուցման սարքUninterrupted Power Supply (UPS) PowerCom RPT-800AP</t>
  </si>
  <si>
    <t>Անխափան սնուցման սարք Uninterrupted Power Supply PowerCom RPT-800AP</t>
  </si>
  <si>
    <t>Բազմաֆունկցիոնալ տպիչMultifunctional Printer Canon i-SENSYS MF6140dn
QPW64842</t>
  </si>
  <si>
    <t>Տպիչ-6 (Work center PE120i)/Բազմաֆունկցիոնալ սարք Xerox Work Centre Pe 120i/3</t>
  </si>
  <si>
    <t xml:space="preserve">Մոնիթոր 3
HP EliteDisplay E202 20 in </t>
  </si>
  <si>
    <t>Մոնիթոր Benq GL955A</t>
  </si>
  <si>
    <t>Մոնիթոր   DELL E-221 IH</t>
  </si>
  <si>
    <t>Համակարգիչ Dell OptiPlex 3010 JZWPH5J</t>
  </si>
  <si>
    <t>Համակարգիչ Dell OptiPlex 3010 81XPH5J</t>
  </si>
  <si>
    <t>Համակարգիչ Dell OptiPlex 3010 30XPH5J</t>
  </si>
  <si>
    <t>Համակարգիչ Dell OptiPlex 3010 B1XPH5J</t>
  </si>
  <si>
    <t>Տպիչ "Printer Canon i-SENSYS LB6670dn with cable USB 1.8m"
MKRA502064</t>
  </si>
  <si>
    <t>Տպիչ "Printer Canon i-SENSYS LB6670dn with cable USB 1.8m"
MKRA716765</t>
  </si>
  <si>
    <t>Մոնիթոր Benq GL955A
ETWCC02803019</t>
  </si>
  <si>
    <t>Մոնիթոր Benq GL955A
ETWCC02839019</t>
  </si>
  <si>
    <t>Մոնիթոր Benq GL955A
ETWCC02815019</t>
  </si>
  <si>
    <t>Համակարգիչ HP ProDesk 490G3 Microtrower Intel Core i7-6500</t>
  </si>
  <si>
    <t xml:space="preserve">Համակարգիչ Dell OptiPlex 3010
52XPH5J </t>
  </si>
  <si>
    <t>Համակարգիչ Dell OptiPlex 3010
10XPH5J</t>
  </si>
  <si>
    <t>Համակարգիչ Dell OptiPlex 3010
61XPH5J</t>
  </si>
  <si>
    <t>Տպիչ "Printer Canon i-SENSYS LB6670dn with cable USB 1.8m"
MKRA712653</t>
  </si>
  <si>
    <t>Տպիչ-6 (Work center PE120i)/Բազմաֆունկցիոնալ սարք Xerox Work Centre Pe 120i
3552951785</t>
  </si>
  <si>
    <t>Տպիչ "Printer Canon i-SENSYS LB6670dn with cable USB 1.8m"
MKRA716330</t>
  </si>
  <si>
    <t>Անխափան սնուցման սարք Uninterrupted Power Supply PowerCom RPT-800AP
40106601605</t>
  </si>
  <si>
    <t>Անխափան սնուցման սարք Uninterrupted Power Supply PowerCom RPT-800AP
40104161605</t>
  </si>
  <si>
    <t>Անխափան սնուցման սարք Uninterrupted Power Supply PowerCom RPT-800AP
40106591605</t>
  </si>
  <si>
    <t>Անխափան սնուցման սարք Uninterrupted Power Supply PowerCom RPT-800AP
40103671605</t>
  </si>
  <si>
    <t>Մոնիթոր 2 HP EliteDisplay E222 21.5</t>
  </si>
  <si>
    <t>Հիմնական միջոց հանդիսացող գույք</t>
  </si>
  <si>
    <t>Ընդհանուրը</t>
  </si>
  <si>
    <t>Հայաստանի Հանրապետության 2003-2007 թվականների պետական բյուջեների «Պետական աջակցություն Հայաստանի Հանրապետության մանկական խնամակալական կազմակերպությունների շրջանավարտներին» ծրագրի մնացորդ և չօգտագործված գույք</t>
  </si>
  <si>
    <t>Հայաստանի Հանրապետության աշխատանքի և սոցիալական հարցերի նախարարության ենթակայության  բնակելի տների և բնակարանների   կահավորման նպատակով գնված և չօգտագործված գույք</t>
  </si>
  <si>
    <t>Հավելված N 16</t>
  </si>
  <si>
    <t>Հայաստանի Հանրապետության աշխատանքի և սոցիալական հարցերի նախարարությանն ամրացված և օգտագործված գույք</t>
  </si>
  <si>
    <t>Հավելված N 17</t>
  </si>
  <si>
    <t>Հավելված N 18</t>
  </si>
  <si>
    <t>Հավելված N 19</t>
  </si>
  <si>
    <t>Հավելված N 20</t>
  </si>
  <si>
    <t>Հավելված N 21</t>
  </si>
  <si>
    <t>Հավելված N 22</t>
  </si>
  <si>
    <t>Հավելված N 23</t>
  </si>
  <si>
    <t>Հավելված N 24</t>
  </si>
  <si>
    <t>Հավելված N 25</t>
  </si>
  <si>
    <t>Հավելված N 26</t>
  </si>
  <si>
    <t>Հավելված N 27</t>
  </si>
  <si>
    <t>Հավելված N 28</t>
  </si>
  <si>
    <t>Հավելված N 29</t>
  </si>
  <si>
    <t>Հավելված N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</si>
</sst>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color rgb="FF000000"/>
      <name val="GHEA Grapalat"/>
      <family val="3"/>
    </font>
    <font>
      <sz val="10"/>
      <color theme="1"/>
      <name val="GHEA Grapalat"/>
      <family val="3"/>
    </font>
    <font>
      <sz val="11"/>
      <color theme="1"/>
      <name val="GHEA Grapalat"/>
      <family val="3"/>
    </font>
    <font>
      <b/>
      <sz val="11"/>
      <color theme="1"/>
      <name val="Calibri"/>
      <family val="2"/>
      <scheme val="minor"/>
    </font>
    <font>
      <b/>
      <sz val="10"/>
      <color theme="1"/>
      <name val="GHEA Grapalat"/>
      <family val="3"/>
    </font>
    <font>
      <b/>
      <sz val="11"/>
      <color theme="1"/>
      <name val="GHEA Grapalat"/>
      <family val="3"/>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4">
    <xf numFmtId="0" fontId="0" fillId="0" borderId="0" xfId="0"/>
    <xf numFmtId="0" fontId="3" fillId="0" borderId="0" xfId="0" applyFont="1" applyAlignment="1">
      <alignment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4" fontId="2" fillId="0" borderId="0" xfId="0" applyNumberFormat="1" applyFont="1" applyAlignment="1">
      <alignment horizontal="center" vertical="center" wrapText="1"/>
    </xf>
    <xf numFmtId="4" fontId="2" fillId="0" borderId="0" xfId="0" applyNumberFormat="1" applyFont="1" applyAlignment="1">
      <alignment horizontal="right" vertical="center" wrapText="1"/>
    </xf>
    <xf numFmtId="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4" fontId="2" fillId="0" borderId="0" xfId="0" applyNumberFormat="1" applyFont="1" applyAlignment="1">
      <alignment horizontal="right" vertical="center" wrapText="1"/>
    </xf>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0" fontId="2" fillId="0" borderId="1" xfId="0" applyFont="1" applyBorder="1" applyAlignment="1">
      <alignment horizontal="center" vertical="center" wrapText="1"/>
    </xf>
    <xf numFmtId="4" fontId="2" fillId="0" borderId="0" xfId="0" applyNumberFormat="1" applyFont="1" applyAlignment="1">
      <alignment horizontal="right"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4" fontId="2" fillId="0" borderId="0" xfId="0" applyNumberFormat="1" applyFont="1" applyAlignment="1">
      <alignment horizontal="center" vertical="center" wrapText="1"/>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6" fillId="0" borderId="0" xfId="0" applyFont="1" applyAlignment="1">
      <alignment wrapText="1"/>
    </xf>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heetViews>
  <sheetFormatPr defaultRowHeight="16.5" x14ac:dyDescent="0.3"/>
  <cols>
    <col min="1" max="1" width="5.7109375" style="2" customWidth="1"/>
    <col min="2" max="2" width="30.7109375" style="2" customWidth="1"/>
    <col min="3" max="4" width="18.7109375" style="2" customWidth="1"/>
    <col min="5" max="6" width="27.7109375" style="5" customWidth="1"/>
    <col min="7" max="7" width="9.140625" style="1"/>
  </cols>
  <sheetData>
    <row r="1" spans="1:7" x14ac:dyDescent="0.3">
      <c r="E1" s="22"/>
      <c r="F1" s="20" t="s">
        <v>15</v>
      </c>
    </row>
    <row r="2" spans="1:7" x14ac:dyDescent="0.3">
      <c r="E2" s="22"/>
      <c r="F2" s="20"/>
    </row>
    <row r="3" spans="1:7" ht="16.5" customHeight="1" x14ac:dyDescent="0.3">
      <c r="D3" s="21"/>
      <c r="E3" s="24" t="s">
        <v>16</v>
      </c>
      <c r="F3" s="24"/>
    </row>
    <row r="4" spans="1:7" ht="16.5" customHeight="1" x14ac:dyDescent="0.3"/>
    <row r="5" spans="1:7" ht="48.75" customHeight="1" x14ac:dyDescent="0.3">
      <c r="A5" s="25" t="s">
        <v>17</v>
      </c>
      <c r="B5" s="25"/>
      <c r="C5" s="25"/>
      <c r="D5" s="25"/>
      <c r="E5" s="25"/>
      <c r="F5" s="25"/>
    </row>
    <row r="6" spans="1:7" ht="27" x14ac:dyDescent="0.3">
      <c r="A6" s="23" t="s">
        <v>9</v>
      </c>
      <c r="B6" s="23" t="s">
        <v>1</v>
      </c>
      <c r="C6" s="23" t="s">
        <v>10</v>
      </c>
      <c r="D6" s="23" t="s">
        <v>11</v>
      </c>
      <c r="E6" s="7" t="s">
        <v>2</v>
      </c>
      <c r="F6" s="17" t="s">
        <v>12</v>
      </c>
    </row>
    <row r="7" spans="1:7" x14ac:dyDescent="0.3">
      <c r="A7" s="23"/>
      <c r="B7" s="23"/>
      <c r="C7" s="23"/>
      <c r="D7" s="23"/>
      <c r="E7" s="7" t="s">
        <v>14</v>
      </c>
      <c r="F7" s="7" t="s">
        <v>14</v>
      </c>
    </row>
    <row r="8" spans="1:7" s="12" customFormat="1" ht="27.75" customHeight="1" x14ac:dyDescent="0.3">
      <c r="A8" s="16"/>
      <c r="B8" s="26" t="s">
        <v>106</v>
      </c>
      <c r="C8" s="27"/>
      <c r="D8" s="27"/>
      <c r="E8" s="27"/>
      <c r="F8" s="28"/>
      <c r="G8" s="1"/>
    </row>
    <row r="9" spans="1:7" s="12" customFormat="1" x14ac:dyDescent="0.3">
      <c r="A9" s="16"/>
      <c r="B9" s="26" t="s">
        <v>104</v>
      </c>
      <c r="C9" s="27"/>
      <c r="D9" s="27"/>
      <c r="E9" s="27"/>
      <c r="F9" s="28"/>
      <c r="G9" s="1"/>
    </row>
    <row r="10" spans="1:7" ht="54" x14ac:dyDescent="0.3">
      <c r="A10" s="3">
        <v>1</v>
      </c>
      <c r="B10" s="3" t="s">
        <v>18</v>
      </c>
      <c r="C10" s="3" t="s">
        <v>0</v>
      </c>
      <c r="D10" s="3">
        <v>1</v>
      </c>
      <c r="E10" s="7">
        <v>158000</v>
      </c>
      <c r="F10" s="7">
        <f>D10*E10</f>
        <v>158000</v>
      </c>
    </row>
    <row r="11" spans="1:7" ht="27" x14ac:dyDescent="0.3">
      <c r="A11" s="3">
        <v>2</v>
      </c>
      <c r="B11" s="3" t="s">
        <v>19</v>
      </c>
      <c r="C11" s="3" t="s">
        <v>0</v>
      </c>
      <c r="D11" s="3">
        <v>1</v>
      </c>
      <c r="E11" s="7">
        <v>137000</v>
      </c>
      <c r="F11" s="7">
        <f>D11*E11</f>
        <v>137000</v>
      </c>
    </row>
    <row r="12" spans="1:7" ht="54" x14ac:dyDescent="0.3">
      <c r="A12" s="3">
        <v>3</v>
      </c>
      <c r="B12" s="4" t="s">
        <v>20</v>
      </c>
      <c r="C12" s="3" t="s">
        <v>0</v>
      </c>
      <c r="D12" s="3">
        <v>1</v>
      </c>
      <c r="E12" s="7">
        <v>7000</v>
      </c>
      <c r="F12" s="7">
        <f>D12*E12</f>
        <v>7000</v>
      </c>
    </row>
    <row r="13" spans="1:7" x14ac:dyDescent="0.3">
      <c r="A13" s="8">
        <v>4</v>
      </c>
      <c r="B13" s="3" t="s">
        <v>21</v>
      </c>
      <c r="C13" s="3" t="s">
        <v>0</v>
      </c>
      <c r="D13" s="3">
        <v>10</v>
      </c>
      <c r="E13" s="7">
        <v>2370</v>
      </c>
      <c r="F13" s="7">
        <f>D13*E13</f>
        <v>23700</v>
      </c>
    </row>
    <row r="14" spans="1:7" s="33" customFormat="1" x14ac:dyDescent="0.3">
      <c r="A14" s="30"/>
      <c r="B14" s="30" t="s">
        <v>4</v>
      </c>
      <c r="C14" s="30" t="s">
        <v>0</v>
      </c>
      <c r="D14" s="30">
        <f>SUM(D10:D13)</f>
        <v>13</v>
      </c>
      <c r="E14" s="30"/>
      <c r="F14" s="31">
        <f>SUM(F10:F13)</f>
        <v>325700</v>
      </c>
      <c r="G14" s="32"/>
    </row>
    <row r="15" spans="1:7" s="12" customFormat="1" ht="31.5" customHeight="1" x14ac:dyDescent="0.3">
      <c r="A15" s="16"/>
      <c r="B15" s="26" t="s">
        <v>107</v>
      </c>
      <c r="C15" s="27"/>
      <c r="D15" s="27"/>
      <c r="E15" s="27"/>
      <c r="F15" s="28"/>
      <c r="G15" s="1"/>
    </row>
    <row r="16" spans="1:7" s="12" customFormat="1" x14ac:dyDescent="0.3">
      <c r="A16" s="16"/>
      <c r="B16" s="26" t="s">
        <v>104</v>
      </c>
      <c r="C16" s="27"/>
      <c r="D16" s="27"/>
      <c r="E16" s="27"/>
      <c r="F16" s="28"/>
      <c r="G16" s="1"/>
    </row>
    <row r="17" spans="1:7" x14ac:dyDescent="0.3">
      <c r="A17" s="8">
        <v>5</v>
      </c>
      <c r="B17" s="3" t="s">
        <v>5</v>
      </c>
      <c r="C17" s="3" t="s">
        <v>0</v>
      </c>
      <c r="D17" s="3">
        <v>24</v>
      </c>
      <c r="E17" s="7">
        <v>7400</v>
      </c>
      <c r="F17" s="7">
        <f>D17*E17</f>
        <v>177600</v>
      </c>
    </row>
    <row r="18" spans="1:7" x14ac:dyDescent="0.3">
      <c r="A18" s="8">
        <v>6</v>
      </c>
      <c r="B18" s="3" t="s">
        <v>22</v>
      </c>
      <c r="C18" s="3" t="s">
        <v>0</v>
      </c>
      <c r="D18" s="3">
        <v>6</v>
      </c>
      <c r="E18" s="7">
        <v>40000</v>
      </c>
      <c r="F18" s="7">
        <f>D18*E18</f>
        <v>240000</v>
      </c>
    </row>
    <row r="19" spans="1:7" x14ac:dyDescent="0.3">
      <c r="A19" s="8">
        <v>7</v>
      </c>
      <c r="B19" s="3" t="s">
        <v>6</v>
      </c>
      <c r="C19" s="3" t="s">
        <v>0</v>
      </c>
      <c r="D19" s="3">
        <v>3</v>
      </c>
      <c r="E19" s="7">
        <v>18000</v>
      </c>
      <c r="F19" s="7">
        <f>D19*E19</f>
        <v>54000</v>
      </c>
    </row>
    <row r="20" spans="1:7" x14ac:dyDescent="0.3">
      <c r="A20" s="8">
        <v>8</v>
      </c>
      <c r="B20" s="3" t="s">
        <v>7</v>
      </c>
      <c r="C20" s="3" t="s">
        <v>0</v>
      </c>
      <c r="D20" s="3">
        <v>3</v>
      </c>
      <c r="E20" s="7">
        <v>15200</v>
      </c>
      <c r="F20" s="7">
        <f>D20*E20</f>
        <v>45600</v>
      </c>
    </row>
    <row r="21" spans="1:7" x14ac:dyDescent="0.3">
      <c r="A21" s="8">
        <v>9</v>
      </c>
      <c r="B21" s="3" t="s">
        <v>8</v>
      </c>
      <c r="C21" s="3" t="s">
        <v>0</v>
      </c>
      <c r="D21" s="3">
        <v>3</v>
      </c>
      <c r="E21" s="7">
        <v>27200</v>
      </c>
      <c r="F21" s="7">
        <f>D21*E21</f>
        <v>81600</v>
      </c>
    </row>
    <row r="22" spans="1:7" s="33" customFormat="1" x14ac:dyDescent="0.3">
      <c r="A22" s="30"/>
      <c r="B22" s="30" t="s">
        <v>4</v>
      </c>
      <c r="C22" s="30" t="s">
        <v>0</v>
      </c>
      <c r="D22" s="30">
        <f>SUM(D17:D21)</f>
        <v>39</v>
      </c>
      <c r="E22" s="30"/>
      <c r="F22" s="31">
        <f>SUM(F17:F21)</f>
        <v>598800</v>
      </c>
      <c r="G22" s="32"/>
    </row>
    <row r="23" spans="1:7" x14ac:dyDescent="0.3">
      <c r="A23" s="3"/>
      <c r="B23" s="30" t="s">
        <v>105</v>
      </c>
      <c r="C23" s="30" t="s">
        <v>0</v>
      </c>
      <c r="D23" s="30">
        <f>SUM(D14+D22)</f>
        <v>52</v>
      </c>
      <c r="E23" s="30"/>
      <c r="F23" s="31">
        <f>SUM(F14+F22)</f>
        <v>924500</v>
      </c>
    </row>
  </sheetData>
  <mergeCells count="10">
    <mergeCell ref="E3:F3"/>
    <mergeCell ref="B9:F9"/>
    <mergeCell ref="B8:F8"/>
    <mergeCell ref="B15:F15"/>
    <mergeCell ref="B16:F16"/>
    <mergeCell ref="A6:A7"/>
    <mergeCell ref="B6:B7"/>
    <mergeCell ref="C6:C7"/>
    <mergeCell ref="D6:D7"/>
    <mergeCell ref="A5:F5"/>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RowHeight="15" x14ac:dyDescent="0.25"/>
  <cols>
    <col min="1" max="1" width="5.7109375" style="2" customWidth="1"/>
    <col min="2" max="2" width="30.7109375" style="2" customWidth="1"/>
    <col min="3" max="4" width="18.7109375" style="2" customWidth="1"/>
    <col min="5" max="6" width="27.7109375" style="5" customWidth="1"/>
  </cols>
  <sheetData>
    <row r="1" spans="1:6" x14ac:dyDescent="0.25">
      <c r="F1" s="6" t="s">
        <v>55</v>
      </c>
    </row>
    <row r="2" spans="1:6" x14ac:dyDescent="0.25">
      <c r="F2" s="6"/>
    </row>
    <row r="3" spans="1:6" x14ac:dyDescent="0.25">
      <c r="E3" s="24" t="s">
        <v>16</v>
      </c>
      <c r="F3" s="24"/>
    </row>
    <row r="5" spans="1:6" ht="51.75" customHeight="1" x14ac:dyDescent="0.25">
      <c r="A5" s="25" t="s">
        <v>54</v>
      </c>
      <c r="B5" s="25"/>
      <c r="C5" s="25"/>
      <c r="D5" s="25"/>
      <c r="E5" s="25"/>
      <c r="F5" s="25"/>
    </row>
    <row r="6" spans="1:6" ht="27" x14ac:dyDescent="0.25">
      <c r="A6" s="23" t="s">
        <v>9</v>
      </c>
      <c r="B6" s="23" t="s">
        <v>1</v>
      </c>
      <c r="C6" s="23" t="s">
        <v>10</v>
      </c>
      <c r="D6" s="23" t="s">
        <v>11</v>
      </c>
      <c r="E6" s="7" t="s">
        <v>2</v>
      </c>
      <c r="F6" s="17" t="s">
        <v>12</v>
      </c>
    </row>
    <row r="7" spans="1:6" x14ac:dyDescent="0.25">
      <c r="A7" s="23"/>
      <c r="B7" s="23"/>
      <c r="C7" s="23"/>
      <c r="D7" s="23"/>
      <c r="E7" s="7" t="s">
        <v>14</v>
      </c>
      <c r="F7" s="7" t="s">
        <v>14</v>
      </c>
    </row>
    <row r="8" spans="1:6" s="12" customFormat="1" ht="31.5" customHeight="1" x14ac:dyDescent="0.25">
      <c r="A8" s="16"/>
      <c r="B8" s="26" t="str">
        <f>'1'!B8:F8</f>
        <v>Հայաստանի Հանրապետության 2003-2007 թվականների պետական բյուջեների «Պետական աջակցություն Հայաստանի Հանրապետության մանկական խնամակալական կազմակերպությունների շրջանավարտներին» ծրագրի մնացորդ և չօգտագործված գույք</v>
      </c>
      <c r="C8" s="27"/>
      <c r="D8" s="27"/>
      <c r="E8" s="27"/>
      <c r="F8" s="28"/>
    </row>
    <row r="9" spans="1:6" s="12" customFormat="1" x14ac:dyDescent="0.25">
      <c r="A9" s="16"/>
      <c r="B9" s="26" t="s">
        <v>104</v>
      </c>
      <c r="C9" s="27"/>
      <c r="D9" s="27"/>
      <c r="E9" s="27"/>
      <c r="F9" s="28"/>
    </row>
    <row r="10" spans="1:6" ht="40.5" x14ac:dyDescent="0.25">
      <c r="A10" s="3">
        <v>1</v>
      </c>
      <c r="B10" s="3" t="s">
        <v>25</v>
      </c>
      <c r="C10" s="3" t="s">
        <v>0</v>
      </c>
      <c r="D10" s="3">
        <v>1</v>
      </c>
      <c r="E10" s="7">
        <v>195000</v>
      </c>
      <c r="F10" s="7">
        <f>D10*E10</f>
        <v>195000</v>
      </c>
    </row>
    <row r="11" spans="1:6" ht="27" x14ac:dyDescent="0.25">
      <c r="A11" s="3">
        <v>2</v>
      </c>
      <c r="B11" s="4" t="s">
        <v>42</v>
      </c>
      <c r="C11" s="3" t="s">
        <v>0</v>
      </c>
      <c r="D11" s="3">
        <v>1</v>
      </c>
      <c r="E11" s="7">
        <v>147000</v>
      </c>
      <c r="F11" s="7">
        <f>D11*E11</f>
        <v>147000</v>
      </c>
    </row>
    <row r="12" spans="1:6" ht="40.5" x14ac:dyDescent="0.25">
      <c r="A12" s="3">
        <v>3</v>
      </c>
      <c r="B12" s="2" t="s">
        <v>44</v>
      </c>
      <c r="C12" s="3" t="s">
        <v>0</v>
      </c>
      <c r="D12" s="3">
        <v>2</v>
      </c>
      <c r="E12" s="7">
        <v>198000</v>
      </c>
      <c r="F12" s="7">
        <f>D12*E12</f>
        <v>396000</v>
      </c>
    </row>
    <row r="13" spans="1:6" x14ac:dyDescent="0.25">
      <c r="A13" s="8">
        <v>4</v>
      </c>
      <c r="B13" s="3" t="s">
        <v>36</v>
      </c>
      <c r="C13" s="3" t="s">
        <v>0</v>
      </c>
      <c r="D13" s="3">
        <v>5</v>
      </c>
      <c r="E13" s="7">
        <v>23500</v>
      </c>
      <c r="F13" s="7">
        <f>D13*E13</f>
        <v>117500</v>
      </c>
    </row>
    <row r="14" spans="1:6" s="33" customFormat="1" x14ac:dyDescent="0.25">
      <c r="A14" s="30"/>
      <c r="B14" s="30" t="s">
        <v>4</v>
      </c>
      <c r="C14" s="30" t="s">
        <v>0</v>
      </c>
      <c r="D14" s="30">
        <f>SUM(D10:D13)</f>
        <v>9</v>
      </c>
      <c r="E14" s="30"/>
      <c r="F14" s="31">
        <f>SUM(F10:F13)</f>
        <v>855500</v>
      </c>
    </row>
    <row r="15" spans="1:6" s="12" customFormat="1" ht="31.5" customHeight="1" x14ac:dyDescent="0.25">
      <c r="A15" s="16"/>
      <c r="B15" s="26" t="str">
        <f>'1'!B15:F15</f>
        <v>Հայաստանի Հանրապետության աշխատանքի և սոցիալական հարցերի նախարարության ենթակայության  բնակելի տների և բնակարանների   կահավորման նպատակով գնված և չօգտագործված գույք</v>
      </c>
      <c r="C15" s="27"/>
      <c r="D15" s="27"/>
      <c r="E15" s="27"/>
      <c r="F15" s="28"/>
    </row>
    <row r="16" spans="1:6" s="12" customFormat="1" x14ac:dyDescent="0.25">
      <c r="A16" s="16"/>
      <c r="B16" s="26" t="s">
        <v>104</v>
      </c>
      <c r="C16" s="27"/>
      <c r="D16" s="27"/>
      <c r="E16" s="27"/>
      <c r="F16" s="28"/>
    </row>
    <row r="17" spans="1:6" x14ac:dyDescent="0.25">
      <c r="A17" s="8">
        <v>5</v>
      </c>
      <c r="B17" s="3" t="s">
        <v>28</v>
      </c>
      <c r="C17" s="3" t="s">
        <v>0</v>
      </c>
      <c r="D17" s="3">
        <v>24</v>
      </c>
      <c r="E17" s="7">
        <v>7000</v>
      </c>
      <c r="F17" s="7">
        <f>D17*E17</f>
        <v>168000</v>
      </c>
    </row>
    <row r="18" spans="1:6" x14ac:dyDescent="0.25">
      <c r="A18" s="8">
        <v>6</v>
      </c>
      <c r="B18" s="3" t="s">
        <v>22</v>
      </c>
      <c r="C18" s="3" t="s">
        <v>0</v>
      </c>
      <c r="D18" s="3">
        <v>3</v>
      </c>
      <c r="E18" s="7">
        <v>40000</v>
      </c>
      <c r="F18" s="7">
        <f>D18*E18</f>
        <v>120000</v>
      </c>
    </row>
    <row r="19" spans="1:6" s="33" customFormat="1" x14ac:dyDescent="0.25">
      <c r="A19" s="30"/>
      <c r="B19" s="30" t="s">
        <v>4</v>
      </c>
      <c r="C19" s="30" t="s">
        <v>0</v>
      </c>
      <c r="D19" s="30">
        <f>SUM(D16:D18)</f>
        <v>27</v>
      </c>
      <c r="E19" s="30"/>
      <c r="F19" s="31">
        <f>SUM(F16:F18)</f>
        <v>288000</v>
      </c>
    </row>
    <row r="20" spans="1:6" s="33" customFormat="1" x14ac:dyDescent="0.25">
      <c r="A20" s="30"/>
      <c r="B20" s="30" t="s">
        <v>105</v>
      </c>
      <c r="C20" s="30" t="s">
        <v>0</v>
      </c>
      <c r="D20" s="30">
        <f>SUM(D14+D19)</f>
        <v>36</v>
      </c>
      <c r="E20" s="30"/>
      <c r="F20" s="31">
        <f>SUM(F14+F19)</f>
        <v>1143500</v>
      </c>
    </row>
  </sheetData>
  <mergeCells count="10">
    <mergeCell ref="B8:F8"/>
    <mergeCell ref="B9:F9"/>
    <mergeCell ref="B15:F15"/>
    <mergeCell ref="B16:F16"/>
    <mergeCell ref="E3:F3"/>
    <mergeCell ref="A5:F5"/>
    <mergeCell ref="A6:A7"/>
    <mergeCell ref="B6:B7"/>
    <mergeCell ref="C6:C7"/>
    <mergeCell ref="D6:D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heetViews>
  <sheetFormatPr defaultRowHeight="15" x14ac:dyDescent="0.25"/>
  <cols>
    <col min="1" max="1" width="5.7109375" style="2" customWidth="1"/>
    <col min="2" max="2" width="30.7109375" style="2" customWidth="1"/>
    <col min="3" max="4" width="18.7109375" style="2" customWidth="1"/>
    <col min="5" max="6" width="27.7109375" style="5" customWidth="1"/>
  </cols>
  <sheetData>
    <row r="1" spans="1:6" x14ac:dyDescent="0.25">
      <c r="F1" s="6" t="s">
        <v>59</v>
      </c>
    </row>
    <row r="2" spans="1:6" x14ac:dyDescent="0.25">
      <c r="F2" s="6"/>
    </row>
    <row r="3" spans="1:6" x14ac:dyDescent="0.25">
      <c r="E3" s="24" t="s">
        <v>16</v>
      </c>
      <c r="F3" s="24"/>
    </row>
    <row r="5" spans="1:6" ht="44.25" customHeight="1" x14ac:dyDescent="0.25">
      <c r="A5" s="25" t="s">
        <v>56</v>
      </c>
      <c r="B5" s="25"/>
      <c r="C5" s="25"/>
      <c r="D5" s="25"/>
      <c r="E5" s="25"/>
      <c r="F5" s="25"/>
    </row>
    <row r="6" spans="1:6" ht="27" x14ac:dyDescent="0.25">
      <c r="A6" s="23" t="s">
        <v>9</v>
      </c>
      <c r="B6" s="23" t="s">
        <v>1</v>
      </c>
      <c r="C6" s="23" t="s">
        <v>10</v>
      </c>
      <c r="D6" s="23" t="s">
        <v>11</v>
      </c>
      <c r="E6" s="7" t="s">
        <v>2</v>
      </c>
      <c r="F6" s="17" t="s">
        <v>12</v>
      </c>
    </row>
    <row r="7" spans="1:6" x14ac:dyDescent="0.25">
      <c r="A7" s="23"/>
      <c r="B7" s="23"/>
      <c r="C7" s="23"/>
      <c r="D7" s="23"/>
      <c r="E7" s="7" t="s">
        <v>14</v>
      </c>
      <c r="F7" s="7" t="s">
        <v>14</v>
      </c>
    </row>
    <row r="8" spans="1:6" s="12" customFormat="1" ht="30.75" customHeight="1" x14ac:dyDescent="0.25">
      <c r="A8" s="16"/>
      <c r="B8" s="26" t="str">
        <f>'1'!B8:F8</f>
        <v>Հայաստանի Հանրապետության 2003-2007 թվականների պետական բյուջեների «Պետական աջակցություն Հայաստանի Հանրապետության մանկական խնամակալական կազմակերպությունների շրջանավարտներին» ծրագրի մնացորդ և չօգտագործված գույք</v>
      </c>
      <c r="C8" s="27"/>
      <c r="D8" s="27"/>
      <c r="E8" s="27"/>
      <c r="F8" s="28"/>
    </row>
    <row r="9" spans="1:6" s="12" customFormat="1" x14ac:dyDescent="0.25">
      <c r="A9" s="16"/>
      <c r="B9" s="26" t="s">
        <v>104</v>
      </c>
      <c r="C9" s="27"/>
      <c r="D9" s="27"/>
      <c r="E9" s="27"/>
      <c r="F9" s="28"/>
    </row>
    <row r="10" spans="1:6" ht="54" x14ac:dyDescent="0.25">
      <c r="A10" s="3">
        <v>1</v>
      </c>
      <c r="B10" s="3" t="s">
        <v>18</v>
      </c>
      <c r="C10" s="3" t="s">
        <v>0</v>
      </c>
      <c r="D10" s="3">
        <v>2</v>
      </c>
      <c r="E10" s="7">
        <v>158000</v>
      </c>
      <c r="F10" s="7">
        <f>D10*E10</f>
        <v>316000</v>
      </c>
    </row>
    <row r="11" spans="1:6" ht="27" x14ac:dyDescent="0.25">
      <c r="A11" s="3">
        <v>2</v>
      </c>
      <c r="B11" s="3" t="s">
        <v>19</v>
      </c>
      <c r="C11" s="3" t="s">
        <v>0</v>
      </c>
      <c r="D11" s="3">
        <v>1</v>
      </c>
      <c r="E11" s="7">
        <v>137000</v>
      </c>
      <c r="F11" s="7">
        <f>D11*E11</f>
        <v>137000</v>
      </c>
    </row>
    <row r="12" spans="1:6" ht="40.5" x14ac:dyDescent="0.25">
      <c r="A12" s="3">
        <v>3</v>
      </c>
      <c r="B12" s="3" t="s">
        <v>25</v>
      </c>
      <c r="C12" s="3" t="s">
        <v>0</v>
      </c>
      <c r="D12" s="3">
        <v>1</v>
      </c>
      <c r="E12" s="7">
        <v>195000</v>
      </c>
      <c r="F12" s="7">
        <f>D12*E12</f>
        <v>195000</v>
      </c>
    </row>
    <row r="13" spans="1:6" ht="27" x14ac:dyDescent="0.25">
      <c r="A13" s="8">
        <v>4</v>
      </c>
      <c r="B13" s="3" t="s">
        <v>41</v>
      </c>
      <c r="C13" s="3" t="s">
        <v>0</v>
      </c>
      <c r="D13" s="3">
        <v>3</v>
      </c>
      <c r="E13" s="7">
        <v>196000</v>
      </c>
      <c r="F13" s="7">
        <f>D13*E13</f>
        <v>588000</v>
      </c>
    </row>
    <row r="14" spans="1:6" ht="54" x14ac:dyDescent="0.25">
      <c r="A14" s="8">
        <v>5</v>
      </c>
      <c r="B14" s="2" t="s">
        <v>35</v>
      </c>
      <c r="C14" s="3" t="s">
        <v>0</v>
      </c>
      <c r="D14" s="3">
        <v>1</v>
      </c>
      <c r="E14" s="7">
        <v>25000</v>
      </c>
      <c r="F14" s="7">
        <f>D14*E14</f>
        <v>25000</v>
      </c>
    </row>
    <row r="15" spans="1:6" ht="27" x14ac:dyDescent="0.25">
      <c r="A15" s="8">
        <v>6</v>
      </c>
      <c r="B15" s="4" t="s">
        <v>42</v>
      </c>
      <c r="C15" s="3" t="s">
        <v>0</v>
      </c>
      <c r="D15" s="3">
        <v>1</v>
      </c>
      <c r="E15" s="7">
        <v>147000</v>
      </c>
      <c r="F15" s="7">
        <f>D15*E15</f>
        <v>147000</v>
      </c>
    </row>
    <row r="16" spans="1:6" ht="40.5" x14ac:dyDescent="0.25">
      <c r="A16" s="8">
        <v>7</v>
      </c>
      <c r="B16" s="2" t="s">
        <v>44</v>
      </c>
      <c r="C16" s="3" t="s">
        <v>0</v>
      </c>
      <c r="D16" s="3">
        <v>1</v>
      </c>
      <c r="E16" s="7">
        <v>198000</v>
      </c>
      <c r="F16" s="7">
        <f>D16*E16</f>
        <v>198000</v>
      </c>
    </row>
    <row r="17" spans="1:6" ht="27" x14ac:dyDescent="0.25">
      <c r="A17" s="8">
        <v>8</v>
      </c>
      <c r="B17" s="3" t="s">
        <v>45</v>
      </c>
      <c r="C17" s="3" t="s">
        <v>0</v>
      </c>
      <c r="D17" s="3">
        <v>1</v>
      </c>
      <c r="E17" s="7">
        <v>300000</v>
      </c>
      <c r="F17" s="7">
        <f>D17*E17</f>
        <v>300000</v>
      </c>
    </row>
    <row r="18" spans="1:6" x14ac:dyDescent="0.25">
      <c r="A18" s="8">
        <v>9</v>
      </c>
      <c r="B18" s="3" t="s">
        <v>36</v>
      </c>
      <c r="C18" s="3" t="s">
        <v>0</v>
      </c>
      <c r="D18" s="3">
        <v>24</v>
      </c>
      <c r="E18" s="7">
        <v>23500</v>
      </c>
      <c r="F18" s="7">
        <f>D18*E18</f>
        <v>564000</v>
      </c>
    </row>
    <row r="19" spans="1:6" x14ac:dyDescent="0.25">
      <c r="A19" s="8">
        <v>10</v>
      </c>
      <c r="B19" s="3" t="s">
        <v>46</v>
      </c>
      <c r="C19" s="3" t="s">
        <v>0</v>
      </c>
      <c r="D19" s="3">
        <v>20</v>
      </c>
      <c r="E19" s="7">
        <v>2370</v>
      </c>
      <c r="F19" s="7">
        <f>D19*E19</f>
        <v>47400</v>
      </c>
    </row>
    <row r="20" spans="1:6" s="33" customFormat="1" x14ac:dyDescent="0.25">
      <c r="A20" s="30"/>
      <c r="B20" s="30" t="s">
        <v>4</v>
      </c>
      <c r="C20" s="30" t="s">
        <v>0</v>
      </c>
      <c r="D20" s="30">
        <f>SUM(D10:D19)</f>
        <v>55</v>
      </c>
      <c r="E20" s="30"/>
      <c r="F20" s="31">
        <f>SUM(F10:F19)</f>
        <v>2517400</v>
      </c>
    </row>
    <row r="21" spans="1:6" s="12" customFormat="1" ht="29.25" customHeight="1" x14ac:dyDescent="0.25">
      <c r="A21" s="16"/>
      <c r="B21" s="26" t="str">
        <f>'1'!B15:F15</f>
        <v>Հայաստանի Հանրապետության աշխատանքի և սոցիալական հարցերի նախարարության ենթակայության  բնակելի տների և բնակարանների   կահավորման նպատակով գնված և չօգտագործված գույք</v>
      </c>
      <c r="C21" s="27"/>
      <c r="D21" s="27"/>
      <c r="E21" s="27"/>
      <c r="F21" s="28"/>
    </row>
    <row r="22" spans="1:6" s="12" customFormat="1" x14ac:dyDescent="0.25">
      <c r="A22" s="16"/>
      <c r="B22" s="26" t="s">
        <v>104</v>
      </c>
      <c r="C22" s="27"/>
      <c r="D22" s="27"/>
      <c r="E22" s="27"/>
      <c r="F22" s="28"/>
    </row>
    <row r="23" spans="1:6" x14ac:dyDescent="0.25">
      <c r="A23" s="8">
        <v>11</v>
      </c>
      <c r="B23" s="3" t="s">
        <v>47</v>
      </c>
      <c r="C23" s="3" t="s">
        <v>0</v>
      </c>
      <c r="D23" s="3">
        <v>6</v>
      </c>
      <c r="E23" s="7">
        <v>96750</v>
      </c>
      <c r="F23" s="7">
        <f>D23*E23</f>
        <v>580500</v>
      </c>
    </row>
    <row r="24" spans="1:6" x14ac:dyDescent="0.25">
      <c r="A24" s="8">
        <v>12</v>
      </c>
      <c r="B24" s="3" t="s">
        <v>22</v>
      </c>
      <c r="C24" s="3" t="s">
        <v>0</v>
      </c>
      <c r="D24" s="3">
        <v>5</v>
      </c>
      <c r="E24" s="7">
        <v>44500</v>
      </c>
      <c r="F24" s="7">
        <f>D24*E24</f>
        <v>222500</v>
      </c>
    </row>
    <row r="25" spans="1:6" x14ac:dyDescent="0.25">
      <c r="A25" s="8">
        <v>13</v>
      </c>
      <c r="B25" s="3" t="s">
        <v>6</v>
      </c>
      <c r="C25" s="3" t="s">
        <v>0</v>
      </c>
      <c r="D25" s="3">
        <v>3</v>
      </c>
      <c r="E25" s="7">
        <v>18000</v>
      </c>
      <c r="F25" s="7">
        <f>D25*E25</f>
        <v>54000</v>
      </c>
    </row>
    <row r="26" spans="1:6" x14ac:dyDescent="0.25">
      <c r="A26" s="8">
        <v>14</v>
      </c>
      <c r="B26" s="3" t="s">
        <v>7</v>
      </c>
      <c r="C26" s="3" t="s">
        <v>0</v>
      </c>
      <c r="D26" s="3">
        <v>3</v>
      </c>
      <c r="E26" s="7">
        <v>15200</v>
      </c>
      <c r="F26" s="7">
        <f>D26*E26</f>
        <v>45600</v>
      </c>
    </row>
    <row r="27" spans="1:6" s="33" customFormat="1" x14ac:dyDescent="0.25">
      <c r="A27" s="30"/>
      <c r="B27" s="30" t="s">
        <v>4</v>
      </c>
      <c r="C27" s="30" t="s">
        <v>0</v>
      </c>
      <c r="D27" s="30">
        <f>SUM(D23:D26)</f>
        <v>17</v>
      </c>
      <c r="E27" s="30"/>
      <c r="F27" s="31">
        <f>SUM(F23:F26)</f>
        <v>902600</v>
      </c>
    </row>
    <row r="28" spans="1:6" s="33" customFormat="1" x14ac:dyDescent="0.25">
      <c r="A28" s="30"/>
      <c r="B28" s="30" t="s">
        <v>105</v>
      </c>
      <c r="C28" s="30" t="s">
        <v>0</v>
      </c>
      <c r="D28" s="30">
        <f>SUM(D20+D27)</f>
        <v>72</v>
      </c>
      <c r="E28" s="30"/>
      <c r="F28" s="31">
        <f>SUM(F20+F27)</f>
        <v>3420000</v>
      </c>
    </row>
  </sheetData>
  <mergeCells count="10">
    <mergeCell ref="B8:F8"/>
    <mergeCell ref="B9:F9"/>
    <mergeCell ref="B21:F21"/>
    <mergeCell ref="B22:F22"/>
    <mergeCell ref="E3:F3"/>
    <mergeCell ref="A5:F5"/>
    <mergeCell ref="A6:A7"/>
    <mergeCell ref="B6:B7"/>
    <mergeCell ref="C6:C7"/>
    <mergeCell ref="D6:D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heetViews>
  <sheetFormatPr defaultRowHeight="15" x14ac:dyDescent="0.25"/>
  <cols>
    <col min="1" max="1" width="5.7109375" style="2" customWidth="1"/>
    <col min="2" max="2" width="30.7109375" style="2" customWidth="1"/>
    <col min="3" max="4" width="18.7109375" style="2" customWidth="1"/>
    <col min="5" max="6" width="27.7109375" style="5" customWidth="1"/>
  </cols>
  <sheetData>
    <row r="1" spans="1:6" x14ac:dyDescent="0.25">
      <c r="F1" s="6" t="s">
        <v>58</v>
      </c>
    </row>
    <row r="2" spans="1:6" x14ac:dyDescent="0.25">
      <c r="F2" s="6"/>
    </row>
    <row r="3" spans="1:6" x14ac:dyDescent="0.25">
      <c r="E3" s="24" t="s">
        <v>16</v>
      </c>
      <c r="F3" s="24"/>
    </row>
    <row r="5" spans="1:6" ht="49.5" customHeight="1" x14ac:dyDescent="0.25">
      <c r="A5" s="25" t="s">
        <v>57</v>
      </c>
      <c r="B5" s="25"/>
      <c r="C5" s="25"/>
      <c r="D5" s="25"/>
      <c r="E5" s="25"/>
      <c r="F5" s="25"/>
    </row>
    <row r="6" spans="1:6" ht="27" x14ac:dyDescent="0.25">
      <c r="A6" s="23" t="s">
        <v>9</v>
      </c>
      <c r="B6" s="23" t="s">
        <v>1</v>
      </c>
      <c r="C6" s="23" t="s">
        <v>10</v>
      </c>
      <c r="D6" s="23" t="s">
        <v>11</v>
      </c>
      <c r="E6" s="7" t="s">
        <v>2</v>
      </c>
      <c r="F6" s="17" t="s">
        <v>12</v>
      </c>
    </row>
    <row r="7" spans="1:6" x14ac:dyDescent="0.25">
      <c r="A7" s="23"/>
      <c r="B7" s="23"/>
      <c r="C7" s="23"/>
      <c r="D7" s="23"/>
      <c r="E7" s="7" t="s">
        <v>14</v>
      </c>
      <c r="F7" s="7" t="s">
        <v>14</v>
      </c>
    </row>
    <row r="8" spans="1:6" s="12" customFormat="1" ht="31.5" customHeight="1" x14ac:dyDescent="0.25">
      <c r="A8" s="16"/>
      <c r="B8" s="26" t="str">
        <f>'1'!B8:F8</f>
        <v>Հայաստանի Հանրապետության 2003-2007 թվականների պետական բյուջեների «Պետական աջակցություն Հայաստանի Հանրապետության մանկական խնամակալական կազմակերպությունների շրջանավարտներին» ծրագրի մնացորդ և չօգտագործված գույք</v>
      </c>
      <c r="C8" s="27"/>
      <c r="D8" s="27"/>
      <c r="E8" s="27"/>
      <c r="F8" s="28"/>
    </row>
    <row r="9" spans="1:6" s="12" customFormat="1" x14ac:dyDescent="0.25">
      <c r="A9" s="16"/>
      <c r="B9" s="26" t="s">
        <v>104</v>
      </c>
      <c r="C9" s="27"/>
      <c r="D9" s="27"/>
      <c r="E9" s="27"/>
      <c r="F9" s="28"/>
    </row>
    <row r="10" spans="1:6" ht="54" x14ac:dyDescent="0.25">
      <c r="A10" s="3">
        <v>1</v>
      </c>
      <c r="B10" s="3" t="s">
        <v>18</v>
      </c>
      <c r="C10" s="3" t="s">
        <v>0</v>
      </c>
      <c r="D10" s="3">
        <v>1</v>
      </c>
      <c r="E10" s="7">
        <v>158000</v>
      </c>
      <c r="F10" s="7">
        <f>D10*E10</f>
        <v>158000</v>
      </c>
    </row>
    <row r="11" spans="1:6" ht="27" x14ac:dyDescent="0.25">
      <c r="A11" s="3">
        <v>2</v>
      </c>
      <c r="B11" s="3" t="s">
        <v>19</v>
      </c>
      <c r="C11" s="3" t="s">
        <v>0</v>
      </c>
      <c r="D11" s="3">
        <v>1</v>
      </c>
      <c r="E11" s="7">
        <v>137000</v>
      </c>
      <c r="F11" s="7">
        <f>D11*E11</f>
        <v>137000</v>
      </c>
    </row>
    <row r="12" spans="1:6" ht="27" x14ac:dyDescent="0.25">
      <c r="A12" s="3">
        <v>3</v>
      </c>
      <c r="B12" s="3" t="s">
        <v>41</v>
      </c>
      <c r="C12" s="3" t="s">
        <v>0</v>
      </c>
      <c r="D12" s="3">
        <v>2</v>
      </c>
      <c r="E12" s="7">
        <v>196000</v>
      </c>
      <c r="F12" s="7">
        <f>D12*E12</f>
        <v>392000</v>
      </c>
    </row>
    <row r="13" spans="1:6" ht="54" x14ac:dyDescent="0.25">
      <c r="A13" s="3">
        <v>4</v>
      </c>
      <c r="B13" s="4" t="s">
        <v>20</v>
      </c>
      <c r="C13" s="3" t="s">
        <v>0</v>
      </c>
      <c r="D13" s="3">
        <v>1</v>
      </c>
      <c r="E13" s="7">
        <v>7000</v>
      </c>
      <c r="F13" s="7">
        <f>D13*E13</f>
        <v>7000</v>
      </c>
    </row>
    <row r="14" spans="1:6" ht="54" x14ac:dyDescent="0.25">
      <c r="A14" s="8">
        <v>5</v>
      </c>
      <c r="B14" s="3" t="s">
        <v>35</v>
      </c>
      <c r="C14" s="3" t="s">
        <v>0</v>
      </c>
      <c r="D14" s="3">
        <v>1</v>
      </c>
      <c r="E14" s="7">
        <v>25000</v>
      </c>
      <c r="F14" s="7">
        <f>D14*E14</f>
        <v>25000</v>
      </c>
    </row>
    <row r="15" spans="1:6" ht="40.5" x14ac:dyDescent="0.25">
      <c r="A15" s="8">
        <v>6</v>
      </c>
      <c r="B15" s="3" t="s">
        <v>44</v>
      </c>
      <c r="C15" s="3" t="s">
        <v>0</v>
      </c>
      <c r="D15" s="3">
        <v>1</v>
      </c>
      <c r="E15" s="7">
        <v>198000</v>
      </c>
      <c r="F15" s="7">
        <f>D15*E15</f>
        <v>198000</v>
      </c>
    </row>
    <row r="16" spans="1:6" ht="27" x14ac:dyDescent="0.25">
      <c r="A16" s="8">
        <v>7</v>
      </c>
      <c r="B16" s="3" t="s">
        <v>45</v>
      </c>
      <c r="C16" s="3" t="s">
        <v>0</v>
      </c>
      <c r="D16" s="3">
        <v>1</v>
      </c>
      <c r="E16" s="7">
        <v>300000</v>
      </c>
      <c r="F16" s="7">
        <f>D16*E16</f>
        <v>300000</v>
      </c>
    </row>
    <row r="17" spans="1:6" x14ac:dyDescent="0.25">
      <c r="A17" s="8">
        <v>8</v>
      </c>
      <c r="B17" s="3" t="s">
        <v>36</v>
      </c>
      <c r="C17" s="3" t="s">
        <v>0</v>
      </c>
      <c r="D17" s="3">
        <v>5</v>
      </c>
      <c r="E17" s="7">
        <v>23500</v>
      </c>
      <c r="F17" s="7">
        <f>D17*E17</f>
        <v>117500</v>
      </c>
    </row>
    <row r="18" spans="1:6" x14ac:dyDescent="0.25">
      <c r="A18" s="8">
        <v>9</v>
      </c>
      <c r="B18" s="3" t="s">
        <v>62</v>
      </c>
      <c r="C18" s="3" t="s">
        <v>0</v>
      </c>
      <c r="D18" s="3">
        <v>12</v>
      </c>
      <c r="E18" s="7">
        <v>8970</v>
      </c>
      <c r="F18" s="7">
        <f>D18*E18</f>
        <v>107640</v>
      </c>
    </row>
    <row r="19" spans="1:6" s="33" customFormat="1" x14ac:dyDescent="0.25">
      <c r="A19" s="30"/>
      <c r="B19" s="30" t="s">
        <v>4</v>
      </c>
      <c r="C19" s="30" t="s">
        <v>0</v>
      </c>
      <c r="D19" s="30">
        <f>SUM(D9:D18)</f>
        <v>25</v>
      </c>
      <c r="E19" s="30"/>
      <c r="F19" s="31">
        <f>SUM(F9:F18)</f>
        <v>1442140</v>
      </c>
    </row>
    <row r="20" spans="1:6" s="12" customFormat="1" ht="28.5" customHeight="1" x14ac:dyDescent="0.25">
      <c r="A20" s="16"/>
      <c r="B20" s="26" t="str">
        <f>'1'!B15:F15</f>
        <v>Հայաստանի Հանրապետության աշխատանքի և սոցիալական հարցերի նախարարության ենթակայության  բնակելի տների և բնակարանների   կահավորման նպատակով գնված և չօգտագործված գույք</v>
      </c>
      <c r="C20" s="27"/>
      <c r="D20" s="27"/>
      <c r="E20" s="27"/>
      <c r="F20" s="28"/>
    </row>
    <row r="21" spans="1:6" s="12" customFormat="1" x14ac:dyDescent="0.25">
      <c r="A21" s="16"/>
      <c r="B21" s="26" t="s">
        <v>104</v>
      </c>
      <c r="C21" s="27"/>
      <c r="D21" s="27"/>
      <c r="E21" s="27"/>
      <c r="F21" s="28"/>
    </row>
    <row r="22" spans="1:6" x14ac:dyDescent="0.25">
      <c r="A22" s="8">
        <v>10</v>
      </c>
      <c r="B22" s="3" t="s">
        <v>28</v>
      </c>
      <c r="C22" s="3" t="s">
        <v>0</v>
      </c>
      <c r="D22" s="3">
        <v>30</v>
      </c>
      <c r="E22" s="7">
        <v>7400</v>
      </c>
      <c r="F22" s="7">
        <f>D22*E22</f>
        <v>222000</v>
      </c>
    </row>
    <row r="23" spans="1:6" x14ac:dyDescent="0.25">
      <c r="A23" s="8">
        <v>11</v>
      </c>
      <c r="B23" s="3" t="s">
        <v>22</v>
      </c>
      <c r="C23" s="3" t="s">
        <v>0</v>
      </c>
      <c r="D23" s="3">
        <v>3</v>
      </c>
      <c r="E23" s="7">
        <v>44500</v>
      </c>
      <c r="F23" s="7">
        <f>D23*E23</f>
        <v>133500</v>
      </c>
    </row>
    <row r="24" spans="1:6" s="33" customFormat="1" x14ac:dyDescent="0.25">
      <c r="A24" s="30"/>
      <c r="B24" s="30" t="s">
        <v>4</v>
      </c>
      <c r="C24" s="30" t="s">
        <v>0</v>
      </c>
      <c r="D24" s="30">
        <f>SUM(D22:D23)</f>
        <v>33</v>
      </c>
      <c r="E24" s="30"/>
      <c r="F24" s="31">
        <f>SUM(F22:F23)</f>
        <v>355500</v>
      </c>
    </row>
    <row r="25" spans="1:6" s="33" customFormat="1" x14ac:dyDescent="0.25">
      <c r="A25" s="30"/>
      <c r="B25" s="30" t="s">
        <v>105</v>
      </c>
      <c r="C25" s="30" t="s">
        <v>0</v>
      </c>
      <c r="D25" s="30">
        <f>SUM(D19+D24)</f>
        <v>58</v>
      </c>
      <c r="E25" s="30"/>
      <c r="F25" s="31">
        <f>SUM(F19+F24)</f>
        <v>1797640</v>
      </c>
    </row>
  </sheetData>
  <mergeCells count="10">
    <mergeCell ref="B8:F8"/>
    <mergeCell ref="B9:F9"/>
    <mergeCell ref="B20:F20"/>
    <mergeCell ref="B21:F21"/>
    <mergeCell ref="E3:F3"/>
    <mergeCell ref="A5:F5"/>
    <mergeCell ref="A6:A7"/>
    <mergeCell ref="B6:B7"/>
    <mergeCell ref="C6:C7"/>
    <mergeCell ref="D6:D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heetViews>
  <sheetFormatPr defaultRowHeight="15" x14ac:dyDescent="0.25"/>
  <cols>
    <col min="1" max="1" width="5.7109375" style="2" customWidth="1"/>
    <col min="2" max="2" width="30.7109375" style="2" customWidth="1"/>
    <col min="3" max="4" width="18.7109375" style="2" customWidth="1"/>
    <col min="5" max="6" width="27.7109375" style="5" customWidth="1"/>
  </cols>
  <sheetData>
    <row r="1" spans="1:6" x14ac:dyDescent="0.25">
      <c r="F1" s="6" t="s">
        <v>60</v>
      </c>
    </row>
    <row r="2" spans="1:6" x14ac:dyDescent="0.25">
      <c r="F2" s="6"/>
    </row>
    <row r="3" spans="1:6" x14ac:dyDescent="0.25">
      <c r="E3" s="24" t="s">
        <v>16</v>
      </c>
      <c r="F3" s="24"/>
    </row>
    <row r="5" spans="1:6" ht="60.75" customHeight="1" x14ac:dyDescent="0.25">
      <c r="A5" s="25" t="s">
        <v>61</v>
      </c>
      <c r="B5" s="25"/>
      <c r="C5" s="25"/>
      <c r="D5" s="25"/>
      <c r="E5" s="25"/>
      <c r="F5" s="25"/>
    </row>
    <row r="6" spans="1:6" ht="27" x14ac:dyDescent="0.25">
      <c r="A6" s="23" t="s">
        <v>9</v>
      </c>
      <c r="B6" s="23" t="s">
        <v>1</v>
      </c>
      <c r="C6" s="23" t="s">
        <v>10</v>
      </c>
      <c r="D6" s="23" t="s">
        <v>11</v>
      </c>
      <c r="E6" s="7" t="s">
        <v>2</v>
      </c>
      <c r="F6" s="17" t="s">
        <v>12</v>
      </c>
    </row>
    <row r="7" spans="1:6" x14ac:dyDescent="0.25">
      <c r="A7" s="23"/>
      <c r="B7" s="23"/>
      <c r="C7" s="23"/>
      <c r="D7" s="23"/>
      <c r="E7" s="7" t="s">
        <v>14</v>
      </c>
      <c r="F7" s="7" t="s">
        <v>14</v>
      </c>
    </row>
    <row r="8" spans="1:6" s="12" customFormat="1" ht="33" customHeight="1" x14ac:dyDescent="0.25">
      <c r="A8" s="16"/>
      <c r="B8" s="26" t="str">
        <f>'1'!B8:F8</f>
        <v>Հայաստանի Հանրապետության 2003-2007 թվականների պետական բյուջեների «Պետական աջակցություն Հայաստանի Հանրապետության մանկական խնամակալական կազմակերպությունների շրջանավարտներին» ծրագրի մնացորդ և չօգտագործված գույք</v>
      </c>
      <c r="C8" s="27"/>
      <c r="D8" s="27"/>
      <c r="E8" s="27"/>
      <c r="F8" s="28"/>
    </row>
    <row r="9" spans="1:6" s="12" customFormat="1" x14ac:dyDescent="0.25">
      <c r="A9" s="16"/>
      <c r="B9" s="26" t="s">
        <v>104</v>
      </c>
      <c r="C9" s="27"/>
      <c r="D9" s="27"/>
      <c r="E9" s="27"/>
      <c r="F9" s="28"/>
    </row>
    <row r="10" spans="1:6" ht="54" x14ac:dyDescent="0.25">
      <c r="A10" s="3">
        <v>1</v>
      </c>
      <c r="B10" s="3" t="s">
        <v>18</v>
      </c>
      <c r="C10" s="3" t="s">
        <v>0</v>
      </c>
      <c r="D10" s="3">
        <v>1</v>
      </c>
      <c r="E10" s="7">
        <v>158000</v>
      </c>
      <c r="F10" s="7">
        <f>D10*E10</f>
        <v>158000</v>
      </c>
    </row>
    <row r="11" spans="1:6" ht="27" x14ac:dyDescent="0.25">
      <c r="A11" s="3">
        <v>2</v>
      </c>
      <c r="B11" s="3" t="s">
        <v>19</v>
      </c>
      <c r="C11" s="3" t="s">
        <v>0</v>
      </c>
      <c r="D11" s="3">
        <v>1</v>
      </c>
      <c r="E11" s="7">
        <v>137000</v>
      </c>
      <c r="F11" s="7">
        <f>D11*E11</f>
        <v>137000</v>
      </c>
    </row>
    <row r="12" spans="1:6" ht="40.5" x14ac:dyDescent="0.25">
      <c r="A12" s="3">
        <v>3</v>
      </c>
      <c r="B12" s="3" t="s">
        <v>25</v>
      </c>
      <c r="C12" s="3" t="s">
        <v>0</v>
      </c>
      <c r="D12" s="3">
        <v>1</v>
      </c>
      <c r="E12" s="7">
        <v>195000</v>
      </c>
      <c r="F12" s="7">
        <f>D12*E12</f>
        <v>195000</v>
      </c>
    </row>
    <row r="13" spans="1:6" ht="27" x14ac:dyDescent="0.25">
      <c r="A13" s="8">
        <v>4</v>
      </c>
      <c r="B13" s="3" t="s">
        <v>41</v>
      </c>
      <c r="C13" s="3" t="s">
        <v>0</v>
      </c>
      <c r="D13" s="3">
        <v>1</v>
      </c>
      <c r="E13" s="7">
        <v>196000</v>
      </c>
      <c r="F13" s="7">
        <f>D13*E13</f>
        <v>196000</v>
      </c>
    </row>
    <row r="14" spans="1:6" ht="54" x14ac:dyDescent="0.25">
      <c r="A14" s="8">
        <v>5</v>
      </c>
      <c r="B14" s="4" t="s">
        <v>20</v>
      </c>
      <c r="C14" s="3" t="s">
        <v>0</v>
      </c>
      <c r="D14" s="3">
        <v>2</v>
      </c>
      <c r="E14" s="7">
        <v>7000</v>
      </c>
      <c r="F14" s="7">
        <f>D14*E14</f>
        <v>14000</v>
      </c>
    </row>
    <row r="15" spans="1:6" ht="54" x14ac:dyDescent="0.25">
      <c r="A15" s="8">
        <v>6</v>
      </c>
      <c r="B15" s="2" t="s">
        <v>35</v>
      </c>
      <c r="C15" s="3" t="s">
        <v>0</v>
      </c>
      <c r="D15" s="3">
        <v>1</v>
      </c>
      <c r="E15" s="7">
        <v>25000</v>
      </c>
      <c r="F15" s="7">
        <f>D15*E15</f>
        <v>25000</v>
      </c>
    </row>
    <row r="16" spans="1:6" ht="27" x14ac:dyDescent="0.25">
      <c r="A16" s="8">
        <v>7</v>
      </c>
      <c r="B16" s="4" t="s">
        <v>42</v>
      </c>
      <c r="C16" s="3" t="s">
        <v>0</v>
      </c>
      <c r="D16" s="3">
        <v>2</v>
      </c>
      <c r="E16" s="7">
        <v>147000</v>
      </c>
      <c r="F16" s="7">
        <f>D16*E16</f>
        <v>294000</v>
      </c>
    </row>
    <row r="17" spans="1:6" ht="40.5" x14ac:dyDescent="0.25">
      <c r="A17" s="8">
        <v>8</v>
      </c>
      <c r="B17" s="3" t="s">
        <v>44</v>
      </c>
      <c r="C17" s="3" t="s">
        <v>0</v>
      </c>
      <c r="D17" s="3">
        <v>1</v>
      </c>
      <c r="E17" s="7">
        <v>198000</v>
      </c>
      <c r="F17" s="7">
        <f>D17*E17</f>
        <v>198000</v>
      </c>
    </row>
    <row r="18" spans="1:6" x14ac:dyDescent="0.25">
      <c r="A18" s="8">
        <v>9</v>
      </c>
      <c r="B18" s="3" t="s">
        <v>46</v>
      </c>
      <c r="C18" s="3" t="s">
        <v>0</v>
      </c>
      <c r="D18" s="3">
        <v>20</v>
      </c>
      <c r="E18" s="7">
        <v>2370</v>
      </c>
      <c r="F18" s="7">
        <f>D18*E18</f>
        <v>47400</v>
      </c>
    </row>
    <row r="19" spans="1:6" s="33" customFormat="1" x14ac:dyDescent="0.25">
      <c r="A19" s="30"/>
      <c r="B19" s="30" t="s">
        <v>4</v>
      </c>
      <c r="C19" s="30" t="s">
        <v>0</v>
      </c>
      <c r="D19" s="30">
        <f>SUM(D9:D18)</f>
        <v>30</v>
      </c>
      <c r="E19" s="30"/>
      <c r="F19" s="31">
        <f>SUM(F9:F18)</f>
        <v>1264400</v>
      </c>
    </row>
    <row r="20" spans="1:6" s="12" customFormat="1" ht="33.75" customHeight="1" x14ac:dyDescent="0.25">
      <c r="A20" s="16"/>
      <c r="B20" s="26" t="str">
        <f>'1'!B15:F15</f>
        <v>Հայաստանի Հանրապետության աշխատանքի և սոցիալական հարցերի նախարարության ենթակայության  բնակելի տների և բնակարանների   կահավորման նպատակով գնված և չօգտագործված գույք</v>
      </c>
      <c r="C20" s="27"/>
      <c r="D20" s="27"/>
      <c r="E20" s="27"/>
      <c r="F20" s="28"/>
    </row>
    <row r="21" spans="1:6" s="12" customFormat="1" x14ac:dyDescent="0.25">
      <c r="A21" s="16"/>
      <c r="B21" s="26" t="s">
        <v>104</v>
      </c>
      <c r="C21" s="27"/>
      <c r="D21" s="27"/>
      <c r="E21" s="27"/>
      <c r="F21" s="28"/>
    </row>
    <row r="22" spans="1:6" x14ac:dyDescent="0.25">
      <c r="A22" s="8">
        <v>10</v>
      </c>
      <c r="B22" s="3" t="s">
        <v>28</v>
      </c>
      <c r="C22" s="3" t="s">
        <v>0</v>
      </c>
      <c r="D22" s="3">
        <v>24</v>
      </c>
      <c r="E22" s="7">
        <v>7000</v>
      </c>
      <c r="F22" s="7">
        <f>D22*E22</f>
        <v>168000</v>
      </c>
    </row>
    <row r="23" spans="1:6" x14ac:dyDescent="0.25">
      <c r="A23" s="8">
        <v>11</v>
      </c>
      <c r="B23" s="3" t="s">
        <v>28</v>
      </c>
      <c r="C23" s="3" t="s">
        <v>0</v>
      </c>
      <c r="D23" s="3">
        <v>6</v>
      </c>
      <c r="E23" s="7">
        <v>7400</v>
      </c>
      <c r="F23" s="7">
        <f>D23*E23</f>
        <v>44400</v>
      </c>
    </row>
    <row r="24" spans="1:6" x14ac:dyDescent="0.25">
      <c r="A24" s="8">
        <v>12</v>
      </c>
      <c r="B24" s="3" t="s">
        <v>63</v>
      </c>
      <c r="C24" s="3" t="s">
        <v>0</v>
      </c>
      <c r="D24" s="3">
        <v>21</v>
      </c>
      <c r="E24" s="7">
        <v>10000</v>
      </c>
      <c r="F24" s="7">
        <f>D24*E24</f>
        <v>210000</v>
      </c>
    </row>
    <row r="25" spans="1:6" x14ac:dyDescent="0.25">
      <c r="A25" s="8">
        <v>13</v>
      </c>
      <c r="B25" s="3" t="s">
        <v>22</v>
      </c>
      <c r="C25" s="3" t="s">
        <v>0</v>
      </c>
      <c r="D25" s="3">
        <v>6</v>
      </c>
      <c r="E25" s="7">
        <v>44500</v>
      </c>
      <c r="F25" s="7">
        <f>D25*E25</f>
        <v>267000</v>
      </c>
    </row>
    <row r="26" spans="1:6" x14ac:dyDescent="0.25">
      <c r="A26" s="8">
        <v>14</v>
      </c>
      <c r="B26" s="3" t="s">
        <v>6</v>
      </c>
      <c r="C26" s="3" t="s">
        <v>0</v>
      </c>
      <c r="D26" s="3">
        <v>3</v>
      </c>
      <c r="E26" s="7">
        <v>18000</v>
      </c>
      <c r="F26" s="7">
        <f>D26*E26</f>
        <v>54000</v>
      </c>
    </row>
    <row r="27" spans="1:6" x14ac:dyDescent="0.25">
      <c r="A27" s="8">
        <v>15</v>
      </c>
      <c r="B27" s="3" t="s">
        <v>7</v>
      </c>
      <c r="C27" s="3" t="s">
        <v>0</v>
      </c>
      <c r="D27" s="3">
        <v>3</v>
      </c>
      <c r="E27" s="7">
        <v>15200</v>
      </c>
      <c r="F27" s="7">
        <f>D27*E27</f>
        <v>45600</v>
      </c>
    </row>
    <row r="28" spans="1:6" x14ac:dyDescent="0.25">
      <c r="A28" s="8">
        <v>16</v>
      </c>
      <c r="B28" s="3" t="s">
        <v>8</v>
      </c>
      <c r="C28" s="3" t="s">
        <v>0</v>
      </c>
      <c r="D28" s="3">
        <v>3</v>
      </c>
      <c r="E28" s="7">
        <v>24800</v>
      </c>
      <c r="F28" s="7">
        <f>D28*E28</f>
        <v>74400</v>
      </c>
    </row>
    <row r="29" spans="1:6" s="33" customFormat="1" x14ac:dyDescent="0.25">
      <c r="A29" s="30"/>
      <c r="B29" s="30" t="s">
        <v>4</v>
      </c>
      <c r="C29" s="30" t="s">
        <v>0</v>
      </c>
      <c r="D29" s="30">
        <f>SUM(D22:D28)</f>
        <v>66</v>
      </c>
      <c r="E29" s="30"/>
      <c r="F29" s="31">
        <f>SUM(F22:F28)</f>
        <v>863400</v>
      </c>
    </row>
    <row r="30" spans="1:6" s="33" customFormat="1" x14ac:dyDescent="0.25">
      <c r="A30" s="30"/>
      <c r="B30" s="30" t="s">
        <v>105</v>
      </c>
      <c r="C30" s="30" t="s">
        <v>0</v>
      </c>
      <c r="D30" s="30">
        <f>SUM(D19+D29)</f>
        <v>96</v>
      </c>
      <c r="E30" s="30"/>
      <c r="F30" s="31">
        <f>SUM(F19+F29)</f>
        <v>2127800</v>
      </c>
    </row>
  </sheetData>
  <mergeCells count="10">
    <mergeCell ref="B8:F8"/>
    <mergeCell ref="B9:F9"/>
    <mergeCell ref="B20:F20"/>
    <mergeCell ref="B21:F21"/>
    <mergeCell ref="E3:F3"/>
    <mergeCell ref="A5:F5"/>
    <mergeCell ref="A6:A7"/>
    <mergeCell ref="B6:B7"/>
    <mergeCell ref="C6:C7"/>
    <mergeCell ref="D6:D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heetViews>
  <sheetFormatPr defaultRowHeight="15" x14ac:dyDescent="0.25"/>
  <cols>
    <col min="1" max="1" width="5.7109375" style="2" customWidth="1"/>
    <col min="2" max="2" width="30.7109375" style="2" customWidth="1"/>
    <col min="3" max="4" width="18.7109375" style="2" customWidth="1"/>
    <col min="5" max="6" width="27.7109375" style="5" customWidth="1"/>
  </cols>
  <sheetData>
    <row r="1" spans="1:6" x14ac:dyDescent="0.25">
      <c r="F1" s="6" t="s">
        <v>66</v>
      </c>
    </row>
    <row r="2" spans="1:6" x14ac:dyDescent="0.25">
      <c r="F2" s="6"/>
    </row>
    <row r="3" spans="1:6" x14ac:dyDescent="0.25">
      <c r="E3" s="24" t="s">
        <v>16</v>
      </c>
      <c r="F3" s="24"/>
    </row>
    <row r="5" spans="1:6" ht="60" customHeight="1" x14ac:dyDescent="0.25">
      <c r="A5" s="25" t="s">
        <v>67</v>
      </c>
      <c r="B5" s="25"/>
      <c r="C5" s="25"/>
      <c r="D5" s="25"/>
      <c r="E5" s="25"/>
      <c r="F5" s="25"/>
    </row>
    <row r="6" spans="1:6" ht="27" x14ac:dyDescent="0.25">
      <c r="A6" s="23" t="s">
        <v>9</v>
      </c>
      <c r="B6" s="23" t="s">
        <v>1</v>
      </c>
      <c r="C6" s="23" t="s">
        <v>10</v>
      </c>
      <c r="D6" s="23" t="s">
        <v>11</v>
      </c>
      <c r="E6" s="7" t="s">
        <v>2</v>
      </c>
      <c r="F6" s="17" t="s">
        <v>12</v>
      </c>
    </row>
    <row r="7" spans="1:6" x14ac:dyDescent="0.25">
      <c r="A7" s="23"/>
      <c r="B7" s="23"/>
      <c r="C7" s="23"/>
      <c r="D7" s="23"/>
      <c r="E7" s="7" t="s">
        <v>14</v>
      </c>
      <c r="F7" s="7" t="s">
        <v>14</v>
      </c>
    </row>
    <row r="8" spans="1:6" s="12" customFormat="1" ht="34.5" customHeight="1" x14ac:dyDescent="0.25">
      <c r="A8" s="16"/>
      <c r="B8" s="26" t="str">
        <f>'1'!B8:F8</f>
        <v>Հայաստանի Հանրապետության 2003-2007 թվականների պետական բյուջեների «Պետական աջակցություն Հայաստանի Հանրապետության մանկական խնամակալական կազմակերպությունների շրջանավարտներին» ծրագրի մնացորդ և չօգտագործված գույք</v>
      </c>
      <c r="C8" s="27"/>
      <c r="D8" s="27"/>
      <c r="E8" s="27"/>
      <c r="F8" s="28"/>
    </row>
    <row r="9" spans="1:6" s="12" customFormat="1" x14ac:dyDescent="0.25">
      <c r="A9" s="16"/>
      <c r="B9" s="26" t="s">
        <v>104</v>
      </c>
      <c r="C9" s="27"/>
      <c r="D9" s="27"/>
      <c r="E9" s="27"/>
      <c r="F9" s="28"/>
    </row>
    <row r="10" spans="1:6" ht="54" x14ac:dyDescent="0.25">
      <c r="A10" s="3">
        <v>1</v>
      </c>
      <c r="B10" s="3" t="s">
        <v>18</v>
      </c>
      <c r="C10" s="3" t="s">
        <v>0</v>
      </c>
      <c r="D10" s="3">
        <v>3</v>
      </c>
      <c r="E10" s="7">
        <v>158000</v>
      </c>
      <c r="F10" s="7">
        <f>D10*E10</f>
        <v>474000</v>
      </c>
    </row>
    <row r="11" spans="1:6" ht="27" x14ac:dyDescent="0.25">
      <c r="A11" s="3">
        <v>2</v>
      </c>
      <c r="B11" s="3" t="s">
        <v>19</v>
      </c>
      <c r="C11" s="3" t="s">
        <v>0</v>
      </c>
      <c r="D11" s="3">
        <v>2</v>
      </c>
      <c r="E11" s="7">
        <v>137000</v>
      </c>
      <c r="F11" s="7">
        <f>D11*E11</f>
        <v>274000</v>
      </c>
    </row>
    <row r="12" spans="1:6" ht="54" x14ac:dyDescent="0.25">
      <c r="A12" s="3">
        <v>3</v>
      </c>
      <c r="B12" s="2" t="s">
        <v>35</v>
      </c>
      <c r="C12" s="3" t="s">
        <v>0</v>
      </c>
      <c r="D12" s="3">
        <v>2</v>
      </c>
      <c r="E12" s="7">
        <v>25000</v>
      </c>
      <c r="F12" s="7">
        <f>D12*E12</f>
        <v>50000</v>
      </c>
    </row>
    <row r="13" spans="1:6" x14ac:dyDescent="0.25">
      <c r="A13" s="3">
        <v>4</v>
      </c>
      <c r="B13" s="3" t="s">
        <v>36</v>
      </c>
      <c r="C13" s="3" t="s">
        <v>0</v>
      </c>
      <c r="D13" s="3">
        <v>66</v>
      </c>
      <c r="E13" s="7">
        <v>23500</v>
      </c>
      <c r="F13" s="7">
        <f>D13*E13</f>
        <v>1551000</v>
      </c>
    </row>
    <row r="14" spans="1:6" s="33" customFormat="1" x14ac:dyDescent="0.25">
      <c r="A14" s="30"/>
      <c r="B14" s="30" t="s">
        <v>4</v>
      </c>
      <c r="C14" s="30" t="s">
        <v>0</v>
      </c>
      <c r="D14" s="30">
        <f>SUM(D10:D13)</f>
        <v>73</v>
      </c>
      <c r="E14" s="30"/>
      <c r="F14" s="31">
        <f>SUM(F10:F13)</f>
        <v>2349000</v>
      </c>
    </row>
    <row r="15" spans="1:6" s="12" customFormat="1" ht="30.75" customHeight="1" x14ac:dyDescent="0.25">
      <c r="A15" s="16"/>
      <c r="B15" s="26" t="str">
        <f>'1'!B15:F15</f>
        <v>Հայաստանի Հանրապետության աշխատանքի և սոցիալական հարցերի նախարարության ենթակայության  բնակելի տների և բնակարանների   կահավորման նպատակով գնված և չօգտագործված գույք</v>
      </c>
      <c r="C15" s="27"/>
      <c r="D15" s="27"/>
      <c r="E15" s="27"/>
      <c r="F15" s="28"/>
    </row>
    <row r="16" spans="1:6" s="12" customFormat="1" x14ac:dyDescent="0.25">
      <c r="A16" s="16"/>
      <c r="B16" s="26" t="s">
        <v>104</v>
      </c>
      <c r="C16" s="27"/>
      <c r="D16" s="27"/>
      <c r="E16" s="27"/>
      <c r="F16" s="28"/>
    </row>
    <row r="17" spans="1:6" x14ac:dyDescent="0.25">
      <c r="A17" s="3">
        <v>5</v>
      </c>
      <c r="B17" s="3" t="s">
        <v>47</v>
      </c>
      <c r="C17" s="3" t="s">
        <v>0</v>
      </c>
      <c r="D17" s="3">
        <v>6</v>
      </c>
      <c r="E17" s="7">
        <v>96750</v>
      </c>
      <c r="F17" s="7">
        <f>D17*E17</f>
        <v>580500</v>
      </c>
    </row>
    <row r="18" spans="1:6" x14ac:dyDescent="0.25">
      <c r="A18" s="3">
        <v>6</v>
      </c>
      <c r="B18" s="3" t="s">
        <v>22</v>
      </c>
      <c r="C18" s="3" t="s">
        <v>0</v>
      </c>
      <c r="D18" s="3">
        <v>2</v>
      </c>
      <c r="E18" s="7">
        <v>44500</v>
      </c>
      <c r="F18" s="7">
        <f>D18*E18</f>
        <v>89000</v>
      </c>
    </row>
    <row r="19" spans="1:6" x14ac:dyDescent="0.25">
      <c r="A19" s="3">
        <v>7</v>
      </c>
      <c r="B19" s="3" t="s">
        <v>6</v>
      </c>
      <c r="C19" s="3" t="s">
        <v>0</v>
      </c>
      <c r="D19" s="3">
        <v>3</v>
      </c>
      <c r="E19" s="7">
        <v>18000</v>
      </c>
      <c r="F19" s="7">
        <f>D19*E19</f>
        <v>54000</v>
      </c>
    </row>
    <row r="20" spans="1:6" x14ac:dyDescent="0.25">
      <c r="A20" s="3">
        <v>8</v>
      </c>
      <c r="B20" s="3" t="s">
        <v>7</v>
      </c>
      <c r="C20" s="3" t="s">
        <v>0</v>
      </c>
      <c r="D20" s="3">
        <v>3</v>
      </c>
      <c r="E20" s="7">
        <v>15200</v>
      </c>
      <c r="F20" s="7">
        <f>D20*E20</f>
        <v>45600</v>
      </c>
    </row>
    <row r="21" spans="1:6" s="33" customFormat="1" x14ac:dyDescent="0.25">
      <c r="A21" s="30"/>
      <c r="B21" s="30" t="s">
        <v>4</v>
      </c>
      <c r="C21" s="30" t="s">
        <v>0</v>
      </c>
      <c r="D21" s="30">
        <f>SUM(D17:D20)</f>
        <v>14</v>
      </c>
      <c r="E21" s="30"/>
      <c r="F21" s="31">
        <f>SUM(F17:F20)</f>
        <v>769100</v>
      </c>
    </row>
    <row r="22" spans="1:6" s="33" customFormat="1" x14ac:dyDescent="0.25">
      <c r="A22" s="30"/>
      <c r="B22" s="30" t="s">
        <v>105</v>
      </c>
      <c r="C22" s="30" t="s">
        <v>0</v>
      </c>
      <c r="D22" s="30">
        <f>SUM(D14+D21)</f>
        <v>87</v>
      </c>
      <c r="E22" s="30"/>
      <c r="F22" s="31">
        <f>SUM(F14+F21)</f>
        <v>3118100</v>
      </c>
    </row>
  </sheetData>
  <mergeCells count="10">
    <mergeCell ref="B8:F8"/>
    <mergeCell ref="B9:F9"/>
    <mergeCell ref="B15:F15"/>
    <mergeCell ref="B16:F16"/>
    <mergeCell ref="E3:F3"/>
    <mergeCell ref="A5:F5"/>
    <mergeCell ref="A6:A7"/>
    <mergeCell ref="B6:B7"/>
    <mergeCell ref="C6:C7"/>
    <mergeCell ref="D6:D7"/>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workbookViewId="0"/>
  </sheetViews>
  <sheetFormatPr defaultRowHeight="15" x14ac:dyDescent="0.25"/>
  <cols>
    <col min="1" max="1" width="5.7109375" style="2" customWidth="1"/>
    <col min="2" max="2" width="30.7109375" style="2" customWidth="1"/>
    <col min="3" max="4" width="18.7109375" style="2" customWidth="1"/>
    <col min="5" max="6" width="27.7109375" style="5" customWidth="1"/>
  </cols>
  <sheetData>
    <row r="1" spans="1:6" x14ac:dyDescent="0.25">
      <c r="F1" s="6" t="s">
        <v>65</v>
      </c>
    </row>
    <row r="2" spans="1:6" x14ac:dyDescent="0.25">
      <c r="F2" s="6"/>
    </row>
    <row r="3" spans="1:6" x14ac:dyDescent="0.25">
      <c r="E3" s="29" t="s">
        <v>16</v>
      </c>
      <c r="F3" s="29"/>
    </row>
    <row r="5" spans="1:6" ht="54.75" customHeight="1" x14ac:dyDescent="0.25">
      <c r="A5" s="25" t="s">
        <v>64</v>
      </c>
      <c r="B5" s="25"/>
      <c r="C5" s="25"/>
      <c r="D5" s="25"/>
      <c r="E5" s="25"/>
      <c r="F5" s="25"/>
    </row>
    <row r="6" spans="1:6" ht="27" x14ac:dyDescent="0.25">
      <c r="A6" s="23" t="s">
        <v>9</v>
      </c>
      <c r="B6" s="23" t="s">
        <v>1</v>
      </c>
      <c r="C6" s="23" t="s">
        <v>10</v>
      </c>
      <c r="D6" s="23" t="s">
        <v>11</v>
      </c>
      <c r="E6" s="7" t="s">
        <v>2</v>
      </c>
      <c r="F6" s="17" t="s">
        <v>12</v>
      </c>
    </row>
    <row r="7" spans="1:6" x14ac:dyDescent="0.25">
      <c r="A7" s="23"/>
      <c r="B7" s="23"/>
      <c r="C7" s="23"/>
      <c r="D7" s="23"/>
      <c r="E7" s="7" t="s">
        <v>14</v>
      </c>
      <c r="F7" s="7" t="s">
        <v>14</v>
      </c>
    </row>
    <row r="8" spans="1:6" s="12" customFormat="1" ht="30.75" customHeight="1" x14ac:dyDescent="0.25">
      <c r="A8" s="16"/>
      <c r="B8" s="26" t="str">
        <f>'1'!B15:F15</f>
        <v>Հայաստանի Հանրապետության աշխատանքի և սոցիալական հարցերի նախարարության ենթակայության  բնակելի տների և բնակարանների   կահավորման նպատակով գնված և չօգտագործված գույք</v>
      </c>
      <c r="C8" s="27"/>
      <c r="D8" s="27"/>
      <c r="E8" s="27"/>
      <c r="F8" s="28"/>
    </row>
    <row r="9" spans="1:6" s="12" customFormat="1" x14ac:dyDescent="0.25">
      <c r="A9" s="16"/>
      <c r="B9" s="26" t="s">
        <v>104</v>
      </c>
      <c r="C9" s="27"/>
      <c r="D9" s="27"/>
      <c r="E9" s="27"/>
      <c r="F9" s="28"/>
    </row>
    <row r="10" spans="1:6" x14ac:dyDescent="0.25">
      <c r="A10" s="3">
        <v>1</v>
      </c>
      <c r="B10" s="3" t="s">
        <v>47</v>
      </c>
      <c r="C10" s="3" t="s">
        <v>0</v>
      </c>
      <c r="D10" s="3">
        <v>20</v>
      </c>
      <c r="E10" s="7">
        <v>82800</v>
      </c>
      <c r="F10" s="7">
        <f>D10*E10</f>
        <v>1656000</v>
      </c>
    </row>
    <row r="11" spans="1:6" x14ac:dyDescent="0.25">
      <c r="A11" s="3">
        <v>2</v>
      </c>
      <c r="B11" s="3" t="s">
        <v>47</v>
      </c>
      <c r="C11" s="3" t="s">
        <v>0</v>
      </c>
      <c r="D11" s="3">
        <v>3</v>
      </c>
      <c r="E11" s="7">
        <v>96750</v>
      </c>
      <c r="F11" s="7">
        <f>D11*E11</f>
        <v>290250</v>
      </c>
    </row>
    <row r="12" spans="1:6" x14ac:dyDescent="0.25">
      <c r="A12" s="3">
        <v>3</v>
      </c>
      <c r="B12" s="3" t="s">
        <v>47</v>
      </c>
      <c r="C12" s="3" t="s">
        <v>0</v>
      </c>
      <c r="D12" s="3">
        <v>21</v>
      </c>
      <c r="E12" s="7">
        <v>88140</v>
      </c>
      <c r="F12" s="7">
        <f>D12*E12</f>
        <v>1850940</v>
      </c>
    </row>
    <row r="13" spans="1:6" x14ac:dyDescent="0.25">
      <c r="A13" s="3">
        <v>4</v>
      </c>
      <c r="B13" s="3" t="s">
        <v>6</v>
      </c>
      <c r="C13" s="3" t="s">
        <v>0</v>
      </c>
      <c r="D13" s="3">
        <v>40</v>
      </c>
      <c r="E13" s="7">
        <v>20000</v>
      </c>
      <c r="F13" s="7">
        <f>D13*E13</f>
        <v>800000</v>
      </c>
    </row>
    <row r="14" spans="1:6" x14ac:dyDescent="0.25">
      <c r="A14" s="3">
        <v>5</v>
      </c>
      <c r="B14" s="3" t="s">
        <v>6</v>
      </c>
      <c r="C14" s="3" t="s">
        <v>0</v>
      </c>
      <c r="D14" s="3">
        <v>2</v>
      </c>
      <c r="E14" s="7">
        <v>18000</v>
      </c>
      <c r="F14" s="7">
        <f>D14*E14</f>
        <v>36000</v>
      </c>
    </row>
    <row r="15" spans="1:6" x14ac:dyDescent="0.25">
      <c r="A15" s="3">
        <v>6</v>
      </c>
      <c r="B15" s="3" t="s">
        <v>7</v>
      </c>
      <c r="C15" s="3" t="s">
        <v>0</v>
      </c>
      <c r="D15" s="3">
        <v>20</v>
      </c>
      <c r="E15" s="7">
        <v>16800</v>
      </c>
      <c r="F15" s="7">
        <f>D15*E15</f>
        <v>336000</v>
      </c>
    </row>
    <row r="16" spans="1:6" x14ac:dyDescent="0.25">
      <c r="A16" s="3">
        <v>7</v>
      </c>
      <c r="B16" s="3" t="s">
        <v>7</v>
      </c>
      <c r="C16" s="3" t="s">
        <v>0</v>
      </c>
      <c r="D16" s="3">
        <v>1</v>
      </c>
      <c r="E16" s="7">
        <v>15200</v>
      </c>
      <c r="F16" s="7">
        <f>D16*E16</f>
        <v>15200</v>
      </c>
    </row>
    <row r="17" spans="1:6" x14ac:dyDescent="0.25">
      <c r="A17" s="3">
        <v>8</v>
      </c>
      <c r="B17" s="3" t="s">
        <v>7</v>
      </c>
      <c r="C17" s="3" t="s">
        <v>0</v>
      </c>
      <c r="D17" s="3">
        <v>21</v>
      </c>
      <c r="E17" s="7">
        <v>16300</v>
      </c>
      <c r="F17" s="7">
        <f>D17*E17</f>
        <v>342300</v>
      </c>
    </row>
    <row r="18" spans="1:6" x14ac:dyDescent="0.25">
      <c r="A18" s="3">
        <v>9</v>
      </c>
      <c r="B18" s="3" t="s">
        <v>8</v>
      </c>
      <c r="C18" s="3" t="s">
        <v>0</v>
      </c>
      <c r="D18" s="3">
        <v>7</v>
      </c>
      <c r="E18" s="7">
        <v>27200</v>
      </c>
      <c r="F18" s="7">
        <f>D18*E18</f>
        <v>190400</v>
      </c>
    </row>
    <row r="19" spans="1:6" x14ac:dyDescent="0.25">
      <c r="A19" s="3">
        <v>10</v>
      </c>
      <c r="B19" s="3" t="s">
        <v>8</v>
      </c>
      <c r="C19" s="3" t="s">
        <v>0</v>
      </c>
      <c r="D19" s="3">
        <v>6</v>
      </c>
      <c r="E19" s="7">
        <v>24800</v>
      </c>
      <c r="F19" s="7">
        <f>D19*E19</f>
        <v>148800</v>
      </c>
    </row>
    <row r="20" spans="1:6" s="33" customFormat="1" x14ac:dyDescent="0.25">
      <c r="A20" s="30"/>
      <c r="B20" s="30" t="s">
        <v>4</v>
      </c>
      <c r="C20" s="30" t="s">
        <v>0</v>
      </c>
      <c r="D20" s="30">
        <f>SUM(D10:D19)</f>
        <v>141</v>
      </c>
      <c r="E20" s="30"/>
      <c r="F20" s="31">
        <f>SUM(F10:F19)</f>
        <v>5665890</v>
      </c>
    </row>
  </sheetData>
  <mergeCells count="8">
    <mergeCell ref="B8:F8"/>
    <mergeCell ref="B9:F9"/>
    <mergeCell ref="E3:F3"/>
    <mergeCell ref="A5:F5"/>
    <mergeCell ref="A6:A7"/>
    <mergeCell ref="B6:B7"/>
    <mergeCell ref="C6:C7"/>
    <mergeCell ref="D6:D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B10" sqref="B10"/>
    </sheetView>
  </sheetViews>
  <sheetFormatPr defaultRowHeight="15" x14ac:dyDescent="0.25"/>
  <cols>
    <col min="1" max="1" width="5.7109375" style="21" customWidth="1"/>
    <col min="2" max="2" width="30.7109375" style="21" customWidth="1"/>
    <col min="3" max="4" width="18.7109375" style="21" customWidth="1"/>
    <col min="5" max="7" width="18.7109375" style="22" customWidth="1"/>
  </cols>
  <sheetData>
    <row r="1" spans="1:7" x14ac:dyDescent="0.25">
      <c r="G1" s="20" t="s">
        <v>108</v>
      </c>
    </row>
    <row r="2" spans="1:7" x14ac:dyDescent="0.25">
      <c r="G2" s="20"/>
    </row>
    <row r="3" spans="1:7" x14ac:dyDescent="0.25">
      <c r="E3" s="24" t="s">
        <v>16</v>
      </c>
      <c r="F3" s="24"/>
      <c r="G3" s="24"/>
    </row>
    <row r="5" spans="1:7" ht="38.25" customHeight="1" x14ac:dyDescent="0.25">
      <c r="A5" s="25" t="str">
        <f>'1'!A5:F5</f>
        <v>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«ԳԱՎԱՌԻ ՄԱՆԿԱՏՈՒՆ» ՊԵՏԱԿԱՆ ՈՉ ԱՌԵՎՏՐԱՅԻՆ ԿԱԶՄԱԿԵՐՊՈՒԹՅԱՆԸ ՏՐԱՄԱԴՐՎՈՂ ԳՈՒՅՔԻ</v>
      </c>
      <c r="B5" s="25"/>
      <c r="C5" s="25"/>
      <c r="D5" s="25"/>
      <c r="E5" s="25"/>
      <c r="F5" s="25"/>
      <c r="G5" s="25"/>
    </row>
    <row r="6" spans="1:7" ht="40.5" x14ac:dyDescent="0.25">
      <c r="A6" s="23" t="s">
        <v>9</v>
      </c>
      <c r="B6" s="23" t="s">
        <v>1</v>
      </c>
      <c r="C6" s="23" t="s">
        <v>10</v>
      </c>
      <c r="D6" s="23" t="s">
        <v>11</v>
      </c>
      <c r="E6" s="17" t="s">
        <v>2</v>
      </c>
      <c r="F6" s="17" t="s">
        <v>12</v>
      </c>
      <c r="G6" s="17" t="s">
        <v>13</v>
      </c>
    </row>
    <row r="7" spans="1:7" x14ac:dyDescent="0.25">
      <c r="A7" s="23"/>
      <c r="B7" s="23"/>
      <c r="C7" s="23"/>
      <c r="D7" s="23"/>
      <c r="E7" s="17" t="s">
        <v>14</v>
      </c>
      <c r="F7" s="17" t="s">
        <v>14</v>
      </c>
      <c r="G7" s="17" t="s">
        <v>14</v>
      </c>
    </row>
    <row r="8" spans="1:7" x14ac:dyDescent="0.25">
      <c r="A8" s="19"/>
      <c r="B8" s="26" t="s">
        <v>109</v>
      </c>
      <c r="C8" s="27"/>
      <c r="D8" s="27"/>
      <c r="E8" s="27"/>
      <c r="F8" s="27"/>
      <c r="G8" s="28"/>
    </row>
    <row r="9" spans="1:7" x14ac:dyDescent="0.25">
      <c r="A9" s="19"/>
      <c r="B9" s="26" t="s">
        <v>104</v>
      </c>
      <c r="C9" s="27"/>
      <c r="D9" s="27"/>
      <c r="E9" s="27"/>
      <c r="F9" s="27"/>
      <c r="G9" s="28"/>
    </row>
    <row r="10" spans="1:7" ht="27" x14ac:dyDescent="0.25">
      <c r="A10" s="19">
        <v>1</v>
      </c>
      <c r="B10" s="19" t="s">
        <v>43</v>
      </c>
      <c r="C10" s="19" t="s">
        <v>0</v>
      </c>
      <c r="D10" s="19">
        <v>1</v>
      </c>
      <c r="E10" s="17">
        <v>448262.98</v>
      </c>
      <c r="F10" s="17">
        <f t="shared" ref="F10" si="0">D10*E10</f>
        <v>448262.98</v>
      </c>
      <c r="G10" s="17">
        <f t="shared" ref="G10" si="1">F10</f>
        <v>448262.98</v>
      </c>
    </row>
  </sheetData>
  <mergeCells count="8">
    <mergeCell ref="B8:G8"/>
    <mergeCell ref="B9:G9"/>
    <mergeCell ref="E3:G3"/>
    <mergeCell ref="A5:G5"/>
    <mergeCell ref="A6:A7"/>
    <mergeCell ref="B6:B7"/>
    <mergeCell ref="C6:C7"/>
    <mergeCell ref="D6:D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B10" sqref="B10:G10"/>
    </sheetView>
  </sheetViews>
  <sheetFormatPr defaultRowHeight="15" x14ac:dyDescent="0.25"/>
  <cols>
    <col min="1" max="1" width="5.7109375" style="21" customWidth="1"/>
    <col min="2" max="2" width="30.7109375" style="21" customWidth="1"/>
    <col min="3" max="4" width="18.7109375" style="21" customWidth="1"/>
    <col min="5" max="7" width="18.7109375" style="22" customWidth="1"/>
  </cols>
  <sheetData>
    <row r="1" spans="1:7" x14ac:dyDescent="0.25">
      <c r="G1" s="20" t="s">
        <v>110</v>
      </c>
    </row>
    <row r="2" spans="1:7" x14ac:dyDescent="0.25">
      <c r="G2" s="20"/>
    </row>
    <row r="3" spans="1:7" x14ac:dyDescent="0.25">
      <c r="E3" s="24" t="s">
        <v>16</v>
      </c>
      <c r="F3" s="24"/>
      <c r="G3" s="24"/>
    </row>
    <row r="5" spans="1:7" ht="42" customHeight="1" x14ac:dyDescent="0.25">
      <c r="A5" s="25" t="str">
        <f>'2'!A5:F5</f>
        <v>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«ԳՅՈՒՄՐՈՒ «ԵՐԵԽԱՆԵՐԻ ՏՈՒՆ» ՊԵՏԱԿԱՆ ՈՉ ԱՌԵՎՏՐԱՅԻՆ ԿԱԶՄԱԿԵՐՊՈՒԹՅԱՆԸ ՏՐԱՄԱԴՐՎՈՂ ԳՈՒՅՔԻ</v>
      </c>
      <c r="B5" s="25"/>
      <c r="C5" s="25"/>
      <c r="D5" s="25"/>
      <c r="E5" s="25"/>
      <c r="F5" s="25"/>
      <c r="G5" s="25"/>
    </row>
    <row r="6" spans="1:7" ht="40.5" x14ac:dyDescent="0.25">
      <c r="A6" s="23" t="s">
        <v>9</v>
      </c>
      <c r="B6" s="23" t="s">
        <v>1</v>
      </c>
      <c r="C6" s="23" t="s">
        <v>10</v>
      </c>
      <c r="D6" s="23" t="s">
        <v>11</v>
      </c>
      <c r="E6" s="17" t="s">
        <v>2</v>
      </c>
      <c r="F6" s="17" t="s">
        <v>12</v>
      </c>
      <c r="G6" s="17" t="s">
        <v>13</v>
      </c>
    </row>
    <row r="7" spans="1:7" x14ac:dyDescent="0.25">
      <c r="A7" s="23"/>
      <c r="B7" s="23"/>
      <c r="C7" s="23"/>
      <c r="D7" s="23"/>
      <c r="E7" s="17" t="s">
        <v>14</v>
      </c>
      <c r="F7" s="17" t="s">
        <v>14</v>
      </c>
      <c r="G7" s="17" t="s">
        <v>14</v>
      </c>
    </row>
    <row r="8" spans="1:7" x14ac:dyDescent="0.25">
      <c r="A8" s="19"/>
      <c r="B8" s="26" t="str">
        <f>'16'!B8:G8</f>
        <v>Հայաստանի Հանրապետության աշխատանքի և սոցիալական հարցերի նախարարությանն ամրացված և օգտագործված գույք</v>
      </c>
      <c r="C8" s="27"/>
      <c r="D8" s="27"/>
      <c r="E8" s="27"/>
      <c r="F8" s="27"/>
      <c r="G8" s="28"/>
    </row>
    <row r="9" spans="1:7" x14ac:dyDescent="0.25">
      <c r="A9" s="19"/>
      <c r="B9" s="26" t="s">
        <v>104</v>
      </c>
      <c r="C9" s="27"/>
      <c r="D9" s="27"/>
      <c r="E9" s="27"/>
      <c r="F9" s="27"/>
      <c r="G9" s="28"/>
    </row>
    <row r="10" spans="1:7" ht="40.5" x14ac:dyDescent="0.25">
      <c r="A10" s="19">
        <v>1</v>
      </c>
      <c r="B10" s="19" t="str">
        <f>'16'!B10</f>
        <v>համակարգիչ HP 200 All-in-One Computer</v>
      </c>
      <c r="C10" s="19" t="str">
        <f>'16'!C10</f>
        <v>հատ</v>
      </c>
      <c r="D10" s="19">
        <f>'16'!D10</f>
        <v>1</v>
      </c>
      <c r="E10" s="19">
        <f>'16'!E10</f>
        <v>448262.98</v>
      </c>
      <c r="F10" s="19">
        <f>'16'!F10</f>
        <v>448262.98</v>
      </c>
      <c r="G10" s="19">
        <f>'16'!G10</f>
        <v>448262.98</v>
      </c>
    </row>
  </sheetData>
  <mergeCells count="8">
    <mergeCell ref="B8:G8"/>
    <mergeCell ref="B9:G9"/>
    <mergeCell ref="E3:G3"/>
    <mergeCell ref="A5:G5"/>
    <mergeCell ref="A6:A7"/>
    <mergeCell ref="B6:B7"/>
    <mergeCell ref="C6:C7"/>
    <mergeCell ref="D6:D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B10" sqref="B10:G10"/>
    </sheetView>
  </sheetViews>
  <sheetFormatPr defaultRowHeight="15" x14ac:dyDescent="0.25"/>
  <cols>
    <col min="1" max="1" width="5.7109375" style="21" customWidth="1"/>
    <col min="2" max="2" width="30.7109375" style="21" customWidth="1"/>
    <col min="3" max="4" width="18.7109375" style="21" customWidth="1"/>
    <col min="5" max="7" width="18.7109375" style="22" customWidth="1"/>
  </cols>
  <sheetData>
    <row r="1" spans="1:7" x14ac:dyDescent="0.25">
      <c r="G1" s="20" t="s">
        <v>111</v>
      </c>
    </row>
    <row r="2" spans="1:7" x14ac:dyDescent="0.25">
      <c r="G2" s="20"/>
    </row>
    <row r="3" spans="1:7" x14ac:dyDescent="0.25">
      <c r="E3" s="24" t="s">
        <v>16</v>
      </c>
      <c r="F3" s="24"/>
      <c r="G3" s="24"/>
    </row>
    <row r="5" spans="1:7" ht="43.5" customHeight="1" x14ac:dyDescent="0.25">
      <c r="A5" s="25" t="str">
        <f>'3'!A5:F5</f>
        <v>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«ԵՐԵԽԱՅԻ ԵՎ ԸՆՏԱՆԻՔԻ ԱՋԱԿՑՈՒԹՅԱՆ ԿԵՆՏՐՈՆ» ՊԵՏԱԿԱՆ ՈՉ ԱՌԵՎՏՐԱՅԻՆ ԿԱԶՄԱԿԵՐՊՈՒԹՅԱՆԸ ՏՐԱՄԱԴՐՎՈՂ ԳՈՒՅՔԻ</v>
      </c>
      <c r="B5" s="25"/>
      <c r="C5" s="25"/>
      <c r="D5" s="25"/>
      <c r="E5" s="25"/>
      <c r="F5" s="25"/>
      <c r="G5" s="25"/>
    </row>
    <row r="6" spans="1:7" ht="40.5" x14ac:dyDescent="0.25">
      <c r="A6" s="23" t="s">
        <v>9</v>
      </c>
      <c r="B6" s="23" t="s">
        <v>1</v>
      </c>
      <c r="C6" s="23" t="s">
        <v>10</v>
      </c>
      <c r="D6" s="23" t="s">
        <v>11</v>
      </c>
      <c r="E6" s="17" t="s">
        <v>2</v>
      </c>
      <c r="F6" s="17" t="s">
        <v>12</v>
      </c>
      <c r="G6" s="17" t="s">
        <v>13</v>
      </c>
    </row>
    <row r="7" spans="1:7" x14ac:dyDescent="0.25">
      <c r="A7" s="23"/>
      <c r="B7" s="23"/>
      <c r="C7" s="23"/>
      <c r="D7" s="23"/>
      <c r="E7" s="17" t="s">
        <v>14</v>
      </c>
      <c r="F7" s="17" t="s">
        <v>14</v>
      </c>
      <c r="G7" s="17" t="s">
        <v>14</v>
      </c>
    </row>
    <row r="8" spans="1:7" x14ac:dyDescent="0.25">
      <c r="A8" s="19"/>
      <c r="B8" s="26" t="str">
        <f>'16'!B8:G8</f>
        <v>Հայաստանի Հանրապետության աշխատանքի և սոցիալական հարցերի նախարարությանն ամրացված և օգտագործված գույք</v>
      </c>
      <c r="C8" s="27"/>
      <c r="D8" s="27"/>
      <c r="E8" s="27"/>
      <c r="F8" s="27"/>
      <c r="G8" s="28"/>
    </row>
    <row r="9" spans="1:7" x14ac:dyDescent="0.25">
      <c r="A9" s="19"/>
      <c r="B9" s="26" t="s">
        <v>104</v>
      </c>
      <c r="C9" s="27"/>
      <c r="D9" s="27"/>
      <c r="E9" s="27"/>
      <c r="F9" s="27"/>
      <c r="G9" s="28"/>
    </row>
    <row r="10" spans="1:7" ht="40.5" x14ac:dyDescent="0.25">
      <c r="A10" s="19">
        <v>1</v>
      </c>
      <c r="B10" s="19" t="str">
        <f>'17'!B10</f>
        <v>համակարգիչ HP 200 All-in-One Computer</v>
      </c>
      <c r="C10" s="19" t="str">
        <f>'17'!C10</f>
        <v>հատ</v>
      </c>
      <c r="D10" s="19">
        <f>'17'!D10</f>
        <v>1</v>
      </c>
      <c r="E10" s="19">
        <f>'17'!E10</f>
        <v>448262.98</v>
      </c>
      <c r="F10" s="19">
        <f>'17'!F10</f>
        <v>448262.98</v>
      </c>
      <c r="G10" s="19">
        <f>'17'!G10</f>
        <v>448262.98</v>
      </c>
    </row>
  </sheetData>
  <mergeCells count="8">
    <mergeCell ref="B8:G8"/>
    <mergeCell ref="B9:G9"/>
    <mergeCell ref="E3:G3"/>
    <mergeCell ref="A5:G5"/>
    <mergeCell ref="A6:A7"/>
    <mergeCell ref="B6:B7"/>
    <mergeCell ref="C6:C7"/>
    <mergeCell ref="D6:D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B10" sqref="B10:G10"/>
    </sheetView>
  </sheetViews>
  <sheetFormatPr defaultRowHeight="15" x14ac:dyDescent="0.25"/>
  <cols>
    <col min="1" max="1" width="5.7109375" style="21" customWidth="1"/>
    <col min="2" max="2" width="30.7109375" style="21" customWidth="1"/>
    <col min="3" max="4" width="18.7109375" style="21" customWidth="1"/>
    <col min="5" max="7" width="18.7109375" style="22" customWidth="1"/>
  </cols>
  <sheetData>
    <row r="1" spans="1:7" x14ac:dyDescent="0.25">
      <c r="G1" s="20" t="s">
        <v>112</v>
      </c>
    </row>
    <row r="2" spans="1:7" x14ac:dyDescent="0.25">
      <c r="G2" s="20"/>
    </row>
    <row r="3" spans="1:7" x14ac:dyDescent="0.25">
      <c r="E3" s="24" t="s">
        <v>16</v>
      </c>
      <c r="F3" s="24"/>
      <c r="G3" s="24"/>
    </row>
    <row r="5" spans="1:7" ht="51.75" customHeight="1" x14ac:dyDescent="0.25">
      <c r="A5" s="25" t="str">
        <f>'4'!A5:F5</f>
        <v>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«ԵՐԵՎԱՆԻ ԱՋԱՓՆՅԱԿ ՎԱՐՉԱԿԱՆ ՇՐՋԱՆԻ ԵՐԵԽԱՆԵՐԻ ՍՈՑԻԱԼԱԿԱՆ ՀՈԳԱԾՈՒԹՅԱՆ ԿԵՆՏՐՈՆ» ՊԵՏԱԿԱՆ ՈՉ ԱՌԵՎՏՐԱՅԻՆ ԿԱԶՄԱԿԵՐՊՈՒԹՅԱՆԸ ՏՐԱՄԱԴՐՎՈՂ ԳՈՒՅՔԻ</v>
      </c>
      <c r="B5" s="25"/>
      <c r="C5" s="25"/>
      <c r="D5" s="25"/>
      <c r="E5" s="25"/>
      <c r="F5" s="25"/>
      <c r="G5" s="25"/>
    </row>
    <row r="6" spans="1:7" ht="40.5" x14ac:dyDescent="0.25">
      <c r="A6" s="23" t="s">
        <v>9</v>
      </c>
      <c r="B6" s="23" t="s">
        <v>1</v>
      </c>
      <c r="C6" s="23" t="s">
        <v>10</v>
      </c>
      <c r="D6" s="23" t="s">
        <v>11</v>
      </c>
      <c r="E6" s="17" t="s">
        <v>2</v>
      </c>
      <c r="F6" s="17" t="s">
        <v>12</v>
      </c>
      <c r="G6" s="17" t="s">
        <v>13</v>
      </c>
    </row>
    <row r="7" spans="1:7" x14ac:dyDescent="0.25">
      <c r="A7" s="23"/>
      <c r="B7" s="23"/>
      <c r="C7" s="23"/>
      <c r="D7" s="23"/>
      <c r="E7" s="17" t="s">
        <v>14</v>
      </c>
      <c r="F7" s="17" t="s">
        <v>14</v>
      </c>
      <c r="G7" s="17" t="s">
        <v>14</v>
      </c>
    </row>
    <row r="8" spans="1:7" x14ac:dyDescent="0.25">
      <c r="A8" s="19"/>
      <c r="B8" s="26" t="str">
        <f>'16'!B8:G8</f>
        <v>Հայաստանի Հանրապետության աշխատանքի և սոցիալական հարցերի նախարարությանն ամրացված և օգտագործված գույք</v>
      </c>
      <c r="C8" s="27"/>
      <c r="D8" s="27"/>
      <c r="E8" s="27"/>
      <c r="F8" s="27"/>
      <c r="G8" s="28"/>
    </row>
    <row r="9" spans="1:7" x14ac:dyDescent="0.25">
      <c r="A9" s="19"/>
      <c r="B9" s="26" t="s">
        <v>104</v>
      </c>
      <c r="C9" s="27"/>
      <c r="D9" s="27"/>
      <c r="E9" s="27"/>
      <c r="F9" s="27"/>
      <c r="G9" s="28"/>
    </row>
    <row r="10" spans="1:7" ht="40.5" x14ac:dyDescent="0.25">
      <c r="A10" s="19">
        <v>1</v>
      </c>
      <c r="B10" s="19" t="str">
        <f>'18'!B10</f>
        <v>համակարգիչ HP 200 All-in-One Computer</v>
      </c>
      <c r="C10" s="19" t="str">
        <f>'18'!C10</f>
        <v>հատ</v>
      </c>
      <c r="D10" s="19">
        <f>'18'!D10</f>
        <v>1</v>
      </c>
      <c r="E10" s="19">
        <f>'18'!E10</f>
        <v>448262.98</v>
      </c>
      <c r="F10" s="19">
        <f>'18'!F10</f>
        <v>448262.98</v>
      </c>
      <c r="G10" s="19">
        <f>'18'!G10</f>
        <v>448262.98</v>
      </c>
    </row>
  </sheetData>
  <mergeCells count="8">
    <mergeCell ref="B8:G8"/>
    <mergeCell ref="B9:G9"/>
    <mergeCell ref="E3:G3"/>
    <mergeCell ref="A5:G5"/>
    <mergeCell ref="A6:A7"/>
    <mergeCell ref="B6:B7"/>
    <mergeCell ref="C6:C7"/>
    <mergeCell ref="D6: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heetViews>
  <sheetFormatPr defaultRowHeight="15" x14ac:dyDescent="0.25"/>
  <cols>
    <col min="1" max="1" width="5.7109375" style="2" customWidth="1"/>
    <col min="2" max="2" width="30.7109375" style="2" customWidth="1"/>
    <col min="3" max="4" width="18.7109375" style="2" customWidth="1"/>
    <col min="5" max="6" width="27.7109375" style="5" customWidth="1"/>
  </cols>
  <sheetData>
    <row r="1" spans="1:6" x14ac:dyDescent="0.25">
      <c r="F1" s="6" t="s">
        <v>23</v>
      </c>
    </row>
    <row r="2" spans="1:6" x14ac:dyDescent="0.25">
      <c r="F2" s="6"/>
    </row>
    <row r="3" spans="1:6" x14ac:dyDescent="0.25">
      <c r="E3" s="24" t="s">
        <v>16</v>
      </c>
      <c r="F3" s="24"/>
    </row>
    <row r="5" spans="1:6" ht="48" customHeight="1" x14ac:dyDescent="0.25">
      <c r="A5" s="25" t="s">
        <v>24</v>
      </c>
      <c r="B5" s="25"/>
      <c r="C5" s="25"/>
      <c r="D5" s="25"/>
      <c r="E5" s="25"/>
      <c r="F5" s="25"/>
    </row>
    <row r="6" spans="1:6" x14ac:dyDescent="0.25">
      <c r="A6" s="23" t="s">
        <v>9</v>
      </c>
      <c r="B6" s="23" t="s">
        <v>1</v>
      </c>
      <c r="C6" s="23" t="s">
        <v>10</v>
      </c>
      <c r="D6" s="23" t="s">
        <v>11</v>
      </c>
      <c r="E6" s="7" t="s">
        <v>2</v>
      </c>
      <c r="F6" s="17" t="s">
        <v>12</v>
      </c>
    </row>
    <row r="7" spans="1:6" x14ac:dyDescent="0.25">
      <c r="A7" s="23"/>
      <c r="B7" s="23"/>
      <c r="C7" s="23"/>
      <c r="D7" s="23"/>
      <c r="E7" s="7" t="s">
        <v>14</v>
      </c>
      <c r="F7" s="7" t="s">
        <v>14</v>
      </c>
    </row>
    <row r="8" spans="1:6" s="12" customFormat="1" ht="33.75" customHeight="1" x14ac:dyDescent="0.25">
      <c r="A8" s="16"/>
      <c r="B8" s="26" t="str">
        <f>'1'!B8:F8</f>
        <v>Հայաստանի Հանրապետության 2003-2007 թվականների պետական բյուջեների «Պետական աջակցություն Հայաստանի Հանրապետության մանկական խնամակալական կազմակերպությունների շրջանավարտներին» ծրագրի մնացորդ և չօգտագործված գույք</v>
      </c>
      <c r="C8" s="27"/>
      <c r="D8" s="27"/>
      <c r="E8" s="27"/>
      <c r="F8" s="28"/>
    </row>
    <row r="9" spans="1:6" s="12" customFormat="1" x14ac:dyDescent="0.25">
      <c r="A9" s="16"/>
      <c r="B9" s="26" t="s">
        <v>104</v>
      </c>
      <c r="C9" s="27"/>
      <c r="D9" s="27"/>
      <c r="E9" s="27"/>
      <c r="F9" s="28"/>
    </row>
    <row r="10" spans="1:6" ht="40.5" x14ac:dyDescent="0.25">
      <c r="A10" s="3">
        <v>1</v>
      </c>
      <c r="B10" s="3" t="s">
        <v>25</v>
      </c>
      <c r="C10" s="3" t="s">
        <v>0</v>
      </c>
      <c r="D10" s="3">
        <v>1</v>
      </c>
      <c r="E10" s="7">
        <v>195000</v>
      </c>
      <c r="F10" s="7">
        <f>D10*E10</f>
        <v>195000</v>
      </c>
    </row>
    <row r="11" spans="1:6" ht="54" x14ac:dyDescent="0.25">
      <c r="A11" s="3">
        <v>2</v>
      </c>
      <c r="B11" s="4" t="s">
        <v>20</v>
      </c>
      <c r="C11" s="3" t="s">
        <v>0</v>
      </c>
      <c r="D11" s="3">
        <v>1</v>
      </c>
      <c r="E11" s="7">
        <v>7000</v>
      </c>
      <c r="F11" s="7">
        <f>D11*E11</f>
        <v>7000</v>
      </c>
    </row>
    <row r="12" spans="1:6" ht="54" x14ac:dyDescent="0.25">
      <c r="A12" s="3">
        <v>3</v>
      </c>
      <c r="B12" s="3" t="s">
        <v>26</v>
      </c>
      <c r="C12" s="3" t="s">
        <v>0</v>
      </c>
      <c r="D12" s="3">
        <v>5</v>
      </c>
      <c r="E12" s="7">
        <v>7000</v>
      </c>
      <c r="F12" s="7">
        <f>D12*E12</f>
        <v>35000</v>
      </c>
    </row>
    <row r="13" spans="1:6" ht="27" x14ac:dyDescent="0.25">
      <c r="A13" s="8">
        <v>4</v>
      </c>
      <c r="B13" s="4" t="s">
        <v>42</v>
      </c>
      <c r="C13" s="3" t="s">
        <v>0</v>
      </c>
      <c r="D13" s="3">
        <v>1</v>
      </c>
      <c r="E13" s="7">
        <v>147000</v>
      </c>
      <c r="F13" s="7">
        <f>D13*E13</f>
        <v>147000</v>
      </c>
    </row>
    <row r="14" spans="1:6" x14ac:dyDescent="0.25">
      <c r="A14" s="8">
        <v>5</v>
      </c>
      <c r="B14" s="4" t="s">
        <v>27</v>
      </c>
      <c r="C14" s="3" t="s">
        <v>0</v>
      </c>
      <c r="D14" s="3">
        <v>3</v>
      </c>
      <c r="E14" s="7">
        <v>23500</v>
      </c>
      <c r="F14" s="7">
        <f>D14*E14</f>
        <v>70500</v>
      </c>
    </row>
    <row r="15" spans="1:6" x14ac:dyDescent="0.25">
      <c r="A15" s="8">
        <v>6</v>
      </c>
      <c r="B15" s="3" t="s">
        <v>21</v>
      </c>
      <c r="C15" s="3" t="s">
        <v>0</v>
      </c>
      <c r="D15" s="3">
        <v>20</v>
      </c>
      <c r="E15" s="7">
        <v>2370</v>
      </c>
      <c r="F15" s="7">
        <f>D15*E15</f>
        <v>47400</v>
      </c>
    </row>
    <row r="16" spans="1:6" s="33" customFormat="1" x14ac:dyDescent="0.25">
      <c r="A16" s="30"/>
      <c r="B16" s="30" t="s">
        <v>4</v>
      </c>
      <c r="C16" s="30" t="s">
        <v>0</v>
      </c>
      <c r="D16" s="30">
        <f>SUM(D10:D15)</f>
        <v>31</v>
      </c>
      <c r="E16" s="30"/>
      <c r="F16" s="31">
        <f>SUM(F10:F15)</f>
        <v>501900</v>
      </c>
    </row>
    <row r="17" spans="1:7" s="12" customFormat="1" ht="24.75" customHeight="1" x14ac:dyDescent="0.25">
      <c r="A17" s="16"/>
      <c r="B17" s="26" t="str">
        <f>'1'!B15:F15</f>
        <v>Հայաստանի Հանրապետության աշխատանքի և սոցիալական հարցերի նախարարության ենթակայության  բնակելի տների և բնակարանների   կահավորման նպատակով գնված և չօգտագործված գույք</v>
      </c>
      <c r="C17" s="27"/>
      <c r="D17" s="27"/>
      <c r="E17" s="27"/>
      <c r="F17" s="28"/>
    </row>
    <row r="18" spans="1:7" s="12" customFormat="1" x14ac:dyDescent="0.25">
      <c r="A18" s="16"/>
      <c r="B18" s="26" t="s">
        <v>104</v>
      </c>
      <c r="C18" s="27"/>
      <c r="D18" s="27"/>
      <c r="E18" s="27"/>
      <c r="F18" s="28"/>
    </row>
    <row r="19" spans="1:7" x14ac:dyDescent="0.25">
      <c r="A19" s="8">
        <v>7</v>
      </c>
      <c r="B19" s="3" t="s">
        <v>3</v>
      </c>
      <c r="C19" s="3" t="s">
        <v>0</v>
      </c>
      <c r="D19" s="3">
        <v>1</v>
      </c>
      <c r="E19" s="7">
        <v>96750</v>
      </c>
      <c r="F19" s="7">
        <f>D19*E19</f>
        <v>96750</v>
      </c>
    </row>
    <row r="20" spans="1:7" x14ac:dyDescent="0.25">
      <c r="A20" s="8">
        <v>8</v>
      </c>
      <c r="B20" s="3" t="s">
        <v>28</v>
      </c>
      <c r="C20" s="3" t="s">
        <v>0</v>
      </c>
      <c r="D20" s="3">
        <v>6</v>
      </c>
      <c r="E20" s="7">
        <v>7400</v>
      </c>
      <c r="F20" s="7">
        <f>D20*E20</f>
        <v>44400</v>
      </c>
    </row>
    <row r="21" spans="1:7" x14ac:dyDescent="0.25">
      <c r="A21" s="8">
        <v>9</v>
      </c>
      <c r="B21" s="3" t="s">
        <v>22</v>
      </c>
      <c r="C21" s="3" t="s">
        <v>0</v>
      </c>
      <c r="D21" s="3">
        <v>2</v>
      </c>
      <c r="E21" s="7">
        <v>40000</v>
      </c>
      <c r="F21" s="7">
        <f>D21*E21</f>
        <v>80000</v>
      </c>
    </row>
    <row r="22" spans="1:7" x14ac:dyDescent="0.25">
      <c r="A22" s="8">
        <v>10</v>
      </c>
      <c r="B22" s="3" t="s">
        <v>6</v>
      </c>
      <c r="C22" s="3" t="s">
        <v>0</v>
      </c>
      <c r="D22" s="3">
        <v>6</v>
      </c>
      <c r="E22" s="7">
        <v>18000</v>
      </c>
      <c r="F22" s="7">
        <f>D22*E22</f>
        <v>108000</v>
      </c>
    </row>
    <row r="23" spans="1:7" x14ac:dyDescent="0.25">
      <c r="A23" s="8">
        <v>11</v>
      </c>
      <c r="B23" s="3" t="s">
        <v>7</v>
      </c>
      <c r="C23" s="3" t="s">
        <v>0</v>
      </c>
      <c r="D23" s="3">
        <v>3</v>
      </c>
      <c r="E23" s="7">
        <v>15200</v>
      </c>
      <c r="F23" s="7">
        <f>D23*E23</f>
        <v>45600</v>
      </c>
    </row>
    <row r="24" spans="1:7" x14ac:dyDescent="0.25">
      <c r="A24" s="8">
        <v>12</v>
      </c>
      <c r="B24" s="3" t="s">
        <v>8</v>
      </c>
      <c r="C24" s="3" t="s">
        <v>0</v>
      </c>
      <c r="D24" s="3">
        <v>6</v>
      </c>
      <c r="E24" s="7">
        <v>24800</v>
      </c>
      <c r="F24" s="7">
        <f>D24*E24</f>
        <v>148800</v>
      </c>
    </row>
    <row r="25" spans="1:7" s="33" customFormat="1" x14ac:dyDescent="0.25">
      <c r="A25" s="30"/>
      <c r="B25" s="30" t="s">
        <v>4</v>
      </c>
      <c r="C25" s="30" t="s">
        <v>0</v>
      </c>
      <c r="D25" s="30">
        <f>SUM(D19:D24)</f>
        <v>24</v>
      </c>
      <c r="E25" s="30"/>
      <c r="F25" s="31">
        <f>SUM(F19:F24)</f>
        <v>523550</v>
      </c>
    </row>
    <row r="26" spans="1:7" s="33" customFormat="1" ht="16.5" x14ac:dyDescent="0.3">
      <c r="A26" s="30"/>
      <c r="B26" s="30" t="s">
        <v>105</v>
      </c>
      <c r="C26" s="30" t="s">
        <v>0</v>
      </c>
      <c r="D26" s="30">
        <f>SUM(D16+D25)</f>
        <v>55</v>
      </c>
      <c r="E26" s="30"/>
      <c r="F26" s="31">
        <f>SUM(F16+F25)</f>
        <v>1025450</v>
      </c>
      <c r="G26" s="32"/>
    </row>
  </sheetData>
  <mergeCells count="10">
    <mergeCell ref="B8:F8"/>
    <mergeCell ref="B9:F9"/>
    <mergeCell ref="B17:F17"/>
    <mergeCell ref="B18:F18"/>
    <mergeCell ref="E3:F3"/>
    <mergeCell ref="A5:F5"/>
    <mergeCell ref="A6:A7"/>
    <mergeCell ref="B6:B7"/>
    <mergeCell ref="C6:C7"/>
    <mergeCell ref="D6:D7"/>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B10" sqref="B10:G10"/>
    </sheetView>
  </sheetViews>
  <sheetFormatPr defaultRowHeight="15" x14ac:dyDescent="0.25"/>
  <cols>
    <col min="1" max="1" width="5.7109375" style="21" customWidth="1"/>
    <col min="2" max="2" width="30.7109375" style="21" customWidth="1"/>
    <col min="3" max="4" width="18.7109375" style="21" customWidth="1"/>
    <col min="5" max="7" width="18.7109375" style="22" customWidth="1"/>
  </cols>
  <sheetData>
    <row r="1" spans="1:7" x14ac:dyDescent="0.25">
      <c r="G1" s="20" t="s">
        <v>113</v>
      </c>
    </row>
    <row r="2" spans="1:7" x14ac:dyDescent="0.25">
      <c r="G2" s="20"/>
    </row>
    <row r="3" spans="1:7" x14ac:dyDescent="0.25">
      <c r="E3" s="24" t="s">
        <v>16</v>
      </c>
      <c r="F3" s="24"/>
      <c r="G3" s="24"/>
    </row>
    <row r="5" spans="1:7" ht="46.5" customHeight="1" x14ac:dyDescent="0.25">
      <c r="A5" s="25" t="str">
        <f>'5'!A5:F5</f>
        <v>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«ԵՐԵՎԱՆԻ «ԶԱՏԻԿ» ԵՐԵԽԱՆԵՐԻ ԱՋԱԿՑՈՒԹՅԱՆ ԿԵՆՏՐՈՆ» ՊԵՏԱԿԱՆ ՈՉ ԱՌԵՎՏՐԱՅԻՆ ԿԱԶՄԱԿԵՐՊՈՒԹՅԱՆԸ ՏՐԱՄԱԴՐՎՈՂ ԳՈՒՅՔԻ</v>
      </c>
      <c r="B5" s="25"/>
      <c r="C5" s="25"/>
      <c r="D5" s="25"/>
      <c r="E5" s="25"/>
      <c r="F5" s="25"/>
      <c r="G5" s="25"/>
    </row>
    <row r="6" spans="1:7" ht="40.5" x14ac:dyDescent="0.25">
      <c r="A6" s="23" t="s">
        <v>9</v>
      </c>
      <c r="B6" s="23" t="s">
        <v>1</v>
      </c>
      <c r="C6" s="23" t="s">
        <v>10</v>
      </c>
      <c r="D6" s="23" t="s">
        <v>11</v>
      </c>
      <c r="E6" s="17" t="s">
        <v>2</v>
      </c>
      <c r="F6" s="17" t="s">
        <v>12</v>
      </c>
      <c r="G6" s="17" t="s">
        <v>13</v>
      </c>
    </row>
    <row r="7" spans="1:7" x14ac:dyDescent="0.25">
      <c r="A7" s="23"/>
      <c r="B7" s="23"/>
      <c r="C7" s="23"/>
      <c r="D7" s="23"/>
      <c r="E7" s="17" t="s">
        <v>14</v>
      </c>
      <c r="F7" s="17" t="s">
        <v>14</v>
      </c>
      <c r="G7" s="17" t="s">
        <v>14</v>
      </c>
    </row>
    <row r="8" spans="1:7" x14ac:dyDescent="0.25">
      <c r="A8" s="19"/>
      <c r="B8" s="26" t="str">
        <f>'16'!B8:G8</f>
        <v>Հայաստանի Հանրապետության աշխատանքի և սոցիալական հարցերի նախարարությանն ամրացված և օգտագործված գույք</v>
      </c>
      <c r="C8" s="27"/>
      <c r="D8" s="27"/>
      <c r="E8" s="27"/>
      <c r="F8" s="27"/>
      <c r="G8" s="28"/>
    </row>
    <row r="9" spans="1:7" x14ac:dyDescent="0.25">
      <c r="A9" s="19"/>
      <c r="B9" s="26" t="s">
        <v>104</v>
      </c>
      <c r="C9" s="27"/>
      <c r="D9" s="27"/>
      <c r="E9" s="27"/>
      <c r="F9" s="27"/>
      <c r="G9" s="28"/>
    </row>
    <row r="10" spans="1:7" ht="40.5" x14ac:dyDescent="0.25">
      <c r="A10" s="19">
        <v>1</v>
      </c>
      <c r="B10" s="19" t="str">
        <f>'19'!B10</f>
        <v>համակարգիչ HP 200 All-in-One Computer</v>
      </c>
      <c r="C10" s="19" t="str">
        <f>'19'!C10</f>
        <v>հատ</v>
      </c>
      <c r="D10" s="19">
        <f>'19'!D10</f>
        <v>1</v>
      </c>
      <c r="E10" s="19">
        <f>'19'!E10</f>
        <v>448262.98</v>
      </c>
      <c r="F10" s="19">
        <f>'19'!F10</f>
        <v>448262.98</v>
      </c>
      <c r="G10" s="19">
        <f>'19'!G10</f>
        <v>448262.98</v>
      </c>
    </row>
  </sheetData>
  <mergeCells count="8">
    <mergeCell ref="B8:G8"/>
    <mergeCell ref="B9:G9"/>
    <mergeCell ref="E3:G3"/>
    <mergeCell ref="A5:G5"/>
    <mergeCell ref="A6:A7"/>
    <mergeCell ref="B6:B7"/>
    <mergeCell ref="C6:C7"/>
    <mergeCell ref="D6:D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heetViews>
  <sheetFormatPr defaultRowHeight="15" x14ac:dyDescent="0.25"/>
  <cols>
    <col min="1" max="1" width="5.7109375" style="21" customWidth="1"/>
    <col min="2" max="2" width="30.7109375" style="21" customWidth="1"/>
    <col min="3" max="4" width="18.7109375" style="21" customWidth="1"/>
    <col min="5" max="7" width="18.7109375" style="22" customWidth="1"/>
  </cols>
  <sheetData>
    <row r="1" spans="1:7" x14ac:dyDescent="0.25">
      <c r="G1" s="20" t="s">
        <v>114</v>
      </c>
    </row>
    <row r="2" spans="1:7" x14ac:dyDescent="0.25">
      <c r="G2" s="20"/>
    </row>
    <row r="3" spans="1:7" x14ac:dyDescent="0.25">
      <c r="E3" s="24" t="s">
        <v>16</v>
      </c>
      <c r="F3" s="24"/>
      <c r="G3" s="24"/>
    </row>
    <row r="5" spans="1:7" ht="38.25" customHeight="1" x14ac:dyDescent="0.25">
      <c r="A5" s="25" t="str">
        <f>'6'!A5:F5</f>
        <v>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«ԵՐԵՎԱՆԻ ԹԻՎ 1 ՏՈՒՆ-ԻՆՏԵՐՆԱՏ» ՊԵՏԱԿԱՆ ՈՉ ԱՌԵՎՏՐԱՅԻՆ ԿԱԶՄԱԿԵՐՊՈՒԹՅԱՆԸ ՏՐԱՄԱԴՐՎՈՂ ԳՈՒՅՔԻ</v>
      </c>
      <c r="B5" s="25"/>
      <c r="C5" s="25"/>
      <c r="D5" s="25"/>
      <c r="E5" s="25"/>
      <c r="F5" s="25"/>
      <c r="G5" s="25"/>
    </row>
    <row r="6" spans="1:7" ht="40.5" x14ac:dyDescent="0.25">
      <c r="A6" s="23" t="s">
        <v>9</v>
      </c>
      <c r="B6" s="23" t="s">
        <v>1</v>
      </c>
      <c r="C6" s="23" t="s">
        <v>10</v>
      </c>
      <c r="D6" s="23" t="s">
        <v>11</v>
      </c>
      <c r="E6" s="17" t="s">
        <v>2</v>
      </c>
      <c r="F6" s="17" t="s">
        <v>12</v>
      </c>
      <c r="G6" s="17" t="s">
        <v>13</v>
      </c>
    </row>
    <row r="7" spans="1:7" x14ac:dyDescent="0.25">
      <c r="A7" s="23"/>
      <c r="B7" s="23"/>
      <c r="C7" s="23"/>
      <c r="D7" s="23"/>
      <c r="E7" s="17" t="s">
        <v>14</v>
      </c>
      <c r="F7" s="17" t="s">
        <v>14</v>
      </c>
      <c r="G7" s="17" t="s">
        <v>14</v>
      </c>
    </row>
    <row r="8" spans="1:7" x14ac:dyDescent="0.25">
      <c r="A8" s="19"/>
      <c r="B8" s="26" t="str">
        <f>'16'!B8:G8</f>
        <v>Հայաստանի Հանրապետության աշխատանքի և սոցիալական հարցերի նախարարությանն ամրացված և օգտագործված գույք</v>
      </c>
      <c r="C8" s="27"/>
      <c r="D8" s="27"/>
      <c r="E8" s="27"/>
      <c r="F8" s="27"/>
      <c r="G8" s="28"/>
    </row>
    <row r="9" spans="1:7" x14ac:dyDescent="0.25">
      <c r="A9" s="19"/>
      <c r="B9" s="26" t="s">
        <v>104</v>
      </c>
      <c r="C9" s="27"/>
      <c r="D9" s="27"/>
      <c r="E9" s="27"/>
      <c r="F9" s="27"/>
      <c r="G9" s="28"/>
    </row>
    <row r="10" spans="1:7" ht="40.5" x14ac:dyDescent="0.25">
      <c r="A10" s="19">
        <v>1</v>
      </c>
      <c r="B10" s="19" t="str">
        <f>'20'!B10</f>
        <v>համակարգիչ HP 200 All-in-One Computer</v>
      </c>
      <c r="C10" s="19" t="str">
        <f>'20'!C10</f>
        <v>հատ</v>
      </c>
      <c r="D10" s="19">
        <f>'20'!D10</f>
        <v>1</v>
      </c>
      <c r="E10" s="19">
        <f>'20'!E10</f>
        <v>448262.98</v>
      </c>
      <c r="F10" s="19">
        <f>'20'!F10</f>
        <v>448262.98</v>
      </c>
      <c r="G10" s="19">
        <f>'20'!G10</f>
        <v>448262.98</v>
      </c>
    </row>
    <row r="11" spans="1:7" ht="27" x14ac:dyDescent="0.25">
      <c r="B11" s="11" t="s">
        <v>68</v>
      </c>
      <c r="C11" s="9" t="s">
        <v>0</v>
      </c>
      <c r="D11" s="9">
        <v>1</v>
      </c>
      <c r="E11" s="10">
        <v>55986</v>
      </c>
      <c r="F11" s="10">
        <f>D11*E11</f>
        <v>55986</v>
      </c>
      <c r="G11" s="10">
        <v>0</v>
      </c>
    </row>
    <row r="12" spans="1:7" ht="27" x14ac:dyDescent="0.25">
      <c r="B12" s="11" t="s">
        <v>69</v>
      </c>
      <c r="C12" s="9" t="s">
        <v>0</v>
      </c>
      <c r="D12" s="9">
        <v>1</v>
      </c>
      <c r="E12" s="10">
        <v>55986</v>
      </c>
      <c r="F12" s="10">
        <f>D12*E12</f>
        <v>55986</v>
      </c>
      <c r="G12" s="10">
        <v>0</v>
      </c>
    </row>
    <row r="13" spans="1:7" ht="27" x14ac:dyDescent="0.25">
      <c r="B13" s="11" t="s">
        <v>70</v>
      </c>
      <c r="C13" s="9" t="s">
        <v>0</v>
      </c>
      <c r="D13" s="9">
        <v>1</v>
      </c>
      <c r="E13" s="10">
        <v>55986</v>
      </c>
      <c r="F13" s="10">
        <f>D13*E13</f>
        <v>55986</v>
      </c>
      <c r="G13" s="10">
        <v>0</v>
      </c>
    </row>
    <row r="14" spans="1:7" ht="27" x14ac:dyDescent="0.25">
      <c r="B14" s="11" t="s">
        <v>71</v>
      </c>
      <c r="C14" s="9" t="s">
        <v>0</v>
      </c>
      <c r="D14" s="9">
        <v>1</v>
      </c>
      <c r="E14" s="10">
        <v>55986</v>
      </c>
      <c r="F14" s="10">
        <f>D14*E14</f>
        <v>55986</v>
      </c>
      <c r="G14" s="10">
        <v>0</v>
      </c>
    </row>
    <row r="15" spans="1:7" ht="27" x14ac:dyDescent="0.25">
      <c r="B15" s="11" t="s">
        <v>72</v>
      </c>
      <c r="C15" s="9" t="s">
        <v>0</v>
      </c>
      <c r="D15" s="9">
        <v>1</v>
      </c>
      <c r="E15" s="10">
        <v>148026</v>
      </c>
      <c r="F15" s="10">
        <f>D15*E15</f>
        <v>148026</v>
      </c>
      <c r="G15" s="10">
        <v>0</v>
      </c>
    </row>
    <row r="16" spans="1:7" ht="27" x14ac:dyDescent="0.25">
      <c r="B16" s="11" t="s">
        <v>72</v>
      </c>
      <c r="C16" s="9" t="s">
        <v>0</v>
      </c>
      <c r="D16" s="9">
        <v>1</v>
      </c>
      <c r="E16" s="10">
        <v>148026</v>
      </c>
      <c r="F16" s="10">
        <f>D16*E16</f>
        <v>148026</v>
      </c>
      <c r="G16" s="10">
        <v>0</v>
      </c>
    </row>
    <row r="17" spans="2:7" ht="40.5" x14ac:dyDescent="0.25">
      <c r="B17" s="11" t="s">
        <v>73</v>
      </c>
      <c r="C17" s="9" t="s">
        <v>0</v>
      </c>
      <c r="D17" s="9">
        <v>1</v>
      </c>
      <c r="E17" s="10">
        <v>573000</v>
      </c>
      <c r="F17" s="10">
        <f>D17*E17</f>
        <v>573000</v>
      </c>
      <c r="G17" s="10">
        <v>0</v>
      </c>
    </row>
    <row r="18" spans="2:7" ht="27" x14ac:dyDescent="0.25">
      <c r="B18" s="11" t="s">
        <v>72</v>
      </c>
      <c r="C18" s="9" t="s">
        <v>0</v>
      </c>
      <c r="D18" s="9">
        <v>1</v>
      </c>
      <c r="E18" s="10">
        <v>573000</v>
      </c>
      <c r="F18" s="10">
        <f>D18*E18</f>
        <v>573000</v>
      </c>
      <c r="G18" s="10">
        <v>0</v>
      </c>
    </row>
    <row r="19" spans="2:7" ht="40.5" x14ac:dyDescent="0.25">
      <c r="B19" s="11" t="s">
        <v>74</v>
      </c>
      <c r="C19" s="9" t="s">
        <v>0</v>
      </c>
      <c r="D19" s="9">
        <v>1</v>
      </c>
      <c r="E19" s="10">
        <v>41700</v>
      </c>
      <c r="F19" s="10">
        <f>D19*E19</f>
        <v>41700</v>
      </c>
      <c r="G19" s="10">
        <v>0</v>
      </c>
    </row>
    <row r="20" spans="2:7" ht="27" x14ac:dyDescent="0.25">
      <c r="B20" s="11" t="s">
        <v>75</v>
      </c>
      <c r="C20" s="9" t="s">
        <v>0</v>
      </c>
      <c r="D20" s="9">
        <v>1</v>
      </c>
      <c r="E20" s="10">
        <v>18250</v>
      </c>
      <c r="F20" s="10">
        <f>D20*E20</f>
        <v>18250</v>
      </c>
      <c r="G20" s="10">
        <v>0</v>
      </c>
    </row>
    <row r="21" spans="2:7" ht="40.5" x14ac:dyDescent="0.25">
      <c r="B21" s="11" t="s">
        <v>76</v>
      </c>
      <c r="C21" s="9" t="s">
        <v>0</v>
      </c>
      <c r="D21" s="9">
        <v>1</v>
      </c>
      <c r="E21" s="10">
        <v>41700</v>
      </c>
      <c r="F21" s="10">
        <f>D21*E21</f>
        <v>41700</v>
      </c>
      <c r="G21" s="10">
        <v>0</v>
      </c>
    </row>
    <row r="22" spans="2:7" ht="40.5" x14ac:dyDescent="0.25">
      <c r="B22" s="11" t="s">
        <v>77</v>
      </c>
      <c r="C22" s="9" t="s">
        <v>0</v>
      </c>
      <c r="D22" s="9">
        <v>1</v>
      </c>
      <c r="E22" s="10">
        <v>41700</v>
      </c>
      <c r="F22" s="10">
        <f>D22*E22</f>
        <v>41700</v>
      </c>
      <c r="G22" s="10">
        <v>0</v>
      </c>
    </row>
    <row r="23" spans="2:7" ht="54" x14ac:dyDescent="0.25">
      <c r="B23" s="11" t="s">
        <v>78</v>
      </c>
      <c r="C23" s="9" t="s">
        <v>0</v>
      </c>
      <c r="D23" s="9">
        <v>1</v>
      </c>
      <c r="E23" s="10">
        <v>192510</v>
      </c>
      <c r="F23" s="10">
        <f>D23*E23</f>
        <v>192510</v>
      </c>
      <c r="G23" s="10">
        <v>0</v>
      </c>
    </row>
    <row r="24" spans="2:7" ht="40.5" x14ac:dyDescent="0.25">
      <c r="B24" s="11" t="s">
        <v>79</v>
      </c>
      <c r="C24" s="9" t="s">
        <v>0</v>
      </c>
      <c r="D24" s="9">
        <v>1</v>
      </c>
      <c r="E24" s="10">
        <v>185981</v>
      </c>
      <c r="F24" s="10">
        <f>D24*E24</f>
        <v>185981</v>
      </c>
      <c r="G24" s="10">
        <v>0</v>
      </c>
    </row>
    <row r="25" spans="2:7" x14ac:dyDescent="0.25">
      <c r="B25" s="16" t="s">
        <v>4</v>
      </c>
      <c r="C25" s="16" t="s">
        <v>0</v>
      </c>
      <c r="D25" s="16">
        <f>SUM(D11:D24)</f>
        <v>14</v>
      </c>
      <c r="E25" s="16"/>
      <c r="F25" s="17">
        <f>SUM(F10:F24)</f>
        <v>2636099.98</v>
      </c>
      <c r="G25" s="17">
        <f>SUM(G10:G24)</f>
        <v>448262.98</v>
      </c>
    </row>
  </sheetData>
  <mergeCells count="8">
    <mergeCell ref="B8:G8"/>
    <mergeCell ref="B9:G9"/>
    <mergeCell ref="E3:G3"/>
    <mergeCell ref="A5:G5"/>
    <mergeCell ref="A6:A7"/>
    <mergeCell ref="B6:B7"/>
    <mergeCell ref="C6:C7"/>
    <mergeCell ref="D6:D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heetViews>
  <sheetFormatPr defaultRowHeight="15" x14ac:dyDescent="0.25"/>
  <cols>
    <col min="1" max="1" width="5.7109375" style="21" customWidth="1"/>
    <col min="2" max="2" width="30.7109375" style="21" customWidth="1"/>
    <col min="3" max="4" width="18.7109375" style="21" customWidth="1"/>
    <col min="5" max="7" width="18.7109375" style="22" customWidth="1"/>
  </cols>
  <sheetData>
    <row r="1" spans="1:7" x14ac:dyDescent="0.25">
      <c r="G1" s="20" t="s">
        <v>115</v>
      </c>
    </row>
    <row r="2" spans="1:7" x14ac:dyDescent="0.25">
      <c r="G2" s="20"/>
    </row>
    <row r="3" spans="1:7" x14ac:dyDescent="0.25">
      <c r="E3" s="24" t="s">
        <v>16</v>
      </c>
      <c r="F3" s="24"/>
      <c r="G3" s="24"/>
    </row>
    <row r="5" spans="1:7" ht="37.5" customHeight="1" x14ac:dyDescent="0.25">
      <c r="A5" s="25" t="str">
        <f>'7'!A5:F5</f>
        <v>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«ԵՐԵՎԱՆԻ ՄԱՆԿԱՆ ՏՈՒՆ» ՊԵՏԱԿԱՆ ՈՉ ԱՌԵՎՏՐԱՅԻՆ ԿԱԶՄԱԿԵՐՊՈՒԹՅԱՆԸ ՏՐԱՄԱԴՐՎՈՂ ԳՈՒՅՔԻ</v>
      </c>
      <c r="B5" s="25"/>
      <c r="C5" s="25"/>
      <c r="D5" s="25"/>
      <c r="E5" s="25"/>
      <c r="F5" s="25"/>
      <c r="G5" s="25"/>
    </row>
    <row r="6" spans="1:7" ht="40.5" x14ac:dyDescent="0.25">
      <c r="A6" s="23" t="s">
        <v>9</v>
      </c>
      <c r="B6" s="23" t="s">
        <v>1</v>
      </c>
      <c r="C6" s="23" t="s">
        <v>10</v>
      </c>
      <c r="D6" s="23" t="s">
        <v>11</v>
      </c>
      <c r="E6" s="17" t="s">
        <v>2</v>
      </c>
      <c r="F6" s="17" t="s">
        <v>12</v>
      </c>
      <c r="G6" s="17" t="s">
        <v>13</v>
      </c>
    </row>
    <row r="7" spans="1:7" x14ac:dyDescent="0.25">
      <c r="A7" s="23"/>
      <c r="B7" s="23"/>
      <c r="C7" s="23"/>
      <c r="D7" s="23"/>
      <c r="E7" s="17" t="s">
        <v>14</v>
      </c>
      <c r="F7" s="17" t="s">
        <v>14</v>
      </c>
      <c r="G7" s="17" t="s">
        <v>14</v>
      </c>
    </row>
    <row r="8" spans="1:7" x14ac:dyDescent="0.25">
      <c r="A8" s="19"/>
      <c r="B8" s="26" t="str">
        <f>'16'!B8:G8</f>
        <v>Հայաստանի Հանրապետության աշխատանքի և սոցիալական հարցերի նախարարությանն ամրացված և օգտագործված գույք</v>
      </c>
      <c r="C8" s="27"/>
      <c r="D8" s="27"/>
      <c r="E8" s="27"/>
      <c r="F8" s="27"/>
      <c r="G8" s="28"/>
    </row>
    <row r="9" spans="1:7" x14ac:dyDescent="0.25">
      <c r="A9" s="19"/>
      <c r="B9" s="26" t="s">
        <v>104</v>
      </c>
      <c r="C9" s="27"/>
      <c r="D9" s="27"/>
      <c r="E9" s="27"/>
      <c r="F9" s="27"/>
      <c r="G9" s="28"/>
    </row>
    <row r="10" spans="1:7" ht="40.5" x14ac:dyDescent="0.25">
      <c r="A10" s="19">
        <v>1</v>
      </c>
      <c r="B10" s="19" t="str">
        <f>'21'!B10</f>
        <v>համակարգիչ HP 200 All-in-One Computer</v>
      </c>
      <c r="C10" s="19" t="str">
        <f>'21'!C10</f>
        <v>հատ</v>
      </c>
      <c r="D10" s="19">
        <f>'21'!D10</f>
        <v>1</v>
      </c>
      <c r="E10" s="19">
        <f>'21'!E10</f>
        <v>448262.98</v>
      </c>
      <c r="F10" s="19">
        <f>'21'!F10</f>
        <v>448262.98</v>
      </c>
      <c r="G10" s="19">
        <f>'21'!G10</f>
        <v>448262.98</v>
      </c>
    </row>
  </sheetData>
  <mergeCells count="8">
    <mergeCell ref="B8:G8"/>
    <mergeCell ref="B9:G9"/>
    <mergeCell ref="E3:G3"/>
    <mergeCell ref="A5:G5"/>
    <mergeCell ref="A6:A7"/>
    <mergeCell ref="B6:B7"/>
    <mergeCell ref="C6:C7"/>
    <mergeCell ref="D6:D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heetViews>
  <sheetFormatPr defaultRowHeight="15" x14ac:dyDescent="0.25"/>
  <cols>
    <col min="1" max="1" width="5.7109375" style="21" customWidth="1"/>
    <col min="2" max="2" width="30.7109375" style="21" customWidth="1"/>
    <col min="3" max="4" width="18.7109375" style="21" customWidth="1"/>
    <col min="5" max="7" width="18.7109375" style="22" customWidth="1"/>
  </cols>
  <sheetData>
    <row r="1" spans="1:7" x14ac:dyDescent="0.25">
      <c r="G1" s="20" t="s">
        <v>116</v>
      </c>
    </row>
    <row r="2" spans="1:7" x14ac:dyDescent="0.25">
      <c r="G2" s="20"/>
    </row>
    <row r="3" spans="1:7" x14ac:dyDescent="0.25">
      <c r="E3" s="24" t="s">
        <v>16</v>
      </c>
      <c r="F3" s="24"/>
      <c r="G3" s="24"/>
    </row>
    <row r="5" spans="1:7" ht="42.75" customHeight="1" x14ac:dyDescent="0.25">
      <c r="A5" s="25" t="str">
        <f>'8'!A5:F5</f>
        <v>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«ԽԱՐԲԵՐԴԻ ՄԱՍՆԱԳԻՏԱՑՎԱԾ ՄԱՆԿԱՏՈՒՆ» ՊԵՏԱԿԱՆ ՈՉ ԱՌԵՎՏՐԱՅԻՆ ԿԱԶՄԱԿԵՐՊՈՒԹՅԱՆԸ ՏՐԱՄԱԴՐՎՈՂ ԳՈՒՅՔԻ</v>
      </c>
      <c r="B5" s="25"/>
      <c r="C5" s="25"/>
      <c r="D5" s="25"/>
      <c r="E5" s="25"/>
      <c r="F5" s="25"/>
      <c r="G5" s="25"/>
    </row>
    <row r="6" spans="1:7" ht="40.5" x14ac:dyDescent="0.25">
      <c r="A6" s="23" t="s">
        <v>9</v>
      </c>
      <c r="B6" s="23" t="s">
        <v>1</v>
      </c>
      <c r="C6" s="23" t="s">
        <v>10</v>
      </c>
      <c r="D6" s="23" t="s">
        <v>11</v>
      </c>
      <c r="E6" s="17" t="s">
        <v>2</v>
      </c>
      <c r="F6" s="17" t="s">
        <v>12</v>
      </c>
      <c r="G6" s="17" t="s">
        <v>13</v>
      </c>
    </row>
    <row r="7" spans="1:7" x14ac:dyDescent="0.25">
      <c r="A7" s="23"/>
      <c r="B7" s="23"/>
      <c r="C7" s="23"/>
      <c r="D7" s="23"/>
      <c r="E7" s="17" t="s">
        <v>14</v>
      </c>
      <c r="F7" s="17" t="s">
        <v>14</v>
      </c>
      <c r="G7" s="17" t="s">
        <v>14</v>
      </c>
    </row>
    <row r="8" spans="1:7" x14ac:dyDescent="0.25">
      <c r="A8" s="19"/>
      <c r="B8" s="26" t="str">
        <f>'16'!B8:G8</f>
        <v>Հայաստանի Հանրապետության աշխատանքի և սոցիալական հարցերի նախարարությանն ամրացված և օգտագործված գույք</v>
      </c>
      <c r="C8" s="27"/>
      <c r="D8" s="27"/>
      <c r="E8" s="27"/>
      <c r="F8" s="27"/>
      <c r="G8" s="28"/>
    </row>
    <row r="9" spans="1:7" x14ac:dyDescent="0.25">
      <c r="A9" s="19"/>
      <c r="B9" s="26" t="s">
        <v>104</v>
      </c>
      <c r="C9" s="27"/>
      <c r="D9" s="27"/>
      <c r="E9" s="27"/>
      <c r="F9" s="27"/>
      <c r="G9" s="28"/>
    </row>
    <row r="10" spans="1:7" ht="40.5" x14ac:dyDescent="0.25">
      <c r="A10" s="19">
        <v>1</v>
      </c>
      <c r="B10" s="19" t="str">
        <f>'22'!B10</f>
        <v>համակարգիչ HP 200 All-in-One Computer</v>
      </c>
      <c r="C10" s="19" t="str">
        <f>'22'!C10</f>
        <v>հատ</v>
      </c>
      <c r="D10" s="19">
        <f>'22'!D10</f>
        <v>1</v>
      </c>
      <c r="E10" s="19">
        <f>'22'!E10</f>
        <v>448262.98</v>
      </c>
      <c r="F10" s="19">
        <f>'22'!F10</f>
        <v>448262.98</v>
      </c>
      <c r="G10" s="19">
        <f>'22'!G10</f>
        <v>448262.98</v>
      </c>
    </row>
  </sheetData>
  <mergeCells count="8">
    <mergeCell ref="B8:G8"/>
    <mergeCell ref="B9:G9"/>
    <mergeCell ref="E3:G3"/>
    <mergeCell ref="A5:G5"/>
    <mergeCell ref="A6:A7"/>
    <mergeCell ref="B6:B7"/>
    <mergeCell ref="C6:C7"/>
    <mergeCell ref="D6:D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heetViews>
  <sheetFormatPr defaultRowHeight="15" x14ac:dyDescent="0.25"/>
  <cols>
    <col min="1" max="1" width="5.7109375" style="21" customWidth="1"/>
    <col min="2" max="2" width="30.7109375" style="21" customWidth="1"/>
    <col min="3" max="4" width="18.7109375" style="21" customWidth="1"/>
    <col min="5" max="7" width="18.7109375" style="22" customWidth="1"/>
  </cols>
  <sheetData>
    <row r="1" spans="1:7" x14ac:dyDescent="0.25">
      <c r="G1" s="20" t="s">
        <v>117</v>
      </c>
    </row>
    <row r="2" spans="1:7" x14ac:dyDescent="0.25">
      <c r="G2" s="20"/>
    </row>
    <row r="3" spans="1:7" x14ac:dyDescent="0.25">
      <c r="E3" s="24" t="s">
        <v>16</v>
      </c>
      <c r="F3" s="24"/>
      <c r="G3" s="24"/>
    </row>
    <row r="5" spans="1:7" ht="49.5" customHeight="1" x14ac:dyDescent="0.25">
      <c r="A5" s="25" t="str">
        <f>'9'!A5:F5</f>
        <v>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«ՁՈՐԱԿ» ՀՈԳԵԿԱՆ ԱՌՈՂՋՈՒԹՅԱՆ ԽՆԴԻՐՆԵՐ ՈՒՆԵՑՈՂ ԱՆՁԱՆՑ ԿԵՆՏՐՈՆ» ՊԵՏԱԿԱՆ ՈՉ ԱՌԵՎՏՐԱՅԻՆ ԿԱԶՄԱԿԵՐՊՈՒԹՅԱՆԸ ՏՐԱՄԱԴՐՎՈՂ ԳՈՒՅՔԻ</v>
      </c>
      <c r="B5" s="25"/>
      <c r="C5" s="25"/>
      <c r="D5" s="25"/>
      <c r="E5" s="25"/>
      <c r="F5" s="25"/>
      <c r="G5" s="25"/>
    </row>
    <row r="6" spans="1:7" ht="40.5" x14ac:dyDescent="0.25">
      <c r="A6" s="23" t="s">
        <v>9</v>
      </c>
      <c r="B6" s="23" t="s">
        <v>1</v>
      </c>
      <c r="C6" s="23" t="s">
        <v>10</v>
      </c>
      <c r="D6" s="23" t="s">
        <v>11</v>
      </c>
      <c r="E6" s="17" t="s">
        <v>2</v>
      </c>
      <c r="F6" s="17" t="s">
        <v>12</v>
      </c>
      <c r="G6" s="17" t="s">
        <v>13</v>
      </c>
    </row>
    <row r="7" spans="1:7" x14ac:dyDescent="0.25">
      <c r="A7" s="23"/>
      <c r="B7" s="23"/>
      <c r="C7" s="23"/>
      <c r="D7" s="23"/>
      <c r="E7" s="17" t="s">
        <v>14</v>
      </c>
      <c r="F7" s="17" t="s">
        <v>14</v>
      </c>
      <c r="G7" s="17" t="s">
        <v>14</v>
      </c>
    </row>
    <row r="8" spans="1:7" x14ac:dyDescent="0.25">
      <c r="A8" s="19"/>
      <c r="B8" s="26" t="str">
        <f>'16'!B8:G8</f>
        <v>Հայաստանի Հանրապետության աշխատանքի և սոցիալական հարցերի նախարարությանն ամրացված և օգտագործված գույք</v>
      </c>
      <c r="C8" s="27"/>
      <c r="D8" s="27"/>
      <c r="E8" s="27"/>
      <c r="F8" s="27"/>
      <c r="G8" s="28"/>
    </row>
    <row r="9" spans="1:7" x14ac:dyDescent="0.25">
      <c r="A9" s="19"/>
      <c r="B9" s="26" t="s">
        <v>104</v>
      </c>
      <c r="C9" s="27"/>
      <c r="D9" s="27"/>
      <c r="E9" s="27"/>
      <c r="F9" s="27"/>
      <c r="G9" s="28"/>
    </row>
    <row r="10" spans="1:7" ht="40.5" x14ac:dyDescent="0.25">
      <c r="A10" s="19">
        <v>1</v>
      </c>
      <c r="B10" s="19" t="str">
        <f>'23'!B10</f>
        <v>համակարգիչ HP 200 All-in-One Computer</v>
      </c>
      <c r="C10" s="19" t="str">
        <f>'23'!C10</f>
        <v>հատ</v>
      </c>
      <c r="D10" s="19">
        <f>'23'!D10</f>
        <v>1</v>
      </c>
      <c r="E10" s="19">
        <f>'23'!E10</f>
        <v>448262.98</v>
      </c>
      <c r="F10" s="19">
        <f>'23'!F10</f>
        <v>448262.98</v>
      </c>
      <c r="G10" s="19">
        <f>'23'!G10</f>
        <v>448262.98</v>
      </c>
    </row>
  </sheetData>
  <mergeCells count="8">
    <mergeCell ref="B8:G8"/>
    <mergeCell ref="B9:G9"/>
    <mergeCell ref="E3:G3"/>
    <mergeCell ref="A5:G5"/>
    <mergeCell ref="A6:A7"/>
    <mergeCell ref="B6:B7"/>
    <mergeCell ref="C6:C7"/>
    <mergeCell ref="D6:D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heetViews>
  <sheetFormatPr defaultRowHeight="15" x14ac:dyDescent="0.25"/>
  <cols>
    <col min="1" max="1" width="5.7109375" style="21" customWidth="1"/>
    <col min="2" max="2" width="30.7109375" style="21" customWidth="1"/>
    <col min="3" max="4" width="18.7109375" style="21" customWidth="1"/>
    <col min="5" max="7" width="18.7109375" style="22" customWidth="1"/>
  </cols>
  <sheetData>
    <row r="1" spans="1:7" x14ac:dyDescent="0.25">
      <c r="G1" s="20" t="s">
        <v>118</v>
      </c>
    </row>
    <row r="2" spans="1:7" x14ac:dyDescent="0.25">
      <c r="G2" s="20"/>
    </row>
    <row r="3" spans="1:7" x14ac:dyDescent="0.25">
      <c r="E3" s="24" t="s">
        <v>16</v>
      </c>
      <c r="F3" s="24"/>
      <c r="G3" s="24"/>
    </row>
    <row r="5" spans="1:7" ht="39.75" customHeight="1" x14ac:dyDescent="0.25">
      <c r="A5" s="25" t="str">
        <f>'10'!A5:F5</f>
        <v>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«ՄԱՐԻ ԻԶՄԻՐԼՅԱՆԻ ԱՆՎԱՆ ՄԱՆԿԱՏՈՒՆ» ՊԵՏԱԿԱՆ ՈՉ ԱՌԵՎՏՐԱՅԻՆ ԿԱԶՄԱԿԵՐՊՈՒԹՅԱՆԸ ՏՐԱՄԱԴՐՎՈՂ ԳՈՒՅՔԻ</v>
      </c>
      <c r="B5" s="25"/>
      <c r="C5" s="25"/>
      <c r="D5" s="25"/>
      <c r="E5" s="25"/>
      <c r="F5" s="25"/>
      <c r="G5" s="25"/>
    </row>
    <row r="6" spans="1:7" ht="40.5" x14ac:dyDescent="0.25">
      <c r="A6" s="23" t="s">
        <v>9</v>
      </c>
      <c r="B6" s="23" t="s">
        <v>1</v>
      </c>
      <c r="C6" s="23" t="s">
        <v>10</v>
      </c>
      <c r="D6" s="23" t="s">
        <v>11</v>
      </c>
      <c r="E6" s="17" t="s">
        <v>2</v>
      </c>
      <c r="F6" s="17" t="s">
        <v>12</v>
      </c>
      <c r="G6" s="17" t="s">
        <v>13</v>
      </c>
    </row>
    <row r="7" spans="1:7" x14ac:dyDescent="0.25">
      <c r="A7" s="23"/>
      <c r="B7" s="23"/>
      <c r="C7" s="23"/>
      <c r="D7" s="23"/>
      <c r="E7" s="17" t="s">
        <v>14</v>
      </c>
      <c r="F7" s="17" t="s">
        <v>14</v>
      </c>
      <c r="G7" s="17" t="s">
        <v>14</v>
      </c>
    </row>
    <row r="8" spans="1:7" x14ac:dyDescent="0.25">
      <c r="A8" s="19"/>
      <c r="B8" s="26" t="str">
        <f>'16'!B8:G8</f>
        <v>Հայաստանի Հանրապետության աշխատանքի և սոցիալական հարցերի նախարարությանն ամրացված և օգտագործված գույք</v>
      </c>
      <c r="C8" s="27"/>
      <c r="D8" s="27"/>
      <c r="E8" s="27"/>
      <c r="F8" s="27"/>
      <c r="G8" s="28"/>
    </row>
    <row r="9" spans="1:7" x14ac:dyDescent="0.25">
      <c r="A9" s="19"/>
      <c r="B9" s="26" t="s">
        <v>104</v>
      </c>
      <c r="C9" s="27"/>
      <c r="D9" s="27"/>
      <c r="E9" s="27"/>
      <c r="F9" s="27"/>
      <c r="G9" s="28"/>
    </row>
    <row r="10" spans="1:7" ht="40.5" x14ac:dyDescent="0.25">
      <c r="A10" s="19">
        <v>1</v>
      </c>
      <c r="B10" s="19" t="str">
        <f>'24'!B10</f>
        <v>համակարգիչ HP 200 All-in-One Computer</v>
      </c>
      <c r="C10" s="19" t="str">
        <f>'24'!C10</f>
        <v>հատ</v>
      </c>
      <c r="D10" s="19">
        <f>'24'!D10</f>
        <v>1</v>
      </c>
      <c r="E10" s="19">
        <f>'24'!E10</f>
        <v>448262.98</v>
      </c>
      <c r="F10" s="19">
        <f>'24'!F10</f>
        <v>448262.98</v>
      </c>
      <c r="G10" s="19">
        <f>'24'!G10</f>
        <v>448262.98</v>
      </c>
    </row>
  </sheetData>
  <mergeCells count="8">
    <mergeCell ref="B8:G8"/>
    <mergeCell ref="B9:G9"/>
    <mergeCell ref="E3:G3"/>
    <mergeCell ref="A5:G5"/>
    <mergeCell ref="A6:A7"/>
    <mergeCell ref="B6:B7"/>
    <mergeCell ref="C6:C7"/>
    <mergeCell ref="D6:D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heetViews>
  <sheetFormatPr defaultRowHeight="15" x14ac:dyDescent="0.25"/>
  <cols>
    <col min="1" max="1" width="5.7109375" style="21" customWidth="1"/>
    <col min="2" max="2" width="30.7109375" style="21" customWidth="1"/>
    <col min="3" max="4" width="18.7109375" style="21" customWidth="1"/>
    <col min="5" max="7" width="18.7109375" style="22" customWidth="1"/>
  </cols>
  <sheetData>
    <row r="1" spans="1:7" x14ac:dyDescent="0.25">
      <c r="G1" s="20" t="s">
        <v>119</v>
      </c>
    </row>
    <row r="2" spans="1:7" x14ac:dyDescent="0.25">
      <c r="G2" s="20"/>
    </row>
    <row r="3" spans="1:7" x14ac:dyDescent="0.25">
      <c r="E3" s="24" t="s">
        <v>16</v>
      </c>
      <c r="F3" s="24"/>
      <c r="G3" s="24"/>
    </row>
    <row r="5" spans="1:7" ht="42.75" customHeight="1" x14ac:dyDescent="0.25">
      <c r="A5" s="25" t="str">
        <f>'11'!A5:F5</f>
        <v>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«ՆՈՐՔԻ ՏՈՒՆ-ԻՆՏԵՐՆԱՏ» ՊԵՏԱԿԱՆ ՈՉ ԱՌԵՎՏՐԱՅԻՆ ԿԱԶՄԱԿԵՐՊՈՒԹՅԱՆԸ ՏՐԱՄԱԴՐՎՈՂ ԳՈՒՅՔԻ</v>
      </c>
      <c r="B5" s="25"/>
      <c r="C5" s="25"/>
      <c r="D5" s="25"/>
      <c r="E5" s="25"/>
      <c r="F5" s="25"/>
      <c r="G5" s="25"/>
    </row>
    <row r="6" spans="1:7" ht="40.5" x14ac:dyDescent="0.25">
      <c r="A6" s="23" t="s">
        <v>9</v>
      </c>
      <c r="B6" s="23" t="s">
        <v>1</v>
      </c>
      <c r="C6" s="23" t="s">
        <v>10</v>
      </c>
      <c r="D6" s="23" t="s">
        <v>11</v>
      </c>
      <c r="E6" s="17" t="s">
        <v>2</v>
      </c>
      <c r="F6" s="17" t="s">
        <v>12</v>
      </c>
      <c r="G6" s="17" t="s">
        <v>13</v>
      </c>
    </row>
    <row r="7" spans="1:7" x14ac:dyDescent="0.25">
      <c r="A7" s="23"/>
      <c r="B7" s="23"/>
      <c r="C7" s="23"/>
      <c r="D7" s="23"/>
      <c r="E7" s="17" t="s">
        <v>14</v>
      </c>
      <c r="F7" s="17" t="s">
        <v>14</v>
      </c>
      <c r="G7" s="17" t="s">
        <v>14</v>
      </c>
    </row>
    <row r="8" spans="1:7" x14ac:dyDescent="0.25">
      <c r="A8" s="19"/>
      <c r="B8" s="26" t="str">
        <f>'16'!B8:G8</f>
        <v>Հայաստանի Հանրապետության աշխատանքի և սոցիալական հարցերի նախարարությանն ամրացված և օգտագործված գույք</v>
      </c>
      <c r="C8" s="27"/>
      <c r="D8" s="27"/>
      <c r="E8" s="27"/>
      <c r="F8" s="27"/>
      <c r="G8" s="28"/>
    </row>
    <row r="9" spans="1:7" x14ac:dyDescent="0.25">
      <c r="A9" s="19"/>
      <c r="B9" s="26" t="s">
        <v>104</v>
      </c>
      <c r="C9" s="27"/>
      <c r="D9" s="27"/>
      <c r="E9" s="27"/>
      <c r="F9" s="27"/>
      <c r="G9" s="28"/>
    </row>
    <row r="10" spans="1:7" ht="40.5" x14ac:dyDescent="0.25">
      <c r="A10" s="19">
        <v>1</v>
      </c>
      <c r="B10" s="19" t="str">
        <f>'25'!B10</f>
        <v>համակարգիչ HP 200 All-in-One Computer</v>
      </c>
      <c r="C10" s="19" t="str">
        <f>'25'!C10</f>
        <v>հատ</v>
      </c>
      <c r="D10" s="19">
        <f>'25'!D10</f>
        <v>1</v>
      </c>
      <c r="E10" s="19">
        <f>'25'!E10</f>
        <v>448262.98</v>
      </c>
      <c r="F10" s="19">
        <f>'25'!F10</f>
        <v>448262.98</v>
      </c>
      <c r="G10" s="19">
        <f>'25'!G10</f>
        <v>448262.98</v>
      </c>
    </row>
    <row r="11" spans="1:7" ht="27" x14ac:dyDescent="0.25">
      <c r="A11" s="19">
        <v>2</v>
      </c>
      <c r="B11" s="15" t="s">
        <v>80</v>
      </c>
      <c r="C11" s="13" t="s">
        <v>0</v>
      </c>
      <c r="D11" s="13">
        <v>1</v>
      </c>
      <c r="E11" s="14">
        <v>94444.21</v>
      </c>
      <c r="F11" s="7">
        <f>D11*E11</f>
        <v>94444.21</v>
      </c>
      <c r="G11" s="7">
        <v>0</v>
      </c>
    </row>
    <row r="12" spans="1:7" x14ac:dyDescent="0.25">
      <c r="A12" s="19">
        <v>3</v>
      </c>
      <c r="B12" s="15" t="s">
        <v>81</v>
      </c>
      <c r="C12" s="13" t="s">
        <v>0</v>
      </c>
      <c r="D12" s="13">
        <v>1</v>
      </c>
      <c r="E12" s="14">
        <v>55986</v>
      </c>
      <c r="F12" s="14">
        <f>D12*E12</f>
        <v>55986</v>
      </c>
      <c r="G12" s="14">
        <v>0</v>
      </c>
    </row>
    <row r="13" spans="1:7" x14ac:dyDescent="0.25">
      <c r="A13" s="19">
        <v>4</v>
      </c>
      <c r="B13" s="15" t="s">
        <v>81</v>
      </c>
      <c r="C13" s="13" t="s">
        <v>0</v>
      </c>
      <c r="D13" s="13">
        <v>1</v>
      </c>
      <c r="E13" s="14">
        <v>55986</v>
      </c>
      <c r="F13" s="14">
        <f>D13*E13</f>
        <v>55986</v>
      </c>
      <c r="G13" s="14">
        <v>0</v>
      </c>
    </row>
    <row r="14" spans="1:7" x14ac:dyDescent="0.25">
      <c r="A14" s="19">
        <v>5</v>
      </c>
      <c r="B14" s="15" t="s">
        <v>82</v>
      </c>
      <c r="C14" s="13" t="s">
        <v>0</v>
      </c>
      <c r="D14" s="13">
        <v>1</v>
      </c>
      <c r="E14" s="14">
        <v>74160</v>
      </c>
      <c r="F14" s="14">
        <f>D14*E14</f>
        <v>74160</v>
      </c>
      <c r="G14" s="14">
        <v>0</v>
      </c>
    </row>
    <row r="15" spans="1:7" ht="27" x14ac:dyDescent="0.25">
      <c r="A15" s="19">
        <v>6</v>
      </c>
      <c r="B15" s="15" t="s">
        <v>83</v>
      </c>
      <c r="C15" s="13" t="s">
        <v>0</v>
      </c>
      <c r="D15" s="13">
        <v>1</v>
      </c>
      <c r="E15" s="14">
        <v>287484</v>
      </c>
      <c r="F15" s="14">
        <f>D15*E15</f>
        <v>287484</v>
      </c>
      <c r="G15" s="14">
        <v>0</v>
      </c>
    </row>
    <row r="16" spans="1:7" ht="27" x14ac:dyDescent="0.25">
      <c r="A16" s="19">
        <v>7</v>
      </c>
      <c r="B16" s="15" t="s">
        <v>84</v>
      </c>
      <c r="C16" s="13" t="s">
        <v>0</v>
      </c>
      <c r="D16" s="13">
        <v>1</v>
      </c>
      <c r="E16" s="14">
        <v>287484</v>
      </c>
      <c r="F16" s="14">
        <f>D16*E16</f>
        <v>287484</v>
      </c>
      <c r="G16" s="14">
        <v>0</v>
      </c>
    </row>
    <row r="17" spans="1:7" ht="27" x14ac:dyDescent="0.25">
      <c r="A17" s="19">
        <v>8</v>
      </c>
      <c r="B17" s="15" t="s">
        <v>85</v>
      </c>
      <c r="C17" s="13" t="s">
        <v>0</v>
      </c>
      <c r="D17" s="13">
        <v>1</v>
      </c>
      <c r="E17" s="14">
        <v>287484</v>
      </c>
      <c r="F17" s="14">
        <f>D17*E17</f>
        <v>287484</v>
      </c>
      <c r="G17" s="14">
        <v>0</v>
      </c>
    </row>
    <row r="18" spans="1:7" ht="27" x14ac:dyDescent="0.25">
      <c r="A18" s="19">
        <v>9</v>
      </c>
      <c r="B18" s="15" t="s">
        <v>86</v>
      </c>
      <c r="C18" s="13" t="s">
        <v>0</v>
      </c>
      <c r="D18" s="13">
        <v>1</v>
      </c>
      <c r="E18" s="14">
        <v>287484</v>
      </c>
      <c r="F18" s="14">
        <f>D18*E18</f>
        <v>287484</v>
      </c>
      <c r="G18" s="14">
        <v>0</v>
      </c>
    </row>
    <row r="19" spans="1:7" ht="40.5" x14ac:dyDescent="0.25">
      <c r="A19" s="19">
        <v>10</v>
      </c>
      <c r="B19" s="15" t="s">
        <v>87</v>
      </c>
      <c r="C19" s="13" t="s">
        <v>0</v>
      </c>
      <c r="D19" s="13">
        <v>1</v>
      </c>
      <c r="E19" s="14">
        <v>132000</v>
      </c>
      <c r="F19" s="14">
        <f>D19*E19</f>
        <v>132000</v>
      </c>
      <c r="G19" s="7">
        <v>0</v>
      </c>
    </row>
    <row r="20" spans="1:7" ht="40.5" x14ac:dyDescent="0.25">
      <c r="A20" s="19">
        <v>11</v>
      </c>
      <c r="B20" s="15" t="s">
        <v>88</v>
      </c>
      <c r="C20" s="13" t="s">
        <v>0</v>
      </c>
      <c r="D20" s="13">
        <v>1</v>
      </c>
      <c r="E20" s="14">
        <v>132000</v>
      </c>
      <c r="F20" s="14">
        <f>D20*E20</f>
        <v>132000</v>
      </c>
      <c r="G20" s="7">
        <v>0</v>
      </c>
    </row>
    <row r="21" spans="1:7" x14ac:dyDescent="0.25">
      <c r="A21" s="19"/>
      <c r="B21" s="16" t="s">
        <v>105</v>
      </c>
      <c r="C21" s="16" t="s">
        <v>0</v>
      </c>
      <c r="D21" s="16">
        <f>SUM(D10:D20)</f>
        <v>11</v>
      </c>
      <c r="E21" s="16"/>
      <c r="F21" s="17">
        <f>SUM(F10:F20)</f>
        <v>2142775.19</v>
      </c>
      <c r="G21" s="17">
        <f>SUM(G10:G20)</f>
        <v>448262.98</v>
      </c>
    </row>
  </sheetData>
  <mergeCells count="8">
    <mergeCell ref="B8:G8"/>
    <mergeCell ref="B9:G9"/>
    <mergeCell ref="E3:G3"/>
    <mergeCell ref="A5:G5"/>
    <mergeCell ref="A6:A7"/>
    <mergeCell ref="B6:B7"/>
    <mergeCell ref="C6:C7"/>
    <mergeCell ref="D6:D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B10" sqref="B10:G10"/>
    </sheetView>
  </sheetViews>
  <sheetFormatPr defaultRowHeight="15" x14ac:dyDescent="0.25"/>
  <cols>
    <col min="1" max="1" width="5.7109375" style="21" customWidth="1"/>
    <col min="2" max="2" width="30.7109375" style="21" customWidth="1"/>
    <col min="3" max="4" width="18.7109375" style="21" customWidth="1"/>
    <col min="5" max="7" width="18.7109375" style="22" customWidth="1"/>
  </cols>
  <sheetData>
    <row r="1" spans="1:7" x14ac:dyDescent="0.25">
      <c r="G1" s="20" t="s">
        <v>120</v>
      </c>
    </row>
    <row r="2" spans="1:7" x14ac:dyDescent="0.25">
      <c r="G2" s="20"/>
    </row>
    <row r="3" spans="1:7" x14ac:dyDescent="0.25">
      <c r="E3" s="24" t="s">
        <v>16</v>
      </c>
      <c r="F3" s="24"/>
      <c r="G3" s="24"/>
    </row>
    <row r="5" spans="1:7" ht="42.75" customHeight="1" x14ac:dyDescent="0.25">
      <c r="A5" s="25" t="str">
        <f>'12'!A5:F5</f>
        <v>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«ՇԻՐԱԿԻ ՄԱՐԶԻ ԵՐԵԽԱՅԻ ԵՎ ԸՆՏԱՆԻՔԻ ԱՋԱԿՑՈՒԹՅԱՆ ԿԵՆՏՐՈՆ» ՊԵՏԱԿԱՆ ՈՉ ԱՌԵՎՏՐԱՅԻՆ ԿԱԶՄԱԿԵՐՊՈՒԹՅԱՆԸ ՏՐԱՄԱԴՐՎՈՂ ԳՈՒՅՔԻ</v>
      </c>
      <c r="B5" s="25"/>
      <c r="C5" s="25"/>
      <c r="D5" s="25"/>
      <c r="E5" s="25"/>
      <c r="F5" s="25"/>
      <c r="G5" s="25"/>
    </row>
    <row r="6" spans="1:7" ht="40.5" x14ac:dyDescent="0.25">
      <c r="A6" s="23" t="s">
        <v>9</v>
      </c>
      <c r="B6" s="23" t="s">
        <v>1</v>
      </c>
      <c r="C6" s="23" t="s">
        <v>10</v>
      </c>
      <c r="D6" s="23" t="s">
        <v>11</v>
      </c>
      <c r="E6" s="17" t="s">
        <v>2</v>
      </c>
      <c r="F6" s="17" t="s">
        <v>12</v>
      </c>
      <c r="G6" s="17" t="s">
        <v>13</v>
      </c>
    </row>
    <row r="7" spans="1:7" x14ac:dyDescent="0.25">
      <c r="A7" s="23"/>
      <c r="B7" s="23"/>
      <c r="C7" s="23"/>
      <c r="D7" s="23"/>
      <c r="E7" s="17" t="s">
        <v>14</v>
      </c>
      <c r="F7" s="17" t="s">
        <v>14</v>
      </c>
      <c r="G7" s="17" t="s">
        <v>14</v>
      </c>
    </row>
    <row r="8" spans="1:7" x14ac:dyDescent="0.25">
      <c r="A8" s="19"/>
      <c r="B8" s="26" t="str">
        <f>'16'!B8:G8</f>
        <v>Հայաստանի Հանրապետության աշխատանքի և սոցիալական հարցերի նախարարությանն ամրացված և օգտագործված գույք</v>
      </c>
      <c r="C8" s="27"/>
      <c r="D8" s="27"/>
      <c r="E8" s="27"/>
      <c r="F8" s="27"/>
      <c r="G8" s="28"/>
    </row>
    <row r="9" spans="1:7" x14ac:dyDescent="0.25">
      <c r="A9" s="19"/>
      <c r="B9" s="26" t="s">
        <v>104</v>
      </c>
      <c r="C9" s="27"/>
      <c r="D9" s="27"/>
      <c r="E9" s="27"/>
      <c r="F9" s="27"/>
      <c r="G9" s="28"/>
    </row>
    <row r="10" spans="1:7" ht="40.5" x14ac:dyDescent="0.25">
      <c r="A10" s="19">
        <v>1</v>
      </c>
      <c r="B10" s="19" t="str">
        <f>'26'!B10</f>
        <v>համակարգիչ HP 200 All-in-One Computer</v>
      </c>
      <c r="C10" s="19" t="str">
        <f>'26'!C10</f>
        <v>հատ</v>
      </c>
      <c r="D10" s="19">
        <f>'26'!D10</f>
        <v>1</v>
      </c>
      <c r="E10" s="19">
        <f>'26'!E10</f>
        <v>448262.98</v>
      </c>
      <c r="F10" s="19">
        <f>'26'!F10</f>
        <v>448262.98</v>
      </c>
      <c r="G10" s="19">
        <f>'26'!G10</f>
        <v>448262.98</v>
      </c>
    </row>
  </sheetData>
  <mergeCells count="8">
    <mergeCell ref="B8:G8"/>
    <mergeCell ref="B9:G9"/>
    <mergeCell ref="E3:G3"/>
    <mergeCell ref="A5:G5"/>
    <mergeCell ref="A6:A7"/>
    <mergeCell ref="B6:B7"/>
    <mergeCell ref="C6:C7"/>
    <mergeCell ref="D6:D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B10" sqref="B10:G10"/>
    </sheetView>
  </sheetViews>
  <sheetFormatPr defaultRowHeight="15" x14ac:dyDescent="0.25"/>
  <cols>
    <col min="1" max="1" width="5.7109375" style="21" customWidth="1"/>
    <col min="2" max="2" width="30.7109375" style="21" customWidth="1"/>
    <col min="3" max="4" width="18.7109375" style="21" customWidth="1"/>
    <col min="5" max="7" width="18.7109375" style="22" customWidth="1"/>
  </cols>
  <sheetData>
    <row r="1" spans="1:7" x14ac:dyDescent="0.25">
      <c r="G1" s="20" t="s">
        <v>121</v>
      </c>
    </row>
    <row r="2" spans="1:7" x14ac:dyDescent="0.25">
      <c r="G2" s="20"/>
    </row>
    <row r="3" spans="1:7" x14ac:dyDescent="0.25">
      <c r="E3" s="24" t="s">
        <v>16</v>
      </c>
      <c r="F3" s="24"/>
      <c r="G3" s="24"/>
    </row>
    <row r="5" spans="1:7" ht="54.75" customHeight="1" x14ac:dyDescent="0.25">
      <c r="A5" s="25" t="str">
        <f>'13'!A5:F5</f>
        <v>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«ՍՅՈՒՆԻՔԻ ՄԱՐԶԻ ԵՐԵԽԱՅԻ ԵՎ ԸՆՏԱՆԻՔԻ ԱՋԱԿՑՈՒԹՅԱՆ ԿԵՆՏՐՈՆ» ՊԵՏԱԿԱՆ ՈՉ ԱՌԵՎՏՐԱՅԻՆ ԿԱԶՄԱԿԵՐՊՈՒԹՅԱՆԸ ՏՐԱՄԱԴՐՎՈՂ ԳՈՒՅՔԻ</v>
      </c>
      <c r="B5" s="25"/>
      <c r="C5" s="25"/>
      <c r="D5" s="25"/>
      <c r="E5" s="25"/>
      <c r="F5" s="25"/>
      <c r="G5" s="25"/>
    </row>
    <row r="6" spans="1:7" ht="40.5" x14ac:dyDescent="0.25">
      <c r="A6" s="23" t="s">
        <v>9</v>
      </c>
      <c r="B6" s="23" t="s">
        <v>1</v>
      </c>
      <c r="C6" s="23" t="s">
        <v>10</v>
      </c>
      <c r="D6" s="23" t="s">
        <v>11</v>
      </c>
      <c r="E6" s="17" t="s">
        <v>2</v>
      </c>
      <c r="F6" s="17" t="s">
        <v>12</v>
      </c>
      <c r="G6" s="17" t="s">
        <v>13</v>
      </c>
    </row>
    <row r="7" spans="1:7" x14ac:dyDescent="0.25">
      <c r="A7" s="23"/>
      <c r="B7" s="23"/>
      <c r="C7" s="23"/>
      <c r="D7" s="23"/>
      <c r="E7" s="17" t="s">
        <v>14</v>
      </c>
      <c r="F7" s="17" t="s">
        <v>14</v>
      </c>
      <c r="G7" s="17" t="s">
        <v>14</v>
      </c>
    </row>
    <row r="8" spans="1:7" x14ac:dyDescent="0.25">
      <c r="A8" s="19"/>
      <c r="B8" s="26" t="str">
        <f>'16'!B8:G8</f>
        <v>Հայաստանի Հանրապետության աշխատանքի և սոցիալական հարցերի նախարարությանն ամրացված և օգտագործված գույք</v>
      </c>
      <c r="C8" s="27"/>
      <c r="D8" s="27"/>
      <c r="E8" s="27"/>
      <c r="F8" s="27"/>
      <c r="G8" s="28"/>
    </row>
    <row r="9" spans="1:7" x14ac:dyDescent="0.25">
      <c r="A9" s="19"/>
      <c r="B9" s="26" t="s">
        <v>104</v>
      </c>
      <c r="C9" s="27"/>
      <c r="D9" s="27"/>
      <c r="E9" s="27"/>
      <c r="F9" s="27"/>
      <c r="G9" s="28"/>
    </row>
    <row r="10" spans="1:7" ht="40.5" x14ac:dyDescent="0.25">
      <c r="A10" s="19">
        <v>1</v>
      </c>
      <c r="B10" s="19" t="str">
        <f>'27'!B10</f>
        <v>համակարգիչ HP 200 All-in-One Computer</v>
      </c>
      <c r="C10" s="19" t="str">
        <f>'27'!C10</f>
        <v>հատ</v>
      </c>
      <c r="D10" s="19">
        <f>'27'!D10</f>
        <v>1</v>
      </c>
      <c r="E10" s="19">
        <f>'27'!E10</f>
        <v>448262.98</v>
      </c>
      <c r="F10" s="19">
        <f>'27'!F10</f>
        <v>448262.98</v>
      </c>
      <c r="G10" s="19">
        <f>'27'!G10</f>
        <v>448262.98</v>
      </c>
    </row>
  </sheetData>
  <mergeCells count="8">
    <mergeCell ref="B8:G8"/>
    <mergeCell ref="B9:G9"/>
    <mergeCell ref="E3:G3"/>
    <mergeCell ref="A5:G5"/>
    <mergeCell ref="A6:A7"/>
    <mergeCell ref="B6:B7"/>
    <mergeCell ref="C6:C7"/>
    <mergeCell ref="D6:D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B10" sqref="B10:G10"/>
    </sheetView>
  </sheetViews>
  <sheetFormatPr defaultRowHeight="15" x14ac:dyDescent="0.25"/>
  <cols>
    <col min="1" max="1" width="5.7109375" style="21" customWidth="1"/>
    <col min="2" max="2" width="30.7109375" style="21" customWidth="1"/>
    <col min="3" max="4" width="18.7109375" style="21" customWidth="1"/>
    <col min="5" max="7" width="18.7109375" style="22" customWidth="1"/>
  </cols>
  <sheetData>
    <row r="1" spans="1:7" x14ac:dyDescent="0.25">
      <c r="G1" s="20" t="s">
        <v>122</v>
      </c>
    </row>
    <row r="2" spans="1:7" x14ac:dyDescent="0.25">
      <c r="G2" s="20"/>
    </row>
    <row r="3" spans="1:7" x14ac:dyDescent="0.25">
      <c r="E3" s="24" t="s">
        <v>16</v>
      </c>
      <c r="F3" s="24"/>
      <c r="G3" s="24"/>
    </row>
    <row r="5" spans="1:7" ht="45.75" customHeight="1" x14ac:dyDescent="0.25">
      <c r="A5" s="25" t="str">
        <f>'14'!A5:F5</f>
        <v>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«ՎԱՐԴԵՆԻՍԻ ՆՅԱՐԴԱՀՈԳԵԲԱՆԱԿԱՆ ՏՈՒՆ-ԻՆՏԵՐՆԱՏ» ՊԵՏԱԿԱՆ ՈՉ ԱՌԵՎՏՐԱՅԻՆ ԿԱԶՄԱԿԵՐՊՈՒԹՅԱՆԸ ՏՐԱՄԱԴՐՎՈՂ ԳՈՒՅՔԻ</v>
      </c>
      <c r="B5" s="25"/>
      <c r="C5" s="25"/>
      <c r="D5" s="25"/>
      <c r="E5" s="25"/>
      <c r="F5" s="25"/>
      <c r="G5" s="25"/>
    </row>
    <row r="6" spans="1:7" ht="40.5" x14ac:dyDescent="0.25">
      <c r="A6" s="23" t="s">
        <v>9</v>
      </c>
      <c r="B6" s="23" t="s">
        <v>1</v>
      </c>
      <c r="C6" s="23" t="s">
        <v>10</v>
      </c>
      <c r="D6" s="23" t="s">
        <v>11</v>
      </c>
      <c r="E6" s="17" t="s">
        <v>2</v>
      </c>
      <c r="F6" s="17" t="s">
        <v>12</v>
      </c>
      <c r="G6" s="17" t="s">
        <v>13</v>
      </c>
    </row>
    <row r="7" spans="1:7" x14ac:dyDescent="0.25">
      <c r="A7" s="23"/>
      <c r="B7" s="23"/>
      <c r="C7" s="23"/>
      <c r="D7" s="23"/>
      <c r="E7" s="17" t="s">
        <v>14</v>
      </c>
      <c r="F7" s="17" t="s">
        <v>14</v>
      </c>
      <c r="G7" s="17" t="s">
        <v>14</v>
      </c>
    </row>
    <row r="8" spans="1:7" x14ac:dyDescent="0.25">
      <c r="A8" s="19"/>
      <c r="B8" s="26" t="str">
        <f>'16'!B8:G8</f>
        <v>Հայաստանի Հանրապետության աշխատանքի և սոցիալական հարցերի նախարարությանն ամրացված և օգտագործված գույք</v>
      </c>
      <c r="C8" s="27"/>
      <c r="D8" s="27"/>
      <c r="E8" s="27"/>
      <c r="F8" s="27"/>
      <c r="G8" s="28"/>
    </row>
    <row r="9" spans="1:7" x14ac:dyDescent="0.25">
      <c r="A9" s="19"/>
      <c r="B9" s="26" t="s">
        <v>104</v>
      </c>
      <c r="C9" s="27"/>
      <c r="D9" s="27"/>
      <c r="E9" s="27"/>
      <c r="F9" s="27"/>
      <c r="G9" s="28"/>
    </row>
    <row r="10" spans="1:7" ht="40.5" x14ac:dyDescent="0.25">
      <c r="A10" s="19">
        <v>1</v>
      </c>
      <c r="B10" s="19" t="str">
        <f>'28'!B10</f>
        <v>համակարգիչ HP 200 All-in-One Computer</v>
      </c>
      <c r="C10" s="19" t="str">
        <f>'28'!C10</f>
        <v>հատ</v>
      </c>
      <c r="D10" s="19">
        <f>'28'!D10</f>
        <v>1</v>
      </c>
      <c r="E10" s="19">
        <f>'28'!E10</f>
        <v>448262.98</v>
      </c>
      <c r="F10" s="19">
        <f>'28'!F10</f>
        <v>448262.98</v>
      </c>
      <c r="G10" s="19">
        <f>'28'!G10</f>
        <v>448262.98</v>
      </c>
    </row>
  </sheetData>
  <mergeCells count="8">
    <mergeCell ref="B8:G8"/>
    <mergeCell ref="B9:G9"/>
    <mergeCell ref="E3:G3"/>
    <mergeCell ref="A5:G5"/>
    <mergeCell ref="A6:A7"/>
    <mergeCell ref="B6:B7"/>
    <mergeCell ref="C6:C7"/>
    <mergeCell ref="D6:D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heetViews>
  <sheetFormatPr defaultRowHeight="15" x14ac:dyDescent="0.25"/>
  <cols>
    <col min="1" max="1" width="5.7109375" style="2" customWidth="1"/>
    <col min="2" max="2" width="30.7109375" style="2" customWidth="1"/>
    <col min="3" max="4" width="18.7109375" style="2" customWidth="1"/>
    <col min="5" max="6" width="27.7109375" style="5" customWidth="1"/>
  </cols>
  <sheetData>
    <row r="1" spans="1:6" x14ac:dyDescent="0.25">
      <c r="F1" s="6" t="s">
        <v>30</v>
      </c>
    </row>
    <row r="2" spans="1:6" x14ac:dyDescent="0.25">
      <c r="F2" s="6"/>
    </row>
    <row r="3" spans="1:6" x14ac:dyDescent="0.25">
      <c r="E3" s="24" t="s">
        <v>16</v>
      </c>
      <c r="F3" s="24"/>
    </row>
    <row r="5" spans="1:6" ht="45.75" customHeight="1" x14ac:dyDescent="0.25">
      <c r="A5" s="25" t="s">
        <v>29</v>
      </c>
      <c r="B5" s="25"/>
      <c r="C5" s="25"/>
      <c r="D5" s="25"/>
      <c r="E5" s="25"/>
      <c r="F5" s="25"/>
    </row>
    <row r="6" spans="1:6" x14ac:dyDescent="0.25">
      <c r="A6" s="23" t="s">
        <v>9</v>
      </c>
      <c r="B6" s="23" t="s">
        <v>1</v>
      </c>
      <c r="C6" s="23" t="s">
        <v>10</v>
      </c>
      <c r="D6" s="23" t="s">
        <v>11</v>
      </c>
      <c r="E6" s="7" t="s">
        <v>2</v>
      </c>
      <c r="F6" s="17" t="s">
        <v>12</v>
      </c>
    </row>
    <row r="7" spans="1:6" x14ac:dyDescent="0.25">
      <c r="A7" s="23"/>
      <c r="B7" s="23"/>
      <c r="C7" s="23"/>
      <c r="D7" s="23"/>
      <c r="E7" s="7" t="s">
        <v>14</v>
      </c>
      <c r="F7" s="7" t="s">
        <v>14</v>
      </c>
    </row>
    <row r="8" spans="1:6" s="12" customFormat="1" ht="27.75" customHeight="1" x14ac:dyDescent="0.25">
      <c r="A8" s="16"/>
      <c r="B8" s="26" t="str">
        <f>'2'!B17:F17</f>
        <v>Հայաստանի Հանրապետության աշխատանքի և սոցիալական հարցերի նախարարության ենթակայության  բնակելի տների և բնակարանների   կահավորման նպատակով գնված և չօգտագործված գույք</v>
      </c>
      <c r="C8" s="27"/>
      <c r="D8" s="27"/>
      <c r="E8" s="27"/>
      <c r="F8" s="28"/>
    </row>
    <row r="9" spans="1:6" s="12" customFormat="1" x14ac:dyDescent="0.25">
      <c r="A9" s="16"/>
      <c r="B9" s="26" t="s">
        <v>104</v>
      </c>
      <c r="C9" s="27"/>
      <c r="D9" s="27"/>
      <c r="E9" s="27"/>
      <c r="F9" s="28"/>
    </row>
    <row r="10" spans="1:6" x14ac:dyDescent="0.25">
      <c r="A10" s="3">
        <v>1</v>
      </c>
      <c r="B10" s="3" t="s">
        <v>28</v>
      </c>
      <c r="C10" s="3" t="s">
        <v>0</v>
      </c>
      <c r="D10" s="3">
        <v>12</v>
      </c>
      <c r="E10" s="7">
        <v>7000</v>
      </c>
      <c r="F10" s="7">
        <f>D10*E10</f>
        <v>84000</v>
      </c>
    </row>
    <row r="11" spans="1:6" x14ac:dyDescent="0.25">
      <c r="A11" s="3">
        <v>2</v>
      </c>
      <c r="B11" s="3" t="s">
        <v>22</v>
      </c>
      <c r="C11" s="3" t="s">
        <v>0</v>
      </c>
      <c r="D11" s="3">
        <v>5</v>
      </c>
      <c r="E11" s="7">
        <v>40000</v>
      </c>
      <c r="F11" s="7">
        <f>D11*E11</f>
        <v>200000</v>
      </c>
    </row>
    <row r="12" spans="1:6" s="33" customFormat="1" x14ac:dyDescent="0.25">
      <c r="A12" s="30"/>
      <c r="B12" s="30" t="s">
        <v>4</v>
      </c>
      <c r="C12" s="30" t="s">
        <v>0</v>
      </c>
      <c r="D12" s="30">
        <f>SUM(D10:D11)</f>
        <v>17</v>
      </c>
      <c r="E12" s="30"/>
      <c r="F12" s="31">
        <f>SUM(F10:F11)</f>
        <v>284000</v>
      </c>
    </row>
  </sheetData>
  <mergeCells count="8">
    <mergeCell ref="B8:F8"/>
    <mergeCell ref="B9:F9"/>
    <mergeCell ref="E3:F3"/>
    <mergeCell ref="A5:F5"/>
    <mergeCell ref="A6:A7"/>
    <mergeCell ref="B6:B7"/>
    <mergeCell ref="C6:C7"/>
    <mergeCell ref="D6:D7"/>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heetViews>
  <sheetFormatPr defaultRowHeight="15" x14ac:dyDescent="0.25"/>
  <cols>
    <col min="1" max="1" width="5.7109375" style="21" customWidth="1"/>
    <col min="2" max="2" width="30.7109375" style="21" customWidth="1"/>
    <col min="3" max="4" width="18.7109375" style="21" customWidth="1"/>
    <col min="5" max="7" width="18.7109375" style="22" customWidth="1"/>
  </cols>
  <sheetData>
    <row r="1" spans="1:7" x14ac:dyDescent="0.25">
      <c r="G1" s="20" t="s">
        <v>123</v>
      </c>
    </row>
    <row r="2" spans="1:7" x14ac:dyDescent="0.25">
      <c r="G2" s="20"/>
    </row>
    <row r="3" spans="1:7" x14ac:dyDescent="0.25">
      <c r="E3" s="24" t="s">
        <v>16</v>
      </c>
      <c r="F3" s="24"/>
      <c r="G3" s="24"/>
    </row>
    <row r="5" spans="1:7" ht="54" customHeight="1" x14ac:dyDescent="0.25">
      <c r="A5" s="25" t="str">
        <f>'15'!A5:F5</f>
        <v>ՀԱՅԱՍՏԱՆԻ ՀԱՆՐԱՊԵՏՈՒԹՅԱՆ ԱՇԽԱՏԱՆՔԻ ԵՎ ՍՈՑԻԱԼԱԿԱՆ ՀԱՐՑԵՐԻ ՆԱԽԱՐԱՐՈՒԹՅԱՆԸ ԱՄՐԱՑՎԱԾ ԳՈՒՅՔԻՑ ՀԵՏ ՎԵՐՑՎՈՂ ԵՎ ՀԱՅԱՍՏԱՆԻ ՀԱՆՐԱՊԵՏՈՒԹՅԱՆ ԱՇԽԱՏԱՆՔԻ ԵՎ ՍՈՑԻԱԼԱԿԱՆ ՀԱՐՑԵՐԻ ՆԱԽԱՐԱՐՈՒԹՅԱՆ ԵՆԹԱԿԱՅՈՒԹՅԱՄԲ ԳՈՐԾՈՂ «ՏՆԱՅԻՆ ՊԱՅՄԱՆՆԵՐՈՒՄ ՄԻԱՅՆԱԿ ՏԱՐԵՑՆԵՐԻ ԵՎ ՀԱՇՄԱՆԴԱՄՆԵՐԻ ՍՈՑԻԱԼԱԿԱՆ ՍՊԱՍԱՐԿՄԱՆ ԿԵՆՏՐՈՆ» ՊԵՏԱԿԱՆ ՈՉ ԱՌԵՎՏՐԱՅԻՆ ԿԱԶՄԱԿԵՐՊՈՒԹՅԱՆԸ ՏՐԱՄԱԴՐՎՈՂ ԳՈՒՅՔԻ</v>
      </c>
      <c r="B5" s="25"/>
      <c r="C5" s="25"/>
      <c r="D5" s="25"/>
      <c r="E5" s="25"/>
      <c r="F5" s="25"/>
      <c r="G5" s="25"/>
    </row>
    <row r="6" spans="1:7" ht="40.5" x14ac:dyDescent="0.25">
      <c r="A6" s="23" t="s">
        <v>9</v>
      </c>
      <c r="B6" s="23" t="s">
        <v>1</v>
      </c>
      <c r="C6" s="23" t="s">
        <v>10</v>
      </c>
      <c r="D6" s="23" t="s">
        <v>11</v>
      </c>
      <c r="E6" s="17" t="s">
        <v>2</v>
      </c>
      <c r="F6" s="17" t="s">
        <v>12</v>
      </c>
      <c r="G6" s="17" t="s">
        <v>13</v>
      </c>
    </row>
    <row r="7" spans="1:7" x14ac:dyDescent="0.25">
      <c r="A7" s="23"/>
      <c r="B7" s="23"/>
      <c r="C7" s="23"/>
      <c r="D7" s="23"/>
      <c r="E7" s="17" t="s">
        <v>14</v>
      </c>
      <c r="F7" s="17" t="s">
        <v>14</v>
      </c>
      <c r="G7" s="17" t="s">
        <v>14</v>
      </c>
    </row>
    <row r="8" spans="1:7" x14ac:dyDescent="0.25">
      <c r="A8" s="19"/>
      <c r="B8" s="26" t="str">
        <f>'16'!B8:G8</f>
        <v>Հայաստանի Հանրապետության աշխատանքի և սոցիալական հարցերի նախարարությանն ամրացված և օգտագործված գույք</v>
      </c>
      <c r="C8" s="27"/>
      <c r="D8" s="27"/>
      <c r="E8" s="27"/>
      <c r="F8" s="27"/>
      <c r="G8" s="28"/>
    </row>
    <row r="9" spans="1:7" x14ac:dyDescent="0.25">
      <c r="A9" s="19"/>
      <c r="B9" s="26" t="s">
        <v>104</v>
      </c>
      <c r="C9" s="27"/>
      <c r="D9" s="27"/>
      <c r="E9" s="27"/>
      <c r="F9" s="27"/>
      <c r="G9" s="28"/>
    </row>
    <row r="10" spans="1:7" ht="40.5" x14ac:dyDescent="0.25">
      <c r="A10" s="19">
        <v>1</v>
      </c>
      <c r="B10" s="19" t="str">
        <f>'29'!B10</f>
        <v>համակարգիչ HP 200 All-in-One Computer</v>
      </c>
      <c r="C10" s="19" t="str">
        <f>'29'!C10</f>
        <v>հատ</v>
      </c>
      <c r="D10" s="19">
        <f>'29'!D10</f>
        <v>1</v>
      </c>
      <c r="E10" s="19">
        <f>'29'!E10</f>
        <v>448262.98</v>
      </c>
      <c r="F10" s="19">
        <f>'29'!F10</f>
        <v>448262.98</v>
      </c>
      <c r="G10" s="19">
        <f>'29'!G10</f>
        <v>448262.98</v>
      </c>
    </row>
    <row r="11" spans="1:7" ht="27" x14ac:dyDescent="0.25">
      <c r="A11" s="19">
        <v>2</v>
      </c>
      <c r="B11" s="18" t="s">
        <v>103</v>
      </c>
      <c r="C11" s="16" t="s">
        <v>0</v>
      </c>
      <c r="D11" s="16">
        <v>1</v>
      </c>
      <c r="E11" s="17">
        <v>97870.79</v>
      </c>
      <c r="F11" s="17">
        <f>D11*E11</f>
        <v>97870.79</v>
      </c>
      <c r="G11" s="17">
        <v>0</v>
      </c>
    </row>
    <row r="12" spans="1:7" ht="27" x14ac:dyDescent="0.25">
      <c r="A12" s="19">
        <v>3</v>
      </c>
      <c r="B12" s="18" t="s">
        <v>89</v>
      </c>
      <c r="C12" s="16" t="s">
        <v>0</v>
      </c>
      <c r="D12" s="16">
        <v>1</v>
      </c>
      <c r="E12" s="17">
        <v>55986</v>
      </c>
      <c r="F12" s="17">
        <f>D12*E12</f>
        <v>55986</v>
      </c>
      <c r="G12" s="17">
        <v>0</v>
      </c>
    </row>
    <row r="13" spans="1:7" ht="27" x14ac:dyDescent="0.25">
      <c r="A13" s="19">
        <v>4</v>
      </c>
      <c r="B13" s="18" t="s">
        <v>90</v>
      </c>
      <c r="C13" s="16" t="s">
        <v>0</v>
      </c>
      <c r="D13" s="16">
        <v>1</v>
      </c>
      <c r="E13" s="17">
        <v>55986</v>
      </c>
      <c r="F13" s="17">
        <f>D13*E13</f>
        <v>55986</v>
      </c>
      <c r="G13" s="17">
        <v>0</v>
      </c>
    </row>
    <row r="14" spans="1:7" ht="27" x14ac:dyDescent="0.25">
      <c r="A14" s="19">
        <v>5</v>
      </c>
      <c r="B14" s="18" t="s">
        <v>91</v>
      </c>
      <c r="C14" s="16" t="s">
        <v>0</v>
      </c>
      <c r="D14" s="16">
        <v>1</v>
      </c>
      <c r="E14" s="17">
        <v>55986</v>
      </c>
      <c r="F14" s="17">
        <f>D14*E14</f>
        <v>55986</v>
      </c>
      <c r="G14" s="17">
        <v>0</v>
      </c>
    </row>
    <row r="15" spans="1:7" ht="27" x14ac:dyDescent="0.25">
      <c r="A15" s="19">
        <v>6</v>
      </c>
      <c r="B15" s="18" t="s">
        <v>92</v>
      </c>
      <c r="C15" s="16" t="s">
        <v>0</v>
      </c>
      <c r="D15" s="16">
        <v>1</v>
      </c>
      <c r="E15" s="17">
        <v>385011.95</v>
      </c>
      <c r="F15" s="17">
        <f>D15*E15</f>
        <v>385011.95</v>
      </c>
      <c r="G15" s="17">
        <v>0</v>
      </c>
    </row>
    <row r="16" spans="1:7" ht="27" x14ac:dyDescent="0.25">
      <c r="A16" s="19">
        <v>7</v>
      </c>
      <c r="B16" s="18" t="s">
        <v>93</v>
      </c>
      <c r="C16" s="16" t="s">
        <v>0</v>
      </c>
      <c r="D16" s="16">
        <v>1</v>
      </c>
      <c r="E16" s="17">
        <v>287484</v>
      </c>
      <c r="F16" s="17">
        <f>D16*E16</f>
        <v>287484</v>
      </c>
      <c r="G16" s="17">
        <v>0</v>
      </c>
    </row>
    <row r="17" spans="1:7" ht="27" x14ac:dyDescent="0.25">
      <c r="A17" s="19">
        <v>8</v>
      </c>
      <c r="B17" s="18" t="s">
        <v>94</v>
      </c>
      <c r="C17" s="16" t="s">
        <v>0</v>
      </c>
      <c r="D17" s="16">
        <v>1</v>
      </c>
      <c r="E17" s="17">
        <v>287484</v>
      </c>
      <c r="F17" s="17">
        <f>D17*E17</f>
        <v>287484</v>
      </c>
      <c r="G17" s="17">
        <v>0</v>
      </c>
    </row>
    <row r="18" spans="1:7" ht="27" x14ac:dyDescent="0.25">
      <c r="A18" s="19">
        <v>9</v>
      </c>
      <c r="B18" s="18" t="s">
        <v>95</v>
      </c>
      <c r="C18" s="16" t="s">
        <v>0</v>
      </c>
      <c r="D18" s="16">
        <v>1</v>
      </c>
      <c r="E18" s="17">
        <v>287484</v>
      </c>
      <c r="F18" s="17">
        <f>D18*E18</f>
        <v>287484</v>
      </c>
      <c r="G18" s="17">
        <v>0</v>
      </c>
    </row>
    <row r="19" spans="1:7" ht="40.5" x14ac:dyDescent="0.25">
      <c r="A19" s="19">
        <v>10</v>
      </c>
      <c r="B19" s="18" t="s">
        <v>96</v>
      </c>
      <c r="C19" s="16" t="s">
        <v>0</v>
      </c>
      <c r="D19" s="16">
        <v>1</v>
      </c>
      <c r="E19" s="17">
        <v>132000</v>
      </c>
      <c r="F19" s="17">
        <f>D19*E19</f>
        <v>132000</v>
      </c>
      <c r="G19" s="17">
        <v>0</v>
      </c>
    </row>
    <row r="20" spans="1:7" ht="54" x14ac:dyDescent="0.25">
      <c r="A20" s="19">
        <v>11</v>
      </c>
      <c r="B20" s="18" t="s">
        <v>97</v>
      </c>
      <c r="C20" s="16" t="s">
        <v>0</v>
      </c>
      <c r="D20" s="16">
        <v>1</v>
      </c>
      <c r="E20" s="17">
        <v>185981</v>
      </c>
      <c r="F20" s="17">
        <f>D20*E20</f>
        <v>185981</v>
      </c>
      <c r="G20" s="17">
        <v>0</v>
      </c>
    </row>
    <row r="21" spans="1:7" ht="40.5" x14ac:dyDescent="0.25">
      <c r="A21" s="19">
        <v>12</v>
      </c>
      <c r="B21" s="18" t="s">
        <v>98</v>
      </c>
      <c r="C21" s="16" t="s">
        <v>0</v>
      </c>
      <c r="D21" s="16">
        <v>1</v>
      </c>
      <c r="E21" s="17">
        <v>132000</v>
      </c>
      <c r="F21" s="17">
        <f>D21*E21</f>
        <v>132000</v>
      </c>
      <c r="G21" s="17">
        <v>0</v>
      </c>
    </row>
    <row r="22" spans="1:7" ht="54" x14ac:dyDescent="0.25">
      <c r="A22" s="19">
        <v>13</v>
      </c>
      <c r="B22" s="18" t="s">
        <v>99</v>
      </c>
      <c r="C22" s="16" t="s">
        <v>0</v>
      </c>
      <c r="D22" s="16">
        <v>1</v>
      </c>
      <c r="E22" s="17">
        <v>41700</v>
      </c>
      <c r="F22" s="17">
        <f>D22*E22</f>
        <v>41700</v>
      </c>
      <c r="G22" s="17">
        <v>0</v>
      </c>
    </row>
    <row r="23" spans="1:7" ht="54" x14ac:dyDescent="0.25">
      <c r="A23" s="19">
        <v>14</v>
      </c>
      <c r="B23" s="18" t="s">
        <v>100</v>
      </c>
      <c r="C23" s="16" t="s">
        <v>0</v>
      </c>
      <c r="D23" s="16">
        <v>1</v>
      </c>
      <c r="E23" s="17">
        <v>41700</v>
      </c>
      <c r="F23" s="17">
        <f>D23*E23</f>
        <v>41700</v>
      </c>
      <c r="G23" s="17">
        <v>0</v>
      </c>
    </row>
    <row r="24" spans="1:7" ht="54" x14ac:dyDescent="0.25">
      <c r="A24" s="19">
        <v>15</v>
      </c>
      <c r="B24" s="18" t="s">
        <v>101</v>
      </c>
      <c r="C24" s="16" t="s">
        <v>0</v>
      </c>
      <c r="D24" s="16">
        <v>1</v>
      </c>
      <c r="E24" s="17">
        <v>41700</v>
      </c>
      <c r="F24" s="17">
        <f>D24*E24</f>
        <v>41700</v>
      </c>
      <c r="G24" s="17">
        <v>0</v>
      </c>
    </row>
    <row r="25" spans="1:7" ht="54" x14ac:dyDescent="0.25">
      <c r="A25" s="19">
        <v>16</v>
      </c>
      <c r="B25" s="18" t="s">
        <v>102</v>
      </c>
      <c r="C25" s="16" t="s">
        <v>0</v>
      </c>
      <c r="D25" s="16">
        <v>1</v>
      </c>
      <c r="E25" s="17">
        <v>41700</v>
      </c>
      <c r="F25" s="17">
        <f>D25*E25</f>
        <v>41700</v>
      </c>
      <c r="G25" s="17">
        <v>0</v>
      </c>
    </row>
    <row r="26" spans="1:7" s="33" customFormat="1" x14ac:dyDescent="0.25">
      <c r="A26" s="30"/>
      <c r="B26" s="30" t="s">
        <v>4</v>
      </c>
      <c r="C26" s="30" t="s">
        <v>0</v>
      </c>
      <c r="D26" s="30">
        <f>SUM(D10:D25)</f>
        <v>16</v>
      </c>
      <c r="E26" s="30"/>
      <c r="F26" s="31">
        <f>SUM(F10:F25)</f>
        <v>2578336.7199999997</v>
      </c>
      <c r="G26" s="31">
        <f>SUM(G10:G25)</f>
        <v>448262.98</v>
      </c>
    </row>
  </sheetData>
  <mergeCells count="8">
    <mergeCell ref="B8:G8"/>
    <mergeCell ref="B9:G9"/>
    <mergeCell ref="E3:G3"/>
    <mergeCell ref="A5:G5"/>
    <mergeCell ref="A6:A7"/>
    <mergeCell ref="B6:B7"/>
    <mergeCell ref="C6:C7"/>
    <mergeCell ref="D6:D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heetViews>
  <sheetFormatPr defaultRowHeight="15" x14ac:dyDescent="0.25"/>
  <cols>
    <col min="1" max="1" width="5.7109375" style="2" customWidth="1"/>
    <col min="2" max="2" width="30.7109375" style="2" customWidth="1"/>
    <col min="3" max="4" width="18.7109375" style="2" customWidth="1"/>
    <col min="5" max="6" width="27.7109375" style="5" customWidth="1"/>
  </cols>
  <sheetData>
    <row r="1" spans="1:6" x14ac:dyDescent="0.25">
      <c r="F1" s="6" t="s">
        <v>31</v>
      </c>
    </row>
    <row r="2" spans="1:6" x14ac:dyDescent="0.25">
      <c r="F2" s="6"/>
    </row>
    <row r="3" spans="1:6" x14ac:dyDescent="0.25">
      <c r="E3" s="24" t="s">
        <v>16</v>
      </c>
      <c r="F3" s="24"/>
    </row>
    <row r="5" spans="1:6" ht="60.75" customHeight="1" x14ac:dyDescent="0.25">
      <c r="A5" s="25" t="s">
        <v>32</v>
      </c>
      <c r="B5" s="25"/>
      <c r="C5" s="25"/>
      <c r="D5" s="25"/>
      <c r="E5" s="25"/>
      <c r="F5" s="25"/>
    </row>
    <row r="6" spans="1:6" x14ac:dyDescent="0.25">
      <c r="A6" s="23" t="s">
        <v>9</v>
      </c>
      <c r="B6" s="23" t="s">
        <v>1</v>
      </c>
      <c r="C6" s="23" t="s">
        <v>10</v>
      </c>
      <c r="D6" s="23" t="s">
        <v>11</v>
      </c>
      <c r="E6" s="7" t="s">
        <v>2</v>
      </c>
      <c r="F6" s="17" t="s">
        <v>12</v>
      </c>
    </row>
    <row r="7" spans="1:6" x14ac:dyDescent="0.25">
      <c r="A7" s="23"/>
      <c r="B7" s="23"/>
      <c r="C7" s="23"/>
      <c r="D7" s="23"/>
      <c r="E7" s="7" t="s">
        <v>14</v>
      </c>
      <c r="F7" s="7" t="s">
        <v>14</v>
      </c>
    </row>
    <row r="8" spans="1:6" s="12" customFormat="1" ht="26.25" customHeight="1" x14ac:dyDescent="0.25">
      <c r="A8" s="16"/>
      <c r="B8" s="26" t="str">
        <f>'3'!B8:F8</f>
        <v>Հայաստանի Հանրապետության աշխատանքի և սոցիալական հարցերի նախարարության ենթակայության  բնակելի տների և բնակարանների   կահավորման նպատակով գնված և չօգտագործված գույք</v>
      </c>
      <c r="C8" s="27"/>
      <c r="D8" s="27"/>
      <c r="E8" s="27"/>
      <c r="F8" s="28"/>
    </row>
    <row r="9" spans="1:6" s="12" customFormat="1" x14ac:dyDescent="0.25">
      <c r="A9" s="16"/>
      <c r="B9" s="26" t="s">
        <v>104</v>
      </c>
      <c r="C9" s="27"/>
      <c r="D9" s="27"/>
      <c r="E9" s="27"/>
      <c r="F9" s="28"/>
    </row>
    <row r="10" spans="1:6" x14ac:dyDescent="0.25">
      <c r="A10" s="3">
        <v>1</v>
      </c>
      <c r="B10" s="3" t="s">
        <v>28</v>
      </c>
      <c r="C10" s="3" t="s">
        <v>0</v>
      </c>
      <c r="D10" s="3">
        <v>12</v>
      </c>
      <c r="E10" s="7">
        <v>7400</v>
      </c>
      <c r="F10" s="7">
        <f>D10*E10</f>
        <v>88800</v>
      </c>
    </row>
    <row r="11" spans="1:6" x14ac:dyDescent="0.25">
      <c r="A11" s="3">
        <v>2</v>
      </c>
      <c r="B11" s="3" t="s">
        <v>22</v>
      </c>
      <c r="C11" s="3" t="s">
        <v>0</v>
      </c>
      <c r="D11" s="3">
        <v>2</v>
      </c>
      <c r="E11" s="7">
        <v>44500</v>
      </c>
      <c r="F11" s="7">
        <f>D11*E11</f>
        <v>89000</v>
      </c>
    </row>
    <row r="12" spans="1:6" s="33" customFormat="1" x14ac:dyDescent="0.25">
      <c r="A12" s="30"/>
      <c r="B12" s="30" t="s">
        <v>4</v>
      </c>
      <c r="C12" s="30" t="s">
        <v>0</v>
      </c>
      <c r="D12" s="30">
        <f>SUM(D10:D11)</f>
        <v>14</v>
      </c>
      <c r="E12" s="30"/>
      <c r="F12" s="31">
        <f>SUM(F10:F11)</f>
        <v>177800</v>
      </c>
    </row>
  </sheetData>
  <mergeCells count="8">
    <mergeCell ref="B8:F8"/>
    <mergeCell ref="B9:F9"/>
    <mergeCell ref="E3:F3"/>
    <mergeCell ref="A5:F5"/>
    <mergeCell ref="A6:A7"/>
    <mergeCell ref="B6:B7"/>
    <mergeCell ref="C6:C7"/>
    <mergeCell ref="D6:D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heetViews>
  <sheetFormatPr defaultRowHeight="15" x14ac:dyDescent="0.25"/>
  <cols>
    <col min="1" max="1" width="5.7109375" style="2" customWidth="1"/>
    <col min="2" max="2" width="30.7109375" style="2" customWidth="1"/>
    <col min="3" max="4" width="18.7109375" style="2" customWidth="1"/>
    <col min="5" max="6" width="27.7109375" style="5" customWidth="1"/>
  </cols>
  <sheetData>
    <row r="1" spans="1:6" x14ac:dyDescent="0.25">
      <c r="F1" s="6" t="s">
        <v>37</v>
      </c>
    </row>
    <row r="2" spans="1:6" x14ac:dyDescent="0.25">
      <c r="F2" s="6"/>
    </row>
    <row r="3" spans="1:6" x14ac:dyDescent="0.25">
      <c r="E3" s="24" t="s">
        <v>16</v>
      </c>
      <c r="F3" s="24"/>
    </row>
    <row r="5" spans="1:6" ht="51.75" customHeight="1" x14ac:dyDescent="0.25">
      <c r="A5" s="25" t="s">
        <v>33</v>
      </c>
      <c r="B5" s="25"/>
      <c r="C5" s="25"/>
      <c r="D5" s="25"/>
      <c r="E5" s="25"/>
      <c r="F5" s="25"/>
    </row>
    <row r="6" spans="1:6" ht="27" x14ac:dyDescent="0.25">
      <c r="A6" s="23" t="s">
        <v>9</v>
      </c>
      <c r="B6" s="23" t="s">
        <v>1</v>
      </c>
      <c r="C6" s="23" t="s">
        <v>10</v>
      </c>
      <c r="D6" s="23" t="s">
        <v>11</v>
      </c>
      <c r="E6" s="7" t="s">
        <v>2</v>
      </c>
      <c r="F6" s="7" t="s">
        <v>12</v>
      </c>
    </row>
    <row r="7" spans="1:6" x14ac:dyDescent="0.25">
      <c r="A7" s="23"/>
      <c r="B7" s="23"/>
      <c r="C7" s="23"/>
      <c r="D7" s="23"/>
      <c r="E7" s="7" t="s">
        <v>14</v>
      </c>
      <c r="F7" s="7" t="s">
        <v>14</v>
      </c>
    </row>
    <row r="8" spans="1:6" s="12" customFormat="1" ht="35.25" customHeight="1" x14ac:dyDescent="0.25">
      <c r="A8" s="16"/>
      <c r="B8" s="26" t="str">
        <f>'1'!B8:F8</f>
        <v>Հայաստանի Հանրապետության 2003-2007 թվականների պետական բյուջեների «Պետական աջակցություն Հայաստանի Հանրապետության մանկական խնամակալական կազմակերպությունների շրջանավարտներին» ծրագրի մնացորդ և չօգտագործված գույք</v>
      </c>
      <c r="C8" s="27"/>
      <c r="D8" s="27"/>
      <c r="E8" s="27"/>
      <c r="F8" s="28"/>
    </row>
    <row r="9" spans="1:6" s="12" customFormat="1" x14ac:dyDescent="0.25">
      <c r="A9" s="16"/>
      <c r="B9" s="26" t="s">
        <v>104</v>
      </c>
      <c r="C9" s="27"/>
      <c r="D9" s="27"/>
      <c r="E9" s="27"/>
      <c r="F9" s="28"/>
    </row>
    <row r="10" spans="1:6" ht="40.5" x14ac:dyDescent="0.25">
      <c r="A10" s="3">
        <v>1</v>
      </c>
      <c r="B10" s="3" t="s">
        <v>25</v>
      </c>
      <c r="C10" s="3" t="s">
        <v>0</v>
      </c>
      <c r="D10" s="3">
        <v>1</v>
      </c>
      <c r="E10" s="7">
        <v>195000</v>
      </c>
      <c r="F10" s="7">
        <f>D10*E10</f>
        <v>195000</v>
      </c>
    </row>
    <row r="11" spans="1:6" ht="54" x14ac:dyDescent="0.25">
      <c r="A11" s="3">
        <v>2</v>
      </c>
      <c r="B11" s="4" t="s">
        <v>20</v>
      </c>
      <c r="C11" s="3" t="s">
        <v>0</v>
      </c>
      <c r="D11" s="3">
        <v>1</v>
      </c>
      <c r="E11" s="7">
        <v>7000</v>
      </c>
      <c r="F11" s="7">
        <f>D11*E11</f>
        <v>7000</v>
      </c>
    </row>
    <row r="12" spans="1:6" ht="54" x14ac:dyDescent="0.25">
      <c r="A12" s="3">
        <v>3</v>
      </c>
      <c r="B12" s="2" t="s">
        <v>35</v>
      </c>
      <c r="C12" s="3" t="s">
        <v>0</v>
      </c>
      <c r="D12" s="3">
        <v>1</v>
      </c>
      <c r="E12" s="7">
        <v>25000</v>
      </c>
      <c r="F12" s="7">
        <f>D12*E12</f>
        <v>25000</v>
      </c>
    </row>
    <row r="13" spans="1:6" ht="54" x14ac:dyDescent="0.25">
      <c r="A13" s="3">
        <v>4</v>
      </c>
      <c r="B13" s="3" t="s">
        <v>34</v>
      </c>
      <c r="C13" s="3" t="s">
        <v>0</v>
      </c>
      <c r="D13" s="3">
        <v>1</v>
      </c>
      <c r="E13" s="7">
        <v>7000</v>
      </c>
      <c r="F13" s="7">
        <f>D13*E13</f>
        <v>7000</v>
      </c>
    </row>
    <row r="14" spans="1:6" x14ac:dyDescent="0.25">
      <c r="A14" s="3">
        <v>5</v>
      </c>
      <c r="B14" s="3" t="s">
        <v>36</v>
      </c>
      <c r="C14" s="3" t="s">
        <v>0</v>
      </c>
      <c r="D14" s="3">
        <v>4</v>
      </c>
      <c r="E14" s="7">
        <v>23500</v>
      </c>
      <c r="F14" s="7">
        <f>D14*E14</f>
        <v>94000</v>
      </c>
    </row>
    <row r="15" spans="1:6" s="33" customFormat="1" x14ac:dyDescent="0.25">
      <c r="A15" s="30"/>
      <c r="B15" s="30" t="s">
        <v>4</v>
      </c>
      <c r="C15" s="30" t="s">
        <v>0</v>
      </c>
      <c r="D15" s="30">
        <f>SUM(D10:D14)</f>
        <v>8</v>
      </c>
      <c r="E15" s="30"/>
      <c r="F15" s="31">
        <f>SUM(F10:F14)</f>
        <v>328000</v>
      </c>
    </row>
    <row r="16" spans="1:6" s="12" customFormat="1" ht="30.75" customHeight="1" x14ac:dyDescent="0.25">
      <c r="A16" s="16"/>
      <c r="B16" s="26" t="str">
        <f>'1'!B15:F15</f>
        <v>Հայաստանի Հանրապետության աշխատանքի և սոցիալական հարցերի նախարարության ենթակայության  բնակելի տների և բնակարանների   կահավորման նպատակով գնված և չօգտագործված գույք</v>
      </c>
      <c r="C16" s="27"/>
      <c r="D16" s="27"/>
      <c r="E16" s="27"/>
      <c r="F16" s="28"/>
    </row>
    <row r="17" spans="1:6" s="12" customFormat="1" x14ac:dyDescent="0.25">
      <c r="A17" s="16"/>
      <c r="B17" s="26" t="s">
        <v>104</v>
      </c>
      <c r="C17" s="27"/>
      <c r="D17" s="27"/>
      <c r="E17" s="27"/>
      <c r="F17" s="28"/>
    </row>
    <row r="18" spans="1:6" x14ac:dyDescent="0.25">
      <c r="A18" s="3">
        <v>6</v>
      </c>
      <c r="B18" s="3" t="s">
        <v>28</v>
      </c>
      <c r="C18" s="3" t="s">
        <v>0</v>
      </c>
      <c r="D18" s="3">
        <v>10</v>
      </c>
      <c r="E18" s="7">
        <v>7400</v>
      </c>
      <c r="F18" s="7">
        <f>D18*E18</f>
        <v>74000</v>
      </c>
    </row>
    <row r="19" spans="1:6" x14ac:dyDescent="0.25">
      <c r="A19" s="3">
        <v>7</v>
      </c>
      <c r="B19" s="3" t="s">
        <v>22</v>
      </c>
      <c r="C19" s="3" t="s">
        <v>0</v>
      </c>
      <c r="D19" s="3">
        <v>2</v>
      </c>
      <c r="E19" s="7">
        <v>40000</v>
      </c>
      <c r="F19" s="7">
        <f>D19*E19</f>
        <v>80000</v>
      </c>
    </row>
    <row r="20" spans="1:6" s="33" customFormat="1" x14ac:dyDescent="0.25">
      <c r="A20" s="30"/>
      <c r="B20" s="30" t="s">
        <v>4</v>
      </c>
      <c r="C20" s="30" t="s">
        <v>0</v>
      </c>
      <c r="D20" s="30">
        <f>SUM(D18:D19)</f>
        <v>12</v>
      </c>
      <c r="E20" s="30"/>
      <c r="F20" s="31">
        <f>SUM(F18:F19)</f>
        <v>154000</v>
      </c>
    </row>
    <row r="21" spans="1:6" s="33" customFormat="1" x14ac:dyDescent="0.25">
      <c r="A21" s="30"/>
      <c r="B21" s="30" t="s">
        <v>105</v>
      </c>
      <c r="C21" s="30" t="s">
        <v>0</v>
      </c>
      <c r="D21" s="30">
        <f>SUM(D15+D20)</f>
        <v>20</v>
      </c>
      <c r="E21" s="30"/>
      <c r="F21" s="31">
        <f>SUM(F15+F20)</f>
        <v>482000</v>
      </c>
    </row>
  </sheetData>
  <mergeCells count="10">
    <mergeCell ref="B8:F8"/>
    <mergeCell ref="B9:F9"/>
    <mergeCell ref="B16:F16"/>
    <mergeCell ref="B17:F17"/>
    <mergeCell ref="E3:F3"/>
    <mergeCell ref="A5:F5"/>
    <mergeCell ref="A6:A7"/>
    <mergeCell ref="B6:B7"/>
    <mergeCell ref="C6:C7"/>
    <mergeCell ref="D6:D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heetViews>
  <sheetFormatPr defaultRowHeight="15" x14ac:dyDescent="0.25"/>
  <cols>
    <col min="1" max="1" width="5.7109375" style="2" customWidth="1"/>
    <col min="2" max="2" width="30.7109375" style="2" customWidth="1"/>
    <col min="3" max="4" width="18.7109375" style="2" customWidth="1"/>
    <col min="5" max="6" width="27.7109375" style="5" customWidth="1"/>
  </cols>
  <sheetData>
    <row r="1" spans="1:6" x14ac:dyDescent="0.25">
      <c r="F1" s="6" t="s">
        <v>38</v>
      </c>
    </row>
    <row r="2" spans="1:6" x14ac:dyDescent="0.25">
      <c r="F2" s="6"/>
    </row>
    <row r="3" spans="1:6" x14ac:dyDescent="0.25">
      <c r="E3" s="24" t="s">
        <v>16</v>
      </c>
      <c r="F3" s="24"/>
    </row>
    <row r="5" spans="1:6" ht="42.75" customHeight="1" x14ac:dyDescent="0.25">
      <c r="A5" s="25" t="s">
        <v>39</v>
      </c>
      <c r="B5" s="25"/>
      <c r="C5" s="25"/>
      <c r="D5" s="25"/>
      <c r="E5" s="25"/>
      <c r="F5" s="25"/>
    </row>
    <row r="6" spans="1:6" ht="27" x14ac:dyDescent="0.25">
      <c r="A6" s="23" t="s">
        <v>9</v>
      </c>
      <c r="B6" s="23" t="s">
        <v>1</v>
      </c>
      <c r="C6" s="23" t="s">
        <v>10</v>
      </c>
      <c r="D6" s="23" t="s">
        <v>11</v>
      </c>
      <c r="E6" s="7" t="s">
        <v>2</v>
      </c>
      <c r="F6" s="7" t="s">
        <v>12</v>
      </c>
    </row>
    <row r="7" spans="1:6" x14ac:dyDescent="0.25">
      <c r="A7" s="23"/>
      <c r="B7" s="23"/>
      <c r="C7" s="23"/>
      <c r="D7" s="23"/>
      <c r="E7" s="7" t="s">
        <v>14</v>
      </c>
      <c r="F7" s="7" t="s">
        <v>14</v>
      </c>
    </row>
    <row r="8" spans="1:6" s="12" customFormat="1" ht="30" customHeight="1" x14ac:dyDescent="0.25">
      <c r="A8" s="16"/>
      <c r="B8" s="26" t="str">
        <f>'5'!B8:F8</f>
        <v>Հայաստանի Հանրապետության 2003-2007 թվականների պետական բյուջեների «Պետական աջակցություն Հայաստանի Հանրապետության մանկական խնամակալական կազմակերպությունների շրջանավարտներին» ծրագրի մնացորդ և չօգտագործված գույք</v>
      </c>
      <c r="C8" s="27"/>
      <c r="D8" s="27"/>
      <c r="E8" s="27"/>
      <c r="F8" s="28"/>
    </row>
    <row r="9" spans="1:6" s="12" customFormat="1" x14ac:dyDescent="0.25">
      <c r="A9" s="16"/>
      <c r="B9" s="26" t="s">
        <v>104</v>
      </c>
      <c r="C9" s="27"/>
      <c r="D9" s="27"/>
      <c r="E9" s="27"/>
      <c r="F9" s="28"/>
    </row>
    <row r="10" spans="1:6" ht="40.5" x14ac:dyDescent="0.25">
      <c r="A10" s="3">
        <v>1</v>
      </c>
      <c r="B10" s="3" t="s">
        <v>40</v>
      </c>
      <c r="C10" s="3" t="s">
        <v>0</v>
      </c>
      <c r="D10" s="3">
        <v>11</v>
      </c>
      <c r="E10" s="7">
        <v>183000</v>
      </c>
      <c r="F10" s="7">
        <f>D10*E10</f>
        <v>2013000</v>
      </c>
    </row>
    <row r="11" spans="1:6" ht="54" x14ac:dyDescent="0.25">
      <c r="A11" s="3">
        <v>2</v>
      </c>
      <c r="B11" s="3" t="s">
        <v>18</v>
      </c>
      <c r="C11" s="3" t="s">
        <v>0</v>
      </c>
      <c r="D11" s="3">
        <v>2</v>
      </c>
      <c r="E11" s="7">
        <v>158000</v>
      </c>
      <c r="F11" s="7">
        <f>D11*E11</f>
        <v>316000</v>
      </c>
    </row>
    <row r="12" spans="1:6" ht="27" x14ac:dyDescent="0.25">
      <c r="A12" s="3">
        <v>3</v>
      </c>
      <c r="B12" s="3" t="s">
        <v>19</v>
      </c>
      <c r="C12" s="3" t="s">
        <v>0</v>
      </c>
      <c r="D12" s="3">
        <v>1</v>
      </c>
      <c r="E12" s="7">
        <v>137000</v>
      </c>
      <c r="F12" s="7">
        <f>D12*E12</f>
        <v>137000</v>
      </c>
    </row>
    <row r="13" spans="1:6" ht="27" x14ac:dyDescent="0.25">
      <c r="A13" s="3">
        <v>4</v>
      </c>
      <c r="B13" s="3" t="s">
        <v>41</v>
      </c>
      <c r="C13" s="3" t="s">
        <v>0</v>
      </c>
      <c r="D13" s="3">
        <v>2</v>
      </c>
      <c r="E13" s="7">
        <v>196000</v>
      </c>
      <c r="F13" s="7">
        <f>D13*E13</f>
        <v>392000</v>
      </c>
    </row>
    <row r="14" spans="1:6" ht="27" x14ac:dyDescent="0.25">
      <c r="A14" s="8">
        <v>5</v>
      </c>
      <c r="B14" s="4" t="s">
        <v>42</v>
      </c>
      <c r="C14" s="3" t="s">
        <v>0</v>
      </c>
      <c r="D14" s="3">
        <v>1</v>
      </c>
      <c r="E14" s="7">
        <v>147000</v>
      </c>
      <c r="F14" s="7">
        <f>D14*E14</f>
        <v>147000</v>
      </c>
    </row>
    <row r="15" spans="1:6" ht="40.5" x14ac:dyDescent="0.25">
      <c r="A15" s="9">
        <v>6</v>
      </c>
      <c r="B15" s="2" t="s">
        <v>44</v>
      </c>
      <c r="C15" s="3" t="s">
        <v>0</v>
      </c>
      <c r="D15" s="3">
        <v>1</v>
      </c>
      <c r="E15" s="7">
        <v>198000</v>
      </c>
      <c r="F15" s="7">
        <f>D15*E15</f>
        <v>198000</v>
      </c>
    </row>
    <row r="16" spans="1:6" ht="27" x14ac:dyDescent="0.25">
      <c r="A16" s="9">
        <v>7</v>
      </c>
      <c r="B16" s="3" t="s">
        <v>45</v>
      </c>
      <c r="C16" s="3" t="s">
        <v>0</v>
      </c>
      <c r="D16" s="3">
        <v>1</v>
      </c>
      <c r="E16" s="7">
        <v>300000</v>
      </c>
      <c r="F16" s="7">
        <f>D16*E16</f>
        <v>300000</v>
      </c>
    </row>
    <row r="17" spans="1:6" x14ac:dyDescent="0.25">
      <c r="A17" s="9">
        <v>8</v>
      </c>
      <c r="B17" s="3" t="s">
        <v>36</v>
      </c>
      <c r="C17" s="3" t="s">
        <v>0</v>
      </c>
      <c r="D17" s="3">
        <v>24</v>
      </c>
      <c r="E17" s="7">
        <v>23500</v>
      </c>
      <c r="F17" s="7">
        <f>D17*E17</f>
        <v>564000</v>
      </c>
    </row>
    <row r="18" spans="1:6" x14ac:dyDescent="0.25">
      <c r="A18" s="9">
        <v>9</v>
      </c>
      <c r="B18" s="3" t="s">
        <v>46</v>
      </c>
      <c r="C18" s="3" t="s">
        <v>0</v>
      </c>
      <c r="D18" s="3">
        <v>16</v>
      </c>
      <c r="E18" s="7">
        <v>2370</v>
      </c>
      <c r="F18" s="7">
        <f>D18*E18</f>
        <v>37920</v>
      </c>
    </row>
    <row r="19" spans="1:6" s="33" customFormat="1" x14ac:dyDescent="0.25">
      <c r="A19" s="30"/>
      <c r="B19" s="30" t="s">
        <v>4</v>
      </c>
      <c r="C19" s="30" t="s">
        <v>0</v>
      </c>
      <c r="D19" s="30">
        <f>SUM(D10:D18)</f>
        <v>59</v>
      </c>
      <c r="E19" s="30"/>
      <c r="F19" s="31">
        <f>SUM(F10:F18)</f>
        <v>4104920</v>
      </c>
    </row>
    <row r="20" spans="1:6" s="12" customFormat="1" ht="32.25" customHeight="1" x14ac:dyDescent="0.25">
      <c r="A20" s="16"/>
      <c r="B20" s="26" t="str">
        <f>'5'!B16:F16</f>
        <v>Հայաստանի Հանրապետության աշխատանքի և սոցիալական հարցերի նախարարության ենթակայության  բնակելի տների և բնակարանների   կահավորման նպատակով գնված և չօգտագործված գույք</v>
      </c>
      <c r="C20" s="27"/>
      <c r="D20" s="27"/>
      <c r="E20" s="27"/>
      <c r="F20" s="28"/>
    </row>
    <row r="21" spans="1:6" s="12" customFormat="1" x14ac:dyDescent="0.25">
      <c r="A21" s="16"/>
      <c r="B21" s="26" t="s">
        <v>104</v>
      </c>
      <c r="C21" s="27"/>
      <c r="D21" s="27"/>
      <c r="E21" s="27"/>
      <c r="F21" s="28"/>
    </row>
    <row r="22" spans="1:6" x14ac:dyDescent="0.25">
      <c r="A22" s="9">
        <v>10</v>
      </c>
      <c r="B22" s="3" t="s">
        <v>47</v>
      </c>
      <c r="C22" s="3" t="s">
        <v>0</v>
      </c>
      <c r="D22" s="3">
        <v>3</v>
      </c>
      <c r="E22" s="7">
        <v>96750</v>
      </c>
      <c r="F22" s="7">
        <f>D22*E22</f>
        <v>290250</v>
      </c>
    </row>
    <row r="23" spans="1:6" x14ac:dyDescent="0.25">
      <c r="A23" s="9">
        <v>11</v>
      </c>
      <c r="B23" s="3" t="s">
        <v>22</v>
      </c>
      <c r="C23" s="3" t="s">
        <v>0</v>
      </c>
      <c r="D23" s="3">
        <v>5</v>
      </c>
      <c r="E23" s="7">
        <v>40000</v>
      </c>
      <c r="F23" s="7">
        <f>D23*E23</f>
        <v>200000</v>
      </c>
    </row>
    <row r="24" spans="1:6" x14ac:dyDescent="0.25">
      <c r="A24" s="9">
        <v>12</v>
      </c>
      <c r="B24" s="3" t="s">
        <v>6</v>
      </c>
      <c r="C24" s="3" t="s">
        <v>0</v>
      </c>
      <c r="D24" s="3">
        <v>3</v>
      </c>
      <c r="E24" s="7">
        <v>18000</v>
      </c>
      <c r="F24" s="7">
        <f>D24*E24</f>
        <v>54000</v>
      </c>
    </row>
    <row r="25" spans="1:6" x14ac:dyDescent="0.25">
      <c r="A25" s="9">
        <v>13</v>
      </c>
      <c r="B25" s="3" t="s">
        <v>7</v>
      </c>
      <c r="C25" s="3" t="s">
        <v>0</v>
      </c>
      <c r="D25" s="3">
        <v>3</v>
      </c>
      <c r="E25" s="7">
        <v>15200</v>
      </c>
      <c r="F25" s="10">
        <f>D25*E25</f>
        <v>45600</v>
      </c>
    </row>
    <row r="26" spans="1:6" s="33" customFormat="1" ht="15" customHeight="1" x14ac:dyDescent="0.25">
      <c r="A26" s="30"/>
      <c r="B26" s="30" t="s">
        <v>4</v>
      </c>
      <c r="C26" s="30" t="s">
        <v>0</v>
      </c>
      <c r="D26" s="30">
        <f>SUM(D22:D25)</f>
        <v>14</v>
      </c>
      <c r="E26" s="30"/>
      <c r="F26" s="31">
        <f>SUM(F22:F25)</f>
        <v>589850</v>
      </c>
    </row>
    <row r="27" spans="1:6" s="33" customFormat="1" x14ac:dyDescent="0.25">
      <c r="A27" s="30"/>
      <c r="B27" s="30" t="s">
        <v>105</v>
      </c>
      <c r="C27" s="30" t="s">
        <v>0</v>
      </c>
      <c r="D27" s="30">
        <f>SUM(D19+D26)</f>
        <v>73</v>
      </c>
      <c r="E27" s="30"/>
      <c r="F27" s="31">
        <f>SUM(F19+F26)</f>
        <v>4694770</v>
      </c>
    </row>
  </sheetData>
  <mergeCells count="10">
    <mergeCell ref="B8:F8"/>
    <mergeCell ref="B9:F9"/>
    <mergeCell ref="B20:F20"/>
    <mergeCell ref="B21:F21"/>
    <mergeCell ref="E3:F3"/>
    <mergeCell ref="A5:F5"/>
    <mergeCell ref="A6:A7"/>
    <mergeCell ref="B6:B7"/>
    <mergeCell ref="C6:C7"/>
    <mergeCell ref="D6:D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heetViews>
  <sheetFormatPr defaultRowHeight="15" x14ac:dyDescent="0.25"/>
  <cols>
    <col min="1" max="1" width="5.7109375" style="2" customWidth="1"/>
    <col min="2" max="2" width="30.7109375" style="2" customWidth="1"/>
    <col min="3" max="4" width="18.7109375" style="2" customWidth="1"/>
    <col min="5" max="6" width="27.7109375" style="5" customWidth="1"/>
  </cols>
  <sheetData>
    <row r="1" spans="1:6" x14ac:dyDescent="0.25">
      <c r="F1" s="6" t="s">
        <v>48</v>
      </c>
    </row>
    <row r="2" spans="1:6" x14ac:dyDescent="0.25">
      <c r="F2" s="6"/>
    </row>
    <row r="3" spans="1:6" x14ac:dyDescent="0.25">
      <c r="E3" s="24" t="s">
        <v>16</v>
      </c>
      <c r="F3" s="24"/>
    </row>
    <row r="5" spans="1:6" ht="39.75" customHeight="1" x14ac:dyDescent="0.25">
      <c r="A5" s="25" t="s">
        <v>49</v>
      </c>
      <c r="B5" s="25"/>
      <c r="C5" s="25"/>
      <c r="D5" s="25"/>
      <c r="E5" s="25"/>
      <c r="F5" s="25"/>
    </row>
    <row r="6" spans="1:6" ht="27" x14ac:dyDescent="0.25">
      <c r="A6" s="23" t="s">
        <v>9</v>
      </c>
      <c r="B6" s="23" t="s">
        <v>1</v>
      </c>
      <c r="C6" s="23" t="s">
        <v>10</v>
      </c>
      <c r="D6" s="23" t="s">
        <v>11</v>
      </c>
      <c r="E6" s="7" t="s">
        <v>2</v>
      </c>
      <c r="F6" s="17" t="s">
        <v>12</v>
      </c>
    </row>
    <row r="7" spans="1:6" x14ac:dyDescent="0.25">
      <c r="A7" s="23"/>
      <c r="B7" s="23"/>
      <c r="C7" s="23"/>
      <c r="D7" s="23"/>
      <c r="E7" s="7" t="s">
        <v>14</v>
      </c>
      <c r="F7" s="7" t="s">
        <v>14</v>
      </c>
    </row>
    <row r="8" spans="1:6" s="12" customFormat="1" ht="27.75" customHeight="1" x14ac:dyDescent="0.25">
      <c r="A8" s="16"/>
      <c r="B8" s="26" t="str">
        <f>'6'!B8:F8</f>
        <v>Հայաստանի Հանրապետության 2003-2007 թվականների պետական բյուջեների «Պետական աջակցություն Հայաստանի Հանրապետության մանկական խնամակալական կազմակերպությունների շրջանավարտներին» ծրագրի մնացորդ և չօգտագործված գույք</v>
      </c>
      <c r="C8" s="27"/>
      <c r="D8" s="27"/>
      <c r="E8" s="27"/>
      <c r="F8" s="28"/>
    </row>
    <row r="9" spans="1:6" s="12" customFormat="1" x14ac:dyDescent="0.25">
      <c r="A9" s="16"/>
      <c r="B9" s="26" t="s">
        <v>104</v>
      </c>
      <c r="C9" s="27"/>
      <c r="D9" s="27"/>
      <c r="E9" s="27"/>
      <c r="F9" s="28"/>
    </row>
    <row r="10" spans="1:6" ht="27" x14ac:dyDescent="0.25">
      <c r="A10" s="3">
        <v>1</v>
      </c>
      <c r="B10" s="3" t="s">
        <v>19</v>
      </c>
      <c r="C10" s="3" t="s">
        <v>0</v>
      </c>
      <c r="D10" s="3">
        <v>1</v>
      </c>
      <c r="E10" s="7">
        <v>137000</v>
      </c>
      <c r="F10" s="7">
        <f>D10*E10</f>
        <v>137000</v>
      </c>
    </row>
    <row r="11" spans="1:6" ht="40.5" x14ac:dyDescent="0.25">
      <c r="A11" s="3">
        <v>2</v>
      </c>
      <c r="B11" s="3" t="s">
        <v>25</v>
      </c>
      <c r="C11" s="3" t="s">
        <v>0</v>
      </c>
      <c r="D11" s="3">
        <v>2</v>
      </c>
      <c r="E11" s="7">
        <v>195000</v>
      </c>
      <c r="F11" s="7">
        <f>D11*E11</f>
        <v>390000</v>
      </c>
    </row>
    <row r="12" spans="1:6" ht="54" x14ac:dyDescent="0.25">
      <c r="A12" s="3">
        <v>3</v>
      </c>
      <c r="B12" s="4" t="s">
        <v>20</v>
      </c>
      <c r="C12" s="3" t="s">
        <v>0</v>
      </c>
      <c r="D12" s="3">
        <v>1</v>
      </c>
      <c r="E12" s="7">
        <v>7000</v>
      </c>
      <c r="F12" s="7">
        <f>D12*E12</f>
        <v>7000</v>
      </c>
    </row>
    <row r="13" spans="1:6" ht="54" x14ac:dyDescent="0.25">
      <c r="A13" s="8">
        <v>4</v>
      </c>
      <c r="B13" s="2" t="s">
        <v>35</v>
      </c>
      <c r="C13" s="3" t="s">
        <v>0</v>
      </c>
      <c r="D13" s="3">
        <v>1</v>
      </c>
      <c r="E13" s="7">
        <v>25000</v>
      </c>
      <c r="F13" s="7">
        <f>D13*E13</f>
        <v>25000</v>
      </c>
    </row>
    <row r="14" spans="1:6" ht="54" x14ac:dyDescent="0.25">
      <c r="A14" s="8">
        <v>5</v>
      </c>
      <c r="B14" s="3" t="s">
        <v>26</v>
      </c>
      <c r="C14" s="3" t="s">
        <v>0</v>
      </c>
      <c r="D14" s="3">
        <v>1</v>
      </c>
      <c r="E14" s="7">
        <v>7000</v>
      </c>
      <c r="F14" s="7">
        <f>D14*E14</f>
        <v>7000</v>
      </c>
    </row>
    <row r="15" spans="1:6" ht="27" x14ac:dyDescent="0.25">
      <c r="A15" s="8">
        <v>6</v>
      </c>
      <c r="B15" s="4" t="s">
        <v>42</v>
      </c>
      <c r="C15" s="3" t="s">
        <v>0</v>
      </c>
      <c r="D15" s="3">
        <v>1</v>
      </c>
      <c r="E15" s="7">
        <v>147000</v>
      </c>
      <c r="F15" s="7">
        <f>D15*E15</f>
        <v>147000</v>
      </c>
    </row>
    <row r="16" spans="1:6" ht="27" x14ac:dyDescent="0.25">
      <c r="A16" s="8">
        <v>7</v>
      </c>
      <c r="B16" s="3" t="s">
        <v>45</v>
      </c>
      <c r="C16" s="3" t="s">
        <v>0</v>
      </c>
      <c r="D16" s="3">
        <v>2</v>
      </c>
      <c r="E16" s="7">
        <v>300000</v>
      </c>
      <c r="F16" s="7">
        <f>D16*E16</f>
        <v>600000</v>
      </c>
    </row>
    <row r="17" spans="1:6" x14ac:dyDescent="0.25">
      <c r="A17" s="8">
        <v>8</v>
      </c>
      <c r="B17" s="3" t="s">
        <v>36</v>
      </c>
      <c r="C17" s="3" t="s">
        <v>0</v>
      </c>
      <c r="D17" s="3">
        <v>10</v>
      </c>
      <c r="E17" s="7">
        <v>23500</v>
      </c>
      <c r="F17" s="7">
        <f>D17*E17</f>
        <v>235000</v>
      </c>
    </row>
    <row r="18" spans="1:6" s="33" customFormat="1" x14ac:dyDescent="0.25">
      <c r="A18" s="30"/>
      <c r="B18" s="30" t="s">
        <v>4</v>
      </c>
      <c r="C18" s="30" t="s">
        <v>0</v>
      </c>
      <c r="D18" s="30">
        <f>SUM(D10:D17)</f>
        <v>19</v>
      </c>
      <c r="E18" s="30"/>
      <c r="F18" s="31">
        <f>SUM(F10:F17)</f>
        <v>1548000</v>
      </c>
    </row>
    <row r="19" spans="1:6" s="12" customFormat="1" ht="31.5" customHeight="1" x14ac:dyDescent="0.25">
      <c r="A19" s="16"/>
      <c r="B19" s="26" t="str">
        <f>'6'!B20:F20</f>
        <v>Հայաստանի Հանրապետության աշխատանքի և սոցիալական հարցերի նախարարության ենթակայության  բնակելի տների և բնակարանների   կահավորման նպատակով գնված և չօգտագործված գույք</v>
      </c>
      <c r="C19" s="27"/>
      <c r="D19" s="27"/>
      <c r="E19" s="27"/>
      <c r="F19" s="28"/>
    </row>
    <row r="20" spans="1:6" s="12" customFormat="1" x14ac:dyDescent="0.25">
      <c r="A20" s="16"/>
      <c r="B20" s="26" t="s">
        <v>104</v>
      </c>
      <c r="C20" s="27"/>
      <c r="D20" s="27"/>
      <c r="E20" s="27"/>
      <c r="F20" s="28"/>
    </row>
    <row r="21" spans="1:6" x14ac:dyDescent="0.25">
      <c r="A21" s="8">
        <v>9</v>
      </c>
      <c r="B21" s="3" t="s">
        <v>28</v>
      </c>
      <c r="C21" s="3" t="s">
        <v>0</v>
      </c>
      <c r="D21" s="3">
        <v>20</v>
      </c>
      <c r="E21" s="7">
        <v>7000</v>
      </c>
      <c r="F21" s="7">
        <f>D21*E21</f>
        <v>140000</v>
      </c>
    </row>
    <row r="22" spans="1:6" x14ac:dyDescent="0.25">
      <c r="A22" s="8">
        <v>10</v>
      </c>
      <c r="B22" s="3" t="s">
        <v>22</v>
      </c>
      <c r="C22" s="3" t="s">
        <v>0</v>
      </c>
      <c r="D22" s="3">
        <v>2</v>
      </c>
      <c r="E22" s="7">
        <v>44500</v>
      </c>
      <c r="F22" s="7">
        <f>D22*E22</f>
        <v>89000</v>
      </c>
    </row>
    <row r="23" spans="1:6" x14ac:dyDescent="0.25">
      <c r="A23" s="8">
        <v>11</v>
      </c>
      <c r="B23" s="3" t="s">
        <v>6</v>
      </c>
      <c r="C23" s="3" t="s">
        <v>0</v>
      </c>
      <c r="D23" s="3">
        <v>3</v>
      </c>
      <c r="E23" s="7">
        <v>18000</v>
      </c>
      <c r="F23" s="7">
        <f>D23*E23</f>
        <v>54000</v>
      </c>
    </row>
    <row r="24" spans="1:6" x14ac:dyDescent="0.25">
      <c r="A24" s="8">
        <v>12</v>
      </c>
      <c r="B24" s="3" t="s">
        <v>7</v>
      </c>
      <c r="C24" s="3" t="s">
        <v>0</v>
      </c>
      <c r="D24" s="3">
        <v>3</v>
      </c>
      <c r="E24" s="7">
        <v>15200</v>
      </c>
      <c r="F24" s="7">
        <f>D24*E24</f>
        <v>45600</v>
      </c>
    </row>
    <row r="25" spans="1:6" x14ac:dyDescent="0.25">
      <c r="A25" s="8">
        <v>13</v>
      </c>
      <c r="B25" s="3" t="s">
        <v>8</v>
      </c>
      <c r="C25" s="3" t="s">
        <v>0</v>
      </c>
      <c r="D25" s="3">
        <v>3</v>
      </c>
      <c r="E25" s="7">
        <v>27200</v>
      </c>
      <c r="F25" s="7">
        <f>D25*E25</f>
        <v>81600</v>
      </c>
    </row>
    <row r="26" spans="1:6" s="33" customFormat="1" x14ac:dyDescent="0.25">
      <c r="A26" s="30"/>
      <c r="B26" s="30" t="s">
        <v>4</v>
      </c>
      <c r="C26" s="30" t="s">
        <v>0</v>
      </c>
      <c r="D26" s="30">
        <f>SUM(D21:D25)</f>
        <v>31</v>
      </c>
      <c r="E26" s="30"/>
      <c r="F26" s="31">
        <f>SUM(F21:F25)</f>
        <v>410200</v>
      </c>
    </row>
    <row r="27" spans="1:6" s="33" customFormat="1" x14ac:dyDescent="0.25">
      <c r="A27" s="30"/>
      <c r="B27" s="30" t="s">
        <v>105</v>
      </c>
      <c r="C27" s="30" t="s">
        <v>0</v>
      </c>
      <c r="D27" s="30">
        <f>SUM(D18+D26)</f>
        <v>50</v>
      </c>
      <c r="E27" s="30"/>
      <c r="F27" s="31">
        <f>SUM(F18+F26)</f>
        <v>1958200</v>
      </c>
    </row>
  </sheetData>
  <mergeCells count="10">
    <mergeCell ref="B8:F8"/>
    <mergeCell ref="B9:F9"/>
    <mergeCell ref="B19:F19"/>
    <mergeCell ref="B20:F20"/>
    <mergeCell ref="E3:F3"/>
    <mergeCell ref="A5:F5"/>
    <mergeCell ref="A6:A7"/>
    <mergeCell ref="B6:B7"/>
    <mergeCell ref="C6:C7"/>
    <mergeCell ref="D6:D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defaultRowHeight="15" x14ac:dyDescent="0.25"/>
  <cols>
    <col min="1" max="1" width="5.7109375" style="2" customWidth="1"/>
    <col min="2" max="2" width="30.7109375" style="2" customWidth="1"/>
    <col min="3" max="4" width="18.7109375" style="2" customWidth="1"/>
    <col min="5" max="6" width="27.7109375" style="5" customWidth="1"/>
  </cols>
  <sheetData>
    <row r="1" spans="1:6" x14ac:dyDescent="0.25">
      <c r="F1" s="6" t="s">
        <v>51</v>
      </c>
    </row>
    <row r="2" spans="1:6" x14ac:dyDescent="0.25">
      <c r="F2" s="6"/>
    </row>
    <row r="3" spans="1:6" x14ac:dyDescent="0.25">
      <c r="E3" s="24" t="s">
        <v>16</v>
      </c>
      <c r="F3" s="24"/>
    </row>
    <row r="5" spans="1:6" ht="54.75" customHeight="1" x14ac:dyDescent="0.25">
      <c r="A5" s="25" t="s">
        <v>53</v>
      </c>
      <c r="B5" s="25"/>
      <c r="C5" s="25"/>
      <c r="D5" s="25"/>
      <c r="E5" s="25"/>
      <c r="F5" s="25"/>
    </row>
    <row r="6" spans="1:6" ht="27" x14ac:dyDescent="0.25">
      <c r="A6" s="23" t="s">
        <v>9</v>
      </c>
      <c r="B6" s="23" t="s">
        <v>1</v>
      </c>
      <c r="C6" s="23" t="s">
        <v>10</v>
      </c>
      <c r="D6" s="23" t="s">
        <v>11</v>
      </c>
      <c r="E6" s="7" t="s">
        <v>2</v>
      </c>
      <c r="F6" s="17" t="s">
        <v>12</v>
      </c>
    </row>
    <row r="7" spans="1:6" x14ac:dyDescent="0.25">
      <c r="A7" s="23"/>
      <c r="B7" s="23"/>
      <c r="C7" s="23"/>
      <c r="D7" s="23"/>
      <c r="E7" s="7" t="s">
        <v>14</v>
      </c>
      <c r="F7" s="7" t="s">
        <v>14</v>
      </c>
    </row>
    <row r="8" spans="1:6" s="12" customFormat="1" ht="28.5" customHeight="1" x14ac:dyDescent="0.25">
      <c r="A8" s="16"/>
      <c r="B8" s="26" t="str">
        <f>'7'!B8:F8</f>
        <v>Հայաստանի Հանրապետության 2003-2007 թվականների պետական բյուջեների «Պետական աջակցություն Հայաստանի Հանրապետության մանկական խնամակալական կազմակերպությունների շրջանավարտներին» ծրագրի մնացորդ և չօգտագործված գույք</v>
      </c>
      <c r="C8" s="27"/>
      <c r="D8" s="27"/>
      <c r="E8" s="27"/>
      <c r="F8" s="28"/>
    </row>
    <row r="9" spans="1:6" s="12" customFormat="1" x14ac:dyDescent="0.25">
      <c r="A9" s="16"/>
      <c r="B9" s="26" t="s">
        <v>104</v>
      </c>
      <c r="C9" s="27"/>
      <c r="D9" s="27"/>
      <c r="E9" s="27"/>
      <c r="F9" s="28"/>
    </row>
    <row r="10" spans="1:6" ht="40.5" x14ac:dyDescent="0.25">
      <c r="A10" s="3">
        <v>1</v>
      </c>
      <c r="B10" s="3" t="s">
        <v>25</v>
      </c>
      <c r="C10" s="3" t="s">
        <v>0</v>
      </c>
      <c r="D10" s="3">
        <v>1</v>
      </c>
      <c r="E10" s="7">
        <v>195000</v>
      </c>
      <c r="F10" s="7">
        <f>D10*E10</f>
        <v>195000</v>
      </c>
    </row>
    <row r="11" spans="1:6" ht="54" x14ac:dyDescent="0.25">
      <c r="A11" s="3">
        <v>2</v>
      </c>
      <c r="B11" s="4" t="s">
        <v>20</v>
      </c>
      <c r="C11" s="3" t="s">
        <v>0</v>
      </c>
      <c r="D11" s="3">
        <v>1</v>
      </c>
      <c r="E11" s="7">
        <v>7000</v>
      </c>
      <c r="F11" s="7">
        <f>D11*E11</f>
        <v>7000</v>
      </c>
    </row>
    <row r="12" spans="1:6" ht="54" x14ac:dyDescent="0.25">
      <c r="A12" s="3">
        <v>3</v>
      </c>
      <c r="B12" s="3" t="s">
        <v>26</v>
      </c>
      <c r="C12" s="3" t="s">
        <v>0</v>
      </c>
      <c r="D12" s="3">
        <v>1</v>
      </c>
      <c r="E12" s="7">
        <v>7000</v>
      </c>
      <c r="F12" s="7">
        <f>D12*E12</f>
        <v>7000</v>
      </c>
    </row>
    <row r="13" spans="1:6" ht="27" x14ac:dyDescent="0.25">
      <c r="A13" s="3">
        <v>4</v>
      </c>
      <c r="B13" s="4" t="s">
        <v>42</v>
      </c>
      <c r="C13" s="3" t="s">
        <v>0</v>
      </c>
      <c r="D13" s="3">
        <v>1</v>
      </c>
      <c r="E13" s="7">
        <v>147000</v>
      </c>
      <c r="F13" s="7">
        <f>D13*E13</f>
        <v>147000</v>
      </c>
    </row>
    <row r="14" spans="1:6" ht="27" x14ac:dyDescent="0.25">
      <c r="A14" s="8">
        <v>5</v>
      </c>
      <c r="B14" s="3" t="s">
        <v>45</v>
      </c>
      <c r="C14" s="3" t="s">
        <v>0</v>
      </c>
      <c r="D14" s="3">
        <v>1</v>
      </c>
      <c r="E14" s="7">
        <v>300000</v>
      </c>
      <c r="F14" s="7">
        <f>D14*E14</f>
        <v>300000</v>
      </c>
    </row>
    <row r="15" spans="1:6" x14ac:dyDescent="0.25">
      <c r="A15" s="8">
        <v>6</v>
      </c>
      <c r="B15" s="3" t="s">
        <v>36</v>
      </c>
      <c r="C15" s="3" t="s">
        <v>0</v>
      </c>
      <c r="D15" s="3">
        <v>10</v>
      </c>
      <c r="E15" s="7">
        <v>23500</v>
      </c>
      <c r="F15" s="7">
        <f>D15*E15</f>
        <v>235000</v>
      </c>
    </row>
    <row r="16" spans="1:6" x14ac:dyDescent="0.25">
      <c r="A16" s="8">
        <v>7</v>
      </c>
      <c r="B16" s="3" t="s">
        <v>21</v>
      </c>
      <c r="C16" s="3" t="s">
        <v>0</v>
      </c>
      <c r="D16" s="3">
        <v>10</v>
      </c>
      <c r="E16" s="7">
        <v>2370</v>
      </c>
      <c r="F16" s="7">
        <f>D16*E16</f>
        <v>23700</v>
      </c>
    </row>
    <row r="17" spans="1:6" s="33" customFormat="1" x14ac:dyDescent="0.25">
      <c r="A17" s="30"/>
      <c r="B17" s="30" t="s">
        <v>4</v>
      </c>
      <c r="C17" s="30" t="s">
        <v>0</v>
      </c>
      <c r="D17" s="30">
        <f>SUM(D10:D16)</f>
        <v>25</v>
      </c>
      <c r="E17" s="30"/>
      <c r="F17" s="31">
        <f>SUM(F10:F16)</f>
        <v>914700</v>
      </c>
    </row>
    <row r="18" spans="1:6" s="12" customFormat="1" ht="26.25" customHeight="1" x14ac:dyDescent="0.25">
      <c r="A18" s="16"/>
      <c r="B18" s="26" t="str">
        <f>'7'!B19:F19</f>
        <v>Հայաստանի Հանրապետության աշխատանքի և սոցիալական հարցերի նախարարության ենթակայության  բնակելի տների և բնակարանների   կահավորման նպատակով գնված և չօգտագործված գույք</v>
      </c>
      <c r="C18" s="27"/>
      <c r="D18" s="27"/>
      <c r="E18" s="27"/>
      <c r="F18" s="28"/>
    </row>
    <row r="19" spans="1:6" s="12" customFormat="1" x14ac:dyDescent="0.25">
      <c r="A19" s="16"/>
      <c r="B19" s="26" t="s">
        <v>104</v>
      </c>
      <c r="C19" s="27"/>
      <c r="D19" s="27"/>
      <c r="E19" s="27"/>
      <c r="F19" s="28"/>
    </row>
    <row r="20" spans="1:6" x14ac:dyDescent="0.25">
      <c r="A20" s="8">
        <v>8</v>
      </c>
      <c r="B20" s="3" t="s">
        <v>6</v>
      </c>
      <c r="C20" s="3" t="s">
        <v>0</v>
      </c>
      <c r="D20" s="3">
        <v>1</v>
      </c>
      <c r="E20" s="7">
        <v>18000</v>
      </c>
      <c r="F20" s="7">
        <f>D20*E20</f>
        <v>18000</v>
      </c>
    </row>
    <row r="21" spans="1:6" x14ac:dyDescent="0.25">
      <c r="A21" s="8">
        <v>9</v>
      </c>
      <c r="B21" s="3" t="s">
        <v>7</v>
      </c>
      <c r="C21" s="3" t="s">
        <v>0</v>
      </c>
      <c r="D21" s="3">
        <v>2</v>
      </c>
      <c r="E21" s="7">
        <v>15200</v>
      </c>
      <c r="F21" s="7">
        <f>D21*E21</f>
        <v>30400</v>
      </c>
    </row>
    <row r="22" spans="1:6" x14ac:dyDescent="0.25">
      <c r="A22" s="8">
        <v>10</v>
      </c>
      <c r="B22" s="3" t="s">
        <v>8</v>
      </c>
      <c r="C22" s="3" t="s">
        <v>0</v>
      </c>
      <c r="D22" s="3">
        <v>1</v>
      </c>
      <c r="E22" s="7">
        <v>27200</v>
      </c>
      <c r="F22" s="7">
        <f>D22*E22</f>
        <v>27200</v>
      </c>
    </row>
    <row r="23" spans="1:6" s="33" customFormat="1" x14ac:dyDescent="0.25">
      <c r="A23" s="30"/>
      <c r="B23" s="30" t="s">
        <v>4</v>
      </c>
      <c r="C23" s="30" t="s">
        <v>0</v>
      </c>
      <c r="D23" s="30">
        <f>SUM(D18:D22)</f>
        <v>4</v>
      </c>
      <c r="E23" s="30"/>
      <c r="F23" s="31">
        <f>SUM(F20:F22)</f>
        <v>75600</v>
      </c>
    </row>
    <row r="24" spans="1:6" s="33" customFormat="1" x14ac:dyDescent="0.25">
      <c r="A24" s="30"/>
      <c r="B24" s="30" t="s">
        <v>105</v>
      </c>
      <c r="C24" s="30" t="s">
        <v>0</v>
      </c>
      <c r="D24" s="30">
        <f>SUM(D17+D23)</f>
        <v>29</v>
      </c>
      <c r="E24" s="30"/>
      <c r="F24" s="31">
        <f>SUM(F17+F23)</f>
        <v>990300</v>
      </c>
    </row>
  </sheetData>
  <mergeCells count="10">
    <mergeCell ref="B8:F8"/>
    <mergeCell ref="B9:F9"/>
    <mergeCell ref="B18:F18"/>
    <mergeCell ref="B19:F19"/>
    <mergeCell ref="E3:F3"/>
    <mergeCell ref="A5:F5"/>
    <mergeCell ref="A6:A7"/>
    <mergeCell ref="B6:B7"/>
    <mergeCell ref="C6:C7"/>
    <mergeCell ref="D6:D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RowHeight="15" x14ac:dyDescent="0.25"/>
  <cols>
    <col min="1" max="1" width="5.7109375" style="2" customWidth="1"/>
    <col min="2" max="2" width="30.7109375" style="2" customWidth="1"/>
    <col min="3" max="4" width="18.7109375" style="2" customWidth="1"/>
    <col min="5" max="6" width="27.7109375" style="5" customWidth="1"/>
  </cols>
  <sheetData>
    <row r="1" spans="1:6" x14ac:dyDescent="0.25">
      <c r="F1" s="6" t="s">
        <v>52</v>
      </c>
    </row>
    <row r="2" spans="1:6" x14ac:dyDescent="0.25">
      <c r="F2" s="6"/>
    </row>
    <row r="3" spans="1:6" x14ac:dyDescent="0.25">
      <c r="E3" s="24" t="s">
        <v>16</v>
      </c>
      <c r="F3" s="24"/>
    </row>
    <row r="5" spans="1:6" ht="58.5" customHeight="1" x14ac:dyDescent="0.25">
      <c r="A5" s="25" t="s">
        <v>50</v>
      </c>
      <c r="B5" s="25"/>
      <c r="C5" s="25"/>
      <c r="D5" s="25"/>
      <c r="E5" s="25"/>
      <c r="F5" s="25"/>
    </row>
    <row r="6" spans="1:6" ht="27" x14ac:dyDescent="0.25">
      <c r="A6" s="23" t="s">
        <v>9</v>
      </c>
      <c r="B6" s="23" t="s">
        <v>1</v>
      </c>
      <c r="C6" s="23" t="s">
        <v>10</v>
      </c>
      <c r="D6" s="23" t="s">
        <v>11</v>
      </c>
      <c r="E6" s="7" t="s">
        <v>2</v>
      </c>
      <c r="F6" s="17" t="s">
        <v>12</v>
      </c>
    </row>
    <row r="7" spans="1:6" x14ac:dyDescent="0.25">
      <c r="A7" s="23"/>
      <c r="B7" s="23"/>
      <c r="C7" s="23"/>
      <c r="D7" s="23"/>
      <c r="E7" s="7" t="s">
        <v>14</v>
      </c>
      <c r="F7" s="7" t="s">
        <v>14</v>
      </c>
    </row>
    <row r="8" spans="1:6" s="12" customFormat="1" ht="28.5" customHeight="1" x14ac:dyDescent="0.25">
      <c r="A8" s="16"/>
      <c r="B8" s="26" t="str">
        <f>'1'!B8:F8</f>
        <v>Հայաստանի Հանրապետության 2003-2007 թվականների պետական բյուջեների «Պետական աջակցություն Հայաստանի Հանրապետության մանկական խնամակալական կազմակերպությունների շրջանավարտներին» ծրագրի մնացորդ և չօգտագործված գույք</v>
      </c>
      <c r="C8" s="27"/>
      <c r="D8" s="27"/>
      <c r="E8" s="27"/>
      <c r="F8" s="28"/>
    </row>
    <row r="9" spans="1:6" s="12" customFormat="1" x14ac:dyDescent="0.25">
      <c r="A9" s="16"/>
      <c r="B9" s="26" t="s">
        <v>104</v>
      </c>
      <c r="C9" s="27"/>
      <c r="D9" s="27"/>
      <c r="E9" s="27"/>
      <c r="F9" s="28"/>
    </row>
    <row r="10" spans="1:6" ht="54" x14ac:dyDescent="0.25">
      <c r="A10" s="3">
        <v>1</v>
      </c>
      <c r="B10" s="3" t="s">
        <v>18</v>
      </c>
      <c r="C10" s="3" t="s">
        <v>0</v>
      </c>
      <c r="D10" s="3">
        <v>1</v>
      </c>
      <c r="E10" s="7">
        <v>158000</v>
      </c>
      <c r="F10" s="7">
        <f>D10*E10</f>
        <v>158000</v>
      </c>
    </row>
    <row r="11" spans="1:6" ht="54" x14ac:dyDescent="0.25">
      <c r="A11" s="3">
        <v>2</v>
      </c>
      <c r="B11" s="2" t="s">
        <v>35</v>
      </c>
      <c r="C11" s="3" t="s">
        <v>0</v>
      </c>
      <c r="D11" s="3">
        <v>1</v>
      </c>
      <c r="E11" s="7">
        <v>25000</v>
      </c>
      <c r="F11" s="7">
        <f>D11*E11</f>
        <v>25000</v>
      </c>
    </row>
    <row r="12" spans="1:6" x14ac:dyDescent="0.25">
      <c r="A12" s="8">
        <v>3</v>
      </c>
      <c r="B12" s="3" t="s">
        <v>36</v>
      </c>
      <c r="C12" s="3" t="s">
        <v>0</v>
      </c>
      <c r="D12" s="3">
        <v>5</v>
      </c>
      <c r="E12" s="7">
        <v>23500</v>
      </c>
      <c r="F12" s="7">
        <f>D12*E12</f>
        <v>117500</v>
      </c>
    </row>
    <row r="13" spans="1:6" s="33" customFormat="1" x14ac:dyDescent="0.25">
      <c r="A13" s="30"/>
      <c r="B13" s="30" t="s">
        <v>4</v>
      </c>
      <c r="C13" s="30" t="s">
        <v>0</v>
      </c>
      <c r="D13" s="30">
        <f>SUM(D10:D12)</f>
        <v>7</v>
      </c>
      <c r="E13" s="30"/>
      <c r="F13" s="31">
        <f>SUM(F10:F12)</f>
        <v>300500</v>
      </c>
    </row>
    <row r="14" spans="1:6" s="12" customFormat="1" ht="27" customHeight="1" x14ac:dyDescent="0.25">
      <c r="A14" s="16"/>
      <c r="B14" s="26" t="str">
        <f>'1'!B15:F15</f>
        <v>Հայաստանի Հանրապետության աշխատանքի և սոցիալական հարցերի նախարարության ենթակայության  բնակելի տների և բնակարանների   կահավորման նպատակով գնված և չօգտագործված գույք</v>
      </c>
      <c r="C14" s="27"/>
      <c r="D14" s="27"/>
      <c r="E14" s="27"/>
      <c r="F14" s="28"/>
    </row>
    <row r="15" spans="1:6" s="12" customFormat="1" x14ac:dyDescent="0.25">
      <c r="A15" s="16"/>
      <c r="B15" s="26" t="s">
        <v>104</v>
      </c>
      <c r="C15" s="27"/>
      <c r="D15" s="27"/>
      <c r="E15" s="27"/>
      <c r="F15" s="28"/>
    </row>
    <row r="16" spans="1:6" x14ac:dyDescent="0.25">
      <c r="A16" s="8">
        <v>4</v>
      </c>
      <c r="B16" s="3" t="s">
        <v>47</v>
      </c>
      <c r="C16" s="3" t="s">
        <v>0</v>
      </c>
      <c r="D16" s="3">
        <v>8</v>
      </c>
      <c r="E16" s="7">
        <v>96750</v>
      </c>
      <c r="F16" s="7">
        <f>D16*E16</f>
        <v>774000</v>
      </c>
    </row>
    <row r="17" spans="1:6" x14ac:dyDescent="0.25">
      <c r="A17" s="8">
        <v>5</v>
      </c>
      <c r="B17" s="3" t="s">
        <v>6</v>
      </c>
      <c r="C17" s="3" t="s">
        <v>0</v>
      </c>
      <c r="D17" s="3">
        <v>3</v>
      </c>
      <c r="E17" s="7">
        <v>18000</v>
      </c>
      <c r="F17" s="7">
        <f>D17*E17</f>
        <v>54000</v>
      </c>
    </row>
    <row r="18" spans="1:6" x14ac:dyDescent="0.25">
      <c r="A18" s="8">
        <v>6</v>
      </c>
      <c r="B18" s="3" t="s">
        <v>7</v>
      </c>
      <c r="C18" s="3" t="s">
        <v>0</v>
      </c>
      <c r="D18" s="3">
        <v>3</v>
      </c>
      <c r="E18" s="7">
        <v>15200</v>
      </c>
      <c r="F18" s="7">
        <f>D18*E18</f>
        <v>45600</v>
      </c>
    </row>
    <row r="19" spans="1:6" s="33" customFormat="1" x14ac:dyDescent="0.25">
      <c r="A19" s="30"/>
      <c r="B19" s="30" t="s">
        <v>4</v>
      </c>
      <c r="C19" s="30" t="s">
        <v>0</v>
      </c>
      <c r="D19" s="30">
        <f>SUM(D16:D18)</f>
        <v>14</v>
      </c>
      <c r="E19" s="30"/>
      <c r="F19" s="31">
        <f t="shared" ref="F19" si="0">SUM(F16:F18)</f>
        <v>873600</v>
      </c>
    </row>
    <row r="20" spans="1:6" s="33" customFormat="1" x14ac:dyDescent="0.25">
      <c r="A20" s="30"/>
      <c r="B20" s="30" t="s">
        <v>105</v>
      </c>
      <c r="C20" s="30" t="s">
        <v>0</v>
      </c>
      <c r="D20" s="30">
        <f>SUM(D13+D19)</f>
        <v>21</v>
      </c>
      <c r="E20" s="30"/>
      <c r="F20" s="31">
        <f>SUM(F19+F13)</f>
        <v>1174100</v>
      </c>
    </row>
  </sheetData>
  <mergeCells count="10">
    <mergeCell ref="B8:F8"/>
    <mergeCell ref="B9:F9"/>
    <mergeCell ref="B14:F14"/>
    <mergeCell ref="B15:F15"/>
    <mergeCell ref="E3:F3"/>
    <mergeCell ref="A5:F5"/>
    <mergeCell ref="A6:A7"/>
    <mergeCell ref="B6:B7"/>
    <mergeCell ref="C6:C7"/>
    <mergeCell ref="D6: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2022-06-21T15:43:09Z</dcterms:modified>
</cp:coreProperties>
</file>