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ANIF - 2-րդ 5.0 մլրդ - 35440\հաշվապահություն - 19518\պ - 41786\մեյլով ՖՆ\ANIF մեյլով - ելից 22309\ANIF-ից մեյլով կարծիքները ամփոփած\ԱՆԻՖ մեյլով ՖՏԿ արդյունք\"/>
    </mc:Choice>
  </mc:AlternateContent>
  <bookViews>
    <workbookView xWindow="0" yWindow="0" windowWidth="28800" windowHeight="11340" tabRatio="836" activeTab="7"/>
  </bookViews>
  <sheets>
    <sheet name="ՀԱՎԵԼՎԱԾ № 1" sheetId="58" r:id="rId1"/>
    <sheet name="ՀԱՎԵԼՎԱԾ № 2" sheetId="55" r:id="rId2"/>
    <sheet name="ՀԱՎԵԼՎԱԾ № 3" sheetId="56" r:id="rId3"/>
    <sheet name="ՀԱՎԵԼՎԱԾ № 4" sheetId="57" r:id="rId4"/>
    <sheet name="ՀԱՎԵԼՎԱԾ № 5" sheetId="51" r:id="rId5"/>
    <sheet name="ՀԱՎԵԼՎԱԾ № 6" sheetId="54" r:id="rId6"/>
    <sheet name="ՀԱՎԵԼՎԱԾ № 7" sheetId="49" r:id="rId7"/>
    <sheet name="ՀԱՎԵԼՎԱԾ № 8" sheetId="50" r:id="rId8"/>
  </sheets>
  <externalReferences>
    <externalReference r:id="rId9"/>
  </externalReferences>
  <definedNames>
    <definedName name="AgencyCode" localSheetId="4">#REF!</definedName>
    <definedName name="AgencyCode" localSheetId="5">#REF!</definedName>
    <definedName name="AgencyCode">#REF!</definedName>
    <definedName name="AgencyName" localSheetId="4">#REF!</definedName>
    <definedName name="AgencyName" localSheetId="5">#REF!</definedName>
    <definedName name="AgencyName">#REF!</definedName>
    <definedName name="davit" localSheetId="4">#REF!</definedName>
    <definedName name="davit" localSheetId="5">#REF!</definedName>
    <definedName name="davit">#REF!</definedName>
    <definedName name="Functional1" localSheetId="4">#REF!</definedName>
    <definedName name="Functional1" localSheetId="5">#REF!</definedName>
    <definedName name="Functional1">#REF!</definedName>
    <definedName name="ggg" localSheetId="4">#REF!</definedName>
    <definedName name="ggg" localSheetId="5">#REF!</definedName>
    <definedName name="ggg">#REF!</definedName>
    <definedName name="hav" localSheetId="5">#REF!</definedName>
    <definedName name="hav">#REF!</definedName>
    <definedName name="PANature" localSheetId="4">#REF!</definedName>
    <definedName name="PANature" localSheetId="5">#REF!</definedName>
    <definedName name="PANature">#REF!</definedName>
    <definedName name="PAType" localSheetId="4">#REF!</definedName>
    <definedName name="PAType" localSheetId="5">#REF!</definedName>
    <definedName name="PAType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4">#REF!</definedName>
    <definedName name="PerformanceType" localSheetId="5">#REF!</definedName>
    <definedName name="PerformanceType">#REF!</definedName>
    <definedName name="_xlnm.Print_Area" localSheetId="0">'ՀԱՎԵԼՎԱԾ № 1'!$A$1:$B$19</definedName>
    <definedName name="_xlnm.Print_Area" localSheetId="1">'ՀԱՎԵԼՎԱԾ № 2'!$A$1:$C$21</definedName>
    <definedName name="_xlnm.Print_Area" localSheetId="2">'ՀԱՎԵԼՎԱԾ № 3'!$A$1:$D$22</definedName>
    <definedName name="_xlnm.Print_Area" localSheetId="3">'ՀԱՎԵԼՎԱԾ № 4'!$A$1:$E$25</definedName>
    <definedName name="_xlnm.Print_Area" localSheetId="4">'ՀԱՎԵԼՎԱԾ № 5'!$A$1:$E$28</definedName>
    <definedName name="_xlnm.Print_Area" localSheetId="5">'ՀԱՎԵԼՎԱԾ № 6'!$A$1:$H$19</definedName>
    <definedName name="_xlnm.Print_Area" localSheetId="6">'ՀԱՎԵԼՎԱԾ № 7'!$A$1:$E$33</definedName>
    <definedName name="_xlnm.Print_Area" localSheetId="7">'ՀԱՎԵԼՎԱԾ № 8'!$A$1:$E$25</definedName>
    <definedName name="Հավելված" localSheetId="4">#REF!</definedName>
    <definedName name="Հավելված" localSheetId="5">#REF!</definedName>
    <definedName name="Հավելված">#REF!</definedName>
    <definedName name="Մաս" localSheetId="4">#REF!</definedName>
    <definedName name="Մաս" localSheetId="5">#REF!</definedName>
    <definedName name="Մաս">#REF!</definedName>
    <definedName name="շախմատիստ" localSheetId="4">#REF!</definedName>
    <definedName name="շախմատիստ" localSheetId="5">#REF!</definedName>
    <definedName name="շախմատիստ">#REF!</definedName>
    <definedName name="վֆյգյգ" localSheetId="5">#REF!</definedName>
    <definedName name="վֆյգյգ">#REF!</definedName>
  </definedNames>
  <calcPr calcId="162913"/>
</workbook>
</file>

<file path=xl/calcChain.xml><?xml version="1.0" encoding="utf-8"?>
<calcChain xmlns="http://schemas.openxmlformats.org/spreadsheetml/2006/main">
  <c r="G18" i="54" l="1"/>
  <c r="D11" i="51"/>
  <c r="D13" i="51"/>
  <c r="B20" i="55" l="1"/>
  <c r="H35" i="54" l="1"/>
  <c r="H34" i="54" s="1"/>
  <c r="H33" i="54" s="1"/>
  <c r="H32" i="54" s="1"/>
  <c r="H30" i="54" s="1"/>
  <c r="H28" i="54" s="1"/>
  <c r="G34" i="54"/>
  <c r="G33" i="54" s="1"/>
  <c r="G32" i="54" s="1"/>
  <c r="G30" i="54" s="1"/>
  <c r="G28" i="54" s="1"/>
  <c r="D49" i="57" l="1"/>
  <c r="D20" i="57"/>
  <c r="C20" i="57"/>
  <c r="E12" i="56"/>
  <c r="E10" i="56" s="1"/>
  <c r="E8" i="56" s="1"/>
  <c r="D12" i="56"/>
  <c r="D10" i="56" s="1"/>
  <c r="D8" i="56" s="1"/>
  <c r="C17" i="55" l="1"/>
  <c r="C16" i="55" s="1"/>
  <c r="B17" i="55"/>
  <c r="B16" i="55" l="1"/>
  <c r="B14" i="55"/>
  <c r="B12" i="55"/>
  <c r="B10" i="55" s="1"/>
  <c r="G27" i="54" s="1"/>
  <c r="G26" i="54" s="1"/>
  <c r="G25" i="54" s="1"/>
  <c r="G24" i="54" s="1"/>
  <c r="G22" i="54" s="1"/>
  <c r="G20" i="54" s="1"/>
  <c r="C14" i="55"/>
  <c r="C12" i="55" s="1"/>
  <c r="C10" i="55" s="1"/>
  <c r="E20" i="51" l="1"/>
  <c r="E13" i="51" s="1"/>
  <c r="E11" i="51" s="1"/>
  <c r="G16" i="54"/>
  <c r="E22" i="50"/>
  <c r="E21" i="49" l="1"/>
  <c r="H27" i="54"/>
  <c r="H26" i="54" s="1"/>
  <c r="H25" i="54" s="1"/>
  <c r="H24" i="54" s="1"/>
  <c r="H22" i="54" s="1"/>
  <c r="H20" i="54" s="1"/>
  <c r="H18" i="54" s="1"/>
  <c r="H16" i="54" s="1"/>
  <c r="H12" i="54" s="1"/>
  <c r="H11" i="54" s="1"/>
  <c r="B12" i="58" s="1"/>
  <c r="B13" i="58" s="1"/>
  <c r="G14" i="54"/>
  <c r="G12" i="54"/>
  <c r="G11" i="54" s="1"/>
  <c r="H14" i="54" l="1"/>
</calcChain>
</file>

<file path=xl/sharedStrings.xml><?xml version="1.0" encoding="utf-8"?>
<sst xmlns="http://schemas.openxmlformats.org/spreadsheetml/2006/main" count="322" uniqueCount="163">
  <si>
    <t>Միջոցառման անվանումը՝</t>
  </si>
  <si>
    <t>Միջոցառման տեսակը՝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</si>
  <si>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</si>
  <si>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</si>
  <si>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</si>
  <si>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</si>
  <si>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</si>
  <si>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</si>
  <si>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</si>
  <si>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</si>
  <si>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</si>
  <si>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</si>
  <si>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</si>
  <si>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</si>
  <si>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</si>
  <si>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</si>
  <si>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</si>
  <si>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</si>
  <si>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</si>
  <si>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/հազար դրամ/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</si>
  <si>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</si>
  <si>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</si>
  <si>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</si>
  <si>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</si>
  <si>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</si>
  <si>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</si>
  <si>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</si>
  <si>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</si>
  <si>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</si>
  <si>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</si>
  <si>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>ՀՀ կառավարություն</t>
  </si>
  <si>
    <t xml:space="preserve"> 1139</t>
  </si>
  <si>
    <t xml:space="preserve"> 11001</t>
  </si>
  <si>
    <t xml:space="preserve"> ՀՀ կառավարություն</t>
  </si>
  <si>
    <t xml:space="preserve"> ԱՅԼ  ԾԱԽՍԵՐ</t>
  </si>
  <si>
    <t xml:space="preserve"> Պահուստային միջոցներ</t>
  </si>
  <si>
    <t xml:space="preserve"> Պահուստային ֆոնդի կառավարման արդյունավետություն և թափանցիկություն</t>
  </si>
  <si>
    <t>ԸՆԴԱՄԵՆԸ</t>
  </si>
  <si>
    <t>Տարի</t>
  </si>
  <si>
    <t>Ինն ամիս</t>
  </si>
  <si>
    <t>Ծրագրի դասիչը</t>
  </si>
  <si>
    <t>Ծրագրի անվանումը</t>
  </si>
  <si>
    <t>Ծրագրի դասիչը՝</t>
  </si>
  <si>
    <t>Միջոցառման դասիչը՝</t>
  </si>
  <si>
    <t>Նկարագրությունը՝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</si>
  <si>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</si>
  <si>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</si>
  <si>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</si>
  <si>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 ՀՀ կառավարություն </t>
  </si>
  <si>
    <t>ՀՀ կառավարության պահուստային ֆոնդ</t>
  </si>
  <si>
    <t>Ծրագրի միջոցառումները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</si>
  <si>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</si>
  <si>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Ծառայությունների մատուցում</t>
  </si>
  <si>
    <t>Ծրագիր</t>
  </si>
  <si>
    <t>Միջոցառում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</si>
  <si>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</si>
  <si>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</si>
  <si>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ՀԱՎԵԼՎԱԾ №1</t>
  </si>
  <si>
    <t xml:space="preserve"> ՀՀ կառավարության 2022 թվականի                                                                                     </t>
  </si>
  <si>
    <t xml:space="preserve">   __________ «____» -ի   
</t>
  </si>
  <si>
    <t>N_____  -Ն որոշման</t>
  </si>
  <si>
    <t>(հազ. դրամ)</t>
  </si>
  <si>
    <t>Պետական  բյուջեի  դեֆիցիտի ֆինանսավորման աղբյուրներն ու դրանց տարրերի անվանումները</t>
  </si>
  <si>
    <t xml:space="preserve"> Տարի </t>
  </si>
  <si>
    <t xml:space="preserve">  ԸՆԴԱՄԵՆԸ</t>
  </si>
  <si>
    <t xml:space="preserve">         այդ թվում`</t>
  </si>
  <si>
    <t>Ա.Ներքին աղբյուրներ-ընդամենը</t>
  </si>
  <si>
    <t xml:space="preserve">        այդ թվում`</t>
  </si>
  <si>
    <t>2.Ֆինանսական զուտ ակտիվներ</t>
  </si>
  <si>
    <t>ՄԱՍ 2. ՊԵՏԱԿԱՆ ՄԱՐՄՆԻ ԳԾՈՎ ԱՐԴՅՈՒՆՔԱՅԻՆ (ԿԱՏԱՐՈՂԱԿԱՆ) ՑՈՒՑԱՆԻՇՆԵՐԸ</t>
  </si>
  <si>
    <t>Միջոցառումն իրականացնողի անվանումը՝</t>
  </si>
  <si>
    <t>տարի</t>
  </si>
  <si>
    <t>Եկամուտների գծով</t>
  </si>
  <si>
    <t>Ծախսերի գծով</t>
  </si>
  <si>
    <t>Դեֆիցիտը (պակասուրդը)</t>
  </si>
  <si>
    <t xml:space="preserve">   __________ «____» -ի   </t>
  </si>
  <si>
    <t>ՀԱՎԵԼՎԱԾ №5</t>
  </si>
  <si>
    <t>ՀԱՎԵԼՎԱԾ №6</t>
  </si>
  <si>
    <t>«ՀԱՅԱUՏԱՆԻ ՀԱՆՐԱՊԵՏՈՒԹՅԱՆ 2022 ԹՎԱԿԱՆԻ ՊԵՏԱԿԱՆ ԲՅՈՒՋԵԻ ՄԱUԻՆ» ՀԱՅԱUՏԱՆԻ ՀԱՆՐԱՊԵՏՈՒԹՅԱՆ OՐԵՆՔԻ 2-ՐԴ ՀՈԴՎԱԾԻ ԱՂՅՈՒUԱԿՈՒՄ ԿԱՏԱՐՎՈՂ ԼՐԱՑՈՒՄՆԵՐԸ</t>
  </si>
  <si>
    <t>ՀԱՅԱՍՏԱՆԻ ՀԱՆՐԱՊԵՏՈՒԹՅԱՆ</t>
  </si>
  <si>
    <t>ՎԱՐՉԱՊԵՏԻ ԱՇԽԱՏԱԿԱԶՄԻ</t>
  </si>
  <si>
    <t>Ա. ՀԱՐՈՒԹՅՈՒՆՅԱՆ</t>
  </si>
  <si>
    <t>ՂԵԿԱՎԱՐ</t>
  </si>
  <si>
    <t>ՀԱՎԵԼՎԱԾ №7</t>
  </si>
  <si>
    <t>ՀԱՎԵԼՎԱԾ №8</t>
  </si>
  <si>
    <t xml:space="preserve">ՄԱՍ 1. ՊԵՏԱԿԱՆ ՄԱՐՄՆԻ ԳԾՈՎ ԱՐԴՅՈՒՆՔԱՅԻՆ (ԿԱՏԱՐՈՂԱԿԱՆ) ՑՈՒՑԱՆԻՇՆԵՐԸ </t>
  </si>
  <si>
    <t xml:space="preserve"> «ՀԱՅԱՍՏԱՆԻ ՀԱՆՐԱՊԵՏՈՒԹՅԱՆ 2022 ԹՎԱԿԱՆԻ ՊԵՏԱԿԱՆ ԲՅՈՒՋԵԻ ՄԱՍԻՆ» ՀԱՅԱՍՏԱՆԻ ՀԱՆՐԱՊԵՏՈՒԹՅԱՆ ՕՐԵՆՔԻ 3-ՐԴ ՀՈԴՎԱԾԻ ԱՂՅՈՒՍԱԿՈՒՄ, N 3 ՀԱՎԵԼՎԱԾԻ N 1 ԱՂՅՈՒՍԱԿՈՒՄ ԵՎ ՀԱՅԱՍՏԱՆԻ ՀԱՆՐԱՊԵՏՈՒԹՅԱՆ ԿԱՌԱՎԱՐՈՒԹՅԱՆ 2021 ԹՎԱԿԱՆԻ ԴԵԿՏԵՄԲԵՐԻ 23-Ի N 2121-Ն ՈՐՈՇՄԱՆ N 1 ՀԱՎԵԼՎԱԾԻ N 1 ԱՂՅՈՒՍԱԿՈՒՄ ԿԱՏԱՐՎՈՂ ԼՐԱՑՈՒՄՆԵՐԸ ԵՎ ՓՈՓՈԽՈՒԹՅՈՒՆՆԵՐԸ</t>
  </si>
  <si>
    <t>Ցուցանիշների փոփոխությունը (նվազեցումները նշված են փակագծերում)</t>
  </si>
  <si>
    <t xml:space="preserve">«ՀԱՅԱUՏԱՆԻ ՀԱՆՐԱՊԵՏՈՒԹՅԱՆ 2022 ԹՎԱԿԱՆԻ ՊԵՏԱԿԱՆ ԲՅՈՒՋԵԻ ՄԱUԻՆ» ՀԱՅԱUՏԱՆԻ ՀԱՆՐԱՊԵՏՈՒԹՅԱՆ OՐԵՆՔԻ N 1 ՀԱՎԵԼՎԱԾԻ N 2 ԱՂՅՈՒՍԱԿՈՒՄ ԵՎ ՀԱՅԱՍՏԱՆԻ ՀԱՆՐԱՊԵՏՈՒԹՅԱՆ ԿԱՌԱՎԱՐՈՒԹՅԱՆ 2021 ԹՎԱԿԱՆԻ ԴԵԿՏԵՄԲԵՐԻ 23-Ի N 2121-Ն ՈՐՈՇՄԱՆ N 5  ՀԱՎԵԼՎԱԾԻ  N 1  ԱՂՅՈՒՍԱԿՈՒՄ ԿԱՏԱՐՎՈՂ ՓՈՓՈԽՈՒԹՅՈՒՆՆԵՐԸ </t>
  </si>
  <si>
    <t>Ցուցանիշների փոփոխությունը 
( նվազեցումները նշված են փակագծերում)</t>
  </si>
  <si>
    <t xml:space="preserve">ՀԱՅԱՍՏԱՆԻ ՀԱՆՐԱՊԵՏՈՒԹՅԱՆ ԿԱՌԱՎԱՐՈՒԹՅԱՆ 2021 ԹՎԱԿԱՆԻ ԴԵԿՏԵՄԲԵՐԻ 23-Ի N 2121-Ն ՈՐՈՇՄԱՆ NN 3 ԵՎ 4 ՀԱՎԵԼՎԱԾՆԵՐՈՒՄ ԿԱՏԱՐՎՈՂ ՓՈՓՈԽՈՒԹՅՈՒՆՆԵՐԸ  </t>
  </si>
  <si>
    <r>
      <t>ՀԱՅԱՍՏԱՆԻ ՀԱՆՐԱՊԵՏՈՒԹՅԱՆ ԿԱՌԱՎԱՐՈՒԹՅԱՆ 2021 ԹՎԱԿԱՆԻ ԴԵԿՏԵՄԲԵՐԻ 23-Ի N 2121-Ն ՈՐՈՇՄԱՆ N 9 ՀԱՎԵԼՎԱԾԻ N</t>
    </r>
    <r>
      <rPr>
        <sz val="12"/>
        <color theme="1"/>
        <rFont val="GHEA Grapalat"/>
        <family val="3"/>
      </rPr>
      <t xml:space="preserve"> 9.47 ԱՂՅՈՒՍԱԿՈՒՄ ԿԱՏԱՐՎՈՂ ՓՈՓՈԽՈՒԹՅՈՒՆՆԵՐԸ</t>
    </r>
  </si>
  <si>
    <t xml:space="preserve">ՀԱՅԱՍՏԱՆԻ ՀԱՆՐԱՊԵՏՈՒԹՅԱՆ ԿԱՌԱՎԱՐՈՒԹՅԱՆ 2021 ԹՎԱԿԱՆԻ ԴԵԿՏԵՄԲԵՐԻ 23-Ի N 2121-Ն ՈՐՈՇՄԱՆ N 9.1 ՀԱՎԵԼՎԱԾԻ N9.1.59 ԱՂՅՈՒՍԱԿՈՒՄ ԿԱՏԱՐՎՈՂ ՓՈՓՈԽՈՒԹՅՈՒՆՆԵՐԸ </t>
  </si>
  <si>
    <t>2.2. Բաժնետոմսերի և կապիտալում այլ մասնակցության ձեռքբերում</t>
  </si>
  <si>
    <t>որից`</t>
  </si>
  <si>
    <t>«Ձեռնարկատեր+Պետություն հակաճգնաժամային ներդրումներ» ոչ հրապարակային մասնագիտացված պայմանագրային ներդրումային ֆոնդ</t>
  </si>
  <si>
    <t>ՀՀ Վարչապետի աշխատակազմ</t>
  </si>
  <si>
    <t xml:space="preserve">ՀՀ կառավարության 2022 թվականի </t>
  </si>
  <si>
    <t xml:space="preserve">        ------------  N ---------- որոշման</t>
  </si>
  <si>
    <t>«ՀԱՅԱՍՏԱՆԻ ՀԱՆՐԱՊԵՏՈՒԹՅԱՆ 2022 ԹՎԱԿԱՆԻ ՊԵՏԱԿԱՆ ԲՅՈՒՋԵԻ ՄԱՍԻՆ» ՀԱՅԱՍՏԱՆԻ ՀԱՆՐԱՊԵՏՈՒԹՅԱՆ ՕՐԵՆՔԻ N 3 ՀԱՎԵԼՎԱԾԻ N 1.1 ԱՂՅՈՒՍԱԿՈՒՄ ԵՎ ՀԱՅԱՍՏԱՆԻ ՀԱՆՐԱՊԵՏՈՒԹՅԱՆ ԿԱՌԱՎԱՐՈՒԹՅԱՆ 2021 ԹՎԱԿԱՆԻ ԴԵԿՏԵՄԲԵՐԻ 23-Ի N 2121-Ն ՈՐՈՇՄԱՆ N 1 ՀԱՎԵԼՎԱԾԻ N 2 ԱՂՅՈՒՍԱԿՈՒՄ ԿԱՏԱՐՎՈՂ ԼՐԱՑՈՒՄԸ</t>
  </si>
  <si>
    <t>(հազար դրամ)</t>
  </si>
  <si>
    <t>Ծրագրային դասիչը</t>
  </si>
  <si>
    <t>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</si>
  <si>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</si>
  <si>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</si>
  <si>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/>
  </si>
  <si>
    <t xml:space="preserve">  Ը  Ն  Դ  Ա  Մ  Ե  Ն  Ը  </t>
  </si>
  <si>
    <t xml:space="preserve">  </t>
  </si>
  <si>
    <t>Նոր դասիչ</t>
  </si>
  <si>
    <t>Ծրագրի անվանումը`</t>
  </si>
  <si>
    <t>Տնտեսական երկարաժամկետ զարգացմանն ուղղված  ծրագիր</t>
  </si>
  <si>
    <t>Ծրագրի նպատակը`</t>
  </si>
  <si>
    <t>Մասնավոր ներդրումների աճի խթանում</t>
  </si>
  <si>
    <t>Վերջնական արդյունքի նկարագրությունը`</t>
  </si>
  <si>
    <t>Ներդրումների ծավալների աճ</t>
  </si>
  <si>
    <t>Ծրագրի միջոցառումներ</t>
  </si>
  <si>
    <t>Միջոցառման անվանումը`</t>
  </si>
  <si>
    <t>Տնտեսական երկարաժամկետ զարգացմանն ուղղված առաջին միջոցառում</t>
  </si>
  <si>
    <t>Միջոցառման նկարագրությունը`</t>
  </si>
  <si>
    <t>Ներդրումների խթանում</t>
  </si>
  <si>
    <t>Բաժնեմասերի ձեռքբերում</t>
  </si>
  <si>
    <t>ՀՀ Էկոնոմիկայի նախարարություն</t>
  </si>
  <si>
    <t>ՀԱՅԱՍՏԱՆԻ ՀԱՆՐԱՊԵՏՈՒԹՅԱՆ ԿԱՌԱՎԱՐՈՒԹՅԱՆ 2021 ԹՎԱԿԱՆԻ ԴԵԿՏԵՄԲԵՐԻ 23-Ի N 2121-Ն ՈՐՈՇՄԱՆ  N1 ՀԱՎԵԼՎԱԾԻ N 5 ԱՂՅՈՒՍԱԿՈՒՄ ԿԱՏԱՐՎՈՂ ԼՐԱՑՈՒՄԸ</t>
  </si>
  <si>
    <t xml:space="preserve"> ՀՀ վարչապետի աշխատակազմ</t>
  </si>
  <si>
    <t xml:space="preserve"> Ծրագրի միջոցառումները </t>
  </si>
  <si>
    <t>«Ձեռնարկատեր+Պետություն հակաճգնաժամային
ներդրումներ» ոչ հրապարակային մասնագիտացված
պայմանագրային ներդրումային ֆոնդ</t>
  </si>
  <si>
    <t>Ներդրումային ֆոնդի ներդրումների քանակը (հատ)</t>
  </si>
  <si>
    <t>«ԱԱԲ Պրոեկտ» ՍՊԸ</t>
  </si>
  <si>
    <t>«Էս ընդ Էյ Մայնինգ» ՍՊԸ</t>
  </si>
  <si>
    <t>«Դենտալ Իմպորտ» ՍՊԸ</t>
  </si>
  <si>
    <t>«Սուարդի» ԲԸ Հ/Մ</t>
  </si>
  <si>
    <t>«Միրադա» ՍՊԸ</t>
  </si>
  <si>
    <t>«Կամուրջշին» ՓԲԸ</t>
  </si>
  <si>
    <t>«Բետոնիկա» ՍՊԸ</t>
  </si>
  <si>
    <t>«Շին Թրեյդ» ՍՊԸ</t>
  </si>
  <si>
    <t>«Ապառաժ» ՍՊԸ</t>
  </si>
  <si>
    <t>«ՄԼ Մայնինգ» ՍՊԸ</t>
  </si>
  <si>
    <t>«Տնա-Շին Աշոտ» ՍՊԸ</t>
  </si>
  <si>
    <t>«Աննա Ավետիսյան» ԱՁ</t>
  </si>
  <si>
    <t>«Ռաֆայել» ՍՊԸ</t>
  </si>
  <si>
    <t>«Կամա» ՍՊԸ</t>
  </si>
  <si>
    <t>«Տեր-Հայրապետյանշին» ՍՊԸ</t>
  </si>
  <si>
    <t>«Ժակշին» ՍՊԸ</t>
  </si>
  <si>
    <t>«Ինքնաթափ» ՍՊԸ</t>
  </si>
  <si>
    <t>«Բիզնես Ալտերնատիվ» ՍՊԸ</t>
  </si>
  <si>
    <t>«Քաջ-Տրանս» ՍՊԸ</t>
  </si>
  <si>
    <t xml:space="preserve">«Նաիրի ՃՇՇ» ԲԲԸ  </t>
  </si>
  <si>
    <t>«Դանոյան Յուրա» ԱՁ</t>
  </si>
  <si>
    <t>«Գագիկ Երանոսյան» ԱՁ</t>
  </si>
  <si>
    <t>«Ավետիք Սարգսյան» ԱՁ</t>
  </si>
  <si>
    <t>«Բետպռո»  ՍՊԸ</t>
  </si>
  <si>
    <t>«Քեյ դի էյջ»  ՍՊԸ</t>
  </si>
  <si>
    <t>«Պյոտր Բլոխին» ԱՁ</t>
  </si>
  <si>
    <t>«Արարատ Թորոսյան» ԱՁ</t>
  </si>
  <si>
    <t>«Պատվական Ասոյան» ԱՁ</t>
  </si>
  <si>
    <t>Հավելված 4</t>
  </si>
  <si>
    <t>2.6 Այլ</t>
  </si>
  <si>
    <t>Ժամանակավորապես ազատ միջոցներ</t>
  </si>
  <si>
    <t xml:space="preserve">Ցուցանիշների փոփոխությունը 
(ավելացումները նշված են դրական նշանով, իսկ նվազեցումները՝ փակագծերում) </t>
  </si>
  <si>
    <t>ՀԱՎԵԼՎԱԾ №2</t>
  </si>
  <si>
    <t>Հավելված 3</t>
  </si>
  <si>
    <t>Ցուցանիշների փոփոխությունը 
(ավելացումները նշված են դրական նշանով)</t>
  </si>
  <si>
    <t xml:space="preserve">Ցուցանիշների փոփոխությունը 
(ավելացումը նշված է դրական նշանով, իսկ նվազեցումները՝ փակագծերում)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</si>
</sst>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-* #,##0.00_р_._-;\-* #,##0.00_р_._-;_-* &quot;-&quot;??_р_._-;_-@_-"/>
    <numFmt numFmtId="166" formatCode="##,##0.0;\(##,##0.0\);\-"/>
    <numFmt numFmtId="167" formatCode="#,##0.0_);\(#,##0.0\)"/>
    <numFmt numFmtId="168" formatCode="0.00_);\(0.00\)"/>
    <numFmt numFmtId="169" formatCode="#,##0.0;[Red]#,##0.0"/>
    <numFmt numFmtId="170" formatCode="_(* #,##0.0_);_(* \(#,##0.0\);_(* &quot;-&quot;??_);_(@_)"/>
    <numFmt numFmtId="171" formatCode="#,##0.0"/>
    <numFmt numFmtId="172" formatCode="_ * #,##0.00_)_ _ ;_ * \(#,##0.00\)_ _ ;_ * &quot;-&quot;??_)_ _ ;_ @_ "/>
    <numFmt numFmtId="173" formatCode="_-* #,##0.0&quot; &quot;_ _-;\-* #,##0.0&quot; &quot;_ _-;_-* &quot;-&quot;??&quot; &quot;_ _-;_-@_-"/>
  </numFmts>
  <fonts count="3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sz val="8"/>
      <name val="GHEA Grapalat"/>
      <family val="2"/>
    </font>
    <font>
      <sz val="11"/>
      <name val="GHEA Grapalat"/>
      <family val="3"/>
    </font>
    <font>
      <sz val="11"/>
      <color rgb="FF000000"/>
      <name val="GHEA Grapalat"/>
      <family val="3"/>
    </font>
    <font>
      <sz val="10"/>
      <color rgb="FF000000"/>
      <name val="GHEA Grapalat"/>
      <family val="3"/>
    </font>
    <font>
      <sz val="10"/>
      <name val="Arial Unicode"/>
      <family val="2"/>
    </font>
    <font>
      <sz val="12"/>
      <name val="GHEA Grapalat"/>
      <family val="3"/>
    </font>
    <font>
      <sz val="11"/>
      <color indexed="60"/>
      <name val="Calibri"/>
      <family val="2"/>
    </font>
    <font>
      <i/>
      <sz val="12"/>
      <name val="GHEA Grapalat"/>
      <family val="3"/>
    </font>
    <font>
      <sz val="10"/>
      <name val="Arial"/>
      <family val="2"/>
      <charset val="204"/>
    </font>
    <font>
      <sz val="12"/>
      <color indexed="8"/>
      <name val="GHEA Grapalat"/>
      <family val="3"/>
    </font>
    <font>
      <sz val="10"/>
      <color rgb="FF000000"/>
      <name val="Times New Roman"/>
      <family val="1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HEA Grapalat"/>
      <family val="3"/>
      <charset val="1"/>
    </font>
    <font>
      <i/>
      <sz val="12"/>
      <color theme="1"/>
      <name val="GHEA Grapalat"/>
      <family val="3"/>
    </font>
    <font>
      <sz val="11"/>
      <color indexed="9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1"/>
      <color theme="1"/>
      <name val="GHEA Grapalat"/>
      <family val="3"/>
    </font>
    <font>
      <i/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9" fillId="0" borderId="0"/>
    <xf numFmtId="165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2" fillId="0" borderId="0">
      <alignment horizontal="left" vertical="top" wrapText="1"/>
    </xf>
    <xf numFmtId="166" fontId="12" fillId="0" borderId="0" applyFill="0" applyBorder="0" applyProtection="0">
      <alignment horizontal="right" vertical="top"/>
    </xf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2" fillId="0" borderId="0">
      <alignment horizontal="left" vertical="top" wrapText="1"/>
    </xf>
    <xf numFmtId="0" fontId="16" fillId="0" borderId="0"/>
    <xf numFmtId="0" fontId="12" fillId="0" borderId="0">
      <alignment horizontal="left" vertical="top" wrapText="1"/>
    </xf>
    <xf numFmtId="0" fontId="18" fillId="4" borderId="0" applyNumberFormat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0" fontId="22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26">
    <xf numFmtId="0" fontId="0" fillId="0" borderId="0" xfId="0"/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7" fillId="0" borderId="0" xfId="23" applyFont="1"/>
    <xf numFmtId="0" fontId="17" fillId="0" borderId="0" xfId="23" applyFont="1" applyAlignment="1">
      <alignment horizontal="center" vertical="center"/>
    </xf>
    <xf numFmtId="170" fontId="21" fillId="0" borderId="5" xfId="23" applyNumberFormat="1" applyFont="1" applyBorder="1" applyAlignment="1">
      <alignment horizontal="center" vertical="center" wrapText="1"/>
    </xf>
    <xf numFmtId="0" fontId="17" fillId="0" borderId="5" xfId="23" applyFont="1" applyBorder="1" applyAlignment="1">
      <alignment horizontal="left" vertical="center" wrapText="1"/>
    </xf>
    <xf numFmtId="167" fontId="17" fillId="0" borderId="5" xfId="24" applyNumberFormat="1" applyFont="1" applyFill="1" applyBorder="1" applyAlignment="1" applyProtection="1">
      <alignment horizontal="right" vertical="center" wrapText="1"/>
      <protection locked="0"/>
    </xf>
    <xf numFmtId="0" fontId="17" fillId="0" borderId="5" xfId="23" applyFont="1" applyBorder="1" applyAlignment="1">
      <alignment vertical="center" wrapText="1"/>
    </xf>
    <xf numFmtId="164" fontId="17" fillId="0" borderId="0" xfId="24" applyFont="1" applyFill="1" applyBorder="1"/>
    <xf numFmtId="172" fontId="17" fillId="0" borderId="0" xfId="23" applyNumberFormat="1" applyFont="1"/>
    <xf numFmtId="0" fontId="17" fillId="2" borderId="5" xfId="23" applyFont="1" applyFill="1" applyBorder="1" applyAlignment="1">
      <alignment vertical="center" wrapText="1"/>
    </xf>
    <xf numFmtId="167" fontId="17" fillId="2" borderId="5" xfId="24" applyNumberFormat="1" applyFont="1" applyFill="1" applyBorder="1" applyAlignment="1" applyProtection="1">
      <alignment horizontal="right" vertical="center" wrapText="1"/>
      <protection locked="0"/>
    </xf>
    <xf numFmtId="167" fontId="17" fillId="0" borderId="5" xfId="24" applyNumberFormat="1" applyFont="1" applyBorder="1" applyAlignment="1">
      <alignment horizontal="right" vertical="center"/>
    </xf>
    <xf numFmtId="167" fontId="17" fillId="0" borderId="5" xfId="23" applyNumberFormat="1" applyFont="1" applyBorder="1" applyAlignment="1">
      <alignment vertical="center"/>
    </xf>
    <xf numFmtId="0" fontId="17" fillId="0" borderId="0" xfId="23" applyFont="1" applyAlignment="1">
      <alignment wrapText="1"/>
    </xf>
    <xf numFmtId="0" fontId="17" fillId="0" borderId="0" xfId="23" applyFont="1" applyAlignment="1">
      <alignment vertical="center" wrapText="1"/>
    </xf>
    <xf numFmtId="0" fontId="23" fillId="0" borderId="0" xfId="27" applyFont="1" applyAlignment="1">
      <alignment horizontal="center" vertical="top"/>
    </xf>
    <xf numFmtId="167" fontId="17" fillId="0" borderId="5" xfId="8" applyNumberFormat="1" applyFont="1" applyBorder="1" applyAlignment="1">
      <alignment horizontal="center" vertical="center" wrapText="1"/>
    </xf>
    <xf numFmtId="0" fontId="17" fillId="0" borderId="5" xfId="23" applyFont="1" applyBorder="1" applyAlignment="1">
      <alignment horizontal="center" vertical="center" wrapText="1"/>
    </xf>
    <xf numFmtId="0" fontId="17" fillId="0" borderId="0" xfId="23" applyFont="1" applyAlignment="1">
      <alignment horizontal="center" wrapText="1"/>
    </xf>
    <xf numFmtId="170" fontId="17" fillId="0" borderId="0" xfId="23" applyNumberFormat="1" applyFont="1"/>
    <xf numFmtId="167" fontId="17" fillId="0" borderId="5" xfId="24" applyNumberFormat="1" applyFont="1" applyFill="1" applyBorder="1" applyAlignment="1">
      <alignment horizontal="right" vertical="center"/>
    </xf>
    <xf numFmtId="167" fontId="17" fillId="3" borderId="5" xfId="24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Alignment="1">
      <alignment vertical="center" wrapText="1"/>
    </xf>
    <xf numFmtId="0" fontId="25" fillId="0" borderId="0" xfId="23" applyFont="1" applyAlignment="1">
      <alignment horizontal="center" vertical="center"/>
    </xf>
    <xf numFmtId="0" fontId="25" fillId="0" borderId="0" xfId="23" applyFont="1" applyAlignment="1">
      <alignment vertical="center"/>
    </xf>
    <xf numFmtId="0" fontId="26" fillId="0" borderId="0" xfId="27" applyFont="1" applyAlignment="1">
      <alignment horizontal="left" vertical="top"/>
    </xf>
    <xf numFmtId="0" fontId="25" fillId="0" borderId="0" xfId="23" applyFont="1" applyAlignment="1">
      <alignment vertical="center" wrapText="1"/>
    </xf>
    <xf numFmtId="0" fontId="25" fillId="0" borderId="0" xfId="23" applyFont="1" applyAlignment="1">
      <alignment horizontal="right" vertical="center" wrapText="1"/>
    </xf>
    <xf numFmtId="0" fontId="27" fillId="0" borderId="0" xfId="27" applyFont="1" applyAlignment="1">
      <alignment horizontal="left" vertical="top"/>
    </xf>
    <xf numFmtId="0" fontId="27" fillId="0" borderId="0" xfId="27" applyFont="1" applyAlignment="1">
      <alignment horizontal="center" vertical="top"/>
    </xf>
    <xf numFmtId="0" fontId="25" fillId="0" borderId="0" xfId="27" applyFont="1" applyAlignment="1">
      <alignment horizontal="left" vertical="top"/>
    </xf>
    <xf numFmtId="0" fontId="25" fillId="0" borderId="0" xfId="27" applyFont="1" applyAlignment="1">
      <alignment horizontal="right" vertical="top"/>
    </xf>
    <xf numFmtId="0" fontId="25" fillId="0" borderId="5" xfId="27" applyFont="1" applyBorder="1" applyAlignment="1">
      <alignment horizontal="center" vertical="center" wrapText="1"/>
    </xf>
    <xf numFmtId="0" fontId="25" fillId="0" borderId="13" xfId="27" applyFont="1" applyBorder="1" applyAlignment="1">
      <alignment horizontal="center" vertical="center" wrapText="1"/>
    </xf>
    <xf numFmtId="171" fontId="27" fillId="0" borderId="5" xfId="27" applyNumberFormat="1" applyFont="1" applyBorder="1" applyAlignment="1">
      <alignment horizontal="center" vertical="center" wrapText="1"/>
    </xf>
    <xf numFmtId="0" fontId="25" fillId="0" borderId="14" xfId="27" applyFont="1" applyBorder="1" applyAlignment="1">
      <alignment horizontal="center" vertical="center" wrapText="1"/>
    </xf>
    <xf numFmtId="167" fontId="25" fillId="0" borderId="5" xfId="8" applyNumberFormat="1" applyFont="1" applyBorder="1" applyAlignment="1">
      <alignment horizontal="center" vertical="center" wrapText="1"/>
    </xf>
    <xf numFmtId="0" fontId="25" fillId="0" borderId="0" xfId="27" applyFont="1" applyAlignment="1">
      <alignment horizontal="left" vertical="top" wrapText="1"/>
    </xf>
    <xf numFmtId="0" fontId="17" fillId="0" borderId="0" xfId="14" applyFont="1">
      <alignment horizontal="left" vertical="top" wrapText="1"/>
    </xf>
    <xf numFmtId="0" fontId="24" fillId="3" borderId="8" xfId="0" applyFont="1" applyFill="1" applyBorder="1" applyAlignment="1">
      <alignment wrapText="1"/>
    </xf>
    <xf numFmtId="0" fontId="17" fillId="0" borderId="0" xfId="14" applyFont="1" applyAlignment="1">
      <alignment horizontal="left" vertical="top" wrapText="1"/>
    </xf>
    <xf numFmtId="0" fontId="25" fillId="0" borderId="0" xfId="27" applyFont="1" applyAlignment="1">
      <alignment horizontal="center" vertical="top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5" xfId="0" applyFont="1" applyBorder="1" applyAlignment="1">
      <alignment horizontal="center" vertical="center" wrapText="1"/>
    </xf>
    <xf numFmtId="170" fontId="17" fillId="0" borderId="5" xfId="18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top" wrapText="1"/>
    </xf>
    <xf numFmtId="170" fontId="24" fillId="0" borderId="6" xfId="8" applyNumberFormat="1" applyFont="1" applyBorder="1" applyAlignment="1">
      <alignment vertical="center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top" wrapText="1"/>
    </xf>
    <xf numFmtId="167" fontId="24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167" fontId="24" fillId="0" borderId="2" xfId="0" applyNumberFormat="1" applyFont="1" applyBorder="1" applyAlignment="1">
      <alignment vertical="center" wrapText="1"/>
    </xf>
    <xf numFmtId="170" fontId="24" fillId="0" borderId="6" xfId="8" applyNumberFormat="1" applyFont="1" applyFill="1" applyBorder="1" applyAlignment="1">
      <alignment vertical="center" wrapText="1"/>
    </xf>
    <xf numFmtId="170" fontId="24" fillId="0" borderId="1" xfId="8" applyNumberFormat="1" applyFont="1" applyFill="1" applyBorder="1" applyAlignment="1">
      <alignment vertical="center" wrapText="1"/>
    </xf>
    <xf numFmtId="170" fontId="24" fillId="0" borderId="2" xfId="8" applyNumberFormat="1" applyFont="1" applyFill="1" applyBorder="1" applyAlignment="1">
      <alignment vertical="center" wrapText="1"/>
    </xf>
    <xf numFmtId="0" fontId="17" fillId="0" borderId="0" xfId="27" applyFont="1" applyAlignment="1">
      <alignment horizontal="center" vertical="top"/>
    </xf>
    <xf numFmtId="0" fontId="24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vertical="top" wrapText="1"/>
    </xf>
    <xf numFmtId="0" fontId="17" fillId="0" borderId="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top" wrapText="1"/>
    </xf>
    <xf numFmtId="0" fontId="21" fillId="0" borderId="5" xfId="0" applyFont="1" applyBorder="1" applyAlignment="1">
      <alignment horizontal="left" vertical="center" wrapText="1"/>
    </xf>
    <xf numFmtId="168" fontId="17" fillId="0" borderId="5" xfId="8" applyNumberFormat="1" applyFont="1" applyBorder="1" applyAlignment="1">
      <alignment horizontal="center" vertical="center" wrapText="1"/>
    </xf>
    <xf numFmtId="169" fontId="24" fillId="0" borderId="0" xfId="0" applyNumberFormat="1" applyFont="1"/>
    <xf numFmtId="0" fontId="19" fillId="0" borderId="5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vertical="top" wrapText="1"/>
    </xf>
    <xf numFmtId="0" fontId="24" fillId="0" borderId="0" xfId="0" applyFont="1" applyAlignment="1">
      <alignment horizontal="right"/>
    </xf>
    <xf numFmtId="0" fontId="24" fillId="3" borderId="1" xfId="0" applyFont="1" applyFill="1" applyBorder="1" applyAlignment="1">
      <alignment vertical="top" wrapText="1"/>
    </xf>
    <xf numFmtId="0" fontId="24" fillId="3" borderId="2" xfId="0" applyFont="1" applyFill="1" applyBorder="1" applyAlignment="1">
      <alignment vertical="top" wrapText="1"/>
    </xf>
    <xf numFmtId="170" fontId="24" fillId="0" borderId="5" xfId="8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24" fillId="0" borderId="5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 wrapText="1"/>
    </xf>
    <xf numFmtId="0" fontId="24" fillId="0" borderId="0" xfId="0" applyFont="1" applyFill="1"/>
    <xf numFmtId="0" fontId="24" fillId="0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vertical="top" wrapText="1"/>
    </xf>
    <xf numFmtId="2" fontId="24" fillId="0" borderId="5" xfId="0" applyNumberFormat="1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167" fontId="17" fillId="0" borderId="5" xfId="8" applyNumberFormat="1" applyFont="1" applyBorder="1" applyAlignment="1">
      <alignment horizontal="right" vertical="center" wrapText="1"/>
    </xf>
    <xf numFmtId="2" fontId="24" fillId="0" borderId="5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vertical="center" wrapText="1"/>
    </xf>
    <xf numFmtId="167" fontId="17" fillId="0" borderId="5" xfId="8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4" fillId="3" borderId="0" xfId="0" applyFont="1" applyFill="1" applyAlignment="1">
      <alignment horizontal="center" vertical="center" wrapText="1"/>
    </xf>
    <xf numFmtId="0" fontId="17" fillId="0" borderId="0" xfId="14" applyFont="1" applyAlignment="1">
      <alignment horizontal="center" vertical="top"/>
    </xf>
    <xf numFmtId="0" fontId="17" fillId="0" borderId="0" xfId="23" applyFont="1" applyBorder="1" applyAlignment="1">
      <alignment horizontal="right" wrapText="1"/>
    </xf>
    <xf numFmtId="0" fontId="29" fillId="0" borderId="0" xfId="12" applyFont="1"/>
    <xf numFmtId="0" fontId="30" fillId="0" borderId="0" xfId="12" applyFont="1"/>
    <xf numFmtId="0" fontId="31" fillId="0" borderId="0" xfId="12" applyFont="1"/>
    <xf numFmtId="0" fontId="13" fillId="0" borderId="5" xfId="0" applyFont="1" applyBorder="1" applyAlignment="1">
      <alignment horizontal="center" vertical="center" wrapText="1"/>
    </xf>
    <xf numFmtId="0" fontId="32" fillId="0" borderId="0" xfId="12" applyFont="1"/>
    <xf numFmtId="0" fontId="13" fillId="0" borderId="20" xfId="0" applyFont="1" applyBorder="1" applyAlignment="1">
      <alignment horizontal="left" vertical="top" wrapText="1"/>
    </xf>
    <xf numFmtId="0" fontId="13" fillId="0" borderId="0" xfId="12" applyFont="1"/>
    <xf numFmtId="0" fontId="33" fillId="0" borderId="20" xfId="0" applyFont="1" applyBorder="1" applyAlignment="1">
      <alignment horizontal="left" vertical="top" wrapText="1"/>
    </xf>
    <xf numFmtId="166" fontId="13" fillId="0" borderId="20" xfId="0" applyNumberFormat="1" applyFont="1" applyBorder="1" applyAlignment="1">
      <alignment horizontal="right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17" fillId="3" borderId="0" xfId="0" applyFont="1" applyFill="1" applyAlignment="1"/>
    <xf numFmtId="0" fontId="4" fillId="3" borderId="0" xfId="0" applyFont="1" applyFill="1"/>
    <xf numFmtId="0" fontId="13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33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/>
    </xf>
    <xf numFmtId="171" fontId="14" fillId="0" borderId="22" xfId="0" applyNumberFormat="1" applyFont="1" applyFill="1" applyBorder="1" applyAlignment="1">
      <alignment horizontal="center" vertical="center"/>
    </xf>
    <xf numFmtId="171" fontId="32" fillId="0" borderId="0" xfId="0" applyNumberFormat="1" applyFont="1" applyFill="1" applyAlignment="1">
      <alignment horizontal="center" wrapText="1"/>
    </xf>
    <xf numFmtId="0" fontId="13" fillId="0" borderId="0" xfId="0" applyFont="1" applyFill="1" applyBorder="1" applyAlignment="1">
      <alignment horizontal="left" vertical="top" wrapText="1"/>
    </xf>
    <xf numFmtId="164" fontId="33" fillId="0" borderId="0" xfId="29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right" vertical="top" wrapText="1"/>
    </xf>
    <xf numFmtId="0" fontId="32" fillId="0" borderId="22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horizontal="left" vertical="center"/>
    </xf>
    <xf numFmtId="170" fontId="13" fillId="0" borderId="19" xfId="8" applyNumberFormat="1" applyFont="1" applyFill="1" applyBorder="1" applyAlignment="1">
      <alignment horizontal="center" vertical="center"/>
    </xf>
    <xf numFmtId="0" fontId="24" fillId="0" borderId="22" xfId="0" applyFont="1" applyBorder="1"/>
    <xf numFmtId="0" fontId="17" fillId="3" borderId="22" xfId="23" applyFont="1" applyFill="1" applyBorder="1" applyAlignment="1">
      <alignment vertical="center" wrapText="1"/>
    </xf>
    <xf numFmtId="0" fontId="17" fillId="0" borderId="22" xfId="23" applyFont="1" applyBorder="1" applyAlignment="1">
      <alignment vertical="center" wrapText="1"/>
    </xf>
    <xf numFmtId="0" fontId="17" fillId="0" borderId="22" xfId="23" applyFont="1" applyBorder="1"/>
    <xf numFmtId="0" fontId="13" fillId="0" borderId="22" xfId="0" applyFont="1" applyFill="1" applyBorder="1" applyAlignment="1">
      <alignment horizontal="center" vertical="top"/>
    </xf>
    <xf numFmtId="170" fontId="13" fillId="0" borderId="22" xfId="8" applyNumberFormat="1" applyFont="1" applyFill="1" applyBorder="1" applyAlignment="1">
      <alignment horizontal="center" vertical="top"/>
    </xf>
    <xf numFmtId="170" fontId="17" fillId="0" borderId="22" xfId="23" applyNumberFormat="1" applyFont="1" applyBorder="1"/>
    <xf numFmtId="173" fontId="33" fillId="3" borderId="22" xfId="28" applyNumberFormat="1" applyFont="1" applyFill="1" applyBorder="1" applyAlignment="1">
      <alignment horizontal="right" wrapText="1"/>
    </xf>
    <xf numFmtId="0" fontId="32" fillId="3" borderId="0" xfId="0" applyFont="1" applyFill="1" applyAlignment="1">
      <alignment horizontal="left" vertical="top" wrapText="1"/>
    </xf>
    <xf numFmtId="0" fontId="32" fillId="3" borderId="0" xfId="0" applyFont="1" applyFill="1" applyAlignment="1">
      <alignment horizontal="center" vertical="top" wrapText="1"/>
    </xf>
    <xf numFmtId="4" fontId="14" fillId="3" borderId="2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 wrapText="1"/>
    </xf>
    <xf numFmtId="0" fontId="25" fillId="0" borderId="0" xfId="27" applyFont="1" applyAlignment="1">
      <alignment horizontal="center" vertical="top" wrapText="1"/>
    </xf>
    <xf numFmtId="0" fontId="27" fillId="0" borderId="5" xfId="27" applyFont="1" applyBorder="1" applyAlignment="1">
      <alignment horizontal="center" vertical="top" wrapText="1"/>
    </xf>
    <xf numFmtId="0" fontId="25" fillId="0" borderId="0" xfId="23" applyFont="1" applyAlignment="1">
      <alignment horizontal="right" vertical="center" wrapText="1"/>
    </xf>
    <xf numFmtId="0" fontId="17" fillId="0" borderId="5" xfId="23" applyFont="1" applyBorder="1" applyAlignment="1">
      <alignment horizontal="center" vertical="center" wrapText="1"/>
    </xf>
    <xf numFmtId="0" fontId="17" fillId="0" borderId="0" xfId="23" applyFont="1" applyAlignment="1">
      <alignment horizontal="right" wrapText="1"/>
    </xf>
    <xf numFmtId="0" fontId="17" fillId="0" borderId="0" xfId="23" applyFont="1" applyAlignment="1">
      <alignment horizontal="center" vertical="center" wrapText="1"/>
    </xf>
    <xf numFmtId="0" fontId="17" fillId="0" borderId="0" xfId="23" applyFont="1" applyBorder="1" applyAlignment="1">
      <alignment horizontal="right" wrapTex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32" fillId="0" borderId="0" xfId="0" applyFont="1" applyFill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3" fillId="0" borderId="23" xfId="0" applyFont="1" applyFill="1" applyBorder="1" applyAlignment="1">
      <alignment horizontal="left" vertical="top" wrapText="1"/>
    </xf>
    <xf numFmtId="0" fontId="33" fillId="0" borderId="19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center" wrapText="1"/>
    </xf>
    <xf numFmtId="0" fontId="32" fillId="0" borderId="7" xfId="0" applyFont="1" applyFill="1" applyBorder="1" applyAlignment="1">
      <alignment horizontal="right" wrapText="1"/>
    </xf>
    <xf numFmtId="0" fontId="32" fillId="0" borderId="2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8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17" fillId="0" borderId="0" xfId="23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24" fillId="3" borderId="6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top" wrapText="1"/>
    </xf>
    <xf numFmtId="0" fontId="17" fillId="0" borderId="0" xfId="14" applyFont="1" applyAlignment="1">
      <alignment horizontal="center" vertical="top"/>
    </xf>
    <xf numFmtId="0" fontId="17" fillId="0" borderId="0" xfId="14" applyFont="1" applyAlignment="1">
      <alignment horizontal="left" vertical="top" wrapText="1"/>
    </xf>
  </cellXfs>
  <cellStyles count="30">
    <cellStyle name="Comma" xfId="8" builtinId="3"/>
    <cellStyle name="Comma 15" xfId="18"/>
    <cellStyle name="Comma 2" xfId="10"/>
    <cellStyle name="Comma 2 2 2" xfId="28"/>
    <cellStyle name="Comma 3" xfId="24"/>
    <cellStyle name="Comma 4" xfId="29"/>
    <cellStyle name="Neutral 3" xfId="22"/>
    <cellStyle name="Normal" xfId="0" builtinId="0"/>
    <cellStyle name="Normal 10" xfId="4"/>
    <cellStyle name="Normal 11" xfId="23"/>
    <cellStyle name="Normal 12" xfId="19"/>
    <cellStyle name="Normal 13" xfId="27"/>
    <cellStyle name="Normal 2" xfId="1"/>
    <cellStyle name="Normal 2 2" xfId="12"/>
    <cellStyle name="Normal 2 2 2" xfId="25"/>
    <cellStyle name="Normal 3" xfId="3"/>
    <cellStyle name="Normal 4" xfId="5"/>
    <cellStyle name="Normal 5" xfId="9"/>
    <cellStyle name="Normal 5 2" xfId="17"/>
    <cellStyle name="Normal 6" xfId="11"/>
    <cellStyle name="Normal 7" xfId="13"/>
    <cellStyle name="Normal 8" xfId="14"/>
    <cellStyle name="Normal 8 2" xfId="20"/>
    <cellStyle name="Normal 9" xfId="16"/>
    <cellStyle name="Percent 2" xfId="2"/>
    <cellStyle name="Percent 3" xfId="26"/>
    <cellStyle name="SN_241" xfId="15"/>
    <cellStyle name="Обычный 2" xfId="6"/>
    <cellStyle name="Обычный 4" xfId="21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e.Gochumyan.MINFIN2012/Downloads/Havelvac%205%20mlrd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2"/>
      <sheetName val="հավելված 3"/>
    </sheetNames>
    <sheetDataSet>
      <sheetData sheetId="0">
        <row r="19">
          <cell r="E19">
            <v>5000000</v>
          </cell>
          <cell r="F19">
            <v>5000000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B1"/>
    </sheetView>
  </sheetViews>
  <sheetFormatPr defaultColWidth="7" defaultRowHeight="12.75" x14ac:dyDescent="0.25"/>
  <cols>
    <col min="1" max="1" width="50.85546875" style="27" customWidth="1"/>
    <col min="2" max="2" width="38.5703125" style="27" customWidth="1"/>
    <col min="3" max="16384" width="7" style="27"/>
  </cols>
  <sheetData>
    <row r="1" spans="1:6" ht="17.25" x14ac:dyDescent="0.25">
      <c r="A1" s="151" t="s">
        <v>57</v>
      </c>
      <c r="B1" s="151"/>
      <c r="C1" s="25"/>
      <c r="D1" s="26"/>
    </row>
    <row r="2" spans="1:6" ht="17.25" x14ac:dyDescent="0.25">
      <c r="A2" s="151" t="s">
        <v>58</v>
      </c>
      <c r="B2" s="151"/>
      <c r="C2" s="28"/>
      <c r="D2" s="28"/>
      <c r="E2" s="28"/>
      <c r="F2" s="28"/>
    </row>
    <row r="3" spans="1:6" ht="48.75" customHeight="1" x14ac:dyDescent="0.25">
      <c r="B3" s="29" t="s">
        <v>59</v>
      </c>
      <c r="C3" s="28"/>
      <c r="D3" s="28"/>
      <c r="E3" s="28"/>
      <c r="F3" s="28"/>
    </row>
    <row r="4" spans="1:6" ht="15" customHeight="1" x14ac:dyDescent="0.25">
      <c r="A4" s="151" t="s">
        <v>60</v>
      </c>
      <c r="B4" s="151"/>
      <c r="C4" s="28"/>
      <c r="D4" s="28"/>
      <c r="E4" s="28"/>
      <c r="F4" s="28"/>
    </row>
    <row r="5" spans="1:6" ht="15" customHeight="1" x14ac:dyDescent="0.25">
      <c r="A5" s="30"/>
      <c r="B5" s="30"/>
    </row>
    <row r="6" spans="1:6" ht="53.25" customHeight="1" x14ac:dyDescent="0.25">
      <c r="A6" s="149" t="s">
        <v>78</v>
      </c>
      <c r="B6" s="149"/>
    </row>
    <row r="7" spans="1:6" ht="15" customHeight="1" x14ac:dyDescent="0.25">
      <c r="A7" s="31"/>
      <c r="B7" s="30"/>
    </row>
    <row r="8" spans="1:6" ht="15" customHeight="1" x14ac:dyDescent="0.25">
      <c r="A8" s="32"/>
      <c r="B8" s="33" t="s">
        <v>61</v>
      </c>
    </row>
    <row r="9" spans="1:6" ht="52.5" customHeight="1" x14ac:dyDescent="0.25">
      <c r="A9" s="150"/>
      <c r="B9" s="34" t="s">
        <v>87</v>
      </c>
    </row>
    <row r="10" spans="1:6" ht="34.5" customHeight="1" x14ac:dyDescent="0.25">
      <c r="A10" s="150"/>
      <c r="B10" s="34" t="s">
        <v>71</v>
      </c>
    </row>
    <row r="11" spans="1:6" ht="32.25" customHeight="1" x14ac:dyDescent="0.25">
      <c r="A11" s="35" t="s">
        <v>72</v>
      </c>
      <c r="B11" s="36">
        <v>0</v>
      </c>
    </row>
    <row r="12" spans="1:6" ht="32.25" customHeight="1" x14ac:dyDescent="0.25">
      <c r="A12" s="37" t="s">
        <v>73</v>
      </c>
      <c r="B12" s="38">
        <f>'ՀԱՎԵԼՎԱԾ № 6'!H11</f>
        <v>-5000000</v>
      </c>
    </row>
    <row r="13" spans="1:6" ht="32.25" customHeight="1" x14ac:dyDescent="0.25">
      <c r="A13" s="37" t="s">
        <v>74</v>
      </c>
      <c r="B13" s="38">
        <f>B12-B11</f>
        <v>-5000000</v>
      </c>
    </row>
    <row r="14" spans="1:6" ht="13.5" customHeight="1" x14ac:dyDescent="0.25">
      <c r="A14" s="39"/>
      <c r="B14" s="30"/>
    </row>
    <row r="15" spans="1:6" ht="13.5" customHeight="1" x14ac:dyDescent="0.25">
      <c r="A15" s="39"/>
      <c r="B15" s="30"/>
    </row>
    <row r="16" spans="1:6" ht="13.5" customHeight="1" x14ac:dyDescent="0.25">
      <c r="A16" s="39"/>
      <c r="B16" s="30"/>
    </row>
    <row r="17" spans="1:2" ht="15" customHeight="1" x14ac:dyDescent="0.25">
      <c r="A17" s="43" t="s">
        <v>79</v>
      </c>
      <c r="B17" s="30"/>
    </row>
    <row r="18" spans="1:2" ht="15" customHeight="1" x14ac:dyDescent="0.25">
      <c r="A18" s="43" t="s">
        <v>80</v>
      </c>
      <c r="B18" s="30"/>
    </row>
    <row r="19" spans="1:2" ht="15" customHeight="1" x14ac:dyDescent="0.25">
      <c r="A19" s="43" t="s">
        <v>82</v>
      </c>
      <c r="B19" s="31" t="s">
        <v>81</v>
      </c>
    </row>
    <row r="20" spans="1:2" ht="15" customHeight="1" x14ac:dyDescent="0.25">
      <c r="A20" s="30"/>
      <c r="B20" s="30"/>
    </row>
    <row r="21" spans="1:2" ht="15" customHeight="1" x14ac:dyDescent="0.25"/>
    <row r="22" spans="1:2" ht="15" customHeight="1" x14ac:dyDescent="0.25"/>
    <row r="23" spans="1:2" ht="15" customHeight="1" x14ac:dyDescent="0.25"/>
    <row r="24" spans="1:2" ht="15" customHeight="1" x14ac:dyDescent="0.25"/>
    <row r="25" spans="1:2" ht="15" customHeight="1" x14ac:dyDescent="0.25"/>
    <row r="26" spans="1:2" ht="15" customHeight="1" x14ac:dyDescent="0.25"/>
    <row r="27" spans="1:2" ht="15" customHeight="1" x14ac:dyDescent="0.25"/>
    <row r="28" spans="1:2" ht="15" customHeight="1" x14ac:dyDescent="0.25"/>
    <row r="29" spans="1:2" ht="14.1" customHeight="1" x14ac:dyDescent="0.25"/>
  </sheetData>
  <mergeCells count="5">
    <mergeCell ref="A6:B6"/>
    <mergeCell ref="A9:A10"/>
    <mergeCell ref="A1:B1"/>
    <mergeCell ref="A2:B2"/>
    <mergeCell ref="A4:B4"/>
  </mergeCells>
  <pageMargins left="0.45" right="0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8" sqref="B8:C8"/>
    </sheetView>
  </sheetViews>
  <sheetFormatPr defaultColWidth="10" defaultRowHeight="17.25" x14ac:dyDescent="0.3"/>
  <cols>
    <col min="1" max="1" width="41.42578125" style="3" customWidth="1"/>
    <col min="2" max="2" width="21.85546875" style="3" customWidth="1"/>
    <col min="3" max="3" width="20.42578125" style="3" customWidth="1"/>
    <col min="4" max="4" width="10.85546875" style="3" customWidth="1"/>
    <col min="5" max="5" width="11.7109375" style="3" customWidth="1"/>
    <col min="6" max="254" width="10" style="3"/>
    <col min="255" max="255" width="45" style="3" customWidth="1"/>
    <col min="256" max="256" width="17.42578125" style="3" customWidth="1"/>
    <col min="257" max="259" width="16.42578125" style="3" customWidth="1"/>
    <col min="260" max="260" width="10.85546875" style="3" customWidth="1"/>
    <col min="261" max="261" width="11.7109375" style="3" customWidth="1"/>
    <col min="262" max="510" width="10" style="3"/>
    <col min="511" max="511" width="45" style="3" customWidth="1"/>
    <col min="512" max="512" width="17.42578125" style="3" customWidth="1"/>
    <col min="513" max="515" width="16.42578125" style="3" customWidth="1"/>
    <col min="516" max="516" width="10.85546875" style="3" customWidth="1"/>
    <col min="517" max="517" width="11.7109375" style="3" customWidth="1"/>
    <col min="518" max="766" width="10" style="3"/>
    <col min="767" max="767" width="45" style="3" customWidth="1"/>
    <col min="768" max="768" width="17.42578125" style="3" customWidth="1"/>
    <col min="769" max="771" width="16.42578125" style="3" customWidth="1"/>
    <col min="772" max="772" width="10.85546875" style="3" customWidth="1"/>
    <col min="773" max="773" width="11.7109375" style="3" customWidth="1"/>
    <col min="774" max="1022" width="10" style="3"/>
    <col min="1023" max="1023" width="45" style="3" customWidth="1"/>
    <col min="1024" max="1024" width="17.42578125" style="3" customWidth="1"/>
    <col min="1025" max="1027" width="16.42578125" style="3" customWidth="1"/>
    <col min="1028" max="1028" width="10.85546875" style="3" customWidth="1"/>
    <col min="1029" max="1029" width="11.7109375" style="3" customWidth="1"/>
    <col min="1030" max="1278" width="10" style="3"/>
    <col min="1279" max="1279" width="45" style="3" customWidth="1"/>
    <col min="1280" max="1280" width="17.42578125" style="3" customWidth="1"/>
    <col min="1281" max="1283" width="16.42578125" style="3" customWidth="1"/>
    <col min="1284" max="1284" width="10.85546875" style="3" customWidth="1"/>
    <col min="1285" max="1285" width="11.7109375" style="3" customWidth="1"/>
    <col min="1286" max="1534" width="10" style="3"/>
    <col min="1535" max="1535" width="45" style="3" customWidth="1"/>
    <col min="1536" max="1536" width="17.42578125" style="3" customWidth="1"/>
    <col min="1537" max="1539" width="16.42578125" style="3" customWidth="1"/>
    <col min="1540" max="1540" width="10.85546875" style="3" customWidth="1"/>
    <col min="1541" max="1541" width="11.7109375" style="3" customWidth="1"/>
    <col min="1542" max="1790" width="10" style="3"/>
    <col min="1791" max="1791" width="45" style="3" customWidth="1"/>
    <col min="1792" max="1792" width="17.42578125" style="3" customWidth="1"/>
    <col min="1793" max="1795" width="16.42578125" style="3" customWidth="1"/>
    <col min="1796" max="1796" width="10.85546875" style="3" customWidth="1"/>
    <col min="1797" max="1797" width="11.7109375" style="3" customWidth="1"/>
    <col min="1798" max="2046" width="10" style="3"/>
    <col min="2047" max="2047" width="45" style="3" customWidth="1"/>
    <col min="2048" max="2048" width="17.42578125" style="3" customWidth="1"/>
    <col min="2049" max="2051" width="16.42578125" style="3" customWidth="1"/>
    <col min="2052" max="2052" width="10.85546875" style="3" customWidth="1"/>
    <col min="2053" max="2053" width="11.7109375" style="3" customWidth="1"/>
    <col min="2054" max="2302" width="10" style="3"/>
    <col min="2303" max="2303" width="45" style="3" customWidth="1"/>
    <col min="2304" max="2304" width="17.42578125" style="3" customWidth="1"/>
    <col min="2305" max="2307" width="16.42578125" style="3" customWidth="1"/>
    <col min="2308" max="2308" width="10.85546875" style="3" customWidth="1"/>
    <col min="2309" max="2309" width="11.7109375" style="3" customWidth="1"/>
    <col min="2310" max="2558" width="10" style="3"/>
    <col min="2559" max="2559" width="45" style="3" customWidth="1"/>
    <col min="2560" max="2560" width="17.42578125" style="3" customWidth="1"/>
    <col min="2561" max="2563" width="16.42578125" style="3" customWidth="1"/>
    <col min="2564" max="2564" width="10.85546875" style="3" customWidth="1"/>
    <col min="2565" max="2565" width="11.7109375" style="3" customWidth="1"/>
    <col min="2566" max="2814" width="10" style="3"/>
    <col min="2815" max="2815" width="45" style="3" customWidth="1"/>
    <col min="2816" max="2816" width="17.42578125" style="3" customWidth="1"/>
    <col min="2817" max="2819" width="16.42578125" style="3" customWidth="1"/>
    <col min="2820" max="2820" width="10.85546875" style="3" customWidth="1"/>
    <col min="2821" max="2821" width="11.7109375" style="3" customWidth="1"/>
    <col min="2822" max="3070" width="10" style="3"/>
    <col min="3071" max="3071" width="45" style="3" customWidth="1"/>
    <col min="3072" max="3072" width="17.42578125" style="3" customWidth="1"/>
    <col min="3073" max="3075" width="16.42578125" style="3" customWidth="1"/>
    <col min="3076" max="3076" width="10.85546875" style="3" customWidth="1"/>
    <col min="3077" max="3077" width="11.7109375" style="3" customWidth="1"/>
    <col min="3078" max="3326" width="10" style="3"/>
    <col min="3327" max="3327" width="45" style="3" customWidth="1"/>
    <col min="3328" max="3328" width="17.42578125" style="3" customWidth="1"/>
    <col min="3329" max="3331" width="16.42578125" style="3" customWidth="1"/>
    <col min="3332" max="3332" width="10.85546875" style="3" customWidth="1"/>
    <col min="3333" max="3333" width="11.7109375" style="3" customWidth="1"/>
    <col min="3334" max="3582" width="10" style="3"/>
    <col min="3583" max="3583" width="45" style="3" customWidth="1"/>
    <col min="3584" max="3584" width="17.42578125" style="3" customWidth="1"/>
    <col min="3585" max="3587" width="16.42578125" style="3" customWidth="1"/>
    <col min="3588" max="3588" width="10.85546875" style="3" customWidth="1"/>
    <col min="3589" max="3589" width="11.7109375" style="3" customWidth="1"/>
    <col min="3590" max="3838" width="10" style="3"/>
    <col min="3839" max="3839" width="45" style="3" customWidth="1"/>
    <col min="3840" max="3840" width="17.42578125" style="3" customWidth="1"/>
    <col min="3841" max="3843" width="16.42578125" style="3" customWidth="1"/>
    <col min="3844" max="3844" width="10.85546875" style="3" customWidth="1"/>
    <col min="3845" max="3845" width="11.7109375" style="3" customWidth="1"/>
    <col min="3846" max="4094" width="10" style="3"/>
    <col min="4095" max="4095" width="45" style="3" customWidth="1"/>
    <col min="4096" max="4096" width="17.42578125" style="3" customWidth="1"/>
    <col min="4097" max="4099" width="16.42578125" style="3" customWidth="1"/>
    <col min="4100" max="4100" width="10.85546875" style="3" customWidth="1"/>
    <col min="4101" max="4101" width="11.7109375" style="3" customWidth="1"/>
    <col min="4102" max="4350" width="10" style="3"/>
    <col min="4351" max="4351" width="45" style="3" customWidth="1"/>
    <col min="4352" max="4352" width="17.42578125" style="3" customWidth="1"/>
    <col min="4353" max="4355" width="16.42578125" style="3" customWidth="1"/>
    <col min="4356" max="4356" width="10.85546875" style="3" customWidth="1"/>
    <col min="4357" max="4357" width="11.7109375" style="3" customWidth="1"/>
    <col min="4358" max="4606" width="10" style="3"/>
    <col min="4607" max="4607" width="45" style="3" customWidth="1"/>
    <col min="4608" max="4608" width="17.42578125" style="3" customWidth="1"/>
    <col min="4609" max="4611" width="16.42578125" style="3" customWidth="1"/>
    <col min="4612" max="4612" width="10.85546875" style="3" customWidth="1"/>
    <col min="4613" max="4613" width="11.7109375" style="3" customWidth="1"/>
    <col min="4614" max="4862" width="10" style="3"/>
    <col min="4863" max="4863" width="45" style="3" customWidth="1"/>
    <col min="4864" max="4864" width="17.42578125" style="3" customWidth="1"/>
    <col min="4865" max="4867" width="16.42578125" style="3" customWidth="1"/>
    <col min="4868" max="4868" width="10.85546875" style="3" customWidth="1"/>
    <col min="4869" max="4869" width="11.7109375" style="3" customWidth="1"/>
    <col min="4870" max="5118" width="10" style="3"/>
    <col min="5119" max="5119" width="45" style="3" customWidth="1"/>
    <col min="5120" max="5120" width="17.42578125" style="3" customWidth="1"/>
    <col min="5121" max="5123" width="16.42578125" style="3" customWidth="1"/>
    <col min="5124" max="5124" width="10.85546875" style="3" customWidth="1"/>
    <col min="5125" max="5125" width="11.7109375" style="3" customWidth="1"/>
    <col min="5126" max="5374" width="10" style="3"/>
    <col min="5375" max="5375" width="45" style="3" customWidth="1"/>
    <col min="5376" max="5376" width="17.42578125" style="3" customWidth="1"/>
    <col min="5377" max="5379" width="16.42578125" style="3" customWidth="1"/>
    <col min="5380" max="5380" width="10.85546875" style="3" customWidth="1"/>
    <col min="5381" max="5381" width="11.7109375" style="3" customWidth="1"/>
    <col min="5382" max="5630" width="10" style="3"/>
    <col min="5631" max="5631" width="45" style="3" customWidth="1"/>
    <col min="5632" max="5632" width="17.42578125" style="3" customWidth="1"/>
    <col min="5633" max="5635" width="16.42578125" style="3" customWidth="1"/>
    <col min="5636" max="5636" width="10.85546875" style="3" customWidth="1"/>
    <col min="5637" max="5637" width="11.7109375" style="3" customWidth="1"/>
    <col min="5638" max="5886" width="10" style="3"/>
    <col min="5887" max="5887" width="45" style="3" customWidth="1"/>
    <col min="5888" max="5888" width="17.42578125" style="3" customWidth="1"/>
    <col min="5889" max="5891" width="16.42578125" style="3" customWidth="1"/>
    <col min="5892" max="5892" width="10.85546875" style="3" customWidth="1"/>
    <col min="5893" max="5893" width="11.7109375" style="3" customWidth="1"/>
    <col min="5894" max="6142" width="10" style="3"/>
    <col min="6143" max="6143" width="45" style="3" customWidth="1"/>
    <col min="6144" max="6144" width="17.42578125" style="3" customWidth="1"/>
    <col min="6145" max="6147" width="16.42578125" style="3" customWidth="1"/>
    <col min="6148" max="6148" width="10.85546875" style="3" customWidth="1"/>
    <col min="6149" max="6149" width="11.7109375" style="3" customWidth="1"/>
    <col min="6150" max="6398" width="10" style="3"/>
    <col min="6399" max="6399" width="45" style="3" customWidth="1"/>
    <col min="6400" max="6400" width="17.42578125" style="3" customWidth="1"/>
    <col min="6401" max="6403" width="16.42578125" style="3" customWidth="1"/>
    <col min="6404" max="6404" width="10.85546875" style="3" customWidth="1"/>
    <col min="6405" max="6405" width="11.7109375" style="3" customWidth="1"/>
    <col min="6406" max="6654" width="10" style="3"/>
    <col min="6655" max="6655" width="45" style="3" customWidth="1"/>
    <col min="6656" max="6656" width="17.42578125" style="3" customWidth="1"/>
    <col min="6657" max="6659" width="16.42578125" style="3" customWidth="1"/>
    <col min="6660" max="6660" width="10.85546875" style="3" customWidth="1"/>
    <col min="6661" max="6661" width="11.7109375" style="3" customWidth="1"/>
    <col min="6662" max="6910" width="10" style="3"/>
    <col min="6911" max="6911" width="45" style="3" customWidth="1"/>
    <col min="6912" max="6912" width="17.42578125" style="3" customWidth="1"/>
    <col min="6913" max="6915" width="16.42578125" style="3" customWidth="1"/>
    <col min="6916" max="6916" width="10.85546875" style="3" customWidth="1"/>
    <col min="6917" max="6917" width="11.7109375" style="3" customWidth="1"/>
    <col min="6918" max="7166" width="10" style="3"/>
    <col min="7167" max="7167" width="45" style="3" customWidth="1"/>
    <col min="7168" max="7168" width="17.42578125" style="3" customWidth="1"/>
    <col min="7169" max="7171" width="16.42578125" style="3" customWidth="1"/>
    <col min="7172" max="7172" width="10.85546875" style="3" customWidth="1"/>
    <col min="7173" max="7173" width="11.7109375" style="3" customWidth="1"/>
    <col min="7174" max="7422" width="10" style="3"/>
    <col min="7423" max="7423" width="45" style="3" customWidth="1"/>
    <col min="7424" max="7424" width="17.42578125" style="3" customWidth="1"/>
    <col min="7425" max="7427" width="16.42578125" style="3" customWidth="1"/>
    <col min="7428" max="7428" width="10.85546875" style="3" customWidth="1"/>
    <col min="7429" max="7429" width="11.7109375" style="3" customWidth="1"/>
    <col min="7430" max="7678" width="10" style="3"/>
    <col min="7679" max="7679" width="45" style="3" customWidth="1"/>
    <col min="7680" max="7680" width="17.42578125" style="3" customWidth="1"/>
    <col min="7681" max="7683" width="16.42578125" style="3" customWidth="1"/>
    <col min="7684" max="7684" width="10.85546875" style="3" customWidth="1"/>
    <col min="7685" max="7685" width="11.7109375" style="3" customWidth="1"/>
    <col min="7686" max="7934" width="10" style="3"/>
    <col min="7935" max="7935" width="45" style="3" customWidth="1"/>
    <col min="7936" max="7936" width="17.42578125" style="3" customWidth="1"/>
    <col min="7937" max="7939" width="16.42578125" style="3" customWidth="1"/>
    <col min="7940" max="7940" width="10.85546875" style="3" customWidth="1"/>
    <col min="7941" max="7941" width="11.7109375" style="3" customWidth="1"/>
    <col min="7942" max="8190" width="10" style="3"/>
    <col min="8191" max="8191" width="45" style="3" customWidth="1"/>
    <col min="8192" max="8192" width="17.42578125" style="3" customWidth="1"/>
    <col min="8193" max="8195" width="16.42578125" style="3" customWidth="1"/>
    <col min="8196" max="8196" width="10.85546875" style="3" customWidth="1"/>
    <col min="8197" max="8197" width="11.7109375" style="3" customWidth="1"/>
    <col min="8198" max="8446" width="10" style="3"/>
    <col min="8447" max="8447" width="45" style="3" customWidth="1"/>
    <col min="8448" max="8448" width="17.42578125" style="3" customWidth="1"/>
    <col min="8449" max="8451" width="16.42578125" style="3" customWidth="1"/>
    <col min="8452" max="8452" width="10.85546875" style="3" customWidth="1"/>
    <col min="8453" max="8453" width="11.7109375" style="3" customWidth="1"/>
    <col min="8454" max="8702" width="10" style="3"/>
    <col min="8703" max="8703" width="45" style="3" customWidth="1"/>
    <col min="8704" max="8704" width="17.42578125" style="3" customWidth="1"/>
    <col min="8705" max="8707" width="16.42578125" style="3" customWidth="1"/>
    <col min="8708" max="8708" width="10.85546875" style="3" customWidth="1"/>
    <col min="8709" max="8709" width="11.7109375" style="3" customWidth="1"/>
    <col min="8710" max="8958" width="10" style="3"/>
    <col min="8959" max="8959" width="45" style="3" customWidth="1"/>
    <col min="8960" max="8960" width="17.42578125" style="3" customWidth="1"/>
    <col min="8961" max="8963" width="16.42578125" style="3" customWidth="1"/>
    <col min="8964" max="8964" width="10.85546875" style="3" customWidth="1"/>
    <col min="8965" max="8965" width="11.7109375" style="3" customWidth="1"/>
    <col min="8966" max="9214" width="10" style="3"/>
    <col min="9215" max="9215" width="45" style="3" customWidth="1"/>
    <col min="9216" max="9216" width="17.42578125" style="3" customWidth="1"/>
    <col min="9217" max="9219" width="16.42578125" style="3" customWidth="1"/>
    <col min="9220" max="9220" width="10.85546875" style="3" customWidth="1"/>
    <col min="9221" max="9221" width="11.7109375" style="3" customWidth="1"/>
    <col min="9222" max="9470" width="10" style="3"/>
    <col min="9471" max="9471" width="45" style="3" customWidth="1"/>
    <col min="9472" max="9472" width="17.42578125" style="3" customWidth="1"/>
    <col min="9473" max="9475" width="16.42578125" style="3" customWidth="1"/>
    <col min="9476" max="9476" width="10.85546875" style="3" customWidth="1"/>
    <col min="9477" max="9477" width="11.7109375" style="3" customWidth="1"/>
    <col min="9478" max="9726" width="10" style="3"/>
    <col min="9727" max="9727" width="45" style="3" customWidth="1"/>
    <col min="9728" max="9728" width="17.42578125" style="3" customWidth="1"/>
    <col min="9729" max="9731" width="16.42578125" style="3" customWidth="1"/>
    <col min="9732" max="9732" width="10.85546875" style="3" customWidth="1"/>
    <col min="9733" max="9733" width="11.7109375" style="3" customWidth="1"/>
    <col min="9734" max="9982" width="10" style="3"/>
    <col min="9983" max="9983" width="45" style="3" customWidth="1"/>
    <col min="9984" max="9984" width="17.42578125" style="3" customWidth="1"/>
    <col min="9985" max="9987" width="16.42578125" style="3" customWidth="1"/>
    <col min="9988" max="9988" width="10.85546875" style="3" customWidth="1"/>
    <col min="9989" max="9989" width="11.7109375" style="3" customWidth="1"/>
    <col min="9990" max="10238" width="10" style="3"/>
    <col min="10239" max="10239" width="45" style="3" customWidth="1"/>
    <col min="10240" max="10240" width="17.42578125" style="3" customWidth="1"/>
    <col min="10241" max="10243" width="16.42578125" style="3" customWidth="1"/>
    <col min="10244" max="10244" width="10.85546875" style="3" customWidth="1"/>
    <col min="10245" max="10245" width="11.7109375" style="3" customWidth="1"/>
    <col min="10246" max="10494" width="10" style="3"/>
    <col min="10495" max="10495" width="45" style="3" customWidth="1"/>
    <col min="10496" max="10496" width="17.42578125" style="3" customWidth="1"/>
    <col min="10497" max="10499" width="16.42578125" style="3" customWidth="1"/>
    <col min="10500" max="10500" width="10.85546875" style="3" customWidth="1"/>
    <col min="10501" max="10501" width="11.7109375" style="3" customWidth="1"/>
    <col min="10502" max="10750" width="10" style="3"/>
    <col min="10751" max="10751" width="45" style="3" customWidth="1"/>
    <col min="10752" max="10752" width="17.42578125" style="3" customWidth="1"/>
    <col min="10753" max="10755" width="16.42578125" style="3" customWidth="1"/>
    <col min="10756" max="10756" width="10.85546875" style="3" customWidth="1"/>
    <col min="10757" max="10757" width="11.7109375" style="3" customWidth="1"/>
    <col min="10758" max="11006" width="10" style="3"/>
    <col min="11007" max="11007" width="45" style="3" customWidth="1"/>
    <col min="11008" max="11008" width="17.42578125" style="3" customWidth="1"/>
    <col min="11009" max="11011" width="16.42578125" style="3" customWidth="1"/>
    <col min="11012" max="11012" width="10.85546875" style="3" customWidth="1"/>
    <col min="11013" max="11013" width="11.7109375" style="3" customWidth="1"/>
    <col min="11014" max="11262" width="10" style="3"/>
    <col min="11263" max="11263" width="45" style="3" customWidth="1"/>
    <col min="11264" max="11264" width="17.42578125" style="3" customWidth="1"/>
    <col min="11265" max="11267" width="16.42578125" style="3" customWidth="1"/>
    <col min="11268" max="11268" width="10.85546875" style="3" customWidth="1"/>
    <col min="11269" max="11269" width="11.7109375" style="3" customWidth="1"/>
    <col min="11270" max="11518" width="10" style="3"/>
    <col min="11519" max="11519" width="45" style="3" customWidth="1"/>
    <col min="11520" max="11520" width="17.42578125" style="3" customWidth="1"/>
    <col min="11521" max="11523" width="16.42578125" style="3" customWidth="1"/>
    <col min="11524" max="11524" width="10.85546875" style="3" customWidth="1"/>
    <col min="11525" max="11525" width="11.7109375" style="3" customWidth="1"/>
    <col min="11526" max="11774" width="10" style="3"/>
    <col min="11775" max="11775" width="45" style="3" customWidth="1"/>
    <col min="11776" max="11776" width="17.42578125" style="3" customWidth="1"/>
    <col min="11777" max="11779" width="16.42578125" style="3" customWidth="1"/>
    <col min="11780" max="11780" width="10.85546875" style="3" customWidth="1"/>
    <col min="11781" max="11781" width="11.7109375" style="3" customWidth="1"/>
    <col min="11782" max="12030" width="10" style="3"/>
    <col min="12031" max="12031" width="45" style="3" customWidth="1"/>
    <col min="12032" max="12032" width="17.42578125" style="3" customWidth="1"/>
    <col min="12033" max="12035" width="16.42578125" style="3" customWidth="1"/>
    <col min="12036" max="12036" width="10.85546875" style="3" customWidth="1"/>
    <col min="12037" max="12037" width="11.7109375" style="3" customWidth="1"/>
    <col min="12038" max="12286" width="10" style="3"/>
    <col min="12287" max="12287" width="45" style="3" customWidth="1"/>
    <col min="12288" max="12288" width="17.42578125" style="3" customWidth="1"/>
    <col min="12289" max="12291" width="16.42578125" style="3" customWidth="1"/>
    <col min="12292" max="12292" width="10.85546875" style="3" customWidth="1"/>
    <col min="12293" max="12293" width="11.7109375" style="3" customWidth="1"/>
    <col min="12294" max="12542" width="10" style="3"/>
    <col min="12543" max="12543" width="45" style="3" customWidth="1"/>
    <col min="12544" max="12544" width="17.42578125" style="3" customWidth="1"/>
    <col min="12545" max="12547" width="16.42578125" style="3" customWidth="1"/>
    <col min="12548" max="12548" width="10.85546875" style="3" customWidth="1"/>
    <col min="12549" max="12549" width="11.7109375" style="3" customWidth="1"/>
    <col min="12550" max="12798" width="10" style="3"/>
    <col min="12799" max="12799" width="45" style="3" customWidth="1"/>
    <col min="12800" max="12800" width="17.42578125" style="3" customWidth="1"/>
    <col min="12801" max="12803" width="16.42578125" style="3" customWidth="1"/>
    <col min="12804" max="12804" width="10.85546875" style="3" customWidth="1"/>
    <col min="12805" max="12805" width="11.7109375" style="3" customWidth="1"/>
    <col min="12806" max="13054" width="10" style="3"/>
    <col min="13055" max="13055" width="45" style="3" customWidth="1"/>
    <col min="13056" max="13056" width="17.42578125" style="3" customWidth="1"/>
    <col min="13057" max="13059" width="16.42578125" style="3" customWidth="1"/>
    <col min="13060" max="13060" width="10.85546875" style="3" customWidth="1"/>
    <col min="13061" max="13061" width="11.7109375" style="3" customWidth="1"/>
    <col min="13062" max="13310" width="10" style="3"/>
    <col min="13311" max="13311" width="45" style="3" customWidth="1"/>
    <col min="13312" max="13312" width="17.42578125" style="3" customWidth="1"/>
    <col min="13313" max="13315" width="16.42578125" style="3" customWidth="1"/>
    <col min="13316" max="13316" width="10.85546875" style="3" customWidth="1"/>
    <col min="13317" max="13317" width="11.7109375" style="3" customWidth="1"/>
    <col min="13318" max="13566" width="10" style="3"/>
    <col min="13567" max="13567" width="45" style="3" customWidth="1"/>
    <col min="13568" max="13568" width="17.42578125" style="3" customWidth="1"/>
    <col min="13569" max="13571" width="16.42578125" style="3" customWidth="1"/>
    <col min="13572" max="13572" width="10.85546875" style="3" customWidth="1"/>
    <col min="13573" max="13573" width="11.7109375" style="3" customWidth="1"/>
    <col min="13574" max="13822" width="10" style="3"/>
    <col min="13823" max="13823" width="45" style="3" customWidth="1"/>
    <col min="13824" max="13824" width="17.42578125" style="3" customWidth="1"/>
    <col min="13825" max="13827" width="16.42578125" style="3" customWidth="1"/>
    <col min="13828" max="13828" width="10.85546875" style="3" customWidth="1"/>
    <col min="13829" max="13829" width="11.7109375" style="3" customWidth="1"/>
    <col min="13830" max="14078" width="10" style="3"/>
    <col min="14079" max="14079" width="45" style="3" customWidth="1"/>
    <col min="14080" max="14080" width="17.42578125" style="3" customWidth="1"/>
    <col min="14081" max="14083" width="16.42578125" style="3" customWidth="1"/>
    <col min="14084" max="14084" width="10.85546875" style="3" customWidth="1"/>
    <col min="14085" max="14085" width="11.7109375" style="3" customWidth="1"/>
    <col min="14086" max="14334" width="10" style="3"/>
    <col min="14335" max="14335" width="45" style="3" customWidth="1"/>
    <col min="14336" max="14336" width="17.42578125" style="3" customWidth="1"/>
    <col min="14337" max="14339" width="16.42578125" style="3" customWidth="1"/>
    <col min="14340" max="14340" width="10.85546875" style="3" customWidth="1"/>
    <col min="14341" max="14341" width="11.7109375" style="3" customWidth="1"/>
    <col min="14342" max="14590" width="10" style="3"/>
    <col min="14591" max="14591" width="45" style="3" customWidth="1"/>
    <col min="14592" max="14592" width="17.42578125" style="3" customWidth="1"/>
    <col min="14593" max="14595" width="16.42578125" style="3" customWidth="1"/>
    <col min="14596" max="14596" width="10.85546875" style="3" customWidth="1"/>
    <col min="14597" max="14597" width="11.7109375" style="3" customWidth="1"/>
    <col min="14598" max="14846" width="10" style="3"/>
    <col min="14847" max="14847" width="45" style="3" customWidth="1"/>
    <col min="14848" max="14848" width="17.42578125" style="3" customWidth="1"/>
    <col min="14849" max="14851" width="16.42578125" style="3" customWidth="1"/>
    <col min="14852" max="14852" width="10.85546875" style="3" customWidth="1"/>
    <col min="14853" max="14853" width="11.7109375" style="3" customWidth="1"/>
    <col min="14854" max="15102" width="10" style="3"/>
    <col min="15103" max="15103" width="45" style="3" customWidth="1"/>
    <col min="15104" max="15104" width="17.42578125" style="3" customWidth="1"/>
    <col min="15105" max="15107" width="16.42578125" style="3" customWidth="1"/>
    <col min="15108" max="15108" width="10.85546875" style="3" customWidth="1"/>
    <col min="15109" max="15109" width="11.7109375" style="3" customWidth="1"/>
    <col min="15110" max="15358" width="10" style="3"/>
    <col min="15359" max="15359" width="45" style="3" customWidth="1"/>
    <col min="15360" max="15360" width="17.42578125" style="3" customWidth="1"/>
    <col min="15361" max="15363" width="16.42578125" style="3" customWidth="1"/>
    <col min="15364" max="15364" width="10.85546875" style="3" customWidth="1"/>
    <col min="15365" max="15365" width="11.7109375" style="3" customWidth="1"/>
    <col min="15366" max="15614" width="10" style="3"/>
    <col min="15615" max="15615" width="45" style="3" customWidth="1"/>
    <col min="15616" max="15616" width="17.42578125" style="3" customWidth="1"/>
    <col min="15617" max="15619" width="16.42578125" style="3" customWidth="1"/>
    <col min="15620" max="15620" width="10.85546875" style="3" customWidth="1"/>
    <col min="15621" max="15621" width="11.7109375" style="3" customWidth="1"/>
    <col min="15622" max="15870" width="10" style="3"/>
    <col min="15871" max="15871" width="45" style="3" customWidth="1"/>
    <col min="15872" max="15872" width="17.42578125" style="3" customWidth="1"/>
    <col min="15873" max="15875" width="16.42578125" style="3" customWidth="1"/>
    <col min="15876" max="15876" width="10.85546875" style="3" customWidth="1"/>
    <col min="15877" max="15877" width="11.7109375" style="3" customWidth="1"/>
    <col min="15878" max="16126" width="10" style="3"/>
    <col min="16127" max="16127" width="45" style="3" customWidth="1"/>
    <col min="16128" max="16128" width="17.42578125" style="3" customWidth="1"/>
    <col min="16129" max="16131" width="16.42578125" style="3" customWidth="1"/>
    <col min="16132" max="16132" width="10.85546875" style="3" customWidth="1"/>
    <col min="16133" max="16133" width="11.7109375" style="3" customWidth="1"/>
    <col min="16134" max="16384" width="10" style="3"/>
  </cols>
  <sheetData>
    <row r="1" spans="1:6" x14ac:dyDescent="0.3">
      <c r="B1" s="153" t="s">
        <v>159</v>
      </c>
      <c r="C1" s="153"/>
    </row>
    <row r="2" spans="1:6" ht="22.5" customHeight="1" x14ac:dyDescent="0.3">
      <c r="A2" s="153" t="s">
        <v>58</v>
      </c>
      <c r="B2" s="153"/>
      <c r="C2" s="153"/>
    </row>
    <row r="3" spans="1:6" ht="37.5" customHeight="1" x14ac:dyDescent="0.3">
      <c r="A3" s="153" t="s">
        <v>59</v>
      </c>
      <c r="B3" s="153"/>
      <c r="C3" s="153"/>
    </row>
    <row r="4" spans="1:6" ht="15.75" customHeight="1" x14ac:dyDescent="0.3">
      <c r="A4" s="153" t="s">
        <v>60</v>
      </c>
      <c r="B4" s="153"/>
      <c r="C4" s="153"/>
    </row>
    <row r="5" spans="1:6" ht="100.5" customHeight="1" x14ac:dyDescent="0.3">
      <c r="A5" s="154" t="s">
        <v>86</v>
      </c>
      <c r="B5" s="154"/>
      <c r="C5" s="154"/>
    </row>
    <row r="6" spans="1:6" s="4" customFormat="1" ht="29.25" customHeight="1" x14ac:dyDescent="0.3">
      <c r="A6" s="20"/>
      <c r="B6" s="155"/>
      <c r="C6" s="155"/>
    </row>
    <row r="7" spans="1:6" s="4" customFormat="1" ht="29.25" customHeight="1" x14ac:dyDescent="0.3">
      <c r="A7" s="20"/>
      <c r="B7" s="104"/>
      <c r="C7" s="104" t="s">
        <v>61</v>
      </c>
    </row>
    <row r="8" spans="1:6" s="4" customFormat="1" ht="84" customHeight="1" x14ac:dyDescent="0.25">
      <c r="A8" s="152" t="s">
        <v>62</v>
      </c>
      <c r="B8" s="152" t="s">
        <v>158</v>
      </c>
      <c r="C8" s="152"/>
    </row>
    <row r="9" spans="1:6" s="4" customFormat="1" ht="33" customHeight="1" x14ac:dyDescent="0.25">
      <c r="A9" s="152"/>
      <c r="B9" s="5" t="s">
        <v>39</v>
      </c>
      <c r="C9" s="5" t="s">
        <v>63</v>
      </c>
    </row>
    <row r="10" spans="1:6" ht="18.75" customHeight="1" x14ac:dyDescent="0.3">
      <c r="A10" s="19" t="s">
        <v>64</v>
      </c>
      <c r="B10" s="7">
        <f t="shared" ref="B10:C10" si="0">B12</f>
        <v>0</v>
      </c>
      <c r="C10" s="7">
        <f t="shared" si="0"/>
        <v>-5000000</v>
      </c>
      <c r="E10" s="21"/>
    </row>
    <row r="11" spans="1:6" x14ac:dyDescent="0.3">
      <c r="A11" s="6" t="s">
        <v>65</v>
      </c>
      <c r="B11" s="7"/>
      <c r="C11" s="7"/>
    </row>
    <row r="12" spans="1:6" ht="22.5" customHeight="1" x14ac:dyDescent="0.3">
      <c r="A12" s="8" t="s">
        <v>66</v>
      </c>
      <c r="B12" s="7">
        <f>B14</f>
        <v>0</v>
      </c>
      <c r="C12" s="7">
        <f>C14</f>
        <v>-5000000</v>
      </c>
    </row>
    <row r="13" spans="1:6" ht="21" customHeight="1" x14ac:dyDescent="0.3">
      <c r="A13" s="8" t="s">
        <v>67</v>
      </c>
      <c r="B13" s="22"/>
      <c r="C13" s="22"/>
      <c r="E13" s="9"/>
    </row>
    <row r="14" spans="1:6" ht="29.25" customHeight="1" x14ac:dyDescent="0.3">
      <c r="A14" s="11" t="s">
        <v>68</v>
      </c>
      <c r="B14" s="12">
        <f>B17+B20</f>
        <v>0</v>
      </c>
      <c r="C14" s="12">
        <f>C17</f>
        <v>-5000000</v>
      </c>
      <c r="E14" s="10"/>
    </row>
    <row r="15" spans="1:6" ht="23.25" customHeight="1" x14ac:dyDescent="0.3">
      <c r="A15" s="11" t="s">
        <v>67</v>
      </c>
      <c r="B15" s="12"/>
      <c r="C15" s="12"/>
      <c r="E15" s="10"/>
    </row>
    <row r="16" spans="1:6" ht="34.5" x14ac:dyDescent="0.3">
      <c r="A16" s="8" t="s">
        <v>93</v>
      </c>
      <c r="B16" s="23">
        <f>B17</f>
        <v>-5000000</v>
      </c>
      <c r="C16" s="23">
        <f>C17</f>
        <v>-5000000</v>
      </c>
      <c r="F16" s="4"/>
    </row>
    <row r="17" spans="1:5" x14ac:dyDescent="0.3">
      <c r="A17" s="11" t="s">
        <v>96</v>
      </c>
      <c r="B17" s="13">
        <f>B19</f>
        <v>-5000000</v>
      </c>
      <c r="C17" s="13">
        <f>C19</f>
        <v>-5000000</v>
      </c>
    </row>
    <row r="18" spans="1:5" x14ac:dyDescent="0.3">
      <c r="A18" s="11" t="s">
        <v>94</v>
      </c>
      <c r="B18" s="14"/>
      <c r="C18" s="14"/>
    </row>
    <row r="19" spans="1:5" ht="86.25" x14ac:dyDescent="0.3">
      <c r="A19" s="8" t="s">
        <v>95</v>
      </c>
      <c r="B19" s="13">
        <v>-5000000</v>
      </c>
      <c r="C19" s="13">
        <v>-5000000</v>
      </c>
    </row>
    <row r="20" spans="1:5" x14ac:dyDescent="0.3">
      <c r="A20" s="138" t="s">
        <v>156</v>
      </c>
      <c r="B20" s="143">
        <f>B21</f>
        <v>5000000</v>
      </c>
      <c r="C20" s="140"/>
    </row>
    <row r="21" spans="1:5" s="1" customFormat="1" ht="15" customHeight="1" x14ac:dyDescent="0.25">
      <c r="A21" s="139" t="s">
        <v>157</v>
      </c>
      <c r="B21" s="142">
        <v>5000000</v>
      </c>
      <c r="C21" s="141"/>
      <c r="D21" s="2"/>
      <c r="E21" s="2"/>
    </row>
    <row r="22" spans="1:5" x14ac:dyDescent="0.3">
      <c r="A22" s="15"/>
    </row>
    <row r="23" spans="1:5" x14ac:dyDescent="0.3">
      <c r="A23" s="15"/>
    </row>
    <row r="24" spans="1:5" x14ac:dyDescent="0.3">
      <c r="A24" s="15"/>
    </row>
    <row r="25" spans="1:5" x14ac:dyDescent="0.3">
      <c r="A25" s="15"/>
    </row>
    <row r="26" spans="1:5" x14ac:dyDescent="0.3">
      <c r="A26" s="15"/>
    </row>
    <row r="27" spans="1:5" x14ac:dyDescent="0.3">
      <c r="A27" s="15"/>
    </row>
    <row r="28" spans="1:5" x14ac:dyDescent="0.3">
      <c r="A28" s="15"/>
    </row>
    <row r="29" spans="1:5" x14ac:dyDescent="0.3">
      <c r="A29" s="15"/>
    </row>
    <row r="30" spans="1:5" x14ac:dyDescent="0.3">
      <c r="A30" s="15"/>
    </row>
    <row r="31" spans="1:5" x14ac:dyDescent="0.3">
      <c r="A31" s="15"/>
    </row>
    <row r="32" spans="1:5" x14ac:dyDescent="0.3">
      <c r="A32" s="15"/>
    </row>
    <row r="33" spans="1:1" x14ac:dyDescent="0.3">
      <c r="A33" s="15"/>
    </row>
    <row r="34" spans="1:1" x14ac:dyDescent="0.3">
      <c r="A34" s="15"/>
    </row>
    <row r="35" spans="1:1" x14ac:dyDescent="0.3">
      <c r="A35" s="15"/>
    </row>
    <row r="36" spans="1:1" x14ac:dyDescent="0.3">
      <c r="A36" s="15"/>
    </row>
    <row r="37" spans="1:1" x14ac:dyDescent="0.3">
      <c r="A37" s="15"/>
    </row>
    <row r="38" spans="1:1" x14ac:dyDescent="0.3">
      <c r="A38" s="15"/>
    </row>
    <row r="39" spans="1:1" x14ac:dyDescent="0.3">
      <c r="A39" s="15"/>
    </row>
    <row r="40" spans="1:1" x14ac:dyDescent="0.3">
      <c r="A40" s="15"/>
    </row>
    <row r="41" spans="1:1" x14ac:dyDescent="0.3">
      <c r="A41" s="15"/>
    </row>
    <row r="42" spans="1:1" x14ac:dyDescent="0.3">
      <c r="A42" s="15"/>
    </row>
    <row r="43" spans="1:1" x14ac:dyDescent="0.3">
      <c r="A43" s="15"/>
    </row>
    <row r="44" spans="1:1" x14ac:dyDescent="0.3">
      <c r="A44" s="15"/>
    </row>
    <row r="45" spans="1:1" x14ac:dyDescent="0.3">
      <c r="A45" s="15"/>
    </row>
    <row r="46" spans="1:1" x14ac:dyDescent="0.3">
      <c r="A46" s="15"/>
    </row>
    <row r="47" spans="1:1" x14ac:dyDescent="0.3">
      <c r="A47" s="15"/>
    </row>
    <row r="48" spans="1:1" x14ac:dyDescent="0.3">
      <c r="A48" s="15"/>
    </row>
    <row r="49" spans="1:1" x14ac:dyDescent="0.3">
      <c r="A49" s="15"/>
    </row>
    <row r="50" spans="1:1" x14ac:dyDescent="0.3">
      <c r="A50" s="15"/>
    </row>
    <row r="51" spans="1:1" x14ac:dyDescent="0.3">
      <c r="A51" s="15"/>
    </row>
    <row r="52" spans="1:1" x14ac:dyDescent="0.3">
      <c r="A52" s="15"/>
    </row>
    <row r="53" spans="1:1" x14ac:dyDescent="0.3">
      <c r="A53" s="15"/>
    </row>
    <row r="54" spans="1:1" x14ac:dyDescent="0.3">
      <c r="A54" s="15"/>
    </row>
    <row r="55" spans="1:1" x14ac:dyDescent="0.3">
      <c r="A55" s="15"/>
    </row>
    <row r="56" spans="1:1" x14ac:dyDescent="0.3">
      <c r="A56" s="15"/>
    </row>
    <row r="57" spans="1:1" x14ac:dyDescent="0.3">
      <c r="A57" s="15"/>
    </row>
    <row r="58" spans="1:1" x14ac:dyDescent="0.3">
      <c r="A58" s="15"/>
    </row>
    <row r="59" spans="1:1" x14ac:dyDescent="0.3">
      <c r="A59" s="15"/>
    </row>
    <row r="60" spans="1:1" x14ac:dyDescent="0.3">
      <c r="A60" s="15"/>
    </row>
    <row r="61" spans="1:1" x14ac:dyDescent="0.3">
      <c r="A61" s="15"/>
    </row>
    <row r="62" spans="1:1" x14ac:dyDescent="0.3">
      <c r="A62" s="15"/>
    </row>
  </sheetData>
  <mergeCells count="8">
    <mergeCell ref="A8:A9"/>
    <mergeCell ref="B1:C1"/>
    <mergeCell ref="A2:C2"/>
    <mergeCell ref="A3:C3"/>
    <mergeCell ref="A4:C4"/>
    <mergeCell ref="A5:C5"/>
    <mergeCell ref="B6:C6"/>
    <mergeCell ref="B8:C8"/>
  </mergeCells>
  <pageMargins left="0.41" right="0.28999999999999998" top="0.98425196850393704" bottom="0.98425196850393704" header="0.51181102362204722" footer="0.51181102362204722"/>
  <pageSetup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6" sqref="D6:E6"/>
    </sheetView>
  </sheetViews>
  <sheetFormatPr defaultRowHeight="16.5" x14ac:dyDescent="0.3"/>
  <cols>
    <col min="1" max="1" width="10.85546875" style="106" customWidth="1"/>
    <col min="2" max="2" width="15" style="106" customWidth="1"/>
    <col min="3" max="3" width="64.42578125" style="106" customWidth="1"/>
    <col min="4" max="4" width="17.42578125" style="106" customWidth="1"/>
    <col min="5" max="5" width="16.7109375" style="106" customWidth="1"/>
    <col min="6" max="7" width="16.7109375" style="105" customWidth="1"/>
    <col min="8" max="8" width="16.7109375" style="106" customWidth="1"/>
    <col min="9" max="255" width="9.140625" style="106"/>
    <col min="256" max="256" width="10.85546875" style="106" customWidth="1"/>
    <col min="257" max="257" width="15" style="106" customWidth="1"/>
    <col min="258" max="258" width="64.42578125" style="106" customWidth="1"/>
    <col min="259" max="259" width="17.28515625" style="106" customWidth="1"/>
    <col min="260" max="260" width="17.42578125" style="106" customWidth="1"/>
    <col min="261" max="264" width="16.7109375" style="106" customWidth="1"/>
    <col min="265" max="511" width="9.140625" style="106"/>
    <col min="512" max="512" width="10.85546875" style="106" customWidth="1"/>
    <col min="513" max="513" width="15" style="106" customWidth="1"/>
    <col min="514" max="514" width="64.42578125" style="106" customWidth="1"/>
    <col min="515" max="515" width="17.28515625" style="106" customWidth="1"/>
    <col min="516" max="516" width="17.42578125" style="106" customWidth="1"/>
    <col min="517" max="520" width="16.7109375" style="106" customWidth="1"/>
    <col min="521" max="767" width="9.140625" style="106"/>
    <col min="768" max="768" width="10.85546875" style="106" customWidth="1"/>
    <col min="769" max="769" width="15" style="106" customWidth="1"/>
    <col min="770" max="770" width="64.42578125" style="106" customWidth="1"/>
    <col min="771" max="771" width="17.28515625" style="106" customWidth="1"/>
    <col min="772" max="772" width="17.42578125" style="106" customWidth="1"/>
    <col min="773" max="776" width="16.7109375" style="106" customWidth="1"/>
    <col min="777" max="1023" width="9.140625" style="106"/>
    <col min="1024" max="1024" width="10.85546875" style="106" customWidth="1"/>
    <col min="1025" max="1025" width="15" style="106" customWidth="1"/>
    <col min="1026" max="1026" width="64.42578125" style="106" customWidth="1"/>
    <col min="1027" max="1027" width="17.28515625" style="106" customWidth="1"/>
    <col min="1028" max="1028" width="17.42578125" style="106" customWidth="1"/>
    <col min="1029" max="1032" width="16.7109375" style="106" customWidth="1"/>
    <col min="1033" max="1279" width="9.140625" style="106"/>
    <col min="1280" max="1280" width="10.85546875" style="106" customWidth="1"/>
    <col min="1281" max="1281" width="15" style="106" customWidth="1"/>
    <col min="1282" max="1282" width="64.42578125" style="106" customWidth="1"/>
    <col min="1283" max="1283" width="17.28515625" style="106" customWidth="1"/>
    <col min="1284" max="1284" width="17.42578125" style="106" customWidth="1"/>
    <col min="1285" max="1288" width="16.7109375" style="106" customWidth="1"/>
    <col min="1289" max="1535" width="9.140625" style="106"/>
    <col min="1536" max="1536" width="10.85546875" style="106" customWidth="1"/>
    <col min="1537" max="1537" width="15" style="106" customWidth="1"/>
    <col min="1538" max="1538" width="64.42578125" style="106" customWidth="1"/>
    <col min="1539" max="1539" width="17.28515625" style="106" customWidth="1"/>
    <col min="1540" max="1540" width="17.42578125" style="106" customWidth="1"/>
    <col min="1541" max="1544" width="16.7109375" style="106" customWidth="1"/>
    <col min="1545" max="1791" width="9.140625" style="106"/>
    <col min="1792" max="1792" width="10.85546875" style="106" customWidth="1"/>
    <col min="1793" max="1793" width="15" style="106" customWidth="1"/>
    <col min="1794" max="1794" width="64.42578125" style="106" customWidth="1"/>
    <col min="1795" max="1795" width="17.28515625" style="106" customWidth="1"/>
    <col min="1796" max="1796" width="17.42578125" style="106" customWidth="1"/>
    <col min="1797" max="1800" width="16.7109375" style="106" customWidth="1"/>
    <col min="1801" max="2047" width="9.140625" style="106"/>
    <col min="2048" max="2048" width="10.85546875" style="106" customWidth="1"/>
    <col min="2049" max="2049" width="15" style="106" customWidth="1"/>
    <col min="2050" max="2050" width="64.42578125" style="106" customWidth="1"/>
    <col min="2051" max="2051" width="17.28515625" style="106" customWidth="1"/>
    <col min="2052" max="2052" width="17.42578125" style="106" customWidth="1"/>
    <col min="2053" max="2056" width="16.7109375" style="106" customWidth="1"/>
    <col min="2057" max="2303" width="9.140625" style="106"/>
    <col min="2304" max="2304" width="10.85546875" style="106" customWidth="1"/>
    <col min="2305" max="2305" width="15" style="106" customWidth="1"/>
    <col min="2306" max="2306" width="64.42578125" style="106" customWidth="1"/>
    <col min="2307" max="2307" width="17.28515625" style="106" customWidth="1"/>
    <col min="2308" max="2308" width="17.42578125" style="106" customWidth="1"/>
    <col min="2309" max="2312" width="16.7109375" style="106" customWidth="1"/>
    <col min="2313" max="2559" width="9.140625" style="106"/>
    <col min="2560" max="2560" width="10.85546875" style="106" customWidth="1"/>
    <col min="2561" max="2561" width="15" style="106" customWidth="1"/>
    <col min="2562" max="2562" width="64.42578125" style="106" customWidth="1"/>
    <col min="2563" max="2563" width="17.28515625" style="106" customWidth="1"/>
    <col min="2564" max="2564" width="17.42578125" style="106" customWidth="1"/>
    <col min="2565" max="2568" width="16.7109375" style="106" customWidth="1"/>
    <col min="2569" max="2815" width="9.140625" style="106"/>
    <col min="2816" max="2816" width="10.85546875" style="106" customWidth="1"/>
    <col min="2817" max="2817" width="15" style="106" customWidth="1"/>
    <col min="2818" max="2818" width="64.42578125" style="106" customWidth="1"/>
    <col min="2819" max="2819" width="17.28515625" style="106" customWidth="1"/>
    <col min="2820" max="2820" width="17.42578125" style="106" customWidth="1"/>
    <col min="2821" max="2824" width="16.7109375" style="106" customWidth="1"/>
    <col min="2825" max="3071" width="9.140625" style="106"/>
    <col min="3072" max="3072" width="10.85546875" style="106" customWidth="1"/>
    <col min="3073" max="3073" width="15" style="106" customWidth="1"/>
    <col min="3074" max="3074" width="64.42578125" style="106" customWidth="1"/>
    <col min="3075" max="3075" width="17.28515625" style="106" customWidth="1"/>
    <col min="3076" max="3076" width="17.42578125" style="106" customWidth="1"/>
    <col min="3077" max="3080" width="16.7109375" style="106" customWidth="1"/>
    <col min="3081" max="3327" width="9.140625" style="106"/>
    <col min="3328" max="3328" width="10.85546875" style="106" customWidth="1"/>
    <col min="3329" max="3329" width="15" style="106" customWidth="1"/>
    <col min="3330" max="3330" width="64.42578125" style="106" customWidth="1"/>
    <col min="3331" max="3331" width="17.28515625" style="106" customWidth="1"/>
    <col min="3332" max="3332" width="17.42578125" style="106" customWidth="1"/>
    <col min="3333" max="3336" width="16.7109375" style="106" customWidth="1"/>
    <col min="3337" max="3583" width="9.140625" style="106"/>
    <col min="3584" max="3584" width="10.85546875" style="106" customWidth="1"/>
    <col min="3585" max="3585" width="15" style="106" customWidth="1"/>
    <col min="3586" max="3586" width="64.42578125" style="106" customWidth="1"/>
    <col min="3587" max="3587" width="17.28515625" style="106" customWidth="1"/>
    <col min="3588" max="3588" width="17.42578125" style="106" customWidth="1"/>
    <col min="3589" max="3592" width="16.7109375" style="106" customWidth="1"/>
    <col min="3593" max="3839" width="9.140625" style="106"/>
    <col min="3840" max="3840" width="10.85546875" style="106" customWidth="1"/>
    <col min="3841" max="3841" width="15" style="106" customWidth="1"/>
    <col min="3842" max="3842" width="64.42578125" style="106" customWidth="1"/>
    <col min="3843" max="3843" width="17.28515625" style="106" customWidth="1"/>
    <col min="3844" max="3844" width="17.42578125" style="106" customWidth="1"/>
    <col min="3845" max="3848" width="16.7109375" style="106" customWidth="1"/>
    <col min="3849" max="4095" width="9.140625" style="106"/>
    <col min="4096" max="4096" width="10.85546875" style="106" customWidth="1"/>
    <col min="4097" max="4097" width="15" style="106" customWidth="1"/>
    <col min="4098" max="4098" width="64.42578125" style="106" customWidth="1"/>
    <col min="4099" max="4099" width="17.28515625" style="106" customWidth="1"/>
    <col min="4100" max="4100" width="17.42578125" style="106" customWidth="1"/>
    <col min="4101" max="4104" width="16.7109375" style="106" customWidth="1"/>
    <col min="4105" max="4351" width="9.140625" style="106"/>
    <col min="4352" max="4352" width="10.85546875" style="106" customWidth="1"/>
    <col min="4353" max="4353" width="15" style="106" customWidth="1"/>
    <col min="4354" max="4354" width="64.42578125" style="106" customWidth="1"/>
    <col min="4355" max="4355" width="17.28515625" style="106" customWidth="1"/>
    <col min="4356" max="4356" width="17.42578125" style="106" customWidth="1"/>
    <col min="4357" max="4360" width="16.7109375" style="106" customWidth="1"/>
    <col min="4361" max="4607" width="9.140625" style="106"/>
    <col min="4608" max="4608" width="10.85546875" style="106" customWidth="1"/>
    <col min="4609" max="4609" width="15" style="106" customWidth="1"/>
    <col min="4610" max="4610" width="64.42578125" style="106" customWidth="1"/>
    <col min="4611" max="4611" width="17.28515625" style="106" customWidth="1"/>
    <col min="4612" max="4612" width="17.42578125" style="106" customWidth="1"/>
    <col min="4613" max="4616" width="16.7109375" style="106" customWidth="1"/>
    <col min="4617" max="4863" width="9.140625" style="106"/>
    <col min="4864" max="4864" width="10.85546875" style="106" customWidth="1"/>
    <col min="4865" max="4865" width="15" style="106" customWidth="1"/>
    <col min="4866" max="4866" width="64.42578125" style="106" customWidth="1"/>
    <col min="4867" max="4867" width="17.28515625" style="106" customWidth="1"/>
    <col min="4868" max="4868" width="17.42578125" style="106" customWidth="1"/>
    <col min="4869" max="4872" width="16.7109375" style="106" customWidth="1"/>
    <col min="4873" max="5119" width="9.140625" style="106"/>
    <col min="5120" max="5120" width="10.85546875" style="106" customWidth="1"/>
    <col min="5121" max="5121" width="15" style="106" customWidth="1"/>
    <col min="5122" max="5122" width="64.42578125" style="106" customWidth="1"/>
    <col min="5123" max="5123" width="17.28515625" style="106" customWidth="1"/>
    <col min="5124" max="5124" width="17.42578125" style="106" customWidth="1"/>
    <col min="5125" max="5128" width="16.7109375" style="106" customWidth="1"/>
    <col min="5129" max="5375" width="9.140625" style="106"/>
    <col min="5376" max="5376" width="10.85546875" style="106" customWidth="1"/>
    <col min="5377" max="5377" width="15" style="106" customWidth="1"/>
    <col min="5378" max="5378" width="64.42578125" style="106" customWidth="1"/>
    <col min="5379" max="5379" width="17.28515625" style="106" customWidth="1"/>
    <col min="5380" max="5380" width="17.42578125" style="106" customWidth="1"/>
    <col min="5381" max="5384" width="16.7109375" style="106" customWidth="1"/>
    <col min="5385" max="5631" width="9.140625" style="106"/>
    <col min="5632" max="5632" width="10.85546875" style="106" customWidth="1"/>
    <col min="5633" max="5633" width="15" style="106" customWidth="1"/>
    <col min="5634" max="5634" width="64.42578125" style="106" customWidth="1"/>
    <col min="5635" max="5635" width="17.28515625" style="106" customWidth="1"/>
    <col min="5636" max="5636" width="17.42578125" style="106" customWidth="1"/>
    <col min="5637" max="5640" width="16.7109375" style="106" customWidth="1"/>
    <col min="5641" max="5887" width="9.140625" style="106"/>
    <col min="5888" max="5888" width="10.85546875" style="106" customWidth="1"/>
    <col min="5889" max="5889" width="15" style="106" customWidth="1"/>
    <col min="5890" max="5890" width="64.42578125" style="106" customWidth="1"/>
    <col min="5891" max="5891" width="17.28515625" style="106" customWidth="1"/>
    <col min="5892" max="5892" width="17.42578125" style="106" customWidth="1"/>
    <col min="5893" max="5896" width="16.7109375" style="106" customWidth="1"/>
    <col min="5897" max="6143" width="9.140625" style="106"/>
    <col min="6144" max="6144" width="10.85546875" style="106" customWidth="1"/>
    <col min="6145" max="6145" width="15" style="106" customWidth="1"/>
    <col min="6146" max="6146" width="64.42578125" style="106" customWidth="1"/>
    <col min="6147" max="6147" width="17.28515625" style="106" customWidth="1"/>
    <col min="6148" max="6148" width="17.42578125" style="106" customWidth="1"/>
    <col min="6149" max="6152" width="16.7109375" style="106" customWidth="1"/>
    <col min="6153" max="6399" width="9.140625" style="106"/>
    <col min="6400" max="6400" width="10.85546875" style="106" customWidth="1"/>
    <col min="6401" max="6401" width="15" style="106" customWidth="1"/>
    <col min="6402" max="6402" width="64.42578125" style="106" customWidth="1"/>
    <col min="6403" max="6403" width="17.28515625" style="106" customWidth="1"/>
    <col min="6404" max="6404" width="17.42578125" style="106" customWidth="1"/>
    <col min="6405" max="6408" width="16.7109375" style="106" customWidth="1"/>
    <col min="6409" max="6655" width="9.140625" style="106"/>
    <col min="6656" max="6656" width="10.85546875" style="106" customWidth="1"/>
    <col min="6657" max="6657" width="15" style="106" customWidth="1"/>
    <col min="6658" max="6658" width="64.42578125" style="106" customWidth="1"/>
    <col min="6659" max="6659" width="17.28515625" style="106" customWidth="1"/>
    <col min="6660" max="6660" width="17.42578125" style="106" customWidth="1"/>
    <col min="6661" max="6664" width="16.7109375" style="106" customWidth="1"/>
    <col min="6665" max="6911" width="9.140625" style="106"/>
    <col min="6912" max="6912" width="10.85546875" style="106" customWidth="1"/>
    <col min="6913" max="6913" width="15" style="106" customWidth="1"/>
    <col min="6914" max="6914" width="64.42578125" style="106" customWidth="1"/>
    <col min="6915" max="6915" width="17.28515625" style="106" customWidth="1"/>
    <col min="6916" max="6916" width="17.42578125" style="106" customWidth="1"/>
    <col min="6917" max="6920" width="16.7109375" style="106" customWidth="1"/>
    <col min="6921" max="7167" width="9.140625" style="106"/>
    <col min="7168" max="7168" width="10.85546875" style="106" customWidth="1"/>
    <col min="7169" max="7169" width="15" style="106" customWidth="1"/>
    <col min="7170" max="7170" width="64.42578125" style="106" customWidth="1"/>
    <col min="7171" max="7171" width="17.28515625" style="106" customWidth="1"/>
    <col min="7172" max="7172" width="17.42578125" style="106" customWidth="1"/>
    <col min="7173" max="7176" width="16.7109375" style="106" customWidth="1"/>
    <col min="7177" max="7423" width="9.140625" style="106"/>
    <col min="7424" max="7424" width="10.85546875" style="106" customWidth="1"/>
    <col min="7425" max="7425" width="15" style="106" customWidth="1"/>
    <col min="7426" max="7426" width="64.42578125" style="106" customWidth="1"/>
    <col min="7427" max="7427" width="17.28515625" style="106" customWidth="1"/>
    <col min="7428" max="7428" width="17.42578125" style="106" customWidth="1"/>
    <col min="7429" max="7432" width="16.7109375" style="106" customWidth="1"/>
    <col min="7433" max="7679" width="9.140625" style="106"/>
    <col min="7680" max="7680" width="10.85546875" style="106" customWidth="1"/>
    <col min="7681" max="7681" width="15" style="106" customWidth="1"/>
    <col min="7682" max="7682" width="64.42578125" style="106" customWidth="1"/>
    <col min="7683" max="7683" width="17.28515625" style="106" customWidth="1"/>
    <col min="7684" max="7684" width="17.42578125" style="106" customWidth="1"/>
    <col min="7685" max="7688" width="16.7109375" style="106" customWidth="1"/>
    <col min="7689" max="7935" width="9.140625" style="106"/>
    <col min="7936" max="7936" width="10.85546875" style="106" customWidth="1"/>
    <col min="7937" max="7937" width="15" style="106" customWidth="1"/>
    <col min="7938" max="7938" width="64.42578125" style="106" customWidth="1"/>
    <col min="7939" max="7939" width="17.28515625" style="106" customWidth="1"/>
    <col min="7940" max="7940" width="17.42578125" style="106" customWidth="1"/>
    <col min="7941" max="7944" width="16.7109375" style="106" customWidth="1"/>
    <col min="7945" max="8191" width="9.140625" style="106"/>
    <col min="8192" max="8192" width="10.85546875" style="106" customWidth="1"/>
    <col min="8193" max="8193" width="15" style="106" customWidth="1"/>
    <col min="8194" max="8194" width="64.42578125" style="106" customWidth="1"/>
    <col min="8195" max="8195" width="17.28515625" style="106" customWidth="1"/>
    <col min="8196" max="8196" width="17.42578125" style="106" customWidth="1"/>
    <col min="8197" max="8200" width="16.7109375" style="106" customWidth="1"/>
    <col min="8201" max="8447" width="9.140625" style="106"/>
    <col min="8448" max="8448" width="10.85546875" style="106" customWidth="1"/>
    <col min="8449" max="8449" width="15" style="106" customWidth="1"/>
    <col min="8450" max="8450" width="64.42578125" style="106" customWidth="1"/>
    <col min="8451" max="8451" width="17.28515625" style="106" customWidth="1"/>
    <col min="8452" max="8452" width="17.42578125" style="106" customWidth="1"/>
    <col min="8453" max="8456" width="16.7109375" style="106" customWidth="1"/>
    <col min="8457" max="8703" width="9.140625" style="106"/>
    <col min="8704" max="8704" width="10.85546875" style="106" customWidth="1"/>
    <col min="8705" max="8705" width="15" style="106" customWidth="1"/>
    <col min="8706" max="8706" width="64.42578125" style="106" customWidth="1"/>
    <col min="8707" max="8707" width="17.28515625" style="106" customWidth="1"/>
    <col min="8708" max="8708" width="17.42578125" style="106" customWidth="1"/>
    <col min="8709" max="8712" width="16.7109375" style="106" customWidth="1"/>
    <col min="8713" max="8959" width="9.140625" style="106"/>
    <col min="8960" max="8960" width="10.85546875" style="106" customWidth="1"/>
    <col min="8961" max="8961" width="15" style="106" customWidth="1"/>
    <col min="8962" max="8962" width="64.42578125" style="106" customWidth="1"/>
    <col min="8963" max="8963" width="17.28515625" style="106" customWidth="1"/>
    <col min="8964" max="8964" width="17.42578125" style="106" customWidth="1"/>
    <col min="8965" max="8968" width="16.7109375" style="106" customWidth="1"/>
    <col min="8969" max="9215" width="9.140625" style="106"/>
    <col min="9216" max="9216" width="10.85546875" style="106" customWidth="1"/>
    <col min="9217" max="9217" width="15" style="106" customWidth="1"/>
    <col min="9218" max="9218" width="64.42578125" style="106" customWidth="1"/>
    <col min="9219" max="9219" width="17.28515625" style="106" customWidth="1"/>
    <col min="9220" max="9220" width="17.42578125" style="106" customWidth="1"/>
    <col min="9221" max="9224" width="16.7109375" style="106" customWidth="1"/>
    <col min="9225" max="9471" width="9.140625" style="106"/>
    <col min="9472" max="9472" width="10.85546875" style="106" customWidth="1"/>
    <col min="9473" max="9473" width="15" style="106" customWidth="1"/>
    <col min="9474" max="9474" width="64.42578125" style="106" customWidth="1"/>
    <col min="9475" max="9475" width="17.28515625" style="106" customWidth="1"/>
    <col min="9476" max="9476" width="17.42578125" style="106" customWidth="1"/>
    <col min="9477" max="9480" width="16.7109375" style="106" customWidth="1"/>
    <col min="9481" max="9727" width="9.140625" style="106"/>
    <col min="9728" max="9728" width="10.85546875" style="106" customWidth="1"/>
    <col min="9729" max="9729" width="15" style="106" customWidth="1"/>
    <col min="9730" max="9730" width="64.42578125" style="106" customWidth="1"/>
    <col min="9731" max="9731" width="17.28515625" style="106" customWidth="1"/>
    <col min="9732" max="9732" width="17.42578125" style="106" customWidth="1"/>
    <col min="9733" max="9736" width="16.7109375" style="106" customWidth="1"/>
    <col min="9737" max="9983" width="9.140625" style="106"/>
    <col min="9984" max="9984" width="10.85546875" style="106" customWidth="1"/>
    <col min="9985" max="9985" width="15" style="106" customWidth="1"/>
    <col min="9986" max="9986" width="64.42578125" style="106" customWidth="1"/>
    <col min="9987" max="9987" width="17.28515625" style="106" customWidth="1"/>
    <col min="9988" max="9988" width="17.42578125" style="106" customWidth="1"/>
    <col min="9989" max="9992" width="16.7109375" style="106" customWidth="1"/>
    <col min="9993" max="10239" width="9.140625" style="106"/>
    <col min="10240" max="10240" width="10.85546875" style="106" customWidth="1"/>
    <col min="10241" max="10241" width="15" style="106" customWidth="1"/>
    <col min="10242" max="10242" width="64.42578125" style="106" customWidth="1"/>
    <col min="10243" max="10243" width="17.28515625" style="106" customWidth="1"/>
    <col min="10244" max="10244" width="17.42578125" style="106" customWidth="1"/>
    <col min="10245" max="10248" width="16.7109375" style="106" customWidth="1"/>
    <col min="10249" max="10495" width="9.140625" style="106"/>
    <col min="10496" max="10496" width="10.85546875" style="106" customWidth="1"/>
    <col min="10497" max="10497" width="15" style="106" customWidth="1"/>
    <col min="10498" max="10498" width="64.42578125" style="106" customWidth="1"/>
    <col min="10499" max="10499" width="17.28515625" style="106" customWidth="1"/>
    <col min="10500" max="10500" width="17.42578125" style="106" customWidth="1"/>
    <col min="10501" max="10504" width="16.7109375" style="106" customWidth="1"/>
    <col min="10505" max="10751" width="9.140625" style="106"/>
    <col min="10752" max="10752" width="10.85546875" style="106" customWidth="1"/>
    <col min="10753" max="10753" width="15" style="106" customWidth="1"/>
    <col min="10754" max="10754" width="64.42578125" style="106" customWidth="1"/>
    <col min="10755" max="10755" width="17.28515625" style="106" customWidth="1"/>
    <col min="10756" max="10756" width="17.42578125" style="106" customWidth="1"/>
    <col min="10757" max="10760" width="16.7109375" style="106" customWidth="1"/>
    <col min="10761" max="11007" width="9.140625" style="106"/>
    <col min="11008" max="11008" width="10.85546875" style="106" customWidth="1"/>
    <col min="11009" max="11009" width="15" style="106" customWidth="1"/>
    <col min="11010" max="11010" width="64.42578125" style="106" customWidth="1"/>
    <col min="11011" max="11011" width="17.28515625" style="106" customWidth="1"/>
    <col min="11012" max="11012" width="17.42578125" style="106" customWidth="1"/>
    <col min="11013" max="11016" width="16.7109375" style="106" customWidth="1"/>
    <col min="11017" max="11263" width="9.140625" style="106"/>
    <col min="11264" max="11264" width="10.85546875" style="106" customWidth="1"/>
    <col min="11265" max="11265" width="15" style="106" customWidth="1"/>
    <col min="11266" max="11266" width="64.42578125" style="106" customWidth="1"/>
    <col min="11267" max="11267" width="17.28515625" style="106" customWidth="1"/>
    <col min="11268" max="11268" width="17.42578125" style="106" customWidth="1"/>
    <col min="11269" max="11272" width="16.7109375" style="106" customWidth="1"/>
    <col min="11273" max="11519" width="9.140625" style="106"/>
    <col min="11520" max="11520" width="10.85546875" style="106" customWidth="1"/>
    <col min="11521" max="11521" width="15" style="106" customWidth="1"/>
    <col min="11522" max="11522" width="64.42578125" style="106" customWidth="1"/>
    <col min="11523" max="11523" width="17.28515625" style="106" customWidth="1"/>
    <col min="11524" max="11524" width="17.42578125" style="106" customWidth="1"/>
    <col min="11525" max="11528" width="16.7109375" style="106" customWidth="1"/>
    <col min="11529" max="11775" width="9.140625" style="106"/>
    <col min="11776" max="11776" width="10.85546875" style="106" customWidth="1"/>
    <col min="11777" max="11777" width="15" style="106" customWidth="1"/>
    <col min="11778" max="11778" width="64.42578125" style="106" customWidth="1"/>
    <col min="11779" max="11779" width="17.28515625" style="106" customWidth="1"/>
    <col min="11780" max="11780" width="17.42578125" style="106" customWidth="1"/>
    <col min="11781" max="11784" width="16.7109375" style="106" customWidth="1"/>
    <col min="11785" max="12031" width="9.140625" style="106"/>
    <col min="12032" max="12032" width="10.85546875" style="106" customWidth="1"/>
    <col min="12033" max="12033" width="15" style="106" customWidth="1"/>
    <col min="12034" max="12034" width="64.42578125" style="106" customWidth="1"/>
    <col min="12035" max="12035" width="17.28515625" style="106" customWidth="1"/>
    <col min="12036" max="12036" width="17.42578125" style="106" customWidth="1"/>
    <col min="12037" max="12040" width="16.7109375" style="106" customWidth="1"/>
    <col min="12041" max="12287" width="9.140625" style="106"/>
    <col min="12288" max="12288" width="10.85546875" style="106" customWidth="1"/>
    <col min="12289" max="12289" width="15" style="106" customWidth="1"/>
    <col min="12290" max="12290" width="64.42578125" style="106" customWidth="1"/>
    <col min="12291" max="12291" width="17.28515625" style="106" customWidth="1"/>
    <col min="12292" max="12292" width="17.42578125" style="106" customWidth="1"/>
    <col min="12293" max="12296" width="16.7109375" style="106" customWidth="1"/>
    <col min="12297" max="12543" width="9.140625" style="106"/>
    <col min="12544" max="12544" width="10.85546875" style="106" customWidth="1"/>
    <col min="12545" max="12545" width="15" style="106" customWidth="1"/>
    <col min="12546" max="12546" width="64.42578125" style="106" customWidth="1"/>
    <col min="12547" max="12547" width="17.28515625" style="106" customWidth="1"/>
    <col min="12548" max="12548" width="17.42578125" style="106" customWidth="1"/>
    <col min="12549" max="12552" width="16.7109375" style="106" customWidth="1"/>
    <col min="12553" max="12799" width="9.140625" style="106"/>
    <col min="12800" max="12800" width="10.85546875" style="106" customWidth="1"/>
    <col min="12801" max="12801" width="15" style="106" customWidth="1"/>
    <col min="12802" max="12802" width="64.42578125" style="106" customWidth="1"/>
    <col min="12803" max="12803" width="17.28515625" style="106" customWidth="1"/>
    <col min="12804" max="12804" width="17.42578125" style="106" customWidth="1"/>
    <col min="12805" max="12808" width="16.7109375" style="106" customWidth="1"/>
    <col min="12809" max="13055" width="9.140625" style="106"/>
    <col min="13056" max="13056" width="10.85546875" style="106" customWidth="1"/>
    <col min="13057" max="13057" width="15" style="106" customWidth="1"/>
    <col min="13058" max="13058" width="64.42578125" style="106" customWidth="1"/>
    <col min="13059" max="13059" width="17.28515625" style="106" customWidth="1"/>
    <col min="13060" max="13060" width="17.42578125" style="106" customWidth="1"/>
    <col min="13061" max="13064" width="16.7109375" style="106" customWidth="1"/>
    <col min="13065" max="13311" width="9.140625" style="106"/>
    <col min="13312" max="13312" width="10.85546875" style="106" customWidth="1"/>
    <col min="13313" max="13313" width="15" style="106" customWidth="1"/>
    <col min="13314" max="13314" width="64.42578125" style="106" customWidth="1"/>
    <col min="13315" max="13315" width="17.28515625" style="106" customWidth="1"/>
    <col min="13316" max="13316" width="17.42578125" style="106" customWidth="1"/>
    <col min="13317" max="13320" width="16.7109375" style="106" customWidth="1"/>
    <col min="13321" max="13567" width="9.140625" style="106"/>
    <col min="13568" max="13568" width="10.85546875" style="106" customWidth="1"/>
    <col min="13569" max="13569" width="15" style="106" customWidth="1"/>
    <col min="13570" max="13570" width="64.42578125" style="106" customWidth="1"/>
    <col min="13571" max="13571" width="17.28515625" style="106" customWidth="1"/>
    <col min="13572" max="13572" width="17.42578125" style="106" customWidth="1"/>
    <col min="13573" max="13576" width="16.7109375" style="106" customWidth="1"/>
    <col min="13577" max="13823" width="9.140625" style="106"/>
    <col min="13824" max="13824" width="10.85546875" style="106" customWidth="1"/>
    <col min="13825" max="13825" width="15" style="106" customWidth="1"/>
    <col min="13826" max="13826" width="64.42578125" style="106" customWidth="1"/>
    <col min="13827" max="13827" width="17.28515625" style="106" customWidth="1"/>
    <col min="13828" max="13828" width="17.42578125" style="106" customWidth="1"/>
    <col min="13829" max="13832" width="16.7109375" style="106" customWidth="1"/>
    <col min="13833" max="14079" width="9.140625" style="106"/>
    <col min="14080" max="14080" width="10.85546875" style="106" customWidth="1"/>
    <col min="14081" max="14081" width="15" style="106" customWidth="1"/>
    <col min="14082" max="14082" width="64.42578125" style="106" customWidth="1"/>
    <col min="14083" max="14083" width="17.28515625" style="106" customWidth="1"/>
    <col min="14084" max="14084" width="17.42578125" style="106" customWidth="1"/>
    <col min="14085" max="14088" width="16.7109375" style="106" customWidth="1"/>
    <col min="14089" max="14335" width="9.140625" style="106"/>
    <col min="14336" max="14336" width="10.85546875" style="106" customWidth="1"/>
    <col min="14337" max="14337" width="15" style="106" customWidth="1"/>
    <col min="14338" max="14338" width="64.42578125" style="106" customWidth="1"/>
    <col min="14339" max="14339" width="17.28515625" style="106" customWidth="1"/>
    <col min="14340" max="14340" width="17.42578125" style="106" customWidth="1"/>
    <col min="14341" max="14344" width="16.7109375" style="106" customWidth="1"/>
    <col min="14345" max="14591" width="9.140625" style="106"/>
    <col min="14592" max="14592" width="10.85546875" style="106" customWidth="1"/>
    <col min="14593" max="14593" width="15" style="106" customWidth="1"/>
    <col min="14594" max="14594" width="64.42578125" style="106" customWidth="1"/>
    <col min="14595" max="14595" width="17.28515625" style="106" customWidth="1"/>
    <col min="14596" max="14596" width="17.42578125" style="106" customWidth="1"/>
    <col min="14597" max="14600" width="16.7109375" style="106" customWidth="1"/>
    <col min="14601" max="14847" width="9.140625" style="106"/>
    <col min="14848" max="14848" width="10.85546875" style="106" customWidth="1"/>
    <col min="14849" max="14849" width="15" style="106" customWidth="1"/>
    <col min="14850" max="14850" width="64.42578125" style="106" customWidth="1"/>
    <col min="14851" max="14851" width="17.28515625" style="106" customWidth="1"/>
    <col min="14852" max="14852" width="17.42578125" style="106" customWidth="1"/>
    <col min="14853" max="14856" width="16.7109375" style="106" customWidth="1"/>
    <col min="14857" max="15103" width="9.140625" style="106"/>
    <col min="15104" max="15104" width="10.85546875" style="106" customWidth="1"/>
    <col min="15105" max="15105" width="15" style="106" customWidth="1"/>
    <col min="15106" max="15106" width="64.42578125" style="106" customWidth="1"/>
    <col min="15107" max="15107" width="17.28515625" style="106" customWidth="1"/>
    <col min="15108" max="15108" width="17.42578125" style="106" customWidth="1"/>
    <col min="15109" max="15112" width="16.7109375" style="106" customWidth="1"/>
    <col min="15113" max="15359" width="9.140625" style="106"/>
    <col min="15360" max="15360" width="10.85546875" style="106" customWidth="1"/>
    <col min="15361" max="15361" width="15" style="106" customWidth="1"/>
    <col min="15362" max="15362" width="64.42578125" style="106" customWidth="1"/>
    <col min="15363" max="15363" width="17.28515625" style="106" customWidth="1"/>
    <col min="15364" max="15364" width="17.42578125" style="106" customWidth="1"/>
    <col min="15365" max="15368" width="16.7109375" style="106" customWidth="1"/>
    <col min="15369" max="15615" width="9.140625" style="106"/>
    <col min="15616" max="15616" width="10.85546875" style="106" customWidth="1"/>
    <col min="15617" max="15617" width="15" style="106" customWidth="1"/>
    <col min="15618" max="15618" width="64.42578125" style="106" customWidth="1"/>
    <col min="15619" max="15619" width="17.28515625" style="106" customWidth="1"/>
    <col min="15620" max="15620" width="17.42578125" style="106" customWidth="1"/>
    <col min="15621" max="15624" width="16.7109375" style="106" customWidth="1"/>
    <col min="15625" max="15871" width="9.140625" style="106"/>
    <col min="15872" max="15872" width="10.85546875" style="106" customWidth="1"/>
    <col min="15873" max="15873" width="15" style="106" customWidth="1"/>
    <col min="15874" max="15874" width="64.42578125" style="106" customWidth="1"/>
    <col min="15875" max="15875" width="17.28515625" style="106" customWidth="1"/>
    <col min="15876" max="15876" width="17.42578125" style="106" customWidth="1"/>
    <col min="15877" max="15880" width="16.7109375" style="106" customWidth="1"/>
    <col min="15881" max="16127" width="9.140625" style="106"/>
    <col min="16128" max="16128" width="10.85546875" style="106" customWidth="1"/>
    <col min="16129" max="16129" width="15" style="106" customWidth="1"/>
    <col min="16130" max="16130" width="64.42578125" style="106" customWidth="1"/>
    <col min="16131" max="16131" width="17.28515625" style="106" customWidth="1"/>
    <col min="16132" max="16132" width="17.42578125" style="106" customWidth="1"/>
    <col min="16133" max="16136" width="16.7109375" style="106" customWidth="1"/>
    <col min="16137" max="16384" width="9.140625" style="106"/>
  </cols>
  <sheetData>
    <row r="1" spans="1:6" ht="21.75" customHeight="1" x14ac:dyDescent="0.3">
      <c r="A1" s="156" t="s">
        <v>160</v>
      </c>
      <c r="B1" s="156"/>
      <c r="C1" s="156"/>
      <c r="D1" s="156"/>
      <c r="E1" s="156"/>
    </row>
    <row r="2" spans="1:6" ht="21.75" customHeight="1" x14ac:dyDescent="0.3">
      <c r="A2" s="157" t="s">
        <v>97</v>
      </c>
      <c r="B2" s="157"/>
      <c r="C2" s="157"/>
      <c r="D2" s="157"/>
      <c r="E2" s="157"/>
    </row>
    <row r="3" spans="1:6" ht="18.75" customHeight="1" x14ac:dyDescent="0.3">
      <c r="A3" s="157" t="s">
        <v>98</v>
      </c>
      <c r="B3" s="157"/>
      <c r="C3" s="157"/>
      <c r="D3" s="157"/>
      <c r="E3" s="157"/>
    </row>
    <row r="4" spans="1:6" ht="63.75" customHeight="1" x14ac:dyDescent="0.3">
      <c r="A4" s="158" t="s">
        <v>99</v>
      </c>
      <c r="B4" s="158"/>
      <c r="C4" s="158"/>
      <c r="D4" s="158"/>
      <c r="E4" s="158"/>
    </row>
    <row r="5" spans="1:6" ht="24" customHeight="1" x14ac:dyDescent="0.3">
      <c r="E5" s="107" t="s">
        <v>100</v>
      </c>
    </row>
    <row r="6" spans="1:6" ht="90.75" customHeight="1" x14ac:dyDescent="0.3">
      <c r="A6" s="159" t="s">
        <v>101</v>
      </c>
      <c r="B6" s="160"/>
      <c r="C6" s="161" t="s">
        <v>102</v>
      </c>
      <c r="D6" s="163" t="s">
        <v>161</v>
      </c>
      <c r="E6" s="164"/>
    </row>
    <row r="7" spans="1:6" x14ac:dyDescent="0.3">
      <c r="A7" s="114" t="s">
        <v>53</v>
      </c>
      <c r="B7" s="114" t="s">
        <v>54</v>
      </c>
      <c r="C7" s="162"/>
      <c r="D7" s="108" t="s">
        <v>103</v>
      </c>
      <c r="E7" s="108" t="s">
        <v>104</v>
      </c>
      <c r="F7" s="109"/>
    </row>
    <row r="8" spans="1:6" x14ac:dyDescent="0.3">
      <c r="A8" s="115" t="s">
        <v>105</v>
      </c>
      <c r="B8" s="115" t="s">
        <v>105</v>
      </c>
      <c r="C8" s="115" t="s">
        <v>106</v>
      </c>
      <c r="D8" s="113">
        <f>+D10</f>
        <v>5000000</v>
      </c>
      <c r="E8" s="113">
        <f>+E10</f>
        <v>5000000</v>
      </c>
    </row>
    <row r="9" spans="1:6" ht="11.25" customHeight="1" x14ac:dyDescent="0.3">
      <c r="A9" s="115" t="s">
        <v>105</v>
      </c>
      <c r="B9" s="115" t="s">
        <v>105</v>
      </c>
      <c r="C9" s="110" t="s">
        <v>105</v>
      </c>
      <c r="D9" s="110" t="s">
        <v>107</v>
      </c>
      <c r="E9" s="110" t="s">
        <v>107</v>
      </c>
    </row>
    <row r="10" spans="1:6" x14ac:dyDescent="0.3">
      <c r="A10" s="115" t="s">
        <v>105</v>
      </c>
      <c r="B10" s="115" t="s">
        <v>105</v>
      </c>
      <c r="C10" s="115" t="s">
        <v>121</v>
      </c>
      <c r="D10" s="113">
        <f>+D12</f>
        <v>5000000</v>
      </c>
      <c r="E10" s="113">
        <f>+E12</f>
        <v>5000000</v>
      </c>
      <c r="F10" s="111"/>
    </row>
    <row r="11" spans="1:6" x14ac:dyDescent="0.3">
      <c r="A11" s="115" t="s">
        <v>105</v>
      </c>
      <c r="B11" s="115" t="s">
        <v>105</v>
      </c>
      <c r="C11" s="110" t="s">
        <v>105</v>
      </c>
      <c r="D11" s="110" t="s">
        <v>107</v>
      </c>
      <c r="E11" s="110" t="s">
        <v>107</v>
      </c>
    </row>
    <row r="12" spans="1:6" x14ac:dyDescent="0.3">
      <c r="A12" s="115">
        <v>1226</v>
      </c>
      <c r="B12" s="115" t="s">
        <v>105</v>
      </c>
      <c r="C12" s="112" t="s">
        <v>109</v>
      </c>
      <c r="D12" s="113">
        <f>+D19</f>
        <v>5000000</v>
      </c>
      <c r="E12" s="113">
        <f>+E19</f>
        <v>5000000</v>
      </c>
    </row>
    <row r="13" spans="1:6" x14ac:dyDescent="0.3">
      <c r="A13" s="115" t="s">
        <v>105</v>
      </c>
      <c r="B13" s="115" t="s">
        <v>105</v>
      </c>
      <c r="C13" s="110" t="s">
        <v>110</v>
      </c>
      <c r="D13" s="110" t="s">
        <v>107</v>
      </c>
      <c r="E13" s="110" t="s">
        <v>107</v>
      </c>
    </row>
    <row r="14" spans="1:6" x14ac:dyDescent="0.3">
      <c r="A14" s="115" t="s">
        <v>105</v>
      </c>
      <c r="B14" s="115" t="s">
        <v>105</v>
      </c>
      <c r="C14" s="112" t="s">
        <v>111</v>
      </c>
      <c r="D14" s="110" t="s">
        <v>107</v>
      </c>
      <c r="E14" s="110" t="s">
        <v>107</v>
      </c>
    </row>
    <row r="15" spans="1:6" x14ac:dyDescent="0.3">
      <c r="A15" s="115" t="s">
        <v>105</v>
      </c>
      <c r="B15" s="115" t="s">
        <v>105</v>
      </c>
      <c r="C15" s="110" t="s">
        <v>112</v>
      </c>
      <c r="D15" s="110" t="s">
        <v>107</v>
      </c>
      <c r="E15" s="110" t="s">
        <v>107</v>
      </c>
    </row>
    <row r="16" spans="1:6" x14ac:dyDescent="0.3">
      <c r="A16" s="115" t="s">
        <v>105</v>
      </c>
      <c r="B16" s="115" t="s">
        <v>105</v>
      </c>
      <c r="C16" s="112" t="s">
        <v>113</v>
      </c>
      <c r="D16" s="110" t="s">
        <v>107</v>
      </c>
      <c r="E16" s="110" t="s">
        <v>107</v>
      </c>
    </row>
    <row r="17" spans="1:5" x14ac:dyDescent="0.3">
      <c r="A17" s="115" t="s">
        <v>105</v>
      </c>
      <c r="B17" s="115" t="s">
        <v>105</v>
      </c>
      <c r="C17" s="110" t="s">
        <v>114</v>
      </c>
      <c r="D17" s="110" t="s">
        <v>107</v>
      </c>
      <c r="E17" s="110" t="s">
        <v>107</v>
      </c>
    </row>
    <row r="18" spans="1:5" x14ac:dyDescent="0.3">
      <c r="A18" s="115" t="s">
        <v>105</v>
      </c>
      <c r="B18" s="115" t="s">
        <v>105</v>
      </c>
      <c r="C18" s="116" t="s">
        <v>115</v>
      </c>
      <c r="D18" s="110" t="s">
        <v>107</v>
      </c>
      <c r="E18" s="110" t="s">
        <v>107</v>
      </c>
    </row>
    <row r="19" spans="1:5" x14ac:dyDescent="0.3">
      <c r="A19" s="115" t="s">
        <v>105</v>
      </c>
      <c r="B19" s="115">
        <v>44001</v>
      </c>
      <c r="C19" s="112" t="s">
        <v>116</v>
      </c>
      <c r="D19" s="113">
        <v>5000000</v>
      </c>
      <c r="E19" s="113">
        <v>5000000</v>
      </c>
    </row>
    <row r="20" spans="1:5" ht="33" x14ac:dyDescent="0.3">
      <c r="A20" s="115" t="s">
        <v>105</v>
      </c>
      <c r="B20" s="115" t="s">
        <v>105</v>
      </c>
      <c r="C20" s="110" t="s">
        <v>117</v>
      </c>
      <c r="D20" s="110" t="s">
        <v>107</v>
      </c>
      <c r="E20" s="110" t="s">
        <v>107</v>
      </c>
    </row>
    <row r="21" spans="1:5" x14ac:dyDescent="0.3">
      <c r="A21" s="115" t="s">
        <v>105</v>
      </c>
      <c r="B21" s="115" t="s">
        <v>105</v>
      </c>
      <c r="C21" s="112" t="s">
        <v>118</v>
      </c>
      <c r="D21" s="110" t="s">
        <v>107</v>
      </c>
      <c r="E21" s="110" t="s">
        <v>107</v>
      </c>
    </row>
    <row r="22" spans="1:5" x14ac:dyDescent="0.3">
      <c r="A22" s="115" t="s">
        <v>105</v>
      </c>
      <c r="B22" s="115" t="s">
        <v>105</v>
      </c>
      <c r="C22" s="110" t="s">
        <v>119</v>
      </c>
      <c r="D22" s="110" t="s">
        <v>107</v>
      </c>
      <c r="E22" s="110" t="s">
        <v>107</v>
      </c>
    </row>
    <row r="23" spans="1:5" x14ac:dyDescent="0.3">
      <c r="A23" s="115" t="s">
        <v>105</v>
      </c>
      <c r="B23" s="115" t="s">
        <v>105</v>
      </c>
      <c r="C23" s="112" t="s">
        <v>1</v>
      </c>
      <c r="D23" s="110" t="s">
        <v>107</v>
      </c>
      <c r="E23" s="110" t="s">
        <v>107</v>
      </c>
    </row>
    <row r="24" spans="1:5" x14ac:dyDescent="0.3">
      <c r="A24" s="115" t="s">
        <v>105</v>
      </c>
      <c r="B24" s="115" t="s">
        <v>105</v>
      </c>
      <c r="C24" s="110" t="s">
        <v>120</v>
      </c>
      <c r="D24" s="110" t="s">
        <v>107</v>
      </c>
      <c r="E24" s="110" t="s">
        <v>107</v>
      </c>
    </row>
  </sheetData>
  <mergeCells count="7">
    <mergeCell ref="A1:E1"/>
    <mergeCell ref="A2:E2"/>
    <mergeCell ref="A3:E3"/>
    <mergeCell ref="A4:E4"/>
    <mergeCell ref="A6:B6"/>
    <mergeCell ref="C6:C7"/>
    <mergeCell ref="D6:E6"/>
  </mergeCells>
  <pageMargins left="0.19685039370078741" right="0.19685039370078741" top="0.23622047244094491" bottom="0.23622047244094491" header="0.23622047244094491" footer="0.23622047244094491"/>
  <pageSetup scale="84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" workbookViewId="0">
      <selection activeCell="E11" sqref="E11"/>
    </sheetView>
  </sheetViews>
  <sheetFormatPr defaultRowHeight="16.5" x14ac:dyDescent="0.25"/>
  <cols>
    <col min="1" max="1" width="34.140625" style="119" customWidth="1"/>
    <col min="2" max="2" width="54.85546875" style="119" customWidth="1"/>
    <col min="3" max="4" width="19" style="119" customWidth="1"/>
    <col min="5" max="5" width="42.5703125" style="119" customWidth="1"/>
    <col min="6" max="8" width="17.42578125" style="119" customWidth="1"/>
    <col min="9" max="255" width="9.140625" style="119"/>
    <col min="256" max="256" width="34.140625" style="119" customWidth="1"/>
    <col min="257" max="257" width="54.85546875" style="119" customWidth="1"/>
    <col min="258" max="260" width="19" style="119" customWidth="1"/>
    <col min="261" max="261" width="42.5703125" style="119" customWidth="1"/>
    <col min="262" max="264" width="17.42578125" style="119" customWidth="1"/>
    <col min="265" max="511" width="9.140625" style="119"/>
    <col min="512" max="512" width="34.140625" style="119" customWidth="1"/>
    <col min="513" max="513" width="54.85546875" style="119" customWidth="1"/>
    <col min="514" max="516" width="19" style="119" customWidth="1"/>
    <col min="517" max="517" width="42.5703125" style="119" customWidth="1"/>
    <col min="518" max="520" width="17.42578125" style="119" customWidth="1"/>
    <col min="521" max="767" width="9.140625" style="119"/>
    <col min="768" max="768" width="34.140625" style="119" customWidth="1"/>
    <col min="769" max="769" width="54.85546875" style="119" customWidth="1"/>
    <col min="770" max="772" width="19" style="119" customWidth="1"/>
    <col min="773" max="773" width="42.5703125" style="119" customWidth="1"/>
    <col min="774" max="776" width="17.42578125" style="119" customWidth="1"/>
    <col min="777" max="1023" width="9.140625" style="119"/>
    <col min="1024" max="1024" width="34.140625" style="119" customWidth="1"/>
    <col min="1025" max="1025" width="54.85546875" style="119" customWidth="1"/>
    <col min="1026" max="1028" width="19" style="119" customWidth="1"/>
    <col min="1029" max="1029" width="42.5703125" style="119" customWidth="1"/>
    <col min="1030" max="1032" width="17.42578125" style="119" customWidth="1"/>
    <col min="1033" max="1279" width="9.140625" style="119"/>
    <col min="1280" max="1280" width="34.140625" style="119" customWidth="1"/>
    <col min="1281" max="1281" width="54.85546875" style="119" customWidth="1"/>
    <col min="1282" max="1284" width="19" style="119" customWidth="1"/>
    <col min="1285" max="1285" width="42.5703125" style="119" customWidth="1"/>
    <col min="1286" max="1288" width="17.42578125" style="119" customWidth="1"/>
    <col min="1289" max="1535" width="9.140625" style="119"/>
    <col min="1536" max="1536" width="34.140625" style="119" customWidth="1"/>
    <col min="1537" max="1537" width="54.85546875" style="119" customWidth="1"/>
    <col min="1538" max="1540" width="19" style="119" customWidth="1"/>
    <col min="1541" max="1541" width="42.5703125" style="119" customWidth="1"/>
    <col min="1542" max="1544" width="17.42578125" style="119" customWidth="1"/>
    <col min="1545" max="1791" width="9.140625" style="119"/>
    <col min="1792" max="1792" width="34.140625" style="119" customWidth="1"/>
    <col min="1793" max="1793" width="54.85546875" style="119" customWidth="1"/>
    <col min="1794" max="1796" width="19" style="119" customWidth="1"/>
    <col min="1797" max="1797" width="42.5703125" style="119" customWidth="1"/>
    <col min="1798" max="1800" width="17.42578125" style="119" customWidth="1"/>
    <col min="1801" max="2047" width="9.140625" style="119"/>
    <col min="2048" max="2048" width="34.140625" style="119" customWidth="1"/>
    <col min="2049" max="2049" width="54.85546875" style="119" customWidth="1"/>
    <col min="2050" max="2052" width="19" style="119" customWidth="1"/>
    <col min="2053" max="2053" width="42.5703125" style="119" customWidth="1"/>
    <col min="2054" max="2056" width="17.42578125" style="119" customWidth="1"/>
    <col min="2057" max="2303" width="9.140625" style="119"/>
    <col min="2304" max="2304" width="34.140625" style="119" customWidth="1"/>
    <col min="2305" max="2305" width="54.85546875" style="119" customWidth="1"/>
    <col min="2306" max="2308" width="19" style="119" customWidth="1"/>
    <col min="2309" max="2309" width="42.5703125" style="119" customWidth="1"/>
    <col min="2310" max="2312" width="17.42578125" style="119" customWidth="1"/>
    <col min="2313" max="2559" width="9.140625" style="119"/>
    <col min="2560" max="2560" width="34.140625" style="119" customWidth="1"/>
    <col min="2561" max="2561" width="54.85546875" style="119" customWidth="1"/>
    <col min="2562" max="2564" width="19" style="119" customWidth="1"/>
    <col min="2565" max="2565" width="42.5703125" style="119" customWidth="1"/>
    <col min="2566" max="2568" width="17.42578125" style="119" customWidth="1"/>
    <col min="2569" max="2815" width="9.140625" style="119"/>
    <col min="2816" max="2816" width="34.140625" style="119" customWidth="1"/>
    <col min="2817" max="2817" width="54.85546875" style="119" customWidth="1"/>
    <col min="2818" max="2820" width="19" style="119" customWidth="1"/>
    <col min="2821" max="2821" width="42.5703125" style="119" customWidth="1"/>
    <col min="2822" max="2824" width="17.42578125" style="119" customWidth="1"/>
    <col min="2825" max="3071" width="9.140625" style="119"/>
    <col min="3072" max="3072" width="34.140625" style="119" customWidth="1"/>
    <col min="3073" max="3073" width="54.85546875" style="119" customWidth="1"/>
    <col min="3074" max="3076" width="19" style="119" customWidth="1"/>
    <col min="3077" max="3077" width="42.5703125" style="119" customWidth="1"/>
    <col min="3078" max="3080" width="17.42578125" style="119" customWidth="1"/>
    <col min="3081" max="3327" width="9.140625" style="119"/>
    <col min="3328" max="3328" width="34.140625" style="119" customWidth="1"/>
    <col min="3329" max="3329" width="54.85546875" style="119" customWidth="1"/>
    <col min="3330" max="3332" width="19" style="119" customWidth="1"/>
    <col min="3333" max="3333" width="42.5703125" style="119" customWidth="1"/>
    <col min="3334" max="3336" width="17.42578125" style="119" customWidth="1"/>
    <col min="3337" max="3583" width="9.140625" style="119"/>
    <col min="3584" max="3584" width="34.140625" style="119" customWidth="1"/>
    <col min="3585" max="3585" width="54.85546875" style="119" customWidth="1"/>
    <col min="3586" max="3588" width="19" style="119" customWidth="1"/>
    <col min="3589" max="3589" width="42.5703125" style="119" customWidth="1"/>
    <col min="3590" max="3592" width="17.42578125" style="119" customWidth="1"/>
    <col min="3593" max="3839" width="9.140625" style="119"/>
    <col min="3840" max="3840" width="34.140625" style="119" customWidth="1"/>
    <col min="3841" max="3841" width="54.85546875" style="119" customWidth="1"/>
    <col min="3842" max="3844" width="19" style="119" customWidth="1"/>
    <col min="3845" max="3845" width="42.5703125" style="119" customWidth="1"/>
    <col min="3846" max="3848" width="17.42578125" style="119" customWidth="1"/>
    <col min="3849" max="4095" width="9.140625" style="119"/>
    <col min="4096" max="4096" width="34.140625" style="119" customWidth="1"/>
    <col min="4097" max="4097" width="54.85546875" style="119" customWidth="1"/>
    <col min="4098" max="4100" width="19" style="119" customWidth="1"/>
    <col min="4101" max="4101" width="42.5703125" style="119" customWidth="1"/>
    <col min="4102" max="4104" width="17.42578125" style="119" customWidth="1"/>
    <col min="4105" max="4351" width="9.140625" style="119"/>
    <col min="4352" max="4352" width="34.140625" style="119" customWidth="1"/>
    <col min="4353" max="4353" width="54.85546875" style="119" customWidth="1"/>
    <col min="4354" max="4356" width="19" style="119" customWidth="1"/>
    <col min="4357" max="4357" width="42.5703125" style="119" customWidth="1"/>
    <col min="4358" max="4360" width="17.42578125" style="119" customWidth="1"/>
    <col min="4361" max="4607" width="9.140625" style="119"/>
    <col min="4608" max="4608" width="34.140625" style="119" customWidth="1"/>
    <col min="4609" max="4609" width="54.85546875" style="119" customWidth="1"/>
    <col min="4610" max="4612" width="19" style="119" customWidth="1"/>
    <col min="4613" max="4613" width="42.5703125" style="119" customWidth="1"/>
    <col min="4614" max="4616" width="17.42578125" style="119" customWidth="1"/>
    <col min="4617" max="4863" width="9.140625" style="119"/>
    <col min="4864" max="4864" width="34.140625" style="119" customWidth="1"/>
    <col min="4865" max="4865" width="54.85546875" style="119" customWidth="1"/>
    <col min="4866" max="4868" width="19" style="119" customWidth="1"/>
    <col min="4869" max="4869" width="42.5703125" style="119" customWidth="1"/>
    <col min="4870" max="4872" width="17.42578125" style="119" customWidth="1"/>
    <col min="4873" max="5119" width="9.140625" style="119"/>
    <col min="5120" max="5120" width="34.140625" style="119" customWidth="1"/>
    <col min="5121" max="5121" width="54.85546875" style="119" customWidth="1"/>
    <col min="5122" max="5124" width="19" style="119" customWidth="1"/>
    <col min="5125" max="5125" width="42.5703125" style="119" customWidth="1"/>
    <col min="5126" max="5128" width="17.42578125" style="119" customWidth="1"/>
    <col min="5129" max="5375" width="9.140625" style="119"/>
    <col min="5376" max="5376" width="34.140625" style="119" customWidth="1"/>
    <col min="5377" max="5377" width="54.85546875" style="119" customWidth="1"/>
    <col min="5378" max="5380" width="19" style="119" customWidth="1"/>
    <col min="5381" max="5381" width="42.5703125" style="119" customWidth="1"/>
    <col min="5382" max="5384" width="17.42578125" style="119" customWidth="1"/>
    <col min="5385" max="5631" width="9.140625" style="119"/>
    <col min="5632" max="5632" width="34.140625" style="119" customWidth="1"/>
    <col min="5633" max="5633" width="54.85546875" style="119" customWidth="1"/>
    <col min="5634" max="5636" width="19" style="119" customWidth="1"/>
    <col min="5637" max="5637" width="42.5703125" style="119" customWidth="1"/>
    <col min="5638" max="5640" width="17.42578125" style="119" customWidth="1"/>
    <col min="5641" max="5887" width="9.140625" style="119"/>
    <col min="5888" max="5888" width="34.140625" style="119" customWidth="1"/>
    <col min="5889" max="5889" width="54.85546875" style="119" customWidth="1"/>
    <col min="5890" max="5892" width="19" style="119" customWidth="1"/>
    <col min="5893" max="5893" width="42.5703125" style="119" customWidth="1"/>
    <col min="5894" max="5896" width="17.42578125" style="119" customWidth="1"/>
    <col min="5897" max="6143" width="9.140625" style="119"/>
    <col min="6144" max="6144" width="34.140625" style="119" customWidth="1"/>
    <col min="6145" max="6145" width="54.85546875" style="119" customWidth="1"/>
    <col min="6146" max="6148" width="19" style="119" customWidth="1"/>
    <col min="6149" max="6149" width="42.5703125" style="119" customWidth="1"/>
    <col min="6150" max="6152" width="17.42578125" style="119" customWidth="1"/>
    <col min="6153" max="6399" width="9.140625" style="119"/>
    <col min="6400" max="6400" width="34.140625" style="119" customWidth="1"/>
    <col min="6401" max="6401" width="54.85546875" style="119" customWidth="1"/>
    <col min="6402" max="6404" width="19" style="119" customWidth="1"/>
    <col min="6405" max="6405" width="42.5703125" style="119" customWidth="1"/>
    <col min="6406" max="6408" width="17.42578125" style="119" customWidth="1"/>
    <col min="6409" max="6655" width="9.140625" style="119"/>
    <col min="6656" max="6656" width="34.140625" style="119" customWidth="1"/>
    <col min="6657" max="6657" width="54.85546875" style="119" customWidth="1"/>
    <col min="6658" max="6660" width="19" style="119" customWidth="1"/>
    <col min="6661" max="6661" width="42.5703125" style="119" customWidth="1"/>
    <col min="6662" max="6664" width="17.42578125" style="119" customWidth="1"/>
    <col min="6665" max="6911" width="9.140625" style="119"/>
    <col min="6912" max="6912" width="34.140625" style="119" customWidth="1"/>
    <col min="6913" max="6913" width="54.85546875" style="119" customWidth="1"/>
    <col min="6914" max="6916" width="19" style="119" customWidth="1"/>
    <col min="6917" max="6917" width="42.5703125" style="119" customWidth="1"/>
    <col min="6918" max="6920" width="17.42578125" style="119" customWidth="1"/>
    <col min="6921" max="7167" width="9.140625" style="119"/>
    <col min="7168" max="7168" width="34.140625" style="119" customWidth="1"/>
    <col min="7169" max="7169" width="54.85546875" style="119" customWidth="1"/>
    <col min="7170" max="7172" width="19" style="119" customWidth="1"/>
    <col min="7173" max="7173" width="42.5703125" style="119" customWidth="1"/>
    <col min="7174" max="7176" width="17.42578125" style="119" customWidth="1"/>
    <col min="7177" max="7423" width="9.140625" style="119"/>
    <col min="7424" max="7424" width="34.140625" style="119" customWidth="1"/>
    <col min="7425" max="7425" width="54.85546875" style="119" customWidth="1"/>
    <col min="7426" max="7428" width="19" style="119" customWidth="1"/>
    <col min="7429" max="7429" width="42.5703125" style="119" customWidth="1"/>
    <col min="7430" max="7432" width="17.42578125" style="119" customWidth="1"/>
    <col min="7433" max="7679" width="9.140625" style="119"/>
    <col min="7680" max="7680" width="34.140625" style="119" customWidth="1"/>
    <col min="7681" max="7681" width="54.85546875" style="119" customWidth="1"/>
    <col min="7682" max="7684" width="19" style="119" customWidth="1"/>
    <col min="7685" max="7685" width="42.5703125" style="119" customWidth="1"/>
    <col min="7686" max="7688" width="17.42578125" style="119" customWidth="1"/>
    <col min="7689" max="7935" width="9.140625" style="119"/>
    <col min="7936" max="7936" width="34.140625" style="119" customWidth="1"/>
    <col min="7937" max="7937" width="54.85546875" style="119" customWidth="1"/>
    <col min="7938" max="7940" width="19" style="119" customWidth="1"/>
    <col min="7941" max="7941" width="42.5703125" style="119" customWidth="1"/>
    <col min="7942" max="7944" width="17.42578125" style="119" customWidth="1"/>
    <col min="7945" max="8191" width="9.140625" style="119"/>
    <col min="8192" max="8192" width="34.140625" style="119" customWidth="1"/>
    <col min="8193" max="8193" width="54.85546875" style="119" customWidth="1"/>
    <col min="8194" max="8196" width="19" style="119" customWidth="1"/>
    <col min="8197" max="8197" width="42.5703125" style="119" customWidth="1"/>
    <col min="8198" max="8200" width="17.42578125" style="119" customWidth="1"/>
    <col min="8201" max="8447" width="9.140625" style="119"/>
    <col min="8448" max="8448" width="34.140625" style="119" customWidth="1"/>
    <col min="8449" max="8449" width="54.85546875" style="119" customWidth="1"/>
    <col min="8450" max="8452" width="19" style="119" customWidth="1"/>
    <col min="8453" max="8453" width="42.5703125" style="119" customWidth="1"/>
    <col min="8454" max="8456" width="17.42578125" style="119" customWidth="1"/>
    <col min="8457" max="8703" width="9.140625" style="119"/>
    <col min="8704" max="8704" width="34.140625" style="119" customWidth="1"/>
    <col min="8705" max="8705" width="54.85546875" style="119" customWidth="1"/>
    <col min="8706" max="8708" width="19" style="119" customWidth="1"/>
    <col min="8709" max="8709" width="42.5703125" style="119" customWidth="1"/>
    <col min="8710" max="8712" width="17.42578125" style="119" customWidth="1"/>
    <col min="8713" max="8959" width="9.140625" style="119"/>
    <col min="8960" max="8960" width="34.140625" style="119" customWidth="1"/>
    <col min="8961" max="8961" width="54.85546875" style="119" customWidth="1"/>
    <col min="8962" max="8964" width="19" style="119" customWidth="1"/>
    <col min="8965" max="8965" width="42.5703125" style="119" customWidth="1"/>
    <col min="8966" max="8968" width="17.42578125" style="119" customWidth="1"/>
    <col min="8969" max="9215" width="9.140625" style="119"/>
    <col min="9216" max="9216" width="34.140625" style="119" customWidth="1"/>
    <col min="9217" max="9217" width="54.85546875" style="119" customWidth="1"/>
    <col min="9218" max="9220" width="19" style="119" customWidth="1"/>
    <col min="9221" max="9221" width="42.5703125" style="119" customWidth="1"/>
    <col min="9222" max="9224" width="17.42578125" style="119" customWidth="1"/>
    <col min="9225" max="9471" width="9.140625" style="119"/>
    <col min="9472" max="9472" width="34.140625" style="119" customWidth="1"/>
    <col min="9473" max="9473" width="54.85546875" style="119" customWidth="1"/>
    <col min="9474" max="9476" width="19" style="119" customWidth="1"/>
    <col min="9477" max="9477" width="42.5703125" style="119" customWidth="1"/>
    <col min="9478" max="9480" width="17.42578125" style="119" customWidth="1"/>
    <col min="9481" max="9727" width="9.140625" style="119"/>
    <col min="9728" max="9728" width="34.140625" style="119" customWidth="1"/>
    <col min="9729" max="9729" width="54.85546875" style="119" customWidth="1"/>
    <col min="9730" max="9732" width="19" style="119" customWidth="1"/>
    <col min="9733" max="9733" width="42.5703125" style="119" customWidth="1"/>
    <col min="9734" max="9736" width="17.42578125" style="119" customWidth="1"/>
    <col min="9737" max="9983" width="9.140625" style="119"/>
    <col min="9984" max="9984" width="34.140625" style="119" customWidth="1"/>
    <col min="9985" max="9985" width="54.85546875" style="119" customWidth="1"/>
    <col min="9986" max="9988" width="19" style="119" customWidth="1"/>
    <col min="9989" max="9989" width="42.5703125" style="119" customWidth="1"/>
    <col min="9990" max="9992" width="17.42578125" style="119" customWidth="1"/>
    <col min="9993" max="10239" width="9.140625" style="119"/>
    <col min="10240" max="10240" width="34.140625" style="119" customWidth="1"/>
    <col min="10241" max="10241" width="54.85546875" style="119" customWidth="1"/>
    <col min="10242" max="10244" width="19" style="119" customWidth="1"/>
    <col min="10245" max="10245" width="42.5703125" style="119" customWidth="1"/>
    <col min="10246" max="10248" width="17.42578125" style="119" customWidth="1"/>
    <col min="10249" max="10495" width="9.140625" style="119"/>
    <col min="10496" max="10496" width="34.140625" style="119" customWidth="1"/>
    <col min="10497" max="10497" width="54.85546875" style="119" customWidth="1"/>
    <col min="10498" max="10500" width="19" style="119" customWidth="1"/>
    <col min="10501" max="10501" width="42.5703125" style="119" customWidth="1"/>
    <col min="10502" max="10504" width="17.42578125" style="119" customWidth="1"/>
    <col min="10505" max="10751" width="9.140625" style="119"/>
    <col min="10752" max="10752" width="34.140625" style="119" customWidth="1"/>
    <col min="10753" max="10753" width="54.85546875" style="119" customWidth="1"/>
    <col min="10754" max="10756" width="19" style="119" customWidth="1"/>
    <col min="10757" max="10757" width="42.5703125" style="119" customWidth="1"/>
    <col min="10758" max="10760" width="17.42578125" style="119" customWidth="1"/>
    <col min="10761" max="11007" width="9.140625" style="119"/>
    <col min="11008" max="11008" width="34.140625" style="119" customWidth="1"/>
    <col min="11009" max="11009" width="54.85546875" style="119" customWidth="1"/>
    <col min="11010" max="11012" width="19" style="119" customWidth="1"/>
    <col min="11013" max="11013" width="42.5703125" style="119" customWidth="1"/>
    <col min="11014" max="11016" width="17.42578125" style="119" customWidth="1"/>
    <col min="11017" max="11263" width="9.140625" style="119"/>
    <col min="11264" max="11264" width="34.140625" style="119" customWidth="1"/>
    <col min="11265" max="11265" width="54.85546875" style="119" customWidth="1"/>
    <col min="11266" max="11268" width="19" style="119" customWidth="1"/>
    <col min="11269" max="11269" width="42.5703125" style="119" customWidth="1"/>
    <col min="11270" max="11272" width="17.42578125" style="119" customWidth="1"/>
    <col min="11273" max="11519" width="9.140625" style="119"/>
    <col min="11520" max="11520" width="34.140625" style="119" customWidth="1"/>
    <col min="11521" max="11521" width="54.85546875" style="119" customWidth="1"/>
    <col min="11522" max="11524" width="19" style="119" customWidth="1"/>
    <col min="11525" max="11525" width="42.5703125" style="119" customWidth="1"/>
    <col min="11526" max="11528" width="17.42578125" style="119" customWidth="1"/>
    <col min="11529" max="11775" width="9.140625" style="119"/>
    <col min="11776" max="11776" width="34.140625" style="119" customWidth="1"/>
    <col min="11777" max="11777" width="54.85546875" style="119" customWidth="1"/>
    <col min="11778" max="11780" width="19" style="119" customWidth="1"/>
    <col min="11781" max="11781" width="42.5703125" style="119" customWidth="1"/>
    <col min="11782" max="11784" width="17.42578125" style="119" customWidth="1"/>
    <col min="11785" max="12031" width="9.140625" style="119"/>
    <col min="12032" max="12032" width="34.140625" style="119" customWidth="1"/>
    <col min="12033" max="12033" width="54.85546875" style="119" customWidth="1"/>
    <col min="12034" max="12036" width="19" style="119" customWidth="1"/>
    <col min="12037" max="12037" width="42.5703125" style="119" customWidth="1"/>
    <col min="12038" max="12040" width="17.42578125" style="119" customWidth="1"/>
    <col min="12041" max="12287" width="9.140625" style="119"/>
    <col min="12288" max="12288" width="34.140625" style="119" customWidth="1"/>
    <col min="12289" max="12289" width="54.85546875" style="119" customWidth="1"/>
    <col min="12290" max="12292" width="19" style="119" customWidth="1"/>
    <col min="12293" max="12293" width="42.5703125" style="119" customWidth="1"/>
    <col min="12294" max="12296" width="17.42578125" style="119" customWidth="1"/>
    <col min="12297" max="12543" width="9.140625" style="119"/>
    <col min="12544" max="12544" width="34.140625" style="119" customWidth="1"/>
    <col min="12545" max="12545" width="54.85546875" style="119" customWidth="1"/>
    <col min="12546" max="12548" width="19" style="119" customWidth="1"/>
    <col min="12549" max="12549" width="42.5703125" style="119" customWidth="1"/>
    <col min="12550" max="12552" width="17.42578125" style="119" customWidth="1"/>
    <col min="12553" max="12799" width="9.140625" style="119"/>
    <col min="12800" max="12800" width="34.140625" style="119" customWidth="1"/>
    <col min="12801" max="12801" width="54.85546875" style="119" customWidth="1"/>
    <col min="12802" max="12804" width="19" style="119" customWidth="1"/>
    <col min="12805" max="12805" width="42.5703125" style="119" customWidth="1"/>
    <col min="12806" max="12808" width="17.42578125" style="119" customWidth="1"/>
    <col min="12809" max="13055" width="9.140625" style="119"/>
    <col min="13056" max="13056" width="34.140625" style="119" customWidth="1"/>
    <col min="13057" max="13057" width="54.85546875" style="119" customWidth="1"/>
    <col min="13058" max="13060" width="19" style="119" customWidth="1"/>
    <col min="13061" max="13061" width="42.5703125" style="119" customWidth="1"/>
    <col min="13062" max="13064" width="17.42578125" style="119" customWidth="1"/>
    <col min="13065" max="13311" width="9.140625" style="119"/>
    <col min="13312" max="13312" width="34.140625" style="119" customWidth="1"/>
    <col min="13313" max="13313" width="54.85546875" style="119" customWidth="1"/>
    <col min="13314" max="13316" width="19" style="119" customWidth="1"/>
    <col min="13317" max="13317" width="42.5703125" style="119" customWidth="1"/>
    <col min="13318" max="13320" width="17.42578125" style="119" customWidth="1"/>
    <col min="13321" max="13567" width="9.140625" style="119"/>
    <col min="13568" max="13568" width="34.140625" style="119" customWidth="1"/>
    <col min="13569" max="13569" width="54.85546875" style="119" customWidth="1"/>
    <col min="13570" max="13572" width="19" style="119" customWidth="1"/>
    <col min="13573" max="13573" width="42.5703125" style="119" customWidth="1"/>
    <col min="13574" max="13576" width="17.42578125" style="119" customWidth="1"/>
    <col min="13577" max="13823" width="9.140625" style="119"/>
    <col min="13824" max="13824" width="34.140625" style="119" customWidth="1"/>
    <col min="13825" max="13825" width="54.85546875" style="119" customWidth="1"/>
    <col min="13826" max="13828" width="19" style="119" customWidth="1"/>
    <col min="13829" max="13829" width="42.5703125" style="119" customWidth="1"/>
    <col min="13830" max="13832" width="17.42578125" style="119" customWidth="1"/>
    <col min="13833" max="14079" width="9.140625" style="119"/>
    <col min="14080" max="14080" width="34.140625" style="119" customWidth="1"/>
    <col min="14081" max="14081" width="54.85546875" style="119" customWidth="1"/>
    <col min="14082" max="14084" width="19" style="119" customWidth="1"/>
    <col min="14085" max="14085" width="42.5703125" style="119" customWidth="1"/>
    <col min="14086" max="14088" width="17.42578125" style="119" customWidth="1"/>
    <col min="14089" max="14335" width="9.140625" style="119"/>
    <col min="14336" max="14336" width="34.140625" style="119" customWidth="1"/>
    <col min="14337" max="14337" width="54.85546875" style="119" customWidth="1"/>
    <col min="14338" max="14340" width="19" style="119" customWidth="1"/>
    <col min="14341" max="14341" width="42.5703125" style="119" customWidth="1"/>
    <col min="14342" max="14344" width="17.42578125" style="119" customWidth="1"/>
    <col min="14345" max="14591" width="9.140625" style="119"/>
    <col min="14592" max="14592" width="34.140625" style="119" customWidth="1"/>
    <col min="14593" max="14593" width="54.85546875" style="119" customWidth="1"/>
    <col min="14594" max="14596" width="19" style="119" customWidth="1"/>
    <col min="14597" max="14597" width="42.5703125" style="119" customWidth="1"/>
    <col min="14598" max="14600" width="17.42578125" style="119" customWidth="1"/>
    <col min="14601" max="14847" width="9.140625" style="119"/>
    <col min="14848" max="14848" width="34.140625" style="119" customWidth="1"/>
    <col min="14849" max="14849" width="54.85546875" style="119" customWidth="1"/>
    <col min="14850" max="14852" width="19" style="119" customWidth="1"/>
    <col min="14853" max="14853" width="42.5703125" style="119" customWidth="1"/>
    <col min="14854" max="14856" width="17.42578125" style="119" customWidth="1"/>
    <col min="14857" max="15103" width="9.140625" style="119"/>
    <col min="15104" max="15104" width="34.140625" style="119" customWidth="1"/>
    <col min="15105" max="15105" width="54.85546875" style="119" customWidth="1"/>
    <col min="15106" max="15108" width="19" style="119" customWidth="1"/>
    <col min="15109" max="15109" width="42.5703125" style="119" customWidth="1"/>
    <col min="15110" max="15112" width="17.42578125" style="119" customWidth="1"/>
    <col min="15113" max="15359" width="9.140625" style="119"/>
    <col min="15360" max="15360" width="34.140625" style="119" customWidth="1"/>
    <col min="15361" max="15361" width="54.85546875" style="119" customWidth="1"/>
    <col min="15362" max="15364" width="19" style="119" customWidth="1"/>
    <col min="15365" max="15365" width="42.5703125" style="119" customWidth="1"/>
    <col min="15366" max="15368" width="17.42578125" style="119" customWidth="1"/>
    <col min="15369" max="15615" width="9.140625" style="119"/>
    <col min="15616" max="15616" width="34.140625" style="119" customWidth="1"/>
    <col min="15617" max="15617" width="54.85546875" style="119" customWidth="1"/>
    <col min="15618" max="15620" width="19" style="119" customWidth="1"/>
    <col min="15621" max="15621" width="42.5703125" style="119" customWidth="1"/>
    <col min="15622" max="15624" width="17.42578125" style="119" customWidth="1"/>
    <col min="15625" max="15871" width="9.140625" style="119"/>
    <col min="15872" max="15872" width="34.140625" style="119" customWidth="1"/>
    <col min="15873" max="15873" width="54.85546875" style="119" customWidth="1"/>
    <col min="15874" max="15876" width="19" style="119" customWidth="1"/>
    <col min="15877" max="15877" width="42.5703125" style="119" customWidth="1"/>
    <col min="15878" max="15880" width="17.42578125" style="119" customWidth="1"/>
    <col min="15881" max="16127" width="9.140625" style="119"/>
    <col min="16128" max="16128" width="34.140625" style="119" customWidth="1"/>
    <col min="16129" max="16129" width="54.85546875" style="119" customWidth="1"/>
    <col min="16130" max="16132" width="19" style="119" customWidth="1"/>
    <col min="16133" max="16133" width="42.5703125" style="119" customWidth="1"/>
    <col min="16134" max="16136" width="17.42578125" style="119" customWidth="1"/>
    <col min="16137" max="16384" width="9.140625" style="119"/>
  </cols>
  <sheetData>
    <row r="1" spans="1:6" s="118" customFormat="1" ht="17.25" x14ac:dyDescent="0.3">
      <c r="A1" s="156" t="s">
        <v>155</v>
      </c>
      <c r="B1" s="156"/>
      <c r="C1" s="156"/>
      <c r="D1" s="156"/>
      <c r="E1" s="117"/>
      <c r="F1" s="117"/>
    </row>
    <row r="2" spans="1:6" s="118" customFormat="1" ht="17.25" x14ac:dyDescent="0.3">
      <c r="A2" s="156" t="s">
        <v>97</v>
      </c>
      <c r="B2" s="156"/>
      <c r="C2" s="156"/>
      <c r="D2" s="156"/>
      <c r="E2" s="117"/>
      <c r="F2" s="117"/>
    </row>
    <row r="3" spans="1:6" s="118" customFormat="1" ht="17.25" x14ac:dyDescent="0.3">
      <c r="A3" s="156" t="s">
        <v>98</v>
      </c>
      <c r="B3" s="156"/>
      <c r="C3" s="156"/>
      <c r="D3" s="156"/>
      <c r="E3" s="117"/>
      <c r="F3" s="117"/>
    </row>
    <row r="4" spans="1:6" x14ac:dyDescent="0.25">
      <c r="D4" s="133"/>
    </row>
    <row r="5" spans="1:6" ht="42.75" customHeight="1" x14ac:dyDescent="0.25">
      <c r="A5" s="165" t="s">
        <v>122</v>
      </c>
      <c r="B5" s="165"/>
      <c r="C5" s="165"/>
      <c r="D5" s="165"/>
    </row>
    <row r="6" spans="1:6" s="120" customFormat="1" ht="20.25" customHeight="1" x14ac:dyDescent="0.25">
      <c r="A6" s="166" t="s">
        <v>123</v>
      </c>
      <c r="B6" s="166"/>
      <c r="C6" s="166"/>
      <c r="D6" s="166"/>
    </row>
    <row r="7" spans="1:6" s="120" customFormat="1" ht="26.25" customHeight="1" x14ac:dyDescent="0.25">
      <c r="A7" s="172" t="s">
        <v>69</v>
      </c>
      <c r="B7" s="172"/>
      <c r="C7" s="172"/>
      <c r="D7" s="172"/>
    </row>
    <row r="8" spans="1:6" s="120" customFormat="1" x14ac:dyDescent="0.3">
      <c r="B8" s="173"/>
      <c r="C8" s="173"/>
      <c r="D8" s="173"/>
    </row>
    <row r="9" spans="1:6" s="120" customFormat="1" ht="23.25" customHeight="1" x14ac:dyDescent="0.25">
      <c r="A9" s="134" t="s">
        <v>40</v>
      </c>
      <c r="B9" s="174" t="s">
        <v>41</v>
      </c>
      <c r="C9" s="174"/>
      <c r="D9" s="174"/>
    </row>
    <row r="10" spans="1:6" s="120" customFormat="1" ht="28.5" customHeight="1" x14ac:dyDescent="0.25">
      <c r="A10" s="110" t="s">
        <v>108</v>
      </c>
      <c r="B10" s="174" t="s">
        <v>110</v>
      </c>
      <c r="C10" s="174"/>
      <c r="D10" s="174"/>
    </row>
    <row r="11" spans="1:6" s="120" customFormat="1" ht="27" customHeight="1" x14ac:dyDescent="0.25">
      <c r="A11" s="175" t="s">
        <v>124</v>
      </c>
      <c r="B11" s="175"/>
      <c r="C11" s="175"/>
      <c r="D11" s="175"/>
    </row>
    <row r="12" spans="1:6" s="120" customFormat="1" ht="74.25" customHeight="1" x14ac:dyDescent="0.3">
      <c r="A12" s="121" t="s">
        <v>42</v>
      </c>
      <c r="B12" s="122">
        <v>1226</v>
      </c>
      <c r="C12" s="176" t="s">
        <v>161</v>
      </c>
      <c r="D12" s="177"/>
    </row>
    <row r="13" spans="1:6" s="120" customFormat="1" ht="30" customHeight="1" x14ac:dyDescent="0.25">
      <c r="A13" s="121" t="s">
        <v>43</v>
      </c>
      <c r="B13" s="123">
        <v>44001</v>
      </c>
      <c r="C13" s="169" t="s">
        <v>39</v>
      </c>
      <c r="D13" s="169" t="s">
        <v>38</v>
      </c>
    </row>
    <row r="14" spans="1:6" s="120" customFormat="1" ht="42.75" customHeight="1" x14ac:dyDescent="0.25">
      <c r="A14" s="121" t="s">
        <v>0</v>
      </c>
      <c r="B14" s="124" t="s">
        <v>117</v>
      </c>
      <c r="C14" s="170"/>
      <c r="D14" s="170"/>
    </row>
    <row r="15" spans="1:6" s="120" customFormat="1" ht="26.25" customHeight="1" x14ac:dyDescent="0.25">
      <c r="A15" s="121" t="s">
        <v>44</v>
      </c>
      <c r="B15" s="121" t="s">
        <v>119</v>
      </c>
      <c r="C15" s="170"/>
      <c r="D15" s="170"/>
    </row>
    <row r="16" spans="1:6" s="120" customFormat="1" ht="24" customHeight="1" x14ac:dyDescent="0.25">
      <c r="A16" s="121" t="s">
        <v>1</v>
      </c>
      <c r="B16" s="122" t="s">
        <v>120</v>
      </c>
      <c r="C16" s="170"/>
      <c r="D16" s="170"/>
      <c r="E16" s="145"/>
      <c r="F16" s="145"/>
    </row>
    <row r="17" spans="1:6" s="120" customFormat="1" ht="51" customHeight="1" x14ac:dyDescent="0.25">
      <c r="A17" s="122" t="s">
        <v>70</v>
      </c>
      <c r="B17" s="123" t="s">
        <v>125</v>
      </c>
      <c r="C17" s="170"/>
      <c r="D17" s="170"/>
      <c r="E17" s="145"/>
      <c r="F17" s="145"/>
    </row>
    <row r="18" spans="1:6" s="120" customFormat="1" ht="21.75" customHeight="1" x14ac:dyDescent="0.25">
      <c r="A18" s="125"/>
      <c r="B18" s="126" t="s">
        <v>46</v>
      </c>
      <c r="C18" s="171"/>
      <c r="D18" s="171"/>
      <c r="E18" s="145"/>
      <c r="F18" s="145"/>
    </row>
    <row r="19" spans="1:6" s="120" customFormat="1" ht="30.75" customHeight="1" x14ac:dyDescent="0.3">
      <c r="A19" s="167" t="s">
        <v>126</v>
      </c>
      <c r="B19" s="168"/>
      <c r="C19" s="127"/>
      <c r="D19" s="144">
        <v>5</v>
      </c>
      <c r="E19" s="146"/>
      <c r="F19" s="145"/>
    </row>
    <row r="20" spans="1:6" s="120" customFormat="1" ht="27" customHeight="1" x14ac:dyDescent="0.25">
      <c r="A20" s="135" t="s">
        <v>47</v>
      </c>
      <c r="B20" s="128"/>
      <c r="C20" s="136">
        <f>+'[1]հավելված 2'!E19</f>
        <v>5000000</v>
      </c>
      <c r="D20" s="136">
        <f>+'[1]հավելված 2'!F19</f>
        <v>5000000</v>
      </c>
      <c r="E20" s="145"/>
      <c r="F20" s="145"/>
    </row>
    <row r="21" spans="1:6" s="120" customFormat="1" ht="16.5" hidden="1" customHeight="1" x14ac:dyDescent="0.25">
      <c r="A21" s="123"/>
      <c r="B21" s="123" t="s">
        <v>127</v>
      </c>
      <c r="C21" s="123"/>
      <c r="D21" s="129">
        <v>574491.80000000005</v>
      </c>
      <c r="E21" s="147">
        <v>574491.74100000004</v>
      </c>
      <c r="F21" s="145"/>
    </row>
    <row r="22" spans="1:6" s="120" customFormat="1" ht="16.5" hidden="1" customHeight="1" x14ac:dyDescent="0.25">
      <c r="A22" s="123"/>
      <c r="B22" s="123" t="s">
        <v>128</v>
      </c>
      <c r="C22" s="123"/>
      <c r="D22" s="129">
        <v>253504.10200000001</v>
      </c>
      <c r="E22" s="147">
        <v>253504.10200000001</v>
      </c>
      <c r="F22" s="145"/>
    </row>
    <row r="23" spans="1:6" s="120" customFormat="1" ht="16.5" hidden="1" customHeight="1" x14ac:dyDescent="0.25">
      <c r="A23" s="123"/>
      <c r="B23" s="123" t="s">
        <v>129</v>
      </c>
      <c r="C23" s="123"/>
      <c r="D23" s="129">
        <v>233816</v>
      </c>
      <c r="E23" s="147">
        <v>233815.92300000001</v>
      </c>
      <c r="F23" s="145"/>
    </row>
    <row r="24" spans="1:6" s="120" customFormat="1" ht="16.5" hidden="1" customHeight="1" x14ac:dyDescent="0.25">
      <c r="A24" s="123"/>
      <c r="B24" s="123" t="s">
        <v>130</v>
      </c>
      <c r="C24" s="123"/>
      <c r="D24" s="129">
        <v>219559.59599999999</v>
      </c>
      <c r="E24" s="147">
        <v>219559.59599999999</v>
      </c>
      <c r="F24" s="145"/>
    </row>
    <row r="25" spans="1:6" s="120" customFormat="1" ht="16.5" hidden="1" customHeight="1" x14ac:dyDescent="0.25">
      <c r="A25" s="123"/>
      <c r="B25" s="123" t="s">
        <v>131</v>
      </c>
      <c r="C25" s="123"/>
      <c r="D25" s="129">
        <v>192064.5</v>
      </c>
      <c r="E25" s="147">
        <v>192064.443</v>
      </c>
      <c r="F25" s="145"/>
    </row>
    <row r="26" spans="1:6" s="120" customFormat="1" ht="16.5" hidden="1" customHeight="1" x14ac:dyDescent="0.25">
      <c r="A26" s="123"/>
      <c r="B26" s="123" t="s">
        <v>132</v>
      </c>
      <c r="C26" s="123"/>
      <c r="D26" s="129">
        <v>131325.20000000001</v>
      </c>
      <c r="E26" s="147">
        <v>131325.16099999999</v>
      </c>
      <c r="F26" s="145"/>
    </row>
    <row r="27" spans="1:6" s="120" customFormat="1" ht="16.5" hidden="1" customHeight="1" x14ac:dyDescent="0.25">
      <c r="A27" s="123"/>
      <c r="B27" s="123" t="s">
        <v>133</v>
      </c>
      <c r="C27" s="123"/>
      <c r="D27" s="129">
        <v>115501.4</v>
      </c>
      <c r="E27" s="147">
        <v>115501.315</v>
      </c>
      <c r="F27" s="145"/>
    </row>
    <row r="28" spans="1:6" s="120" customFormat="1" ht="16.5" hidden="1" customHeight="1" x14ac:dyDescent="0.25">
      <c r="A28" s="123"/>
      <c r="B28" s="123" t="s">
        <v>134</v>
      </c>
      <c r="C28" s="123"/>
      <c r="D28" s="129">
        <v>98612.4</v>
      </c>
      <c r="E28" s="147">
        <v>98612.370999999999</v>
      </c>
      <c r="F28" s="145"/>
    </row>
    <row r="29" spans="1:6" s="120" customFormat="1" ht="16.5" hidden="1" customHeight="1" x14ac:dyDescent="0.25">
      <c r="A29" s="123"/>
      <c r="B29" s="123" t="s">
        <v>135</v>
      </c>
      <c r="C29" s="123"/>
      <c r="D29" s="129">
        <v>81160.100000000006</v>
      </c>
      <c r="E29" s="147">
        <v>81160.038</v>
      </c>
      <c r="F29" s="145"/>
    </row>
    <row r="30" spans="1:6" s="120" customFormat="1" ht="16.5" hidden="1" customHeight="1" x14ac:dyDescent="0.25">
      <c r="A30" s="123"/>
      <c r="B30" s="123" t="s">
        <v>136</v>
      </c>
      <c r="C30" s="123"/>
      <c r="D30" s="129">
        <v>60132.5</v>
      </c>
      <c r="E30" s="147">
        <v>60132.468000000001</v>
      </c>
      <c r="F30" s="145"/>
    </row>
    <row r="31" spans="1:6" s="120" customFormat="1" ht="16.5" hidden="1" customHeight="1" x14ac:dyDescent="0.25">
      <c r="A31" s="123"/>
      <c r="B31" s="123" t="s">
        <v>137</v>
      </c>
      <c r="C31" s="123"/>
      <c r="D31" s="129">
        <v>50614</v>
      </c>
      <c r="E31" s="147">
        <v>50613.97</v>
      </c>
      <c r="F31" s="145"/>
    </row>
    <row r="32" spans="1:6" s="120" customFormat="1" ht="16.5" hidden="1" customHeight="1" x14ac:dyDescent="0.25">
      <c r="A32" s="123"/>
      <c r="B32" s="123" t="s">
        <v>138</v>
      </c>
      <c r="C32" s="123"/>
      <c r="D32" s="129">
        <v>31168</v>
      </c>
      <c r="E32" s="147">
        <v>31167.91</v>
      </c>
      <c r="F32" s="145"/>
    </row>
    <row r="33" spans="1:6" s="120" customFormat="1" ht="16.5" hidden="1" customHeight="1" x14ac:dyDescent="0.25">
      <c r="A33" s="123"/>
      <c r="B33" s="123" t="s">
        <v>139</v>
      </c>
      <c r="C33" s="123"/>
      <c r="D33" s="129">
        <v>29053.4</v>
      </c>
      <c r="E33" s="147">
        <v>29053.32</v>
      </c>
      <c r="F33" s="145"/>
    </row>
    <row r="34" spans="1:6" s="120" customFormat="1" ht="16.5" hidden="1" customHeight="1" x14ac:dyDescent="0.25">
      <c r="A34" s="123"/>
      <c r="B34" s="123" t="s">
        <v>140</v>
      </c>
      <c r="C34" s="123"/>
      <c r="D34" s="129">
        <v>26127.5</v>
      </c>
      <c r="E34" s="147">
        <v>26127.5</v>
      </c>
      <c r="F34" s="145"/>
    </row>
    <row r="35" spans="1:6" s="120" customFormat="1" ht="16.5" hidden="1" customHeight="1" x14ac:dyDescent="0.25">
      <c r="A35" s="123"/>
      <c r="B35" s="123" t="s">
        <v>141</v>
      </c>
      <c r="C35" s="123"/>
      <c r="D35" s="129">
        <v>22412.902999999998</v>
      </c>
      <c r="E35" s="147">
        <v>22412.902999999998</v>
      </c>
      <c r="F35" s="145"/>
    </row>
    <row r="36" spans="1:6" s="120" customFormat="1" ht="18.75" hidden="1" customHeight="1" x14ac:dyDescent="0.25">
      <c r="A36" s="123"/>
      <c r="B36" s="123" t="s">
        <v>142</v>
      </c>
      <c r="C36" s="123"/>
      <c r="D36" s="129">
        <v>21953.199000000001</v>
      </c>
      <c r="E36" s="147">
        <v>21953.199000000001</v>
      </c>
      <c r="F36" s="145"/>
    </row>
    <row r="37" spans="1:6" s="120" customFormat="1" ht="18.75" hidden="1" customHeight="1" x14ac:dyDescent="0.25">
      <c r="A37" s="123"/>
      <c r="B37" s="123" t="s">
        <v>143</v>
      </c>
      <c r="C37" s="123"/>
      <c r="D37" s="129">
        <v>19297.2</v>
      </c>
      <c r="E37" s="147">
        <v>19297.2</v>
      </c>
      <c r="F37" s="145"/>
    </row>
    <row r="38" spans="1:6" s="120" customFormat="1" ht="18.75" hidden="1" customHeight="1" x14ac:dyDescent="0.25">
      <c r="A38" s="123"/>
      <c r="B38" s="123" t="s">
        <v>144</v>
      </c>
      <c r="C38" s="123"/>
      <c r="D38" s="129">
        <v>15801.4</v>
      </c>
      <c r="E38" s="147">
        <v>15801.4</v>
      </c>
      <c r="F38" s="145"/>
    </row>
    <row r="39" spans="1:6" s="120" customFormat="1" ht="18.75" hidden="1" customHeight="1" x14ac:dyDescent="0.25">
      <c r="A39" s="123"/>
      <c r="B39" s="123" t="s">
        <v>145</v>
      </c>
      <c r="C39" s="123"/>
      <c r="D39" s="129">
        <v>12061</v>
      </c>
      <c r="E39" s="147">
        <v>12060.94</v>
      </c>
      <c r="F39" s="145"/>
    </row>
    <row r="40" spans="1:6" s="120" customFormat="1" ht="18.75" hidden="1" customHeight="1" x14ac:dyDescent="0.25">
      <c r="A40" s="123"/>
      <c r="B40" s="123" t="s">
        <v>146</v>
      </c>
      <c r="C40" s="123"/>
      <c r="D40" s="129">
        <v>11781.701999999999</v>
      </c>
      <c r="E40" s="147">
        <v>11781.701999999999</v>
      </c>
      <c r="F40" s="145"/>
    </row>
    <row r="41" spans="1:6" s="120" customFormat="1" ht="18.75" hidden="1" customHeight="1" x14ac:dyDescent="0.25">
      <c r="A41" s="123"/>
      <c r="B41" s="123" t="s">
        <v>147</v>
      </c>
      <c r="C41" s="123"/>
      <c r="D41" s="129">
        <v>7407</v>
      </c>
      <c r="E41" s="147">
        <v>7407</v>
      </c>
      <c r="F41" s="145"/>
    </row>
    <row r="42" spans="1:6" s="120" customFormat="1" ht="18.75" hidden="1" customHeight="1" x14ac:dyDescent="0.25">
      <c r="A42" s="123"/>
      <c r="B42" s="123" t="s">
        <v>148</v>
      </c>
      <c r="C42" s="123"/>
      <c r="D42" s="129">
        <v>6712.5</v>
      </c>
      <c r="E42" s="147">
        <v>6712.5</v>
      </c>
      <c r="F42" s="145"/>
    </row>
    <row r="43" spans="1:6" s="120" customFormat="1" ht="18.75" hidden="1" customHeight="1" x14ac:dyDescent="0.25">
      <c r="A43" s="123"/>
      <c r="B43" s="123" t="s">
        <v>149</v>
      </c>
      <c r="C43" s="123"/>
      <c r="D43" s="129">
        <v>3469.6</v>
      </c>
      <c r="E43" s="147">
        <v>3469.5340000000001</v>
      </c>
      <c r="F43" s="145"/>
    </row>
    <row r="44" spans="1:6" s="120" customFormat="1" ht="18.75" hidden="1" customHeight="1" x14ac:dyDescent="0.25">
      <c r="A44" s="123"/>
      <c r="B44" s="123" t="s">
        <v>150</v>
      </c>
      <c r="C44" s="123"/>
      <c r="D44" s="129">
        <v>2625.5</v>
      </c>
      <c r="E44" s="147">
        <v>2625.48</v>
      </c>
      <c r="F44" s="145"/>
    </row>
    <row r="45" spans="1:6" s="120" customFormat="1" ht="18.75" hidden="1" customHeight="1" x14ac:dyDescent="0.25">
      <c r="A45" s="123"/>
      <c r="B45" s="123" t="s">
        <v>151</v>
      </c>
      <c r="C45" s="123"/>
      <c r="D45" s="129">
        <v>2554</v>
      </c>
      <c r="E45" s="147">
        <v>2554</v>
      </c>
      <c r="F45" s="145"/>
    </row>
    <row r="46" spans="1:6" s="120" customFormat="1" ht="18.75" hidden="1" customHeight="1" x14ac:dyDescent="0.25">
      <c r="A46" s="123"/>
      <c r="B46" s="123" t="s">
        <v>152</v>
      </c>
      <c r="C46" s="123"/>
      <c r="D46" s="129">
        <v>2210</v>
      </c>
      <c r="E46" s="147">
        <v>2210</v>
      </c>
      <c r="F46" s="145"/>
    </row>
    <row r="47" spans="1:6" s="120" customFormat="1" ht="18.75" hidden="1" customHeight="1" x14ac:dyDescent="0.25">
      <c r="A47" s="123"/>
      <c r="B47" s="123" t="s">
        <v>153</v>
      </c>
      <c r="C47" s="123"/>
      <c r="D47" s="129">
        <v>2164</v>
      </c>
      <c r="E47" s="147">
        <v>2164</v>
      </c>
      <c r="F47" s="145"/>
    </row>
    <row r="48" spans="1:6" s="120" customFormat="1" ht="18.75" hidden="1" customHeight="1" x14ac:dyDescent="0.25">
      <c r="A48" s="123"/>
      <c r="B48" s="123" t="s">
        <v>154</v>
      </c>
      <c r="C48" s="123"/>
      <c r="D48" s="129">
        <v>969.5</v>
      </c>
      <c r="E48" s="147">
        <v>969.5</v>
      </c>
      <c r="F48" s="145"/>
    </row>
    <row r="49" spans="1:6" s="120" customFormat="1" ht="23.25" hidden="1" customHeight="1" x14ac:dyDescent="0.3">
      <c r="D49" s="130">
        <f>SUM(D21:D48)</f>
        <v>2228550.0019999999</v>
      </c>
      <c r="E49" s="145"/>
      <c r="F49" s="145"/>
    </row>
    <row r="50" spans="1:6" s="120" customFormat="1" ht="11.25" hidden="1" customHeight="1" x14ac:dyDescent="0.25">
      <c r="A50" s="131"/>
      <c r="B50" s="131"/>
      <c r="C50" s="131"/>
      <c r="D50" s="132"/>
      <c r="E50" s="145"/>
      <c r="F50" s="145"/>
    </row>
    <row r="51" spans="1:6" hidden="1" x14ac:dyDescent="0.25">
      <c r="E51" s="148"/>
      <c r="F51" s="148"/>
    </row>
    <row r="52" spans="1:6" x14ac:dyDescent="0.25">
      <c r="E52" s="148"/>
      <c r="F52" s="148"/>
    </row>
    <row r="53" spans="1:6" x14ac:dyDescent="0.25">
      <c r="E53" s="148"/>
      <c r="F53" s="148"/>
    </row>
  </sheetData>
  <mergeCells count="14">
    <mergeCell ref="A19:B19"/>
    <mergeCell ref="C13:C18"/>
    <mergeCell ref="D13:D18"/>
    <mergeCell ref="A7:D7"/>
    <mergeCell ref="B8:D8"/>
    <mergeCell ref="B9:D9"/>
    <mergeCell ref="B10:D10"/>
    <mergeCell ref="A11:D11"/>
    <mergeCell ref="C12:D12"/>
    <mergeCell ref="A1:D1"/>
    <mergeCell ref="A2:D2"/>
    <mergeCell ref="A3:D3"/>
    <mergeCell ref="A5:D5"/>
    <mergeCell ref="A6:D6"/>
  </mergeCells>
  <pageMargins left="0.27559055118110237" right="0.19685039370078741" top="0.23622047244094491" bottom="0.23622047244094491" header="0.23622047244094491" footer="0.23622047244094491"/>
  <pageSetup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7" sqref="H17"/>
    </sheetView>
  </sheetViews>
  <sheetFormatPr defaultColWidth="9.140625" defaultRowHeight="17.25" x14ac:dyDescent="0.3"/>
  <cols>
    <col min="1" max="1" width="10.42578125" style="44" customWidth="1"/>
    <col min="2" max="2" width="15.140625" style="44" customWidth="1"/>
    <col min="3" max="3" width="76.42578125" style="44" customWidth="1"/>
    <col min="4" max="5" width="17.85546875" style="45" customWidth="1"/>
    <col min="6" max="6" width="17.140625" style="44" customWidth="1"/>
    <col min="7" max="7" width="9.140625" style="44"/>
    <col min="8" max="8" width="49.85546875" style="44" customWidth="1"/>
    <col min="9" max="16384" width="9.140625" style="44"/>
  </cols>
  <sheetData>
    <row r="1" spans="1:7" x14ac:dyDescent="0.3">
      <c r="C1" s="181" t="s">
        <v>76</v>
      </c>
      <c r="D1" s="181"/>
      <c r="E1" s="181"/>
      <c r="F1" s="16"/>
    </row>
    <row r="2" spans="1:7" x14ac:dyDescent="0.3">
      <c r="C2" s="181" t="s">
        <v>58</v>
      </c>
      <c r="D2" s="181"/>
      <c r="E2" s="181"/>
      <c r="F2" s="16"/>
    </row>
    <row r="3" spans="1:7" x14ac:dyDescent="0.3">
      <c r="C3" s="181" t="s">
        <v>75</v>
      </c>
      <c r="D3" s="181"/>
      <c r="E3" s="181"/>
      <c r="F3" s="16"/>
      <c r="G3" s="16"/>
    </row>
    <row r="4" spans="1:7" x14ac:dyDescent="0.3">
      <c r="A4" s="181" t="s">
        <v>60</v>
      </c>
      <c r="B4" s="181"/>
      <c r="C4" s="181"/>
      <c r="D4" s="181"/>
      <c r="E4" s="181"/>
      <c r="F4" s="16"/>
    </row>
    <row r="6" spans="1:7" ht="71.25" customHeight="1" x14ac:dyDescent="0.3">
      <c r="A6" s="182" t="s">
        <v>88</v>
      </c>
      <c r="B6" s="182"/>
      <c r="C6" s="182"/>
      <c r="D6" s="182"/>
      <c r="E6" s="182"/>
      <c r="F6" s="24"/>
    </row>
    <row r="8" spans="1:7" x14ac:dyDescent="0.3">
      <c r="E8" s="46" t="s">
        <v>19</v>
      </c>
      <c r="F8" s="47"/>
    </row>
    <row r="9" spans="1:7" s="49" customFormat="1" ht="66.75" customHeight="1" x14ac:dyDescent="0.25">
      <c r="A9" s="183" t="s">
        <v>2</v>
      </c>
      <c r="B9" s="184"/>
      <c r="C9" s="185" t="s">
        <v>3</v>
      </c>
      <c r="D9" s="190" t="s">
        <v>162</v>
      </c>
      <c r="E9" s="191"/>
      <c r="F9" s="48"/>
    </row>
    <row r="10" spans="1:7" s="49" customFormat="1" ht="34.5" x14ac:dyDescent="0.25">
      <c r="A10" s="50" t="s">
        <v>4</v>
      </c>
      <c r="B10" s="50" t="s">
        <v>5</v>
      </c>
      <c r="C10" s="186"/>
      <c r="D10" s="51" t="s">
        <v>39</v>
      </c>
      <c r="E10" s="51" t="s">
        <v>38</v>
      </c>
    </row>
    <row r="11" spans="1:7" s="49" customFormat="1" x14ac:dyDescent="0.25">
      <c r="A11" s="52"/>
      <c r="B11" s="187" t="s">
        <v>37</v>
      </c>
      <c r="C11" s="188"/>
      <c r="D11" s="53">
        <f>+D13</f>
        <v>0</v>
      </c>
      <c r="E11" s="53">
        <f t="shared" ref="E11" si="0">E13</f>
        <v>-5000000</v>
      </c>
    </row>
    <row r="12" spans="1:7" s="49" customFormat="1" x14ac:dyDescent="0.25">
      <c r="A12" s="54"/>
      <c r="B12" s="54"/>
      <c r="C12" s="87" t="s">
        <v>30</v>
      </c>
      <c r="D12" s="53"/>
      <c r="E12" s="53"/>
    </row>
    <row r="13" spans="1:7" s="49" customFormat="1" x14ac:dyDescent="0.25">
      <c r="A13" s="189" t="s">
        <v>31</v>
      </c>
      <c r="B13" s="178"/>
      <c r="C13" s="56" t="s">
        <v>12</v>
      </c>
      <c r="D13" s="53">
        <f>+D20+D26</f>
        <v>0</v>
      </c>
      <c r="E13" s="53">
        <f>+E20</f>
        <v>-5000000</v>
      </c>
    </row>
    <row r="14" spans="1:7" s="49" customFormat="1" x14ac:dyDescent="0.25">
      <c r="A14" s="189"/>
      <c r="B14" s="179"/>
      <c r="C14" s="54" t="s">
        <v>29</v>
      </c>
      <c r="D14" s="53"/>
      <c r="E14" s="53"/>
    </row>
    <row r="15" spans="1:7" s="49" customFormat="1" x14ac:dyDescent="0.25">
      <c r="A15" s="189"/>
      <c r="B15" s="179"/>
      <c r="C15" s="56" t="s">
        <v>13</v>
      </c>
      <c r="D15" s="53"/>
      <c r="E15" s="53"/>
    </row>
    <row r="16" spans="1:7" s="49" customFormat="1" ht="38.25" customHeight="1" x14ac:dyDescent="0.25">
      <c r="A16" s="189"/>
      <c r="B16" s="179"/>
      <c r="C16" s="54" t="s">
        <v>55</v>
      </c>
      <c r="D16" s="53"/>
      <c r="E16" s="53"/>
    </row>
    <row r="17" spans="1:5" s="49" customFormat="1" x14ac:dyDescent="0.25">
      <c r="A17" s="189"/>
      <c r="B17" s="179"/>
      <c r="C17" s="56" t="s">
        <v>14</v>
      </c>
      <c r="D17" s="53"/>
      <c r="E17" s="53"/>
    </row>
    <row r="18" spans="1:5" s="49" customFormat="1" ht="34.5" x14ac:dyDescent="0.25">
      <c r="A18" s="189"/>
      <c r="B18" s="180"/>
      <c r="C18" s="54" t="s">
        <v>36</v>
      </c>
      <c r="D18" s="53"/>
      <c r="E18" s="59"/>
    </row>
    <row r="19" spans="1:5" s="49" customFormat="1" x14ac:dyDescent="0.25">
      <c r="A19" s="55"/>
      <c r="B19" s="58"/>
      <c r="C19" s="54" t="s">
        <v>50</v>
      </c>
      <c r="D19" s="57"/>
      <c r="E19" s="57"/>
    </row>
    <row r="20" spans="1:5" s="49" customFormat="1" x14ac:dyDescent="0.25">
      <c r="A20" s="178"/>
      <c r="B20" s="178" t="s">
        <v>32</v>
      </c>
      <c r="C20" s="56" t="s">
        <v>15</v>
      </c>
      <c r="D20" s="60">
        <v>-5000000</v>
      </c>
      <c r="E20" s="60">
        <f>+'ՀԱՎԵԼՎԱԾ № 2'!C10</f>
        <v>-5000000</v>
      </c>
    </row>
    <row r="21" spans="1:5" s="49" customFormat="1" x14ac:dyDescent="0.25">
      <c r="A21" s="179"/>
      <c r="B21" s="179"/>
      <c r="C21" s="54" t="s">
        <v>29</v>
      </c>
      <c r="D21" s="61"/>
      <c r="E21" s="61"/>
    </row>
    <row r="22" spans="1:5" s="49" customFormat="1" x14ac:dyDescent="0.25">
      <c r="A22" s="179"/>
      <c r="B22" s="179"/>
      <c r="C22" s="56" t="s">
        <v>16</v>
      </c>
      <c r="D22" s="61"/>
      <c r="E22" s="61"/>
    </row>
    <row r="23" spans="1:5" s="49" customFormat="1" ht="69" x14ac:dyDescent="0.25">
      <c r="A23" s="179"/>
      <c r="B23" s="179"/>
      <c r="C23" s="54" t="s">
        <v>56</v>
      </c>
      <c r="D23" s="61"/>
      <c r="E23" s="61"/>
    </row>
    <row r="24" spans="1:5" s="49" customFormat="1" x14ac:dyDescent="0.25">
      <c r="A24" s="179"/>
      <c r="B24" s="179"/>
      <c r="C24" s="56" t="s">
        <v>17</v>
      </c>
      <c r="D24" s="61"/>
      <c r="E24" s="61"/>
    </row>
    <row r="25" spans="1:5" s="49" customFormat="1" x14ac:dyDescent="0.25">
      <c r="A25" s="180"/>
      <c r="B25" s="180"/>
      <c r="C25" s="54" t="s">
        <v>18</v>
      </c>
      <c r="D25" s="62"/>
      <c r="E25" s="62"/>
    </row>
    <row r="26" spans="1:5" x14ac:dyDescent="0.3">
      <c r="A26" s="178"/>
      <c r="B26" s="178" t="s">
        <v>32</v>
      </c>
      <c r="C26" s="56" t="s">
        <v>15</v>
      </c>
      <c r="D26" s="60">
        <v>5000000</v>
      </c>
      <c r="E26" s="60"/>
    </row>
    <row r="27" spans="1:5" x14ac:dyDescent="0.3">
      <c r="A27" s="179"/>
      <c r="B27" s="179"/>
      <c r="C27" s="54" t="s">
        <v>29</v>
      </c>
      <c r="D27" s="61"/>
      <c r="E27" s="61"/>
    </row>
    <row r="28" spans="1:5" x14ac:dyDescent="0.3">
      <c r="A28" s="179"/>
      <c r="B28" s="179"/>
      <c r="C28" s="56" t="s">
        <v>16</v>
      </c>
      <c r="D28" s="61"/>
      <c r="E28" s="61"/>
    </row>
    <row r="29" spans="1:5" ht="69" x14ac:dyDescent="0.3">
      <c r="A29" s="179"/>
      <c r="B29" s="179"/>
      <c r="C29" s="54" t="s">
        <v>56</v>
      </c>
      <c r="D29" s="61"/>
      <c r="E29" s="61"/>
    </row>
    <row r="30" spans="1:5" x14ac:dyDescent="0.3">
      <c r="A30" s="179"/>
      <c r="B30" s="179"/>
      <c r="C30" s="56" t="s">
        <v>17</v>
      </c>
      <c r="D30" s="61"/>
      <c r="E30" s="61"/>
    </row>
    <row r="31" spans="1:5" x14ac:dyDescent="0.3">
      <c r="A31" s="180"/>
      <c r="B31" s="180"/>
      <c r="C31" s="54" t="s">
        <v>18</v>
      </c>
      <c r="D31" s="62"/>
      <c r="E31" s="62"/>
    </row>
  </sheetData>
  <mergeCells count="15">
    <mergeCell ref="A26:A31"/>
    <mergeCell ref="B26:B31"/>
    <mergeCell ref="B20:B25"/>
    <mergeCell ref="A20:A25"/>
    <mergeCell ref="C1:E1"/>
    <mergeCell ref="C2:E2"/>
    <mergeCell ref="C3:E3"/>
    <mergeCell ref="A4:E4"/>
    <mergeCell ref="A6:E6"/>
    <mergeCell ref="A9:B9"/>
    <mergeCell ref="C9:C10"/>
    <mergeCell ref="B11:C11"/>
    <mergeCell ref="A13:A18"/>
    <mergeCell ref="B13:B18"/>
    <mergeCell ref="D9:E9"/>
  </mergeCells>
  <pageMargins left="0.15748031496062992" right="0" top="0.27559055118110237" bottom="0.19685039370078741" header="0.19685039370078741" footer="0.1574803149606299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I9" sqref="I9"/>
    </sheetView>
  </sheetViews>
  <sheetFormatPr defaultColWidth="9.140625" defaultRowHeight="17.25" x14ac:dyDescent="0.3"/>
  <cols>
    <col min="1" max="1" width="6.85546875" style="44" customWidth="1"/>
    <col min="2" max="2" width="9.140625" style="44"/>
    <col min="3" max="3" width="6.7109375" style="44" customWidth="1"/>
    <col min="4" max="4" width="8.7109375" style="44" customWidth="1"/>
    <col min="5" max="5" width="9.28515625" style="44" customWidth="1"/>
    <col min="6" max="6" width="54.5703125" style="44" customWidth="1"/>
    <col min="7" max="7" width="23.28515625" style="44" customWidth="1"/>
    <col min="8" max="8" width="21.140625" style="44" customWidth="1"/>
    <col min="9" max="9" width="49.85546875" style="44" customWidth="1"/>
    <col min="10" max="10" width="9.85546875" style="44" bestFit="1" customWidth="1"/>
    <col min="11" max="16384" width="9.140625" style="44"/>
  </cols>
  <sheetData>
    <row r="1" spans="1:10" ht="18" customHeight="1" x14ac:dyDescent="0.3">
      <c r="C1" s="181" t="s">
        <v>77</v>
      </c>
      <c r="D1" s="181"/>
      <c r="E1" s="181"/>
      <c r="F1" s="181"/>
      <c r="G1" s="181"/>
      <c r="H1" s="181"/>
    </row>
    <row r="2" spans="1:10" ht="18" customHeight="1" x14ac:dyDescent="0.3">
      <c r="C2" s="181" t="s">
        <v>58</v>
      </c>
      <c r="D2" s="181"/>
      <c r="E2" s="181"/>
      <c r="F2" s="181"/>
      <c r="G2" s="181"/>
      <c r="H2" s="181"/>
    </row>
    <row r="3" spans="1:10" ht="18" customHeight="1" x14ac:dyDescent="0.3">
      <c r="C3" s="181" t="s">
        <v>75</v>
      </c>
      <c r="D3" s="181"/>
      <c r="E3" s="181"/>
      <c r="F3" s="181"/>
      <c r="G3" s="181"/>
      <c r="H3" s="181"/>
    </row>
    <row r="4" spans="1:10" ht="17.25" customHeight="1" x14ac:dyDescent="0.3">
      <c r="C4" s="181" t="s">
        <v>60</v>
      </c>
      <c r="D4" s="181"/>
      <c r="E4" s="181"/>
      <c r="F4" s="181"/>
      <c r="G4" s="181"/>
      <c r="H4" s="181"/>
    </row>
    <row r="6" spans="1:10" ht="45" customHeight="1" x14ac:dyDescent="0.3">
      <c r="A6" s="198" t="s">
        <v>90</v>
      </c>
      <c r="B6" s="198"/>
      <c r="C6" s="198"/>
      <c r="D6" s="198"/>
      <c r="E6" s="198"/>
      <c r="F6" s="198"/>
      <c r="G6" s="198"/>
      <c r="H6" s="198"/>
    </row>
    <row r="8" spans="1:10" x14ac:dyDescent="0.3">
      <c r="H8" s="44" t="s">
        <v>19</v>
      </c>
    </row>
    <row r="9" spans="1:10" s="49" customFormat="1" ht="89.25" customHeight="1" x14ac:dyDescent="0.25">
      <c r="A9" s="183" t="s">
        <v>20</v>
      </c>
      <c r="B9" s="193"/>
      <c r="C9" s="184"/>
      <c r="D9" s="194" t="s">
        <v>2</v>
      </c>
      <c r="E9" s="194"/>
      <c r="F9" s="183" t="s">
        <v>25</v>
      </c>
      <c r="G9" s="199" t="s">
        <v>158</v>
      </c>
      <c r="H9" s="199"/>
    </row>
    <row r="10" spans="1:10" s="49" customFormat="1" ht="57" customHeight="1" x14ac:dyDescent="0.25">
      <c r="A10" s="64" t="s">
        <v>21</v>
      </c>
      <c r="B10" s="65" t="s">
        <v>22</v>
      </c>
      <c r="C10" s="65" t="s">
        <v>23</v>
      </c>
      <c r="D10" s="50" t="s">
        <v>4</v>
      </c>
      <c r="E10" s="50" t="s">
        <v>5</v>
      </c>
      <c r="F10" s="194"/>
      <c r="G10" s="51" t="s">
        <v>39</v>
      </c>
      <c r="H10" s="51" t="s">
        <v>38</v>
      </c>
    </row>
    <row r="11" spans="1:10" s="49" customFormat="1" x14ac:dyDescent="0.25">
      <c r="A11" s="66"/>
      <c r="B11" s="66"/>
      <c r="C11" s="66"/>
      <c r="D11" s="50"/>
      <c r="E11" s="50"/>
      <c r="F11" s="67" t="s">
        <v>6</v>
      </c>
      <c r="G11" s="18">
        <f>+G12</f>
        <v>0</v>
      </c>
      <c r="H11" s="18">
        <f t="shared" ref="H11" si="0">+H12</f>
        <v>-5000000</v>
      </c>
    </row>
    <row r="12" spans="1:10" ht="34.5" x14ac:dyDescent="0.3">
      <c r="A12" s="68" t="s">
        <v>26</v>
      </c>
      <c r="B12" s="203"/>
      <c r="C12" s="204"/>
      <c r="D12" s="200"/>
      <c r="E12" s="200"/>
      <c r="F12" s="69" t="s">
        <v>27</v>
      </c>
      <c r="G12" s="18">
        <f>G16</f>
        <v>0</v>
      </c>
      <c r="H12" s="18">
        <f>H16</f>
        <v>-5000000</v>
      </c>
    </row>
    <row r="13" spans="1:10" x14ac:dyDescent="0.3">
      <c r="A13" s="70"/>
      <c r="B13" s="203"/>
      <c r="C13" s="205"/>
      <c r="D13" s="201"/>
      <c r="E13" s="201"/>
      <c r="F13" s="71" t="s">
        <v>7</v>
      </c>
      <c r="G13" s="72"/>
      <c r="H13" s="72"/>
    </row>
    <row r="14" spans="1:10" ht="34.5" x14ac:dyDescent="0.3">
      <c r="A14" s="70"/>
      <c r="B14" s="68" t="s">
        <v>24</v>
      </c>
      <c r="C14" s="206"/>
      <c r="D14" s="201"/>
      <c r="E14" s="201"/>
      <c r="F14" s="69" t="s">
        <v>28</v>
      </c>
      <c r="G14" s="18">
        <f t="shared" ref="G14:H14" si="1">G16</f>
        <v>0</v>
      </c>
      <c r="H14" s="18">
        <f t="shared" si="1"/>
        <v>-5000000</v>
      </c>
    </row>
    <row r="15" spans="1:10" x14ac:dyDescent="0.3">
      <c r="A15" s="70"/>
      <c r="B15" s="70"/>
      <c r="C15" s="207"/>
      <c r="D15" s="201"/>
      <c r="E15" s="201"/>
      <c r="F15" s="71" t="s">
        <v>7</v>
      </c>
      <c r="G15" s="18"/>
      <c r="H15" s="18"/>
      <c r="J15" s="73"/>
    </row>
    <row r="16" spans="1:10" x14ac:dyDescent="0.3">
      <c r="A16" s="70"/>
      <c r="B16" s="70"/>
      <c r="C16" s="68" t="s">
        <v>24</v>
      </c>
      <c r="D16" s="201"/>
      <c r="E16" s="201"/>
      <c r="F16" s="71" t="s">
        <v>49</v>
      </c>
      <c r="G16" s="18">
        <f>G18</f>
        <v>0</v>
      </c>
      <c r="H16" s="18">
        <f>H18</f>
        <v>-5000000</v>
      </c>
    </row>
    <row r="17" spans="1:8" ht="14.25" customHeight="1" x14ac:dyDescent="0.3">
      <c r="A17" s="70"/>
      <c r="B17" s="70"/>
      <c r="C17" s="70"/>
      <c r="D17" s="201"/>
      <c r="E17" s="201"/>
      <c r="F17" s="71" t="s">
        <v>7</v>
      </c>
      <c r="G17" s="18"/>
      <c r="H17" s="18"/>
    </row>
    <row r="18" spans="1:8" x14ac:dyDescent="0.3">
      <c r="A18" s="97"/>
      <c r="B18" s="97"/>
      <c r="C18" s="97"/>
      <c r="D18" s="195">
        <v>1139</v>
      </c>
      <c r="E18" s="201"/>
      <c r="F18" s="99" t="s">
        <v>29</v>
      </c>
      <c r="G18" s="18">
        <f>+G20+G28</f>
        <v>0</v>
      </c>
      <c r="H18" s="18">
        <f>H20</f>
        <v>-5000000</v>
      </c>
    </row>
    <row r="19" spans="1:8" x14ac:dyDescent="0.3">
      <c r="A19" s="97"/>
      <c r="B19" s="97"/>
      <c r="C19" s="97"/>
      <c r="D19" s="196"/>
      <c r="E19" s="202"/>
      <c r="F19" s="99" t="s">
        <v>7</v>
      </c>
      <c r="G19" s="18"/>
      <c r="H19" s="18"/>
    </row>
    <row r="20" spans="1:8" s="101" customFormat="1" ht="14.25" customHeight="1" x14ac:dyDescent="0.3">
      <c r="A20" s="98"/>
      <c r="B20" s="98"/>
      <c r="C20" s="98"/>
      <c r="D20" s="192"/>
      <c r="E20" s="195">
        <v>11001</v>
      </c>
      <c r="F20" s="99" t="s">
        <v>29</v>
      </c>
      <c r="G20" s="100">
        <f>G22</f>
        <v>-5000000</v>
      </c>
      <c r="H20" s="100">
        <f>H22</f>
        <v>-5000000</v>
      </c>
    </row>
    <row r="21" spans="1:8" x14ac:dyDescent="0.3">
      <c r="A21" s="70"/>
      <c r="B21" s="70"/>
      <c r="C21" s="70"/>
      <c r="D21" s="192"/>
      <c r="E21" s="196"/>
      <c r="F21" s="71" t="s">
        <v>8</v>
      </c>
      <c r="G21" s="18"/>
      <c r="H21" s="18"/>
    </row>
    <row r="22" spans="1:8" x14ac:dyDescent="0.3">
      <c r="A22" s="70"/>
      <c r="B22" s="70"/>
      <c r="C22" s="70"/>
      <c r="D22" s="192"/>
      <c r="E22" s="196"/>
      <c r="F22" s="74" t="s">
        <v>33</v>
      </c>
      <c r="G22" s="18">
        <f t="shared" ref="G22" si="2">G24</f>
        <v>-5000000</v>
      </c>
      <c r="H22" s="18">
        <f>H24</f>
        <v>-5000000</v>
      </c>
    </row>
    <row r="23" spans="1:8" ht="34.5" x14ac:dyDescent="0.3">
      <c r="A23" s="208"/>
      <c r="B23" s="70"/>
      <c r="C23" s="70"/>
      <c r="D23" s="192"/>
      <c r="E23" s="196"/>
      <c r="F23" s="71" t="s">
        <v>9</v>
      </c>
      <c r="G23" s="18"/>
      <c r="H23" s="18"/>
    </row>
    <row r="24" spans="1:8" x14ac:dyDescent="0.3">
      <c r="A24" s="208"/>
      <c r="B24" s="70"/>
      <c r="C24" s="70"/>
      <c r="D24" s="192"/>
      <c r="E24" s="196"/>
      <c r="F24" s="71" t="s">
        <v>10</v>
      </c>
      <c r="G24" s="18">
        <f t="shared" ref="G24:G26" si="3">G25</f>
        <v>-5000000</v>
      </c>
      <c r="H24" s="18">
        <f>H25</f>
        <v>-5000000</v>
      </c>
    </row>
    <row r="25" spans="1:8" x14ac:dyDescent="0.3">
      <c r="A25" s="208"/>
      <c r="B25" s="70"/>
      <c r="C25" s="70"/>
      <c r="D25" s="192"/>
      <c r="E25" s="196"/>
      <c r="F25" s="71" t="s">
        <v>11</v>
      </c>
      <c r="G25" s="18">
        <f t="shared" si="3"/>
        <v>-5000000</v>
      </c>
      <c r="H25" s="18">
        <f>H26</f>
        <v>-5000000</v>
      </c>
    </row>
    <row r="26" spans="1:8" x14ac:dyDescent="0.3">
      <c r="A26" s="208"/>
      <c r="B26" s="70"/>
      <c r="C26" s="70"/>
      <c r="D26" s="192"/>
      <c r="E26" s="196"/>
      <c r="F26" s="71" t="s">
        <v>34</v>
      </c>
      <c r="G26" s="18">
        <f t="shared" si="3"/>
        <v>-5000000</v>
      </c>
      <c r="H26" s="18">
        <f>H27</f>
        <v>-5000000</v>
      </c>
    </row>
    <row r="27" spans="1:8" x14ac:dyDescent="0.3">
      <c r="A27" s="209"/>
      <c r="B27" s="75"/>
      <c r="C27" s="75"/>
      <c r="D27" s="192"/>
      <c r="E27" s="197"/>
      <c r="F27" s="71" t="s">
        <v>35</v>
      </c>
      <c r="G27" s="18">
        <f>'ՀԱՎԵԼՎԱԾ № 5'!D20</f>
        <v>-5000000</v>
      </c>
      <c r="H27" s="18">
        <f>'ՀԱՎԵԼՎԱԾ № 5'!E20</f>
        <v>-5000000</v>
      </c>
    </row>
    <row r="28" spans="1:8" x14ac:dyDescent="0.3">
      <c r="A28" s="137"/>
      <c r="B28" s="137"/>
      <c r="C28" s="137"/>
      <c r="D28" s="192"/>
      <c r="E28" s="195">
        <v>11001</v>
      </c>
      <c r="F28" s="99" t="s">
        <v>29</v>
      </c>
      <c r="G28" s="100">
        <f>G30</f>
        <v>5000000</v>
      </c>
      <c r="H28" s="100">
        <f>H30</f>
        <v>0</v>
      </c>
    </row>
    <row r="29" spans="1:8" x14ac:dyDescent="0.3">
      <c r="A29" s="137"/>
      <c r="B29" s="137"/>
      <c r="C29" s="137"/>
      <c r="D29" s="192"/>
      <c r="E29" s="196"/>
      <c r="F29" s="71" t="s">
        <v>8</v>
      </c>
      <c r="G29" s="18"/>
      <c r="H29" s="18"/>
    </row>
    <row r="30" spans="1:8" x14ac:dyDescent="0.3">
      <c r="A30" s="137"/>
      <c r="B30" s="137"/>
      <c r="C30" s="137"/>
      <c r="D30" s="192"/>
      <c r="E30" s="196"/>
      <c r="F30" s="74" t="s">
        <v>33</v>
      </c>
      <c r="G30" s="18">
        <f t="shared" ref="G30" si="4">G32</f>
        <v>5000000</v>
      </c>
      <c r="H30" s="18">
        <f>H32</f>
        <v>0</v>
      </c>
    </row>
    <row r="31" spans="1:8" ht="34.5" x14ac:dyDescent="0.3">
      <c r="A31" s="137"/>
      <c r="B31" s="137"/>
      <c r="C31" s="137"/>
      <c r="D31" s="192"/>
      <c r="E31" s="196"/>
      <c r="F31" s="71" t="s">
        <v>9</v>
      </c>
      <c r="G31" s="18"/>
      <c r="H31" s="18"/>
    </row>
    <row r="32" spans="1:8" x14ac:dyDescent="0.3">
      <c r="A32" s="137"/>
      <c r="B32" s="137"/>
      <c r="C32" s="137"/>
      <c r="D32" s="192"/>
      <c r="E32" s="196"/>
      <c r="F32" s="71" t="s">
        <v>10</v>
      </c>
      <c r="G32" s="18">
        <f t="shared" ref="G32:G34" si="5">G33</f>
        <v>5000000</v>
      </c>
      <c r="H32" s="18">
        <f>H33</f>
        <v>0</v>
      </c>
    </row>
    <row r="33" spans="1:8" x14ac:dyDescent="0.3">
      <c r="A33" s="137"/>
      <c r="B33" s="137"/>
      <c r="C33" s="137"/>
      <c r="D33" s="192"/>
      <c r="E33" s="196"/>
      <c r="F33" s="71" t="s">
        <v>11</v>
      </c>
      <c r="G33" s="18">
        <f t="shared" si="5"/>
        <v>5000000</v>
      </c>
      <c r="H33" s="18">
        <f>H34</f>
        <v>0</v>
      </c>
    </row>
    <row r="34" spans="1:8" x14ac:dyDescent="0.3">
      <c r="A34" s="137"/>
      <c r="B34" s="137"/>
      <c r="C34" s="137"/>
      <c r="D34" s="192"/>
      <c r="E34" s="196"/>
      <c r="F34" s="71" t="s">
        <v>34</v>
      </c>
      <c r="G34" s="18">
        <f t="shared" si="5"/>
        <v>5000000</v>
      </c>
      <c r="H34" s="18">
        <f>H35</f>
        <v>0</v>
      </c>
    </row>
    <row r="35" spans="1:8" x14ac:dyDescent="0.3">
      <c r="A35" s="137"/>
      <c r="B35" s="137"/>
      <c r="C35" s="137"/>
      <c r="D35" s="192"/>
      <c r="E35" s="197"/>
      <c r="F35" s="71" t="s">
        <v>35</v>
      </c>
      <c r="G35" s="18">
        <v>5000000</v>
      </c>
      <c r="H35" s="18">
        <f>'ՀԱՎԵԼՎԱԾ № 5'!E28</f>
        <v>0</v>
      </c>
    </row>
  </sheetData>
  <mergeCells count="19">
    <mergeCell ref="F9:F10"/>
    <mergeCell ref="G9:H9"/>
    <mergeCell ref="E12:E19"/>
    <mergeCell ref="B12:B13"/>
    <mergeCell ref="C12:C15"/>
    <mergeCell ref="D12:D17"/>
    <mergeCell ref="D18:D19"/>
    <mergeCell ref="C1:H1"/>
    <mergeCell ref="C2:H2"/>
    <mergeCell ref="C3:H3"/>
    <mergeCell ref="C4:H4"/>
    <mergeCell ref="A6:H6"/>
    <mergeCell ref="D20:D27"/>
    <mergeCell ref="A9:C9"/>
    <mergeCell ref="D9:E9"/>
    <mergeCell ref="D28:D35"/>
    <mergeCell ref="E28:E35"/>
    <mergeCell ref="E20:E27"/>
    <mergeCell ref="A23:A27"/>
  </mergeCells>
  <pageMargins left="0.63" right="0.16" top="0" bottom="0" header="0.17" footer="0.16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1" sqref="E21"/>
    </sheetView>
  </sheetViews>
  <sheetFormatPr defaultColWidth="9.140625" defaultRowHeight="17.25" x14ac:dyDescent="0.3"/>
  <cols>
    <col min="1" max="1" width="4" style="44" customWidth="1"/>
    <col min="2" max="2" width="34.42578125" style="44" customWidth="1"/>
    <col min="3" max="3" width="54.42578125" style="44" customWidth="1"/>
    <col min="4" max="4" width="21.5703125" style="44" customWidth="1"/>
    <col min="5" max="5" width="23" style="44" customWidth="1"/>
    <col min="6" max="16384" width="9.140625" style="44"/>
  </cols>
  <sheetData>
    <row r="1" spans="1:6" x14ac:dyDescent="0.3">
      <c r="B1" s="181" t="s">
        <v>83</v>
      </c>
      <c r="C1" s="181"/>
      <c r="D1" s="181"/>
      <c r="E1" s="181"/>
      <c r="F1" s="16"/>
    </row>
    <row r="2" spans="1:6" ht="15" customHeight="1" x14ac:dyDescent="0.3">
      <c r="B2" s="181" t="s">
        <v>58</v>
      </c>
      <c r="C2" s="181"/>
      <c r="D2" s="181"/>
      <c r="E2" s="181"/>
      <c r="F2" s="16"/>
    </row>
    <row r="3" spans="1:6" x14ac:dyDescent="0.3">
      <c r="B3" s="181" t="s">
        <v>75</v>
      </c>
      <c r="C3" s="181"/>
      <c r="D3" s="181"/>
      <c r="E3" s="181"/>
      <c r="F3" s="16"/>
    </row>
    <row r="4" spans="1:6" x14ac:dyDescent="0.3">
      <c r="B4" s="181" t="s">
        <v>60</v>
      </c>
      <c r="C4" s="181"/>
      <c r="D4" s="181"/>
      <c r="E4" s="181"/>
      <c r="F4" s="16"/>
    </row>
    <row r="5" spans="1:6" x14ac:dyDescent="0.3">
      <c r="E5" s="76"/>
    </row>
    <row r="6" spans="1:6" ht="58.5" customHeight="1" x14ac:dyDescent="0.3">
      <c r="B6" s="219" t="s">
        <v>91</v>
      </c>
      <c r="C6" s="219"/>
      <c r="D6" s="219"/>
      <c r="E6" s="219"/>
    </row>
    <row r="7" spans="1:6" s="40" customFormat="1" ht="17.25" customHeight="1" x14ac:dyDescent="0.25">
      <c r="B7" s="219" t="s">
        <v>48</v>
      </c>
      <c r="C7" s="219"/>
      <c r="D7" s="219"/>
      <c r="E7" s="219"/>
    </row>
    <row r="8" spans="1:6" s="40" customFormat="1" ht="10.5" customHeight="1" x14ac:dyDescent="0.25">
      <c r="B8" s="102"/>
      <c r="C8" s="102"/>
      <c r="D8" s="102"/>
      <c r="E8" s="102"/>
    </row>
    <row r="9" spans="1:6" x14ac:dyDescent="0.3">
      <c r="B9" s="220" t="s">
        <v>69</v>
      </c>
      <c r="C9" s="220"/>
      <c r="D9" s="220"/>
      <c r="E9" s="220"/>
    </row>
    <row r="10" spans="1:6" s="80" customFormat="1" x14ac:dyDescent="0.3">
      <c r="A10" s="211"/>
      <c r="B10" s="211"/>
      <c r="C10" s="211"/>
      <c r="D10" s="211"/>
      <c r="E10" s="211"/>
    </row>
    <row r="11" spans="1:6" s="80" customFormat="1" x14ac:dyDescent="0.3">
      <c r="A11" s="41"/>
      <c r="B11" s="81" t="s">
        <v>40</v>
      </c>
      <c r="C11" s="81" t="s">
        <v>41</v>
      </c>
      <c r="D11" s="82"/>
      <c r="E11" s="44"/>
    </row>
    <row r="12" spans="1:6" s="80" customFormat="1" ht="33.75" customHeight="1" x14ac:dyDescent="0.3">
      <c r="A12" s="41"/>
      <c r="B12" s="83">
        <v>1139</v>
      </c>
      <c r="C12" s="84" t="s">
        <v>49</v>
      </c>
      <c r="D12" s="215" t="s">
        <v>89</v>
      </c>
      <c r="E12" s="216"/>
    </row>
    <row r="13" spans="1:6" s="80" customFormat="1" x14ac:dyDescent="0.3">
      <c r="A13" s="41"/>
      <c r="B13" s="85" t="s">
        <v>50</v>
      </c>
      <c r="C13" s="86"/>
      <c r="D13" s="217"/>
      <c r="E13" s="218"/>
    </row>
    <row r="14" spans="1:6" s="80" customFormat="1" x14ac:dyDescent="0.3">
      <c r="A14" s="41"/>
      <c r="B14" s="81" t="s">
        <v>42</v>
      </c>
      <c r="C14" s="83">
        <v>1139</v>
      </c>
      <c r="D14" s="51" t="s">
        <v>39</v>
      </c>
      <c r="E14" s="51" t="s">
        <v>38</v>
      </c>
    </row>
    <row r="15" spans="1:6" s="80" customFormat="1" x14ac:dyDescent="0.3">
      <c r="A15" s="41"/>
      <c r="B15" s="87" t="s">
        <v>43</v>
      </c>
      <c r="C15" s="88">
        <v>11001</v>
      </c>
      <c r="D15" s="212"/>
      <c r="E15" s="89"/>
    </row>
    <row r="16" spans="1:6" s="80" customFormat="1" x14ac:dyDescent="0.3">
      <c r="A16" s="41"/>
      <c r="B16" s="87" t="s">
        <v>0</v>
      </c>
      <c r="C16" s="87" t="s">
        <v>49</v>
      </c>
      <c r="D16" s="213"/>
      <c r="E16" s="77"/>
    </row>
    <row r="17" spans="1:5" s="80" customFormat="1" ht="86.25" x14ac:dyDescent="0.3">
      <c r="A17" s="41"/>
      <c r="B17" s="87" t="s">
        <v>44</v>
      </c>
      <c r="C17" s="90" t="s">
        <v>51</v>
      </c>
      <c r="D17" s="213"/>
      <c r="E17" s="77"/>
    </row>
    <row r="18" spans="1:5" s="80" customFormat="1" x14ac:dyDescent="0.3">
      <c r="A18" s="41"/>
      <c r="B18" s="87" t="s">
        <v>1</v>
      </c>
      <c r="C18" s="91" t="s">
        <v>52</v>
      </c>
      <c r="D18" s="213"/>
      <c r="E18" s="77"/>
    </row>
    <row r="19" spans="1:5" s="80" customFormat="1" ht="34.5" x14ac:dyDescent="0.3">
      <c r="A19" s="41"/>
      <c r="B19" s="92" t="s">
        <v>45</v>
      </c>
      <c r="C19" s="81" t="s">
        <v>30</v>
      </c>
      <c r="D19" s="213"/>
      <c r="E19" s="77"/>
    </row>
    <row r="20" spans="1:5" s="80" customFormat="1" x14ac:dyDescent="0.3">
      <c r="A20" s="41"/>
      <c r="B20" s="93"/>
      <c r="C20" s="94" t="s">
        <v>46</v>
      </c>
      <c r="D20" s="214"/>
      <c r="E20" s="78"/>
    </row>
    <row r="21" spans="1:5" s="80" customFormat="1" x14ac:dyDescent="0.3">
      <c r="A21" s="41"/>
      <c r="B21" s="210" t="s">
        <v>47</v>
      </c>
      <c r="C21" s="210"/>
      <c r="D21" s="79">
        <v>0</v>
      </c>
      <c r="E21" s="79">
        <f>+'ՀԱՎԵԼՎԱԾ № 5'!E20</f>
        <v>-5000000</v>
      </c>
    </row>
    <row r="31" spans="1:5" x14ac:dyDescent="0.3">
      <c r="C31" s="63" t="s">
        <v>79</v>
      </c>
    </row>
    <row r="32" spans="1:5" x14ac:dyDescent="0.3">
      <c r="C32" s="63" t="s">
        <v>80</v>
      </c>
    </row>
    <row r="33" spans="3:4" x14ac:dyDescent="0.3">
      <c r="C33" s="63" t="s">
        <v>82</v>
      </c>
      <c r="D33" s="31" t="s">
        <v>81</v>
      </c>
    </row>
  </sheetData>
  <mergeCells count="11">
    <mergeCell ref="B1:E1"/>
    <mergeCell ref="B2:E2"/>
    <mergeCell ref="B3:E3"/>
    <mergeCell ref="B4:E4"/>
    <mergeCell ref="B21:C21"/>
    <mergeCell ref="A10:E10"/>
    <mergeCell ref="D15:D20"/>
    <mergeCell ref="D12:E13"/>
    <mergeCell ref="B6:E6"/>
    <mergeCell ref="B7:E7"/>
    <mergeCell ref="B9:E9"/>
  </mergeCells>
  <pageMargins left="0.19685039370078741" right="0.19685039370078741" top="0.23622047244094491" bottom="0.23622047244094491" header="0.23622047244094491" footer="0.23622047244094491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I18" sqref="I18"/>
    </sheetView>
  </sheetViews>
  <sheetFormatPr defaultColWidth="9.140625" defaultRowHeight="17.25" x14ac:dyDescent="0.3"/>
  <cols>
    <col min="1" max="1" width="4" style="44" customWidth="1"/>
    <col min="2" max="2" width="37.28515625" style="44" customWidth="1"/>
    <col min="3" max="3" width="54.42578125" style="44" customWidth="1"/>
    <col min="4" max="5" width="25.85546875" style="44" customWidth="1"/>
    <col min="6" max="16384" width="9.140625" style="44"/>
  </cols>
  <sheetData>
    <row r="2" spans="1:5" ht="15" customHeight="1" x14ac:dyDescent="0.3">
      <c r="B2" s="181" t="s">
        <v>84</v>
      </c>
      <c r="C2" s="181"/>
      <c r="D2" s="181"/>
      <c r="E2" s="181"/>
    </row>
    <row r="3" spans="1:5" x14ac:dyDescent="0.3">
      <c r="B3" s="181" t="s">
        <v>58</v>
      </c>
      <c r="C3" s="181"/>
      <c r="D3" s="181"/>
      <c r="E3" s="181"/>
    </row>
    <row r="4" spans="1:5" x14ac:dyDescent="0.3">
      <c r="B4" s="181" t="s">
        <v>75</v>
      </c>
      <c r="C4" s="181"/>
      <c r="D4" s="181"/>
      <c r="E4" s="181"/>
    </row>
    <row r="5" spans="1:5" x14ac:dyDescent="0.3">
      <c r="B5" s="181" t="s">
        <v>60</v>
      </c>
      <c r="C5" s="181"/>
      <c r="D5" s="181"/>
      <c r="E5" s="181"/>
    </row>
    <row r="7" spans="1:5" ht="51.75" customHeight="1" x14ac:dyDescent="0.3">
      <c r="B7" s="219" t="s">
        <v>92</v>
      </c>
      <c r="C7" s="219"/>
      <c r="D7" s="219"/>
      <c r="E7" s="219"/>
    </row>
    <row r="8" spans="1:5" s="40" customFormat="1" x14ac:dyDescent="0.25">
      <c r="B8" s="224" t="s">
        <v>48</v>
      </c>
      <c r="C8" s="224"/>
      <c r="D8" s="224"/>
      <c r="E8" s="224"/>
    </row>
    <row r="9" spans="1:5" s="40" customFormat="1" ht="8.25" customHeight="1" x14ac:dyDescent="0.25">
      <c r="B9" s="103"/>
      <c r="C9" s="103"/>
      <c r="D9" s="103"/>
      <c r="E9" s="103"/>
    </row>
    <row r="10" spans="1:5" s="40" customFormat="1" ht="17.25" customHeight="1" x14ac:dyDescent="0.25">
      <c r="B10" s="225" t="s">
        <v>85</v>
      </c>
      <c r="C10" s="225"/>
      <c r="D10" s="225"/>
      <c r="E10" s="225"/>
    </row>
    <row r="11" spans="1:5" s="40" customFormat="1" x14ac:dyDescent="0.25">
      <c r="A11" s="42"/>
      <c r="B11" s="42"/>
      <c r="C11" s="42"/>
      <c r="D11" s="42"/>
      <c r="E11" s="42"/>
    </row>
    <row r="12" spans="1:5" s="80" customFormat="1" x14ac:dyDescent="0.3">
      <c r="A12" s="41"/>
      <c r="B12" s="81" t="s">
        <v>40</v>
      </c>
      <c r="C12" s="81" t="s">
        <v>41</v>
      </c>
      <c r="D12" s="82"/>
      <c r="E12" s="44"/>
    </row>
    <row r="13" spans="1:5" s="80" customFormat="1" ht="26.25" customHeight="1" x14ac:dyDescent="0.3">
      <c r="A13" s="41"/>
      <c r="B13" s="83">
        <v>1139</v>
      </c>
      <c r="C13" s="84" t="s">
        <v>49</v>
      </c>
      <c r="D13" s="215" t="s">
        <v>89</v>
      </c>
      <c r="E13" s="216"/>
    </row>
    <row r="14" spans="1:5" s="80" customFormat="1" x14ac:dyDescent="0.3">
      <c r="A14" s="41"/>
      <c r="B14" s="85" t="s">
        <v>50</v>
      </c>
      <c r="C14" s="86"/>
      <c r="D14" s="217"/>
      <c r="E14" s="218"/>
    </row>
    <row r="15" spans="1:5" s="80" customFormat="1" x14ac:dyDescent="0.3">
      <c r="A15" s="41"/>
      <c r="B15" s="81" t="s">
        <v>42</v>
      </c>
      <c r="C15" s="83">
        <v>1139</v>
      </c>
      <c r="D15" s="51" t="s">
        <v>39</v>
      </c>
      <c r="E15" s="51" t="s">
        <v>38</v>
      </c>
    </row>
    <row r="16" spans="1:5" s="80" customFormat="1" x14ac:dyDescent="0.3">
      <c r="A16" s="41"/>
      <c r="B16" s="87" t="s">
        <v>43</v>
      </c>
      <c r="C16" s="88">
        <v>11001</v>
      </c>
      <c r="D16" s="212"/>
      <c r="E16" s="221"/>
    </row>
    <row r="17" spans="1:5" s="80" customFormat="1" x14ac:dyDescent="0.3">
      <c r="A17" s="41"/>
      <c r="B17" s="87" t="s">
        <v>0</v>
      </c>
      <c r="C17" s="87" t="s">
        <v>49</v>
      </c>
      <c r="D17" s="213"/>
      <c r="E17" s="222"/>
    </row>
    <row r="18" spans="1:5" s="80" customFormat="1" ht="86.25" x14ac:dyDescent="0.3">
      <c r="A18" s="41"/>
      <c r="B18" s="87" t="s">
        <v>44</v>
      </c>
      <c r="C18" s="96" t="s">
        <v>51</v>
      </c>
      <c r="D18" s="213"/>
      <c r="E18" s="222"/>
    </row>
    <row r="19" spans="1:5" s="80" customFormat="1" x14ac:dyDescent="0.3">
      <c r="A19" s="41"/>
      <c r="B19" s="87" t="s">
        <v>1</v>
      </c>
      <c r="C19" s="91" t="s">
        <v>52</v>
      </c>
      <c r="D19" s="213"/>
      <c r="E19" s="222"/>
    </row>
    <row r="20" spans="1:5" s="80" customFormat="1" ht="34.5" x14ac:dyDescent="0.3">
      <c r="A20" s="41"/>
      <c r="B20" s="92" t="s">
        <v>45</v>
      </c>
      <c r="C20" s="81" t="s">
        <v>30</v>
      </c>
      <c r="D20" s="213"/>
      <c r="E20" s="222"/>
    </row>
    <row r="21" spans="1:5" s="80" customFormat="1" x14ac:dyDescent="0.3">
      <c r="A21" s="41"/>
      <c r="B21" s="93"/>
      <c r="C21" s="94" t="s">
        <v>46</v>
      </c>
      <c r="D21" s="214"/>
      <c r="E21" s="223"/>
    </row>
    <row r="22" spans="1:5" s="80" customFormat="1" x14ac:dyDescent="0.3">
      <c r="A22" s="41"/>
      <c r="B22" s="210" t="s">
        <v>47</v>
      </c>
      <c r="C22" s="210"/>
      <c r="D22" s="95">
        <v>0</v>
      </c>
      <c r="E22" s="95">
        <f>+'ՀԱՎԵԼՎԱԾ № 5'!E20</f>
        <v>-5000000</v>
      </c>
    </row>
    <row r="23" spans="1:5" s="80" customFormat="1" x14ac:dyDescent="0.3">
      <c r="A23" s="41"/>
      <c r="B23" s="81" t="s">
        <v>40</v>
      </c>
      <c r="C23" s="81" t="s">
        <v>41</v>
      </c>
      <c r="D23" s="82"/>
      <c r="E23" s="44"/>
    </row>
    <row r="24" spans="1:5" x14ac:dyDescent="0.3">
      <c r="C24" s="63" t="s">
        <v>80</v>
      </c>
    </row>
    <row r="25" spans="1:5" x14ac:dyDescent="0.3">
      <c r="C25" s="63" t="s">
        <v>82</v>
      </c>
      <c r="D25" s="17" t="s">
        <v>81</v>
      </c>
    </row>
  </sheetData>
  <mergeCells count="11">
    <mergeCell ref="B2:E2"/>
    <mergeCell ref="B3:E3"/>
    <mergeCell ref="B4:E4"/>
    <mergeCell ref="B5:E5"/>
    <mergeCell ref="B22:C22"/>
    <mergeCell ref="D16:D21"/>
    <mergeCell ref="E16:E21"/>
    <mergeCell ref="D13:E14"/>
    <mergeCell ref="B7:E7"/>
    <mergeCell ref="B8:E8"/>
    <mergeCell ref="B10:E10"/>
  </mergeCells>
  <pageMargins left="0.23622047244094491" right="0.23622047244094491" top="0.19685039370078741" bottom="0.19685039370078741" header="0.19685039370078741" footer="0.19685039370078741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ՀԱՎԵԼՎԱԾ № 1</vt:lpstr>
      <vt:lpstr>ՀԱՎԵԼՎԱԾ № 2</vt:lpstr>
      <vt:lpstr>ՀԱՎԵԼՎԱԾ № 3</vt:lpstr>
      <vt:lpstr>ՀԱՎԵԼՎԱԾ № 4</vt:lpstr>
      <vt:lpstr>ՀԱՎԵԼՎԱԾ № 5</vt:lpstr>
      <vt:lpstr>ՀԱՎԵԼՎԱԾ № 6</vt:lpstr>
      <vt:lpstr>ՀԱՎԵԼՎԱԾ № 7</vt:lpstr>
      <vt:lpstr>ՀԱՎԵԼՎԱԾ № 8</vt:lpstr>
      <vt:lpstr>'ՀԱՎԵԼՎԱԾ № 1'!Print_Area</vt:lpstr>
      <vt:lpstr>'ՀԱՎԵԼՎԱԾ № 2'!Print_Area</vt:lpstr>
      <vt:lpstr>'ՀԱՎԵԼՎԱԾ № 3'!Print_Area</vt:lpstr>
      <vt:lpstr>'ՀԱՎԵԼՎԱԾ № 4'!Print_Area</vt:lpstr>
      <vt:lpstr>'ՀԱՎԵԼՎԱԾ № 5'!Print_Area</vt:lpstr>
      <vt:lpstr>'ՀԱՎԵԼՎԱԾ № 6'!Print_Area</vt:lpstr>
      <vt:lpstr>'ՀԱՎԵԼՎԱԾ № 7'!Print_Area</vt:lpstr>
      <vt:lpstr>'ՀԱՎԵԼՎԱԾ №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 Martirosyan</dc:creator>
  <cp:keywords>Mulberry 2.0</cp:keywords>
  <cp:lastModifiedBy>Ashot Pirumyan</cp:lastModifiedBy>
  <cp:lastPrinted>2022-01-19T10:38:06Z</cp:lastPrinted>
  <dcterms:created xsi:type="dcterms:W3CDTF">2019-11-13T13:19:06Z</dcterms:created>
  <dcterms:modified xsi:type="dcterms:W3CDTF">2022-08-09T07:29:17Z</dcterms:modified>
</cp:coreProperties>
</file>