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H\Desktop\նոր կառավարություն-ՊԱԳ\"/>
    </mc:Choice>
  </mc:AlternateContent>
  <bookViews>
    <workbookView xWindow="0" yWindow="0" windowWidth="23040" windowHeight="9192" activeTab="3"/>
  </bookViews>
  <sheets>
    <sheet name="1" sheetId="48" r:id="rId1"/>
    <sheet name="2" sheetId="36" r:id="rId2"/>
    <sheet name="3" sheetId="26" r:id="rId3"/>
    <sheet name="4" sheetId="46" r:id="rId4"/>
    <sheet name="5" sheetId="47" r:id="rId5"/>
    <sheet name="6" sheetId="44" r:id="rId6"/>
  </sheets>
  <definedNames>
    <definedName name="_tab10" localSheetId="1">#REF!</definedName>
    <definedName name="_tab10" localSheetId="4">#REF!</definedName>
    <definedName name="_tab10" localSheetId="5">#REF!</definedName>
    <definedName name="_tab10">#REF!</definedName>
    <definedName name="_tab11" localSheetId="1">#REF!</definedName>
    <definedName name="_tab11" localSheetId="4">#REF!</definedName>
    <definedName name="_tab11" localSheetId="5">#REF!</definedName>
    <definedName name="_tab11">#REF!</definedName>
    <definedName name="_tab12" localSheetId="1">#REF!</definedName>
    <definedName name="_tab12" localSheetId="4">#REF!</definedName>
    <definedName name="_tab12" localSheetId="5">#REF!</definedName>
    <definedName name="_tab12">#REF!</definedName>
    <definedName name="_tab13" localSheetId="1">#REF!</definedName>
    <definedName name="_tab13" localSheetId="4">#REF!</definedName>
    <definedName name="_tab13" localSheetId="5">#REF!</definedName>
    <definedName name="_tab13">#REF!</definedName>
    <definedName name="_tab14" localSheetId="1">#REF!</definedName>
    <definedName name="_tab14" localSheetId="4">#REF!</definedName>
    <definedName name="_tab14" localSheetId="5">#REF!</definedName>
    <definedName name="_tab14">#REF!</definedName>
    <definedName name="_tab15" localSheetId="1">#REF!</definedName>
    <definedName name="_tab15" localSheetId="4">#REF!</definedName>
    <definedName name="_tab15" localSheetId="5">#REF!</definedName>
    <definedName name="_tab15">#REF!</definedName>
    <definedName name="_tab16" localSheetId="1">#REF!</definedName>
    <definedName name="_tab16" localSheetId="4">#REF!</definedName>
    <definedName name="_tab16" localSheetId="5">#REF!</definedName>
    <definedName name="_tab16">#REF!</definedName>
    <definedName name="_tab17" localSheetId="1">#REF!</definedName>
    <definedName name="_tab17" localSheetId="4">#REF!</definedName>
    <definedName name="_tab17" localSheetId="5">#REF!</definedName>
    <definedName name="_tab17">#REF!</definedName>
    <definedName name="_tab18" localSheetId="1">#REF!</definedName>
    <definedName name="_tab18" localSheetId="4">#REF!</definedName>
    <definedName name="_tab18" localSheetId="5">#REF!</definedName>
    <definedName name="_tab18">#REF!</definedName>
    <definedName name="_tab19" localSheetId="1">#REF!</definedName>
    <definedName name="_tab19" localSheetId="4">#REF!</definedName>
    <definedName name="_tab19" localSheetId="5">#REF!</definedName>
    <definedName name="_tab19">#REF!</definedName>
    <definedName name="_tab20" localSheetId="1">#REF!</definedName>
    <definedName name="_tab20" localSheetId="4">#REF!</definedName>
    <definedName name="_tab20" localSheetId="5">#REF!</definedName>
    <definedName name="_tab20">#REF!</definedName>
    <definedName name="_tab21" localSheetId="1">#REF!</definedName>
    <definedName name="_tab21" localSheetId="4">#REF!</definedName>
    <definedName name="_tab21" localSheetId="5">#REF!</definedName>
    <definedName name="_tab21">#REF!</definedName>
    <definedName name="_tab22" localSheetId="1">#REF!</definedName>
    <definedName name="_tab22" localSheetId="4">#REF!</definedName>
    <definedName name="_tab22" localSheetId="5">#REF!</definedName>
    <definedName name="_tab22">#REF!</definedName>
    <definedName name="_tab23" localSheetId="1">#REF!</definedName>
    <definedName name="_tab23" localSheetId="4">#REF!</definedName>
    <definedName name="_tab23" localSheetId="5">#REF!</definedName>
    <definedName name="_tab23">#REF!</definedName>
    <definedName name="_tab24" localSheetId="1">#REF!</definedName>
    <definedName name="_tab24" localSheetId="4">#REF!</definedName>
    <definedName name="_tab24" localSheetId="5">#REF!</definedName>
    <definedName name="_tab24">#REF!</definedName>
    <definedName name="_tab5" localSheetId="1">#REF!</definedName>
    <definedName name="_tab5" localSheetId="4">#REF!</definedName>
    <definedName name="_tab5" localSheetId="5">#REF!</definedName>
    <definedName name="_tab5">#REF!</definedName>
    <definedName name="_tab6" localSheetId="1">#REF!</definedName>
    <definedName name="_tab6" localSheetId="4">#REF!</definedName>
    <definedName name="_tab6" localSheetId="5">#REF!</definedName>
    <definedName name="_tab6">#REF!</definedName>
    <definedName name="_tab7" localSheetId="1">#REF!</definedName>
    <definedName name="_tab7" localSheetId="4">#REF!</definedName>
    <definedName name="_tab7" localSheetId="5">#REF!</definedName>
    <definedName name="_tab7">#REF!</definedName>
    <definedName name="_tab8" localSheetId="1">#REF!</definedName>
    <definedName name="_tab8" localSheetId="4">#REF!</definedName>
    <definedName name="_tab8" localSheetId="5">#REF!</definedName>
    <definedName name="_tab8">#REF!</definedName>
    <definedName name="_tab9" localSheetId="1">#REF!</definedName>
    <definedName name="_tab9" localSheetId="4">#REF!</definedName>
    <definedName name="_tab9" localSheetId="5">#REF!</definedName>
    <definedName name="_tab9">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4">#REF!,#REF!,#REF!,#REF!,#REF!</definedName>
    <definedName name="par_qual" localSheetId="5">#REF!,#REF!,#REF!,#REF!,#REF!</definedName>
    <definedName name="par_qual">#REF!,#REF!,#REF!,#REF!,#REF!</definedName>
    <definedName name="par_time" localSheetId="1">#REF!,#REF!,#REF!,#REF!</definedName>
    <definedName name="par_time" localSheetId="4">#REF!,#REF!,#REF!,#REF!</definedName>
    <definedName name="par_time" localSheetId="5">#REF!,#REF!,#REF!,#REF!</definedName>
    <definedName name="par_time">#REF!,#REF!,#REF!,#REF!</definedName>
    <definedName name="par2.12s" localSheetId="1">#REF!</definedName>
    <definedName name="par2.12s" localSheetId="4">#REF!</definedName>
    <definedName name="par2.12s" localSheetId="5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4">#REF!,#REF!</definedName>
    <definedName name="par2.5s" localSheetId="5">#REF!,#REF!</definedName>
    <definedName name="par2.5s">#REF!,#REF!</definedName>
    <definedName name="par2.6s" localSheetId="1">#REF!,#REF!,#REF!,#REF!</definedName>
    <definedName name="par2.6s" localSheetId="4">#REF!,#REF!,#REF!,#REF!</definedName>
    <definedName name="par2.6s" localSheetId="5">#REF!,#REF!,#REF!,#REF!</definedName>
    <definedName name="par2.6s">#REF!,#REF!,#REF!,#REF!</definedName>
    <definedName name="par2.7s" localSheetId="1">#REF!,#REF!</definedName>
    <definedName name="par2.7s" localSheetId="4">#REF!,#REF!</definedName>
    <definedName name="par2.7s" localSheetId="5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4">#REF!,#REF!</definedName>
    <definedName name="par4.10s" localSheetId="5">#REF!,#REF!</definedName>
    <definedName name="par4.10s">#REF!,#REF!</definedName>
    <definedName name="par4.11d" localSheetId="1">#REF!,#REF!,#REF!,#REF!,#REF!</definedName>
    <definedName name="par4.11d" localSheetId="4">#REF!,#REF!,#REF!,#REF!,#REF!</definedName>
    <definedName name="par4.11d" localSheetId="5">#REF!,#REF!,#REF!,#REF!,#REF!</definedName>
    <definedName name="par4.11d">#REF!,#REF!,#REF!,#REF!,#REF!</definedName>
    <definedName name="par4.12d" localSheetId="1">#REF!</definedName>
    <definedName name="par4.12d" localSheetId="4">#REF!</definedName>
    <definedName name="par4.12d" localSheetId="5">#REF!</definedName>
    <definedName name="par4.12d">#REF!</definedName>
    <definedName name="par4.13s" localSheetId="1">#REF!</definedName>
    <definedName name="par4.13s" localSheetId="4">#REF!</definedName>
    <definedName name="par4.13s" localSheetId="5">#REF!</definedName>
    <definedName name="par4.13s">#REF!</definedName>
    <definedName name="par4.14" localSheetId="1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>#REF!,#REF!,#REF!,#REF!,#REF!,#REF!</definedName>
    <definedName name="par4.15" localSheetId="1">#REF!,#REF!,#REF!</definedName>
    <definedName name="par4.15" localSheetId="4">#REF!,#REF!,#REF!</definedName>
    <definedName name="par4.15" localSheetId="5">#REF!,#REF!,#REF!</definedName>
    <definedName name="par4.15">#REF!,#REF!,#REF!</definedName>
    <definedName name="par4.16" localSheetId="1">#REF!,#REF!,#REF!</definedName>
    <definedName name="par4.16" localSheetId="4">#REF!,#REF!,#REF!</definedName>
    <definedName name="par4.16" localSheetId="5">#REF!,#REF!,#REF!</definedName>
    <definedName name="par4.16">#REF!,#REF!,#REF!</definedName>
    <definedName name="par4.17" localSheetId="1">#REF!,#REF!,#REF!,#REF!</definedName>
    <definedName name="par4.17" localSheetId="4">#REF!,#REF!,#REF!,#REF!</definedName>
    <definedName name="par4.17" localSheetId="5">#REF!,#REF!,#REF!,#REF!</definedName>
    <definedName name="par4.17">#REF!,#REF!,#REF!,#REF!</definedName>
    <definedName name="par4.18d" localSheetId="1">#REF!,#REF!</definedName>
    <definedName name="par4.18d" localSheetId="4">#REF!,#REF!</definedName>
    <definedName name="par4.18d" localSheetId="5">#REF!,#REF!</definedName>
    <definedName name="par4.18d">#REF!,#REF!</definedName>
    <definedName name="par4.19s" localSheetId="1">#REF!</definedName>
    <definedName name="par4.19s" localSheetId="4">#REF!</definedName>
    <definedName name="par4.19s" localSheetId="5">#REF!</definedName>
    <definedName name="par4.19s">#REF!</definedName>
    <definedName name="par4.20f" localSheetId="1">#REF!</definedName>
    <definedName name="par4.20f" localSheetId="4">#REF!</definedName>
    <definedName name="par4.20f" localSheetId="5">#REF!</definedName>
    <definedName name="par4.20f">#REF!</definedName>
    <definedName name="par4.21f" localSheetId="1">#REF!</definedName>
    <definedName name="par4.21f" localSheetId="4">#REF!</definedName>
    <definedName name="par4.21f" localSheetId="5">#REF!</definedName>
    <definedName name="par4.21f">#REF!</definedName>
    <definedName name="par4.22" localSheetId="1">#REF!</definedName>
    <definedName name="par4.22" localSheetId="4">#REF!</definedName>
    <definedName name="par4.22" localSheetId="5">#REF!</definedName>
    <definedName name="par4.22">#REF!</definedName>
    <definedName name="par4.4" localSheetId="1">#REF!</definedName>
    <definedName name="par4.4" localSheetId="4">#REF!</definedName>
    <definedName name="par4.4" localSheetId="5">#REF!</definedName>
    <definedName name="par4.4">#REF!</definedName>
    <definedName name="par4.5" localSheetId="1">#REF!</definedName>
    <definedName name="par4.5" localSheetId="4">#REF!</definedName>
    <definedName name="par4.5" localSheetId="5">#REF!</definedName>
    <definedName name="par4.5">#REF!</definedName>
    <definedName name="par4.6s" localSheetId="1">#REF!</definedName>
    <definedName name="par4.6s" localSheetId="4">#REF!</definedName>
    <definedName name="par4.6s" localSheetId="5">#REF!</definedName>
    <definedName name="par4.6s">#REF!</definedName>
    <definedName name="par4.7s" localSheetId="1">#REF!</definedName>
    <definedName name="par4.7s" localSheetId="4">#REF!</definedName>
    <definedName name="par4.7s" localSheetId="5">#REF!</definedName>
    <definedName name="par4.7s">#REF!</definedName>
    <definedName name="par4.8" localSheetId="1">#REF!,#REF!,#REF!,#REF!,#REF!</definedName>
    <definedName name="par4.8" localSheetId="4">#REF!,#REF!,#REF!,#REF!,#REF!</definedName>
    <definedName name="par4.8" localSheetId="5">#REF!,#REF!,#REF!,#REF!,#REF!</definedName>
    <definedName name="par4.8">#REF!,#REF!,#REF!,#REF!,#REF!</definedName>
    <definedName name="par4.9" localSheetId="1">#REF!,#REF!,#REF!,#REF!,#REF!,#REF!</definedName>
    <definedName name="par4.9" localSheetId="4">#REF!,#REF!,#REF!,#REF!,#REF!,#REF!</definedName>
    <definedName name="par4.9" localSheetId="5">#REF!,#REF!,#REF!,#REF!,#REF!,#REF!</definedName>
    <definedName name="par4.9">#REF!,#REF!,#REF!,#REF!,#REF!,#REF!</definedName>
    <definedName name="par5.1" localSheetId="1">#REF!,#REF!</definedName>
    <definedName name="par5.1" localSheetId="4">#REF!,#REF!</definedName>
    <definedName name="par5.1" localSheetId="5">#REF!,#REF!</definedName>
    <definedName name="par5.1">#REF!,#REF!</definedName>
    <definedName name="par5.3" localSheetId="1">#REF!,#REF!,#REF!,#REF!,#REF!,#REF!</definedName>
    <definedName name="par5.3" localSheetId="4">#REF!,#REF!,#REF!,#REF!,#REF!,#REF!</definedName>
    <definedName name="par5.3" localSheetId="5">#REF!,#REF!,#REF!,#REF!,#REF!,#REF!</definedName>
    <definedName name="par5.3">#REF!,#REF!,#REF!,#REF!,#REF!,#REF!</definedName>
    <definedName name="par5.4" localSheetId="1">#REF!,#REF!,#REF!,#REF!,#REF!</definedName>
    <definedName name="par5.4" localSheetId="4">#REF!,#REF!,#REF!,#REF!,#REF!</definedName>
    <definedName name="par5.4" localSheetId="5">#REF!,#REF!,#REF!,#REF!,#REF!</definedName>
    <definedName name="par5.4">#REF!,#REF!,#REF!,#REF!,#REF!</definedName>
    <definedName name="par5.5" localSheetId="1">#REF!</definedName>
    <definedName name="par5.5" localSheetId="4">#REF!</definedName>
    <definedName name="par5.5" localSheetId="5">#REF!</definedName>
    <definedName name="par5.5">#REF!</definedName>
    <definedName name="par5.6" localSheetId="1">#REF!,#REF!</definedName>
    <definedName name="par5.6" localSheetId="4">#REF!,#REF!</definedName>
    <definedName name="par5.6" localSheetId="5">#REF!,#REF!</definedName>
    <definedName name="par5.6">#REF!,#REF!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H175" i="26" l="1"/>
  <c r="G175" i="26"/>
  <c r="G173" i="26"/>
  <c r="G171" i="26" s="1"/>
  <c r="H189" i="26"/>
  <c r="G189" i="26"/>
  <c r="H197" i="26"/>
  <c r="G197" i="26"/>
  <c r="H196" i="26"/>
  <c r="G196" i="26"/>
  <c r="H195" i="26"/>
  <c r="G195" i="26"/>
  <c r="H193" i="26"/>
  <c r="G193" i="26"/>
  <c r="H191" i="26"/>
  <c r="G191" i="26"/>
  <c r="F115" i="36"/>
  <c r="E115" i="36"/>
  <c r="E113" i="36" s="1"/>
  <c r="C100" i="47" l="1"/>
  <c r="E13" i="36"/>
  <c r="C100" i="46"/>
  <c r="I14" i="44" l="1"/>
  <c r="I9" i="44"/>
  <c r="I27" i="44"/>
  <c r="I24" i="44"/>
  <c r="I21" i="44"/>
  <c r="H10" i="26"/>
  <c r="H29" i="26"/>
  <c r="I35" i="44" l="1"/>
  <c r="I34" i="44"/>
  <c r="I31" i="44"/>
  <c r="I30" i="44" s="1"/>
  <c r="I18" i="44"/>
  <c r="I15" i="44"/>
  <c r="I11" i="44"/>
  <c r="I10" i="44" s="1"/>
  <c r="H187" i="26"/>
  <c r="H186" i="26" s="1"/>
  <c r="G187" i="26"/>
  <c r="G186" i="26" s="1"/>
  <c r="H169" i="26"/>
  <c r="G169" i="26"/>
  <c r="G168" i="26" s="1"/>
  <c r="G167" i="26" s="1"/>
  <c r="G166" i="26" s="1"/>
  <c r="G164" i="26" s="1"/>
  <c r="G162" i="26" s="1"/>
  <c r="G160" i="26" s="1"/>
  <c r="G158" i="26" s="1"/>
  <c r="G156" i="26" s="1"/>
  <c r="H168" i="26"/>
  <c r="H167" i="26" s="1"/>
  <c r="H166" i="26" s="1"/>
  <c r="H164" i="26" s="1"/>
  <c r="H162" i="26" s="1"/>
  <c r="H160" i="26" s="1"/>
  <c r="H158" i="26" s="1"/>
  <c r="H156" i="26" s="1"/>
  <c r="H154" i="26"/>
  <c r="H153" i="26" s="1"/>
  <c r="H152" i="26" s="1"/>
  <c r="H151" i="26" s="1"/>
  <c r="H149" i="26" s="1"/>
  <c r="H147" i="26" s="1"/>
  <c r="H145" i="26" s="1"/>
  <c r="H143" i="26" s="1"/>
  <c r="G154" i="26"/>
  <c r="G153" i="26" s="1"/>
  <c r="G152" i="26" s="1"/>
  <c r="G151" i="26" s="1"/>
  <c r="G149" i="26" s="1"/>
  <c r="G147" i="26" s="1"/>
  <c r="G145" i="26" s="1"/>
  <c r="G143" i="26" s="1"/>
  <c r="H141" i="26"/>
  <c r="H140" i="26" s="1"/>
  <c r="H139" i="26" s="1"/>
  <c r="H138" i="26" s="1"/>
  <c r="H136" i="26" s="1"/>
  <c r="H134" i="26" s="1"/>
  <c r="H132" i="26" s="1"/>
  <c r="H130" i="26" s="1"/>
  <c r="G141" i="26"/>
  <c r="G140" i="26" s="1"/>
  <c r="G139" i="26" s="1"/>
  <c r="G138" i="26" s="1"/>
  <c r="G136" i="26" s="1"/>
  <c r="G134" i="26" s="1"/>
  <c r="G132" i="26" s="1"/>
  <c r="G130" i="26" s="1"/>
  <c r="H126" i="26"/>
  <c r="H125" i="26" s="1"/>
  <c r="H124" i="26" s="1"/>
  <c r="H123" i="26" s="1"/>
  <c r="H121" i="26" s="1"/>
  <c r="H119" i="26" s="1"/>
  <c r="H117" i="26" s="1"/>
  <c r="H115" i="26" s="1"/>
  <c r="G126" i="26"/>
  <c r="G125" i="26" s="1"/>
  <c r="G124" i="26" s="1"/>
  <c r="G123" i="26" s="1"/>
  <c r="G121" i="26" s="1"/>
  <c r="G119" i="26" s="1"/>
  <c r="G117" i="26" s="1"/>
  <c r="G115" i="26" s="1"/>
  <c r="H113" i="26"/>
  <c r="H112" i="26" s="1"/>
  <c r="H111" i="26" s="1"/>
  <c r="H110" i="26" s="1"/>
  <c r="H108" i="26" s="1"/>
  <c r="H106" i="26" s="1"/>
  <c r="H104" i="26" s="1"/>
  <c r="H102" i="26" s="1"/>
  <c r="G113" i="26"/>
  <c r="G112" i="26" s="1"/>
  <c r="G111" i="26" s="1"/>
  <c r="G110" i="26" s="1"/>
  <c r="G108" i="26" s="1"/>
  <c r="G106" i="26" s="1"/>
  <c r="G104" i="26" s="1"/>
  <c r="G102" i="26" s="1"/>
  <c r="H100" i="26"/>
  <c r="H99" i="26" s="1"/>
  <c r="H98" i="26" s="1"/>
  <c r="H97" i="26" s="1"/>
  <c r="H95" i="26" s="1"/>
  <c r="H93" i="26" s="1"/>
  <c r="H91" i="26" s="1"/>
  <c r="H89" i="26" s="1"/>
  <c r="G100" i="26"/>
  <c r="G99" i="26" s="1"/>
  <c r="G98" i="26" s="1"/>
  <c r="G97" i="26" s="1"/>
  <c r="G95" i="26" s="1"/>
  <c r="G93" i="26" s="1"/>
  <c r="G91" i="26" s="1"/>
  <c r="G89" i="26" s="1"/>
  <c r="H87" i="26"/>
  <c r="H86" i="26" s="1"/>
  <c r="H85" i="26" s="1"/>
  <c r="H84" i="26" s="1"/>
  <c r="H82" i="26" s="1"/>
  <c r="H80" i="26" s="1"/>
  <c r="H78" i="26" s="1"/>
  <c r="H76" i="26" s="1"/>
  <c r="G87" i="26"/>
  <c r="G86" i="26" s="1"/>
  <c r="G85" i="26" s="1"/>
  <c r="G84" i="26" s="1"/>
  <c r="G82" i="26" s="1"/>
  <c r="G80" i="26" s="1"/>
  <c r="G78" i="26" s="1"/>
  <c r="G76" i="26" s="1"/>
  <c r="H74" i="26"/>
  <c r="H73" i="26" s="1"/>
  <c r="H72" i="26" s="1"/>
  <c r="H71" i="26" s="1"/>
  <c r="H69" i="26" s="1"/>
  <c r="H67" i="26" s="1"/>
  <c r="H65" i="26" s="1"/>
  <c r="H63" i="26" s="1"/>
  <c r="G74" i="26"/>
  <c r="G73" i="26" s="1"/>
  <c r="G72" i="26" s="1"/>
  <c r="G71" i="26" s="1"/>
  <c r="G69" i="26" s="1"/>
  <c r="G67" i="26" s="1"/>
  <c r="G65" i="26" s="1"/>
  <c r="G63" i="26" s="1"/>
  <c r="H61" i="26"/>
  <c r="H60" i="26" s="1"/>
  <c r="H59" i="26" s="1"/>
  <c r="H58" i="26" s="1"/>
  <c r="H56" i="26" s="1"/>
  <c r="H54" i="26" s="1"/>
  <c r="H52" i="26" s="1"/>
  <c r="G61" i="26"/>
  <c r="G60" i="26" s="1"/>
  <c r="G59" i="26" s="1"/>
  <c r="G58" i="26" s="1"/>
  <c r="G56" i="26" s="1"/>
  <c r="G54" i="26" s="1"/>
  <c r="G52" i="26" s="1"/>
  <c r="H44" i="26"/>
  <c r="H43" i="26" s="1"/>
  <c r="H42" i="26" s="1"/>
  <c r="H41" i="26" s="1"/>
  <c r="H39" i="26" s="1"/>
  <c r="H37" i="26" s="1"/>
  <c r="H35" i="26" s="1"/>
  <c r="H33" i="26" s="1"/>
  <c r="H31" i="26" s="1"/>
  <c r="G44" i="26"/>
  <c r="G43" i="26" s="1"/>
  <c r="G42" i="26" s="1"/>
  <c r="G41" i="26" s="1"/>
  <c r="G39" i="26" s="1"/>
  <c r="G37" i="26" s="1"/>
  <c r="G35" i="26" s="1"/>
  <c r="G33" i="26" s="1"/>
  <c r="G31" i="26" s="1"/>
  <c r="G29" i="26" s="1"/>
  <c r="H27" i="26"/>
  <c r="H26" i="26" s="1"/>
  <c r="H25" i="26" s="1"/>
  <c r="H24" i="26" s="1"/>
  <c r="H22" i="26" s="1"/>
  <c r="H20" i="26" s="1"/>
  <c r="H18" i="26" s="1"/>
  <c r="H16" i="26" s="1"/>
  <c r="H14" i="26" s="1"/>
  <c r="H12" i="26" s="1"/>
  <c r="G27" i="26"/>
  <c r="G26" i="26" s="1"/>
  <c r="G25" i="26" s="1"/>
  <c r="G24" i="26" s="1"/>
  <c r="G22" i="26" s="1"/>
  <c r="G20" i="26" s="1"/>
  <c r="G18" i="26" s="1"/>
  <c r="G16" i="26" s="1"/>
  <c r="G14" i="26" s="1"/>
  <c r="G12" i="26" s="1"/>
  <c r="F113" i="36"/>
  <c r="F10" i="36" s="1"/>
  <c r="F101" i="36"/>
  <c r="E101" i="36"/>
  <c r="F70" i="36"/>
  <c r="E70" i="36"/>
  <c r="F39" i="36"/>
  <c r="E39" i="36"/>
  <c r="F26" i="36"/>
  <c r="E26" i="36"/>
  <c r="E11" i="36" s="1"/>
  <c r="E10" i="36" s="1"/>
  <c r="F13" i="36"/>
  <c r="F11" i="36"/>
  <c r="H128" i="26" l="1"/>
  <c r="G128" i="26"/>
  <c r="G48" i="26"/>
  <c r="G50" i="26"/>
  <c r="H48" i="26"/>
  <c r="H46" i="26" s="1"/>
  <c r="H50" i="26"/>
  <c r="G185" i="26"/>
  <c r="G183" i="26" s="1"/>
  <c r="G181" i="26" s="1"/>
  <c r="G179" i="26" s="1"/>
  <c r="H185" i="26"/>
  <c r="H183" i="26" s="1"/>
  <c r="H181" i="26" s="1"/>
  <c r="H179" i="26" s="1"/>
  <c r="G46" i="26" l="1"/>
  <c r="G10" i="26" s="1"/>
  <c r="G177" i="26"/>
  <c r="G9" i="26"/>
  <c r="H173" i="26"/>
  <c r="H171" i="26" s="1"/>
  <c r="H9" i="26" s="1"/>
  <c r="H177" i="26"/>
</calcChain>
</file>

<file path=xl/sharedStrings.xml><?xml version="1.0" encoding="utf-8"?>
<sst xmlns="http://schemas.openxmlformats.org/spreadsheetml/2006/main" count="955" uniqueCount="231">
  <si>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</si>
  <si>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</si>
  <si>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</si>
  <si>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</si>
  <si>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</si>
  <si>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</si>
  <si>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</si>
  <si>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</si>
  <si>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</si>
  <si>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</si>
  <si>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</si>
  <si>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</si>
  <si>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</si>
  <si>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</si>
  <si>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</si>
  <si>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</si>
  <si>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</si>
  <si>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</si>
  <si>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</si>
  <si>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</si>
  <si>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</si>
  <si>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</si>
  <si>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</si>
  <si>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</si>
  <si>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</si>
  <si>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</si>
  <si>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</si>
  <si>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</si>
  <si>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</si>
  <si>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</si>
  <si>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</si>
  <si>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</si>
  <si>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</si>
  <si>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</si>
  <si>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</si>
  <si>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</si>
  <si>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</si>
  <si>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</si>
  <si>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</si>
  <si>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</si>
  <si>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</si>
  <si>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</si>
  <si>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</si>
  <si>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Հավելված  № 3</t>
  </si>
  <si>
    <t>07</t>
  </si>
  <si>
    <t>ԱՌՈՂՋԱՊԱՀՈՒԹՅՈՒՆ</t>
  </si>
  <si>
    <t>Հավելված  № 2</t>
  </si>
  <si>
    <t xml:space="preserve">Ծրագրի դասիչը </t>
  </si>
  <si>
    <t>Ցուցանիշների փոփոխությունը
 (ավելացումը նշված է դրական նշանով)</t>
  </si>
  <si>
    <t>Ծառայությունների մատուցում</t>
  </si>
  <si>
    <t>№ ---------- որոշման</t>
  </si>
  <si>
    <t>ՀՀ կառավարության պահուստային ֆոնդ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</si>
  <si>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</si>
  <si>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</si>
  <si>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</si>
  <si>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</si>
  <si>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</si>
  <si>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</si>
  <si>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</si>
  <si>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</si>
  <si>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</si>
  <si>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</si>
  <si>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</si>
  <si>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</si>
  <si>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</si>
  <si>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</si>
  <si>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</si>
  <si>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</si>
  <si>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</si>
  <si>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</si>
  <si>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</si>
  <si>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փոփոխությունը
 (նվազեցումը նշված է փակագծերում)</t>
  </si>
  <si>
    <t>ՀՀ կառավարության 2022 թվականի ----------</t>
  </si>
  <si>
    <t>ՀՀ կառավարության           2022 թվականի</t>
  </si>
  <si>
    <t>Պահուստային միջոցներ</t>
  </si>
  <si>
    <t>Մոր և մանկան առողջության պահպանում</t>
  </si>
  <si>
    <t>Առողջության առաջնային պահպանում</t>
  </si>
  <si>
    <t>Ոչ վարակիչ հիվանդությունների բժշկական օգնության ապահովում</t>
  </si>
  <si>
    <t>Սոցիալապես անապահով և առանձին խմբերի անձանց բժշկական օգնություն</t>
  </si>
  <si>
    <t xml:space="preserve"> </t>
  </si>
  <si>
    <t>Բնակչությանը մատչելի և որակյալ առաջնային բժշկական օգնության և սպասարկման տրամադրում, առողջության վատթարացման ռիսկի գործոնների վերհանում և դրանց հնարավոր անբարենպաստ ազդեցության կանխարգելում</t>
  </si>
  <si>
    <t>Առողջության առաջնային պահպանման օղակում ցուցաբերվող բժշկական օգնության որակի, հիվանդությունների վաղ հայտնաբերման և կանխարգելման մակարդակի բարելավում, առողջապահական ծառայությունների վերաբերյալ իրազեկվածության և դրանց նկատմամբ պահանջարկի ավելացում</t>
  </si>
  <si>
    <t>Ամբուլատոր-պոլիկլինիկական բժշկական օգնության ծառայություններ</t>
  </si>
  <si>
    <t>Ինն ամիս</t>
  </si>
  <si>
    <t>Մոր և մանկան առողջության պահպանում, կանանց և երեխաներին մատուցվող բժշկական ծառայությունների մատչելիության և որակի բարելավում</t>
  </si>
  <si>
    <t>Մանկական և մայրական մահացության և հիվանդացության կրճատում, կանանց վերարտադրողական առողջության բարելավում</t>
  </si>
  <si>
    <t>Երեխաներին բժշկական օգնության ծառայություններ</t>
  </si>
  <si>
    <t>Երեխաների (0-18 տարեկան երեխաներին) հիվանդանոցային բժշկական օգնության իրականացում (հետազոտում, ախտորոշում, բուժում)</t>
  </si>
  <si>
    <t>Ոչ վարակիչ հիվանդությունների (մասնավորապես՛ սիրտանոթային, շաքարային դիաբետի և չարորակ նորագոյացությունների) բուժման արդյունավետության բարձրացում</t>
  </si>
  <si>
    <t>Ոչ վարակիչ հիվանդություններով պայմանավորված հիվանդացության և մահացության նվազեցում</t>
  </si>
  <si>
    <t>Անհետաձգելի բժշկական օգնության ծառայություններ</t>
  </si>
  <si>
    <t>Անհետաձգելի բժշկական օգնության իրականացում` ՀՀ առողջապահության նախարարի կողմից հաստատված հիվանդությունների, վիճակների ցանկի համաձայն</t>
  </si>
  <si>
    <t>Ուռուցքաբանական և արյունաբանական հիվանդությունների բժշկական օգնության ծառայություններ</t>
  </si>
  <si>
    <t>Ուռուցքաբանական և արյունաբանական հիվանդների բուժում և շարունակական հսկողության համալիր միջոցառումների իրականացում</t>
  </si>
  <si>
    <t>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</si>
  <si>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>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</si>
  <si>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>Սոցիալապես անապահով և հատուկ խմբերում ընդգրկվածներին բժշկական օգնության ծառայություններ</t>
  </si>
  <si>
    <t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</t>
  </si>
  <si>
    <t>ԾԱՌԱՅՈՒԹՅՈՒՆՆԵՐԻ ԵՎ ԱՊՐԱՆՔՆԵՐԻ ՁԵՌՔԲԵՐՈՒՄ</t>
  </si>
  <si>
    <t>02</t>
  </si>
  <si>
    <t>Արտահիվանդանոցային ծառայություններ</t>
  </si>
  <si>
    <t xml:space="preserve"> Ընդհանուր բնույթի բժշկական ծառայություններ</t>
  </si>
  <si>
    <t>Պայմանագրային այլ ծառայությունների ձեռքբերում</t>
  </si>
  <si>
    <t>Ընդհանուր բնույթի այլ ծառայություններ</t>
  </si>
  <si>
    <t>03</t>
  </si>
  <si>
    <t>Հիվանդանոցային ծառայություններ</t>
  </si>
  <si>
    <t>Ընդհանուր բնույթի հիվանդանոցային ծառայություններ</t>
  </si>
  <si>
    <t>Մասնագիտացված հիվանդանոցային ծառայություններ</t>
  </si>
  <si>
    <t>Մոր և մանկան բժշկական ծառայություններ</t>
  </si>
  <si>
    <t xml:space="preserve">Առողջության առաջնային պահպանում </t>
  </si>
  <si>
    <t xml:space="preserve">Ամբուլատոր-պոլիկլինիկական բժշկական օգնության ծառայություններ </t>
  </si>
  <si>
    <t xml:space="preserve"> ՀՀ գնումների մասին օրենսդրությանը համապատասխան ընտրված կազմակերպություններ </t>
  </si>
  <si>
    <t xml:space="preserve">Ծառայությունը մատուցող կազմակերպության(ների) անվանում(ներ)ը </t>
  </si>
  <si>
    <t xml:space="preserve"> Դպրոցում բժշկական օգնություն և սպասարկում ստացող աշակերտների թիվ, մարդ </t>
  </si>
  <si>
    <t xml:space="preserve">Մոր և մանկան առողջության պահպանում </t>
  </si>
  <si>
    <t xml:space="preserve">Երեխաներին բժշկական օգնության ծառայություններ </t>
  </si>
  <si>
    <t xml:space="preserve">Երեխաների (0-18 տարեկան երեխաներին) հիվանդանոցային բժշկական օգնության իրականացում (հետազոտում, ախտորոշում, բուժում) </t>
  </si>
  <si>
    <t xml:space="preserve"> Երեխաների բժշկական օգնության գծով ծառայություններից օգտվելու դեպքերի թիվ, հատ </t>
  </si>
  <si>
    <t xml:space="preserve">Ոչ վարակիչ հիվանդությունների բժշկական օգնության ապահովում </t>
  </si>
  <si>
    <t xml:space="preserve">Անհետաձգելի բժշկական օգնության ծառայություններ </t>
  </si>
  <si>
    <t xml:space="preserve">Անհետաձգելի բժշկական օգնության իրականացում` ՀՀ առողջապահության նախարարի կողմից հաստատված հիվանդությունների, վիճակների ցանկի համաձայն </t>
  </si>
  <si>
    <t xml:space="preserve">Անհետաձգելի բժշկական օգնության ծառայություններից օգտվելու դեպքերի թիվ, հատ </t>
  </si>
  <si>
    <t xml:space="preserve">Ուռուցքաբանական և արյունաբանական հիվանդությունների բժշկական օգնության ծառայություններ </t>
  </si>
  <si>
    <t xml:space="preserve">Ուռուցքաբանական և արյունաբանական հիվանդների բուժում և շարունակական հսկողության համալիր միջոցառումների իրականացում </t>
  </si>
  <si>
    <t xml:space="preserve"> Ուռուցքաբանական և արյունաբանական հիվանդությունների բժշկական օգնության գծով ծառայություններից օգտվելու դեպքերի թիվ, հատ </t>
  </si>
  <si>
    <t xml:space="preserve"> Վիրաբուժական միջամտությունների թիվ, հատ </t>
  </si>
  <si>
    <t xml:space="preserve">Սոցիալապես անապահով և առանձին խմբերի անձանց բժշկական օգնություն </t>
  </si>
  <si>
    <t xml:space="preserve">Սոցիալապես անապահով և հատուկ խմբերում ընդգրկվածներին բժշկական օգնության ծառայություններ </t>
  </si>
  <si>
    <t xml:space="preserve"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 </t>
  </si>
  <si>
    <t xml:space="preserve">Բնակչության սոցիալապես անապահով և հատուկ խմբերում ընդգրկվածների բժշկական օգնության ծառայություններից օգտվելու դեպքերի թիվ, հատ </t>
  </si>
  <si>
    <t>ՀԱՅԱՍՏԱՆԻ ՀԱՆՐԱՊԵՏՈՒԹՅԱՆ ԿԱՌԱՎԱՐՈՒԹՅԱՆ 2021 ԹՎԱԿԱՆԻ ԴԵԿՏԵՄԲԵՐԻ 23-Ի N 2121-Ն ՈՐՈՇՄԱՆ N  9.1 ՀԱՎԵԼՎԱԾԻ 9.1.9 ԱՂՅՈՒՍԱԿՈՒՄ ԿԱՏԱՐՎՈՂ ԼՐԱՑՈՒՄՆԵՐԸ</t>
  </si>
  <si>
    <r>
      <t xml:space="preserve"> </t>
    </r>
    <r>
      <rPr>
        <b/>
        <sz val="12"/>
        <rFont val="GHEA Grapalat"/>
        <family val="3"/>
      </rPr>
      <t>ՀԱՅԱՍՏԱՆԻ ՀԱՆՐԱՊԵՏՈՒԹՅԱՆ ԿԱՌԱՎԱՐՈՒԹՅԱՆ 2021 ԹՎԱԿԱՆԻ ԴԵԿՏԵՄԲԵՐԻ 23-Ի N 2121-Ն ՈՐՈՇՄԱՆ N  9 ՀԱՎԵԼՎԱԾԻ 9.8 ԱՂՅՈՒՍԱԿՈՒՄ ԿԱՏԱՐՎՈՂ ԼՐԱՑՈՒՄՆԵՐԸ</t>
    </r>
  </si>
  <si>
    <t>Հավելված  № 6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</si>
  <si>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</si>
  <si>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</si>
  <si>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</si>
  <si>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</si>
  <si>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 xml:space="preserve">Ցուցանիշների փոփոխությունները (ավելացումները նշված են դրական նշանով)                                 </t>
  </si>
  <si>
    <t>Միջանցիկ կոդը` ըստ CPV դասակարգման</t>
  </si>
  <si>
    <t>անվանումը</t>
  </si>
  <si>
    <t>Քանակը</t>
  </si>
  <si>
    <t>Գումարը                               (հազար դրամով)</t>
  </si>
  <si>
    <t xml:space="preserve"> Բաժին N 07</t>
  </si>
  <si>
    <t xml:space="preserve"> Խումբ N 02</t>
  </si>
  <si>
    <t xml:space="preserve"> Դաս N 02</t>
  </si>
  <si>
    <t xml:space="preserve"> ՄԱՍ III. ԾԱՌԱՅՈՒԹՅՈՒՆՆԵՐ</t>
  </si>
  <si>
    <t>ՄԱ</t>
  </si>
  <si>
    <t>դրամ</t>
  </si>
  <si>
    <t xml:space="preserve"> Խումբ N 03</t>
  </si>
  <si>
    <t xml:space="preserve"> Դաս N 01</t>
  </si>
  <si>
    <t xml:space="preserve"> 1202  11002</t>
  </si>
  <si>
    <t xml:space="preserve"> Անհետաձգելի բժշկական օգնության ծառայություններ</t>
  </si>
  <si>
    <t xml:space="preserve"> 85111100-1</t>
  </si>
  <si>
    <t xml:space="preserve"> հիվանդանոցային ծառայություններ</t>
  </si>
  <si>
    <t xml:space="preserve"> Դաս N 03</t>
  </si>
  <si>
    <t xml:space="preserve"> Մոր և մանկան բժշկական ծառայություններ</t>
  </si>
  <si>
    <t xml:space="preserve"> 1200  11003</t>
  </si>
  <si>
    <t>85111120-1</t>
  </si>
  <si>
    <t xml:space="preserve"> հիվանդանոցների կողմից մատուցվող բժշկական ծառայություններ</t>
  </si>
  <si>
    <t>ՀԱՅԱՍՏԱՆԻ ՀԱՆՐԱՊԵՏՈՒԹՅԱՆ ԿԱՌԱՎԱՐՈՒԹՅԱՆ 2021 ԹՎԱԿԱՆԻ ԴԵԿՏԵՄԲԵՐԻ 23-Ի N 2121-Ն ՈՐՈՇՄԱՆ N 10 ՀԱՎԵԼՎԱԾԻ ԿԱՏԱՐՎՈՂ ԼՐԱՑՈՒՄՆԵՐԸ</t>
  </si>
  <si>
    <t xml:space="preserve">«ՀԱՅԱՍՏԱՆԻ ՀԱՆՐԱՊԵՏՈՒԹՅԱՆ 2022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2021 ԹՎԱԿԱՆԻ ԴԵԿՏԵՄԲԵՐԻ 23-Ի  №  2121-Ն ՈՐՈՇՄԱՆ № 5 ՀԱՎԵԼՎԱԾԻ № 1 ԱՂՅՈՒՍԱԿՈՒՄ ԿԱՏԱՐՎՈՂ ՓՈՓՈԽՈՒԹՅՈՒՆՆԵՐԸ </t>
  </si>
  <si>
    <t xml:space="preserve">ՀԱՅԱՍՏԱՆԻ ՀԱՆՐԱՊԵՏՈՒԹՅԱՆ ԿԱՌԱՎԱՐՈՒԹՅԱՆ 2021 ԹՎԱԿԱՆԻ ԴԵԿՏԵՄԲԵՐԻ 23-Ի № 2121-Ն ՈՐՈՇՄԱՆ NN 3 և 4 ՀԱՎԵԼՎԱԾՆԵՐՈՒՄ ԿԱՏԱՐՎՈՂ ՓՈՓՈԽՈՒԹՅՈՒՆՆԵՐԸ </t>
  </si>
  <si>
    <t>Ընդհանուր բնույթի բժշկական ծառայություններ</t>
  </si>
  <si>
    <t xml:space="preserve"> 1099  11001</t>
  </si>
  <si>
    <t xml:space="preserve"> 85121120-1</t>
  </si>
  <si>
    <t>ամբուլատոր-բժշկական ծառայություններ</t>
  </si>
  <si>
    <t xml:space="preserve"> 1207  11001</t>
  </si>
  <si>
    <t xml:space="preserve"> Սոցիալապես անապահով և հատուկ խմբերում ընդգրկվածներին բժշկական օգնության ծառայություններ</t>
  </si>
  <si>
    <t xml:space="preserve"> Մասնագիտացված հիվանդանոցային ծառայություններ</t>
  </si>
  <si>
    <t xml:space="preserve"> 1202  11004</t>
  </si>
  <si>
    <t xml:space="preserve">Տեղամասային թերապևտի, ընտանեկան բժշկի կողմից կազմակերպություններում գրանցված բնակչության թիվ` 18 և ավելի բարձր տարիքի անձինք, մարդ </t>
  </si>
  <si>
    <t xml:space="preserve">Բնակչության առողջության առաջնային պահպանման գծով կազմակերպություններում գրանցված բնակչության թիվ, մարդ </t>
  </si>
  <si>
    <t xml:space="preserve">Տեղամասային մանկաբույժի, ընտանեկան բժշկի կողմից կազմակերպություններում գրանցված բնակչության թիվ` մինչև 18տ. երեխաներ, մարդ </t>
  </si>
  <si>
    <t>Վարակիչ հիվանդությունների կանխարգելման ծրագիր</t>
  </si>
  <si>
    <t>Հեմոդիալիզի և պերիտոնիալ դիալիզի անցկացման ծառայություններ</t>
  </si>
  <si>
    <t>Հեմոդիալիզի կարիք ունեցող հիվանդների բժշկական օգնության համալիր միջոցառումների իրականացում</t>
  </si>
  <si>
    <t>Սրտի անհետաձգելի վիրահատություններ</t>
  </si>
  <si>
    <t>Սրտի անհետաձգելի վիրահատության կարիք ունեցող հիվանդների բժշկական օգնության իրականացում` ՀՀ առողջապահության նախարարի հրամանով սահմանված կարգով</t>
  </si>
  <si>
    <t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</t>
  </si>
  <si>
    <t xml:space="preserve"> Պետական հիմնարկների և կազմակերպությունների աշխատողների բժշկական օգնության և սպասարկման ծառայություններ</t>
  </si>
  <si>
    <t>Պետական հիմնարկների և կազմակերպությունների աշխատողների բժշկական օգնության և սպասարկման ծառայություններ</t>
  </si>
  <si>
    <t>Փոխպատվաստման ծառայություններ</t>
  </si>
  <si>
    <t>Մարդու օրգանների և ոսկրածուծի փոխպատվաստման ծառայությունների իրականացում</t>
  </si>
  <si>
    <t xml:space="preserve"> Վարակի փոխանցման, վարակիչ հիվանդություններով պայմանավորված հիվանդացության և մահացության նվազեցում</t>
  </si>
  <si>
    <t>Վարակիչ և բնակչության համար մեծ ռիսկ ներկայացնող հիվանդությունների (մալարիա, տուբերկուլյոզ, ՄԻԱՎ/ՁԻԱՀ և այլն) վաղ հայտնաբերում, արդյունվետ հակազդում և բժշկական օգնության ապահովում:</t>
  </si>
  <si>
    <t xml:space="preserve"> Աղիքային և այլ ինֆեկցիոն հիվանդությունների բժշկական օգնության ծառայություններ</t>
  </si>
  <si>
    <t>Աղիքային և այլ ինֆեկցիոն հիվանդությունների վաղ հայտնաբերմանն ուղղված ախտորոշիչ հետազոտություններ, հիվանդների բուժում</t>
  </si>
  <si>
    <t>Զինծառայողներին, ինչպես նաև փրկարար ծառայողներին և նրանց ընտանիքի անդամներին բժշկական օգնության ծառայություններ</t>
  </si>
  <si>
    <t>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</si>
  <si>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</si>
  <si>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Այլ նպաստներ բյուջեից</t>
  </si>
  <si>
    <t xml:space="preserve"> Փոխպատվաստման ծառայություններ</t>
  </si>
  <si>
    <t>Աղիքային և այլ ինֆեկցիոն հիվանդությունների բժշկական օգնության ծառայություններ</t>
  </si>
  <si>
    <t xml:space="preserve">Հեմոդիալիզի և պերիտոնիալ դիալիզի անցկացման ծառայություններ </t>
  </si>
  <si>
    <t xml:space="preserve">Հեմոդիալիզի կարիք ունեցող հիվանդների բժշկական օգնության համալիր միջոցառումների իրականացում </t>
  </si>
  <si>
    <t xml:space="preserve">Հեմոդիալիզի սեանսների թիվ, հատ </t>
  </si>
  <si>
    <t xml:space="preserve">Սրտի անհետաձգելի վիրահատություններ </t>
  </si>
  <si>
    <t xml:space="preserve">Սրտի անհետաձգելի վիրահատության կարիք ունեցող հիվանդների բժշկական օգնության իրականացում` ՀՀ առողջապահության նախարարի հրամանով սահմանված կարգով </t>
  </si>
  <si>
    <t xml:space="preserve">  Սրտի անհետաձգելի վիրահատությունների դեպքերի թիվ, ստենտ </t>
  </si>
  <si>
    <t xml:space="preserve">Զինծառայողներին, ինչպես նաև փրկարար ծառայողներին և նրանց ընտանիքի անդամներին բժշկական օգնության ծառայություններ </t>
  </si>
  <si>
    <t xml:space="preserve"> 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 </t>
  </si>
  <si>
    <t xml:space="preserve"> Բժշկական օգնության գծով ծառայություններից օգտվելու դեպքերի թիվ, հատ </t>
  </si>
  <si>
    <t xml:space="preserve">Պետական հիմնարկների և կազմակերպությունների աշխատողների բժշկական օգնության և սպասարկման ծառայություններ </t>
  </si>
  <si>
    <t xml:space="preserve"> Պետական հիմնարկների և կազմակերպությունների աշխատողների բժշկական օգնության և սպասարկման ծառայություններ </t>
  </si>
  <si>
    <t xml:space="preserve"> ֆինանսական համակարգի հաշտարարի բավարարված բողոքների թիվ, հատ </t>
  </si>
  <si>
    <t xml:space="preserve">Փոխպատվաստման ծառայություններ </t>
  </si>
  <si>
    <t xml:space="preserve"> Մարդու օրգանների և ոսկրածուծի փոխպատվաստման ծառայությունների իրականացում </t>
  </si>
  <si>
    <t xml:space="preserve"> Ոսկրածուծի փոխպատվաստում, դեպք </t>
  </si>
  <si>
    <t xml:space="preserve">Վարակիչ հիվանդությունների կանխարգելման ծրագիր </t>
  </si>
  <si>
    <t xml:space="preserve">Աղիքային և այլ ինֆեկցիոն հիվանդությունների բժշկական օգնության ծառայություններ </t>
  </si>
  <si>
    <t xml:space="preserve"> Աղիքային և այլ ինֆեկցիոն հիվանդությունների վաղ հայտնաբերմանն ուղղված ախտորոշիչ հետազոտություններ, հիվանդների բուժում </t>
  </si>
  <si>
    <t xml:space="preserve">Աղիքային և այլ ինֆեկցիոն հիվանդությունների բժշկական օգնության գծով ծառայություններից օգտվելու դեպքերի թիվ, հատ </t>
  </si>
  <si>
    <t>ՄԱՍ 1. ՊԵՏԱԿԱՆ ՄԱՐՄՆԻ ԳԾՈՎ ԱՐԴՅՈՒՆՔԱՅԻՆ (ԿԱՏԱՐՈՂԱԿԱՆ) ՑՈՒՑԱՆԻՇՆԵՐԸ</t>
  </si>
  <si>
    <t xml:space="preserve">  ՀԱՅԱՍՏԱՆԻ ՀԱՆՐԱՊԵՏՈՒԹՅԱՆ ԿԱՌԱՎԱՐՈՒԹՅԱՆ2021 ԹՎԱԿԱՆԻ ԴԵԿՏԵՄԲԵՐԻ 23-Ի N 2121-Ն ՈՐՈՇՄԱՆ N  9.1 ՀԱՎԵԼՎԱԾԻ 9.1.59 ԱՂՅՈՒՍԱԿՈՒՄ ԿԱՏԱՐՎՈՂ ՓՈՓՈԽՈՒԹՅՈՒՆԸ</t>
  </si>
  <si>
    <t xml:space="preserve"> 1207  11004</t>
  </si>
  <si>
    <t xml:space="preserve"> 1207  11007</t>
  </si>
  <si>
    <t>հիվանդանոցների կողմից մատուցվող բժշկական ծառայություններ</t>
  </si>
  <si>
    <t xml:space="preserve"> 85111120-1</t>
  </si>
  <si>
    <t xml:space="preserve"> 1208  11003</t>
  </si>
  <si>
    <t xml:space="preserve">  Աղիքային և այլ ինֆեկցիոն հիվանդությունների բժշկական օգնության ծառայություններ</t>
  </si>
  <si>
    <t>հազար դրամ</t>
  </si>
  <si>
    <t>ՄԱՍ 2 ՊԵՏԱԿԱՆ ՄԱՐՄՆԻ ԳԾՈՎ ԱՐԴՅՈՒՆՔԱՅԻՆ (ԿԱՏԱՐՈՂԱԿԱՆ) ՑՈՒՑԱՆԻՇՆԵՐԸ</t>
  </si>
  <si>
    <t xml:space="preserve">  ՀԱՅԱՍՏԱՆԻ ՀԱՆՐԱՊԵՏՈՒԹՅԱՆ ԿԱՌԱՎԱՐՈՒԹՅԱՆ2021 ԹՎԱԿԱՆԻ ԴԵԿՏԵՄԲԵՐԻ 23-Ի N 2121-Ն ՈՐՈՇՄԱՆ N  9 ՀԱՎԵԼՎԱԾԻ 9.47 ԱՂՅՈՒՍԱԿՈՒՄ ԿԱՏԱՐՎՈՂ ՓՈՓՈԽՈՒԹՅՈՒՆԸ</t>
  </si>
  <si>
    <t xml:space="preserve">ՀԱՅԱՍՏԱՆԻ ՀԱՆՐԱՊԵՏՈՒԹՅԱՆ ԿԱՌԱՎԱՐՈՒԹՅԱՆ 2021 ԹՎԱԿԱՆԻ ԴԵԿՏԵՄԲԵՐԻ 23-Ի N 2121-Ն ՈՐՈՇՄԱՆ N 1 ՀԱՎԵԼՎԱԾԻ 1 ԱՂՅՈՒՍԱԿՈՒՄ ԿԱՏԱՐՎՈՂ ՓՈՓՈԽՈՒԹՅՈՒՆՆԵՐԸ </t>
  </si>
  <si>
    <t xml:space="preserve"> Պետական բյուջեի դեֆիցիտի
ֆինանսավորման աղբյուրներն ու դրանց
տարրերի անվանումները</t>
  </si>
  <si>
    <t>Ա.Ներքին աղբյուրներ-ընդամենը</t>
  </si>
  <si>
    <t>2. Ֆինանսական զուտ ակտիվներ</t>
  </si>
  <si>
    <t>2.6. Այլ</t>
  </si>
  <si>
    <t>ժամանակավորապես ազատ միջոցներ</t>
  </si>
  <si>
    <t>-</t>
  </si>
  <si>
    <t>Ցուցանիշների փոփոխությունը
(ավելացումները նշված են դրական
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</si>
</sst>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_-;\-* #,##0.00_-;_-* &quot;-&quot;??_-;_-@_-"/>
    <numFmt numFmtId="165" formatCode="_(* #,##0.00_);_(* \(#,##0.00\);_(* &quot;-&quot;??_);_(@_)"/>
    <numFmt numFmtId="166" formatCode="_-* #,##0.00_р_._-;\-* #,##0.00_р_._-;_-* &quot;-&quot;??_р_._-;_-@_-"/>
    <numFmt numFmtId="167" formatCode="#,##0.0"/>
    <numFmt numFmtId="168" formatCode="#,##0.0_);\(#,##0.0\)"/>
    <numFmt numFmtId="169" formatCode="#,##0.0;\ \(#,##0.0\)"/>
    <numFmt numFmtId="170" formatCode="##,##0.0;\(##,##0.0\);\-"/>
    <numFmt numFmtId="171" formatCode="#,##0.000000000"/>
  </numFmts>
  <fonts count="59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b/>
      <sz val="12"/>
      <color theme="1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8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4" fontId="49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5" fillId="0" borderId="0"/>
    <xf numFmtId="0" fontId="6" fillId="0" borderId="0"/>
    <xf numFmtId="0" fontId="49" fillId="0" borderId="0"/>
    <xf numFmtId="0" fontId="6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6" fillId="0" borderId="0"/>
    <xf numFmtId="165" fontId="49" fillId="0" borderId="0" applyFont="0" applyFill="0" applyBorder="0" applyAlignment="0" applyProtection="0"/>
    <xf numFmtId="170" fontId="57" fillId="0" borderId="0" applyFill="0" applyBorder="0" applyProtection="0">
      <alignment horizontal="right" vertical="top"/>
    </xf>
  </cellStyleXfs>
  <cellXfs count="194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30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165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24" fillId="24" borderId="0" xfId="0" applyFont="1" applyFill="1" applyBorder="1" applyAlignment="1"/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8" fontId="28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50" fillId="0" borderId="0" xfId="0" applyFont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30" fillId="0" borderId="0" xfId="0" applyFont="1"/>
    <xf numFmtId="0" fontId="24" fillId="0" borderId="0" xfId="0" applyFont="1"/>
    <xf numFmtId="0" fontId="30" fillId="0" borderId="0" xfId="0" applyFont="1" applyFill="1" applyBorder="1" applyAlignment="1"/>
    <xf numFmtId="0" fontId="1" fillId="0" borderId="10" xfId="0" applyFont="1" applyFill="1" applyBorder="1" applyAlignment="1">
      <alignment horizontal="right" vertical="top" wrapText="1"/>
    </xf>
    <xf numFmtId="167" fontId="1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168" fontId="1" fillId="24" borderId="10" xfId="99" applyNumberFormat="1" applyFont="1" applyFill="1" applyBorder="1" applyAlignment="1">
      <alignment horizontal="center" vertical="center" wrapText="1"/>
    </xf>
    <xf numFmtId="168" fontId="28" fillId="24" borderId="10" xfId="99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4" fillId="24" borderId="0" xfId="0" applyFont="1" applyFill="1" applyBorder="1" applyAlignment="1">
      <alignment horizontal="right"/>
    </xf>
    <xf numFmtId="0" fontId="51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2" fillId="0" borderId="10" xfId="0" applyFont="1" applyFill="1" applyBorder="1" applyAlignment="1">
      <alignment horizontal="left"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49" fontId="53" fillId="0" borderId="10" xfId="0" applyNumberFormat="1" applyFont="1" applyFill="1" applyBorder="1" applyAlignment="1">
      <alignment horizontal="left" vertical="center" wrapText="1"/>
    </xf>
    <xf numFmtId="168" fontId="28" fillId="0" borderId="10" xfId="99" applyNumberFormat="1" applyFont="1" applyBorder="1" applyAlignment="1">
      <alignment horizontal="center" wrapText="1"/>
    </xf>
    <xf numFmtId="168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50" fillId="0" borderId="10" xfId="0" applyFont="1" applyFill="1" applyBorder="1" applyAlignment="1">
      <alignment horizontal="left" vertical="top" wrapText="1"/>
    </xf>
    <xf numFmtId="167" fontId="28" fillId="0" borderId="10" xfId="0" applyNumberFormat="1" applyFont="1" applyFill="1" applyBorder="1" applyAlignment="1">
      <alignment horizontal="center" wrapText="1"/>
    </xf>
    <xf numFmtId="168" fontId="28" fillId="0" borderId="10" xfId="99" applyNumberFormat="1" applyFont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1" fillId="0" borderId="16" xfId="99" applyFont="1" applyBorder="1"/>
    <xf numFmtId="168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right"/>
    </xf>
    <xf numFmtId="168" fontId="28" fillId="0" borderId="10" xfId="99" applyNumberFormat="1" applyFont="1" applyFill="1" applyBorder="1" applyAlignment="1">
      <alignment horizontal="center" wrapText="1"/>
    </xf>
    <xf numFmtId="0" fontId="55" fillId="0" borderId="0" xfId="0" applyFont="1" applyFill="1" applyBorder="1" applyAlignment="1">
      <alignment horizontal="left" vertical="top" wrapText="1"/>
    </xf>
    <xf numFmtId="168" fontId="1" fillId="24" borderId="0" xfId="99" applyNumberFormat="1" applyFont="1" applyFill="1" applyBorder="1" applyAlignment="1">
      <alignment horizontal="center" vertical="center" wrapText="1"/>
    </xf>
    <xf numFmtId="167" fontId="1" fillId="0" borderId="0" xfId="0" applyNumberFormat="1" applyFont="1"/>
    <xf numFmtId="0" fontId="1" fillId="0" borderId="0" xfId="97" applyFont="1" applyFill="1"/>
    <xf numFmtId="0" fontId="24" fillId="0" borderId="0" xfId="97" applyFont="1" applyFill="1" applyBorder="1" applyAlignment="1">
      <alignment horizontal="centerContinuous"/>
    </xf>
    <xf numFmtId="0" fontId="24" fillId="0" borderId="0" xfId="97" applyFont="1" applyAlignment="1"/>
    <xf numFmtId="0" fontId="1" fillId="25" borderId="10" xfId="97" applyFont="1" applyFill="1" applyBorder="1" applyAlignment="1">
      <alignment horizontal="center" vertical="center" wrapText="1"/>
    </xf>
    <xf numFmtId="167" fontId="1" fillId="0" borderId="0" xfId="97" applyNumberFormat="1" applyFont="1" applyFill="1"/>
    <xf numFmtId="167" fontId="28" fillId="0" borderId="10" xfId="97" applyNumberFormat="1" applyFont="1" applyFill="1" applyBorder="1" applyAlignment="1">
      <alignment horizontal="center" vertical="center" wrapText="1"/>
    </xf>
    <xf numFmtId="0" fontId="28" fillId="25" borderId="13" xfId="97" applyFont="1" applyFill="1" applyBorder="1" applyAlignment="1">
      <alignment horizontal="center" vertical="center" wrapText="1"/>
    </xf>
    <xf numFmtId="169" fontId="28" fillId="0" borderId="10" xfId="97" applyNumberFormat="1" applyFont="1" applyFill="1" applyBorder="1" applyAlignment="1">
      <alignment horizontal="center" vertical="center" wrapText="1"/>
    </xf>
    <xf numFmtId="0" fontId="28" fillId="24" borderId="13" xfId="97" applyFont="1" applyFill="1" applyBorder="1" applyAlignment="1">
      <alignment horizontal="center" vertical="center"/>
    </xf>
    <xf numFmtId="0" fontId="6" fillId="0" borderId="20" xfId="97" applyFont="1" applyBorder="1" applyAlignment="1">
      <alignment horizontal="left" vertical="top" wrapText="1"/>
    </xf>
    <xf numFmtId="0" fontId="6" fillId="0" borderId="10" xfId="97" applyFont="1" applyBorder="1" applyAlignment="1">
      <alignment horizontal="center" vertical="top" wrapText="1"/>
    </xf>
    <xf numFmtId="0" fontId="28" fillId="0" borderId="10" xfId="97" applyFont="1" applyFill="1" applyBorder="1" applyAlignment="1">
      <alignment horizontal="center" vertical="center" wrapText="1"/>
    </xf>
    <xf numFmtId="0" fontId="1" fillId="0" borderId="13" xfId="97" applyFont="1" applyFill="1" applyBorder="1" applyAlignment="1">
      <alignment horizontal="center" vertical="center" wrapText="1"/>
    </xf>
    <xf numFmtId="0" fontId="1" fillId="0" borderId="10" xfId="97" applyFont="1" applyFill="1" applyBorder="1" applyAlignment="1">
      <alignment horizontal="center" vertical="center" wrapText="1"/>
    </xf>
    <xf numFmtId="169" fontId="1" fillId="0" borderId="10" xfId="97" applyNumberFormat="1" applyFont="1" applyFill="1" applyBorder="1" applyAlignment="1">
      <alignment horizontal="center" vertical="center" wrapText="1"/>
    </xf>
    <xf numFmtId="0" fontId="28" fillId="25" borderId="10" xfId="97" applyFont="1" applyFill="1" applyBorder="1" applyAlignment="1">
      <alignment horizontal="center" vertical="center" wrapText="1"/>
    </xf>
    <xf numFmtId="0" fontId="28" fillId="0" borderId="13" xfId="97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4" fontId="1" fillId="0" borderId="12" xfId="0" applyNumberFormat="1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49" fontId="53" fillId="0" borderId="16" xfId="0" applyNumberFormat="1" applyFont="1" applyFill="1" applyBorder="1" applyAlignment="1">
      <alignment horizontal="left" vertical="center" wrapText="1"/>
    </xf>
    <xf numFmtId="168" fontId="1" fillId="0" borderId="16" xfId="99" applyNumberFormat="1" applyFont="1" applyBorder="1" applyAlignment="1">
      <alignment horizontal="center" wrapText="1"/>
    </xf>
    <xf numFmtId="171" fontId="25" fillId="0" borderId="0" xfId="0" applyNumberFormat="1" applyFont="1" applyFill="1"/>
    <xf numFmtId="0" fontId="28" fillId="0" borderId="13" xfId="97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8" fillId="0" borderId="19" xfId="0" applyFont="1" applyBorder="1" applyAlignment="1">
      <alignment horizontal="left" vertical="top" wrapText="1"/>
    </xf>
    <xf numFmtId="0" fontId="28" fillId="0" borderId="21" xfId="0" applyFont="1" applyBorder="1" applyAlignment="1">
      <alignment horizontal="left" vertical="top" wrapText="1"/>
    </xf>
    <xf numFmtId="168" fontId="1" fillId="0" borderId="0" xfId="0" applyNumberFormat="1" applyFont="1"/>
    <xf numFmtId="4" fontId="1" fillId="0" borderId="0" xfId="0" applyNumberFormat="1" applyFont="1"/>
    <xf numFmtId="0" fontId="1" fillId="24" borderId="17" xfId="0" applyFont="1" applyFill="1" applyBorder="1" applyAlignment="1">
      <alignment horizontal="right" vertical="center" wrapText="1"/>
    </xf>
    <xf numFmtId="0" fontId="27" fillId="24" borderId="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1" fillId="24" borderId="0" xfId="0" applyFont="1" applyFill="1" applyBorder="1" applyAlignment="1">
      <alignment horizontal="right" vertical="center" wrapText="1"/>
    </xf>
    <xf numFmtId="0" fontId="1" fillId="24" borderId="10" xfId="0" applyFont="1" applyFill="1" applyBorder="1"/>
    <xf numFmtId="3" fontId="1" fillId="24" borderId="10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24" borderId="10" xfId="0" applyFont="1" applyFill="1" applyBorder="1" applyAlignment="1">
      <alignment horizontal="center" vertical="center" wrapText="1"/>
    </xf>
    <xf numFmtId="0" fontId="1" fillId="24" borderId="16" xfId="0" applyFont="1" applyFill="1" applyBorder="1" applyAlignment="1">
      <alignment horizontal="center" vertical="center" wrapText="1"/>
    </xf>
    <xf numFmtId="0" fontId="1" fillId="24" borderId="12" xfId="0" applyFont="1" applyFill="1" applyBorder="1" applyAlignment="1">
      <alignment horizontal="center" vertical="center" wrapText="1"/>
    </xf>
    <xf numFmtId="0" fontId="26" fillId="0" borderId="0" xfId="99" applyFont="1" applyAlignment="1">
      <alignment horizontal="right"/>
    </xf>
    <xf numFmtId="0" fontId="26" fillId="0" borderId="0" xfId="99" applyFont="1" applyFill="1" applyBorder="1" applyAlignment="1">
      <alignment horizontal="right"/>
    </xf>
    <xf numFmtId="0" fontId="27" fillId="24" borderId="0" xfId="0" applyFont="1" applyFill="1" applyBorder="1" applyAlignment="1">
      <alignment horizontal="center" vertical="center" wrapText="1"/>
    </xf>
    <xf numFmtId="168" fontId="1" fillId="24" borderId="16" xfId="0" applyNumberFormat="1" applyFont="1" applyFill="1" applyBorder="1" applyAlignment="1">
      <alignment horizontal="center" vertical="center" wrapText="1"/>
    </xf>
    <xf numFmtId="168" fontId="1" fillId="24" borderId="11" xfId="0" applyNumberFormat="1" applyFont="1" applyFill="1" applyBorder="1" applyAlignment="1">
      <alignment horizontal="center" vertical="center" wrapText="1"/>
    </xf>
    <xf numFmtId="168" fontId="1" fillId="24" borderId="12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167" fontId="1" fillId="0" borderId="16" xfId="0" applyNumberFormat="1" applyFont="1" applyFill="1" applyBorder="1" applyAlignment="1">
      <alignment horizontal="center" vertical="center" wrapText="1"/>
    </xf>
    <xf numFmtId="167" fontId="1" fillId="0" borderId="11" xfId="0" applyNumberFormat="1" applyFont="1" applyFill="1" applyBorder="1" applyAlignment="1">
      <alignment horizontal="center" vertical="center" wrapText="1"/>
    </xf>
    <xf numFmtId="167" fontId="1" fillId="0" borderId="12" xfId="0" applyNumberFormat="1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1" fillId="24" borderId="19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0" fontId="1" fillId="0" borderId="10" xfId="99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49" fontId="1" fillId="0" borderId="10" xfId="99" applyNumberFormat="1" applyFont="1" applyBorder="1" applyAlignment="1">
      <alignment horizontal="center" vertical="top"/>
    </xf>
    <xf numFmtId="0" fontId="1" fillId="0" borderId="16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8" xfId="99" applyFont="1" applyBorder="1" applyAlignment="1">
      <alignment horizontal="center"/>
    </xf>
    <xf numFmtId="0" fontId="1" fillId="0" borderId="22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23" xfId="99" applyFont="1" applyBorder="1" applyAlignment="1">
      <alignment horizontal="center"/>
    </xf>
    <xf numFmtId="0" fontId="1" fillId="0" borderId="18" xfId="99" applyFont="1" applyBorder="1" applyAlignment="1">
      <alignment horizontal="center" vertical="top"/>
    </xf>
    <xf numFmtId="0" fontId="1" fillId="0" borderId="22" xfId="99" applyFont="1" applyBorder="1" applyAlignment="1">
      <alignment horizontal="center" vertical="top"/>
    </xf>
    <xf numFmtId="0" fontId="1" fillId="0" borderId="23" xfId="99" applyFont="1" applyBorder="1" applyAlignment="1">
      <alignment horizontal="center" vertical="top"/>
    </xf>
    <xf numFmtId="49" fontId="1" fillId="0" borderId="16" xfId="99" applyNumberFormat="1" applyFont="1" applyBorder="1" applyAlignment="1">
      <alignment horizontal="center" vertical="top"/>
    </xf>
    <xf numFmtId="49" fontId="1" fillId="0" borderId="11" xfId="99" applyNumberFormat="1" applyFont="1" applyBorder="1" applyAlignment="1">
      <alignment horizontal="center" vertical="top"/>
    </xf>
    <xf numFmtId="49" fontId="1" fillId="0" borderId="12" xfId="99" applyNumberFormat="1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50" fillId="0" borderId="13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top" wrapText="1"/>
    </xf>
    <xf numFmtId="0" fontId="50" fillId="0" borderId="11" xfId="0" applyFont="1" applyBorder="1" applyAlignment="1">
      <alignment horizontal="center" vertical="top" wrapText="1"/>
    </xf>
    <xf numFmtId="0" fontId="50" fillId="0" borderId="12" xfId="0" applyFont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55" fillId="0" borderId="10" xfId="0" applyFont="1" applyFill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8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4" fillId="0" borderId="0" xfId="0" applyFont="1" applyAlignment="1">
      <alignment horizontal="right"/>
    </xf>
    <xf numFmtId="0" fontId="51" fillId="0" borderId="0" xfId="0" applyFont="1" applyAlignment="1">
      <alignment horizontal="center" vertical="center" wrapText="1"/>
    </xf>
    <xf numFmtId="0" fontId="28" fillId="25" borderId="10" xfId="97" applyFont="1" applyFill="1" applyBorder="1" applyAlignment="1">
      <alignment horizontal="left" vertical="center" wrapText="1"/>
    </xf>
    <xf numFmtId="0" fontId="28" fillId="25" borderId="13" xfId="97" applyFont="1" applyFill="1" applyBorder="1" applyAlignment="1">
      <alignment horizontal="left" vertical="center" wrapText="1"/>
    </xf>
    <xf numFmtId="0" fontId="28" fillId="25" borderId="10" xfId="97" applyFont="1" applyFill="1" applyBorder="1" applyAlignment="1">
      <alignment horizontal="center" vertical="center" wrapText="1"/>
    </xf>
    <xf numFmtId="0" fontId="1" fillId="0" borderId="10" xfId="97" applyFont="1" applyFill="1" applyBorder="1" applyAlignment="1">
      <alignment horizontal="left" vertical="center" wrapText="1"/>
    </xf>
    <xf numFmtId="0" fontId="24" fillId="0" borderId="0" xfId="97" applyFont="1" applyAlignment="1">
      <alignment horizontal="right"/>
    </xf>
    <xf numFmtId="0" fontId="24" fillId="0" borderId="0" xfId="97" applyFont="1" applyFill="1" applyBorder="1" applyAlignment="1">
      <alignment horizontal="right"/>
    </xf>
    <xf numFmtId="0" fontId="28" fillId="0" borderId="0" xfId="97" applyFont="1" applyFill="1" applyAlignment="1">
      <alignment horizontal="center" vertical="center" wrapText="1"/>
    </xf>
    <xf numFmtId="0" fontId="1" fillId="25" borderId="10" xfId="97" applyFont="1" applyFill="1" applyBorder="1" applyAlignment="1">
      <alignment horizontal="center" vertical="center" wrapText="1"/>
    </xf>
    <xf numFmtId="0" fontId="28" fillId="0" borderId="13" xfId="97" applyFont="1" applyFill="1" applyBorder="1" applyAlignment="1">
      <alignment horizontal="center" vertical="center" wrapText="1"/>
    </xf>
    <xf numFmtId="0" fontId="28" fillId="0" borderId="14" xfId="97" applyFont="1" applyFill="1" applyBorder="1" applyAlignment="1">
      <alignment horizontal="center" vertical="center" wrapText="1"/>
    </xf>
    <xf numFmtId="0" fontId="28" fillId="0" borderId="15" xfId="97" applyFont="1" applyFill="1" applyBorder="1" applyAlignment="1">
      <alignment horizontal="center" vertical="center" wrapText="1"/>
    </xf>
  </cellXfs>
  <cellStyles count="108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B8" sqref="B8"/>
    </sheetView>
  </sheetViews>
  <sheetFormatPr defaultColWidth="9.109375" defaultRowHeight="15" x14ac:dyDescent="0.35"/>
  <cols>
    <col min="1" max="1" width="40.33203125" style="14" customWidth="1"/>
    <col min="2" max="2" width="17.33203125" style="14" customWidth="1"/>
    <col min="3" max="3" width="14.33203125" style="14" customWidth="1"/>
    <col min="4" max="4" width="9.109375" style="14"/>
    <col min="5" max="5" width="13.109375" style="14" bestFit="1" customWidth="1"/>
    <col min="6" max="16384" width="9.109375" style="14"/>
  </cols>
  <sheetData>
    <row r="1" spans="1:5" ht="17.399999999999999" x14ac:dyDescent="0.4">
      <c r="A1" s="113" t="s">
        <v>30</v>
      </c>
      <c r="B1" s="113"/>
      <c r="C1" s="113"/>
      <c r="D1" s="113"/>
      <c r="E1" s="113"/>
    </row>
    <row r="2" spans="1:5" ht="17.399999999999999" x14ac:dyDescent="0.4">
      <c r="A2" s="113" t="s">
        <v>72</v>
      </c>
      <c r="B2" s="113"/>
      <c r="C2" s="113"/>
      <c r="D2" s="113"/>
      <c r="E2" s="113"/>
    </row>
    <row r="3" spans="1:5" ht="17.399999999999999" x14ac:dyDescent="0.4">
      <c r="A3" s="114" t="s">
        <v>50</v>
      </c>
      <c r="B3" s="114"/>
      <c r="C3" s="114"/>
      <c r="D3" s="114"/>
      <c r="E3" s="114"/>
    </row>
    <row r="4" spans="1:5" ht="64.5" customHeight="1" x14ac:dyDescent="0.35">
      <c r="A4" s="115" t="s">
        <v>223</v>
      </c>
      <c r="B4" s="115"/>
      <c r="C4" s="115"/>
    </row>
    <row r="5" spans="1:5" ht="18" x14ac:dyDescent="0.35">
      <c r="A5" s="104"/>
      <c r="B5" s="104"/>
      <c r="C5" s="106" t="s">
        <v>220</v>
      </c>
    </row>
    <row r="6" spans="1:5" ht="69" customHeight="1" x14ac:dyDescent="0.35">
      <c r="A6" s="111" t="s">
        <v>224</v>
      </c>
      <c r="B6" s="110" t="s">
        <v>230</v>
      </c>
      <c r="C6" s="110"/>
    </row>
    <row r="7" spans="1:5" ht="19.8" customHeight="1" x14ac:dyDescent="0.35">
      <c r="A7" s="112"/>
      <c r="B7" s="58" t="s">
        <v>83</v>
      </c>
      <c r="C7" s="19" t="s">
        <v>0</v>
      </c>
    </row>
    <row r="8" spans="1:5" ht="21.6" customHeight="1" x14ac:dyDescent="0.35">
      <c r="A8" s="109" t="s">
        <v>22</v>
      </c>
      <c r="B8" s="38">
        <v>2395000</v>
      </c>
      <c r="C8" s="108" t="s">
        <v>229</v>
      </c>
    </row>
    <row r="9" spans="1:5" ht="21.6" customHeight="1" x14ac:dyDescent="0.35">
      <c r="A9" s="109" t="s">
        <v>2</v>
      </c>
      <c r="B9" s="107"/>
      <c r="C9" s="54"/>
    </row>
    <row r="10" spans="1:5" ht="21.6" customHeight="1" x14ac:dyDescent="0.35">
      <c r="A10" s="109" t="s">
        <v>225</v>
      </c>
      <c r="B10" s="38">
        <v>2395000</v>
      </c>
      <c r="C10" s="108" t="s">
        <v>229</v>
      </c>
    </row>
    <row r="11" spans="1:5" ht="21.6" customHeight="1" x14ac:dyDescent="0.35">
      <c r="A11" s="109" t="s">
        <v>2</v>
      </c>
      <c r="B11" s="107"/>
      <c r="C11" s="54"/>
    </row>
    <row r="12" spans="1:5" ht="21.6" customHeight="1" x14ac:dyDescent="0.35">
      <c r="A12" s="109" t="s">
        <v>226</v>
      </c>
      <c r="B12" s="38">
        <v>2395000</v>
      </c>
      <c r="C12" s="108" t="s">
        <v>229</v>
      </c>
    </row>
    <row r="13" spans="1:5" ht="21.6" customHeight="1" x14ac:dyDescent="0.35">
      <c r="A13" s="109" t="s">
        <v>2</v>
      </c>
      <c r="B13" s="107"/>
      <c r="C13" s="54"/>
    </row>
    <row r="14" spans="1:5" ht="21.6" customHeight="1" x14ac:dyDescent="0.35">
      <c r="A14" s="109" t="s">
        <v>227</v>
      </c>
      <c r="B14" s="38">
        <v>2395000</v>
      </c>
      <c r="C14" s="108" t="s">
        <v>229</v>
      </c>
    </row>
    <row r="15" spans="1:5" ht="21.6" customHeight="1" x14ac:dyDescent="0.35">
      <c r="A15" s="109" t="s">
        <v>228</v>
      </c>
      <c r="B15" s="38">
        <v>2395000</v>
      </c>
      <c r="C15" s="108" t="s">
        <v>229</v>
      </c>
    </row>
  </sheetData>
  <mergeCells count="6">
    <mergeCell ref="B6:C6"/>
    <mergeCell ref="A6:A7"/>
    <mergeCell ref="A1:E1"/>
    <mergeCell ref="A2:E2"/>
    <mergeCell ref="A3:E3"/>
    <mergeCell ref="A4:C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O132"/>
  <sheetViews>
    <sheetView zoomScaleNormal="100" workbookViewId="0">
      <selection activeCell="F2" sqref="F2"/>
    </sheetView>
  </sheetViews>
  <sheetFormatPr defaultColWidth="9.109375" defaultRowHeight="15" x14ac:dyDescent="0.35"/>
  <cols>
    <col min="1" max="1" width="5.44140625" style="14" customWidth="1"/>
    <col min="2" max="2" width="8.88671875" style="14" bestFit="1" customWidth="1"/>
    <col min="3" max="3" width="12.88671875" style="14" bestFit="1" customWidth="1"/>
    <col min="4" max="4" width="128.109375" style="14" customWidth="1"/>
    <col min="5" max="5" width="17.88671875" style="14" customWidth="1"/>
    <col min="6" max="6" width="14.44140625" style="14" customWidth="1"/>
    <col min="7" max="16384" width="9.109375" style="14"/>
  </cols>
  <sheetData>
    <row r="2" spans="2:197" x14ac:dyDescent="0.35">
      <c r="F2" s="40" t="s">
        <v>46</v>
      </c>
    </row>
    <row r="3" spans="2:197" x14ac:dyDescent="0.35">
      <c r="D3" s="129" t="s">
        <v>73</v>
      </c>
      <c r="E3" s="129"/>
      <c r="F3" s="129"/>
    </row>
    <row r="4" spans="2:197" x14ac:dyDescent="0.35">
      <c r="C4" s="15"/>
      <c r="D4" s="16"/>
      <c r="E4" s="16"/>
      <c r="F4" s="41" t="s">
        <v>15</v>
      </c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</row>
    <row r="5" spans="2:197" x14ac:dyDescent="0.35">
      <c r="C5" s="15"/>
      <c r="D5" s="15"/>
      <c r="E5" s="15"/>
      <c r="F5" s="18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</row>
    <row r="6" spans="2:197" ht="64.5" customHeight="1" x14ac:dyDescent="0.35">
      <c r="B6" s="115" t="s">
        <v>160</v>
      </c>
      <c r="C6" s="115"/>
      <c r="D6" s="115"/>
      <c r="E6" s="115"/>
      <c r="F6" s="115"/>
    </row>
    <row r="7" spans="2:197" ht="17.25" customHeight="1" x14ac:dyDescent="0.35">
      <c r="F7" s="103" t="s">
        <v>220</v>
      </c>
    </row>
    <row r="8" spans="2:197" ht="59.25" customHeight="1" x14ac:dyDescent="0.35">
      <c r="B8" s="130" t="s">
        <v>1</v>
      </c>
      <c r="C8" s="131"/>
      <c r="D8" s="132" t="s">
        <v>23</v>
      </c>
      <c r="E8" s="134" t="s">
        <v>52</v>
      </c>
      <c r="F8" s="135"/>
    </row>
    <row r="9" spans="2:197" x14ac:dyDescent="0.35">
      <c r="B9" s="20" t="s">
        <v>20</v>
      </c>
      <c r="C9" s="20" t="s">
        <v>21</v>
      </c>
      <c r="D9" s="133"/>
      <c r="E9" s="58" t="s">
        <v>83</v>
      </c>
      <c r="F9" s="19" t="s">
        <v>0</v>
      </c>
    </row>
    <row r="10" spans="2:197" x14ac:dyDescent="0.35">
      <c r="B10" s="21"/>
      <c r="C10" s="21"/>
      <c r="D10" s="22" t="s">
        <v>22</v>
      </c>
      <c r="E10" s="23">
        <f>E11+E113</f>
        <v>2395000</v>
      </c>
      <c r="F10" s="23">
        <f>F11+F113</f>
        <v>0</v>
      </c>
    </row>
    <row r="11" spans="2:197" x14ac:dyDescent="0.35">
      <c r="B11" s="21"/>
      <c r="C11" s="24"/>
      <c r="D11" s="22" t="s">
        <v>25</v>
      </c>
      <c r="E11" s="23">
        <f>+E13+E26+E39+E70+E101</f>
        <v>2395000</v>
      </c>
      <c r="F11" s="23">
        <f>+F13+F26+F39+F70+F101</f>
        <v>11975000</v>
      </c>
    </row>
    <row r="12" spans="2:197" x14ac:dyDescent="0.35">
      <c r="B12" s="123">
        <v>1099</v>
      </c>
      <c r="C12" s="126"/>
      <c r="D12" s="12" t="s">
        <v>34</v>
      </c>
      <c r="E12" s="56"/>
      <c r="F12" s="56"/>
    </row>
    <row r="13" spans="2:197" x14ac:dyDescent="0.35">
      <c r="B13" s="124"/>
      <c r="C13" s="127"/>
      <c r="D13" s="11" t="s">
        <v>76</v>
      </c>
      <c r="E13" s="120">
        <f>E20</f>
        <v>138000</v>
      </c>
      <c r="F13" s="120">
        <f>F20</f>
        <v>690000</v>
      </c>
    </row>
    <row r="14" spans="2:197" x14ac:dyDescent="0.35">
      <c r="B14" s="124"/>
      <c r="C14" s="127"/>
      <c r="D14" s="12" t="s">
        <v>35</v>
      </c>
      <c r="E14" s="121"/>
      <c r="F14" s="121"/>
    </row>
    <row r="15" spans="2:197" ht="30" x14ac:dyDescent="0.35">
      <c r="B15" s="124"/>
      <c r="C15" s="127"/>
      <c r="D15" s="13" t="s">
        <v>80</v>
      </c>
      <c r="E15" s="121"/>
      <c r="F15" s="121"/>
    </row>
    <row r="16" spans="2:197" x14ac:dyDescent="0.35">
      <c r="B16" s="124"/>
      <c r="C16" s="127"/>
      <c r="D16" s="12" t="s">
        <v>36</v>
      </c>
      <c r="E16" s="121"/>
      <c r="F16" s="121"/>
    </row>
    <row r="17" spans="2:6" ht="45" x14ac:dyDescent="0.35">
      <c r="B17" s="125"/>
      <c r="C17" s="128"/>
      <c r="D17" s="13" t="s">
        <v>81</v>
      </c>
      <c r="E17" s="122"/>
      <c r="F17" s="122"/>
    </row>
    <row r="18" spans="2:6" x14ac:dyDescent="0.35">
      <c r="B18" s="119" t="s">
        <v>24</v>
      </c>
      <c r="C18" s="119"/>
      <c r="D18" s="119"/>
      <c r="E18" s="61"/>
      <c r="F18" s="10"/>
    </row>
    <row r="19" spans="2:6" x14ac:dyDescent="0.35">
      <c r="B19" s="61"/>
      <c r="C19" s="61">
        <v>11001</v>
      </c>
      <c r="D19" s="12" t="s">
        <v>37</v>
      </c>
      <c r="E19" s="56"/>
      <c r="F19" s="56"/>
    </row>
    <row r="20" spans="2:6" x14ac:dyDescent="0.35">
      <c r="B20" s="61"/>
      <c r="C20" s="61"/>
      <c r="D20" s="11" t="s">
        <v>82</v>
      </c>
      <c r="E20" s="120">
        <v>138000</v>
      </c>
      <c r="F20" s="120">
        <v>690000</v>
      </c>
    </row>
    <row r="21" spans="2:6" x14ac:dyDescent="0.35">
      <c r="B21" s="61"/>
      <c r="C21" s="61"/>
      <c r="D21" s="12" t="s">
        <v>38</v>
      </c>
      <c r="E21" s="121"/>
      <c r="F21" s="121"/>
    </row>
    <row r="22" spans="2:6" x14ac:dyDescent="0.35">
      <c r="B22" s="61"/>
      <c r="C22" s="61"/>
      <c r="D22" s="13" t="s">
        <v>82</v>
      </c>
      <c r="E22" s="121"/>
      <c r="F22" s="121"/>
    </row>
    <row r="23" spans="2:6" x14ac:dyDescent="0.35">
      <c r="B23" s="61"/>
      <c r="C23" s="61"/>
      <c r="D23" s="12" t="s">
        <v>39</v>
      </c>
      <c r="E23" s="121"/>
      <c r="F23" s="121"/>
    </row>
    <row r="24" spans="2:6" x14ac:dyDescent="0.35">
      <c r="B24" s="61"/>
      <c r="C24" s="61"/>
      <c r="D24" s="13" t="s">
        <v>49</v>
      </c>
      <c r="E24" s="122"/>
      <c r="F24" s="122"/>
    </row>
    <row r="25" spans="2:6" x14ac:dyDescent="0.35">
      <c r="B25" s="123">
        <v>1200</v>
      </c>
      <c r="C25" s="126"/>
      <c r="D25" s="12" t="s">
        <v>34</v>
      </c>
      <c r="E25" s="56"/>
      <c r="F25" s="56"/>
    </row>
    <row r="26" spans="2:6" x14ac:dyDescent="0.35">
      <c r="B26" s="124"/>
      <c r="C26" s="127"/>
      <c r="D26" s="11" t="s">
        <v>75</v>
      </c>
      <c r="E26" s="120">
        <f>E33</f>
        <v>200000</v>
      </c>
      <c r="F26" s="120">
        <f>F33</f>
        <v>1000000</v>
      </c>
    </row>
    <row r="27" spans="2:6" x14ac:dyDescent="0.35">
      <c r="B27" s="124"/>
      <c r="C27" s="127"/>
      <c r="D27" s="12" t="s">
        <v>35</v>
      </c>
      <c r="E27" s="121"/>
      <c r="F27" s="121"/>
    </row>
    <row r="28" spans="2:6" ht="30" x14ac:dyDescent="0.35">
      <c r="B28" s="124"/>
      <c r="C28" s="127"/>
      <c r="D28" s="13" t="s">
        <v>84</v>
      </c>
      <c r="E28" s="121"/>
      <c r="F28" s="121"/>
    </row>
    <row r="29" spans="2:6" x14ac:dyDescent="0.35">
      <c r="B29" s="124"/>
      <c r="C29" s="127"/>
      <c r="D29" s="12" t="s">
        <v>36</v>
      </c>
      <c r="E29" s="121"/>
      <c r="F29" s="121"/>
    </row>
    <row r="30" spans="2:6" x14ac:dyDescent="0.35">
      <c r="B30" s="125"/>
      <c r="C30" s="128"/>
      <c r="D30" s="13" t="s">
        <v>85</v>
      </c>
      <c r="E30" s="122"/>
      <c r="F30" s="122"/>
    </row>
    <row r="31" spans="2:6" x14ac:dyDescent="0.35">
      <c r="B31" s="119" t="s">
        <v>24</v>
      </c>
      <c r="C31" s="119"/>
      <c r="D31" s="119"/>
      <c r="E31" s="61"/>
      <c r="F31" s="10"/>
    </row>
    <row r="32" spans="2:6" x14ac:dyDescent="0.35">
      <c r="B32" s="61"/>
      <c r="C32" s="61">
        <v>11003</v>
      </c>
      <c r="D32" s="12" t="s">
        <v>37</v>
      </c>
      <c r="E32" s="56"/>
      <c r="F32" s="56"/>
    </row>
    <row r="33" spans="2:6" x14ac:dyDescent="0.35">
      <c r="B33" s="61"/>
      <c r="C33" s="61"/>
      <c r="D33" s="11" t="s">
        <v>86</v>
      </c>
      <c r="E33" s="120">
        <v>200000</v>
      </c>
      <c r="F33" s="120">
        <v>1000000</v>
      </c>
    </row>
    <row r="34" spans="2:6" x14ac:dyDescent="0.35">
      <c r="B34" s="61"/>
      <c r="C34" s="61"/>
      <c r="D34" s="12" t="s">
        <v>38</v>
      </c>
      <c r="E34" s="121"/>
      <c r="F34" s="121"/>
    </row>
    <row r="35" spans="2:6" x14ac:dyDescent="0.35">
      <c r="B35" s="61"/>
      <c r="C35" s="61"/>
      <c r="D35" s="13" t="s">
        <v>87</v>
      </c>
      <c r="E35" s="121"/>
      <c r="F35" s="121"/>
    </row>
    <row r="36" spans="2:6" x14ac:dyDescent="0.35">
      <c r="B36" s="61"/>
      <c r="C36" s="61"/>
      <c r="D36" s="12" t="s">
        <v>39</v>
      </c>
      <c r="E36" s="121"/>
      <c r="F36" s="121"/>
    </row>
    <row r="37" spans="2:6" x14ac:dyDescent="0.35">
      <c r="B37" s="61"/>
      <c r="C37" s="61"/>
      <c r="D37" s="13" t="s">
        <v>49</v>
      </c>
      <c r="E37" s="122"/>
      <c r="F37" s="122"/>
    </row>
    <row r="38" spans="2:6" x14ac:dyDescent="0.35">
      <c r="B38" s="123">
        <v>1202</v>
      </c>
      <c r="C38" s="126"/>
      <c r="D38" s="12" t="s">
        <v>34</v>
      </c>
      <c r="E38" s="56"/>
      <c r="F38" s="56"/>
    </row>
    <row r="39" spans="2:6" x14ac:dyDescent="0.35">
      <c r="B39" s="124"/>
      <c r="C39" s="127"/>
      <c r="D39" s="11" t="s">
        <v>77</v>
      </c>
      <c r="E39" s="120">
        <f>E52+E64+E45+E58</f>
        <v>480000</v>
      </c>
      <c r="F39" s="120">
        <f>F52+F64+F45+F58</f>
        <v>2400000</v>
      </c>
    </row>
    <row r="40" spans="2:6" x14ac:dyDescent="0.35">
      <c r="B40" s="124"/>
      <c r="C40" s="127"/>
      <c r="D40" s="12" t="s">
        <v>35</v>
      </c>
      <c r="E40" s="121"/>
      <c r="F40" s="121"/>
    </row>
    <row r="41" spans="2:6" ht="30" x14ac:dyDescent="0.35">
      <c r="B41" s="124"/>
      <c r="C41" s="127"/>
      <c r="D41" s="13" t="s">
        <v>88</v>
      </c>
      <c r="E41" s="121"/>
      <c r="F41" s="121"/>
    </row>
    <row r="42" spans="2:6" x14ac:dyDescent="0.35">
      <c r="B42" s="124"/>
      <c r="C42" s="127"/>
      <c r="D42" s="12" t="s">
        <v>36</v>
      </c>
      <c r="E42" s="121"/>
      <c r="F42" s="121"/>
    </row>
    <row r="43" spans="2:6" x14ac:dyDescent="0.35">
      <c r="B43" s="125"/>
      <c r="C43" s="128"/>
      <c r="D43" s="13" t="s">
        <v>89</v>
      </c>
      <c r="E43" s="122"/>
      <c r="F43" s="122"/>
    </row>
    <row r="44" spans="2:6" x14ac:dyDescent="0.35">
      <c r="B44" s="119" t="s">
        <v>24</v>
      </c>
      <c r="C44" s="119"/>
      <c r="D44" s="119"/>
      <c r="E44" s="61"/>
      <c r="F44" s="10"/>
    </row>
    <row r="45" spans="2:6" x14ac:dyDescent="0.35">
      <c r="B45" s="89"/>
      <c r="C45" s="89">
        <v>11001</v>
      </c>
      <c r="D45" s="12" t="s">
        <v>37</v>
      </c>
      <c r="E45" s="120">
        <v>50000</v>
      </c>
      <c r="F45" s="120">
        <v>250000</v>
      </c>
    </row>
    <row r="46" spans="2:6" x14ac:dyDescent="0.35">
      <c r="B46" s="89"/>
      <c r="C46" s="89"/>
      <c r="D46" s="11" t="s">
        <v>174</v>
      </c>
      <c r="E46" s="121"/>
      <c r="F46" s="121"/>
    </row>
    <row r="47" spans="2:6" x14ac:dyDescent="0.35">
      <c r="B47" s="89"/>
      <c r="C47" s="89"/>
      <c r="D47" s="12" t="s">
        <v>38</v>
      </c>
      <c r="E47" s="121"/>
      <c r="F47" s="121"/>
    </row>
    <row r="48" spans="2:6" x14ac:dyDescent="0.35">
      <c r="B48" s="89"/>
      <c r="C48" s="89"/>
      <c r="D48" s="13" t="s">
        <v>175</v>
      </c>
      <c r="E48" s="121"/>
      <c r="F48" s="121"/>
    </row>
    <row r="49" spans="2:6" x14ac:dyDescent="0.35">
      <c r="B49" s="89"/>
      <c r="C49" s="89"/>
      <c r="D49" s="12" t="s">
        <v>39</v>
      </c>
      <c r="E49" s="121"/>
      <c r="F49" s="121"/>
    </row>
    <row r="50" spans="2:6" x14ac:dyDescent="0.35">
      <c r="B50" s="94"/>
      <c r="C50" s="94"/>
      <c r="D50" s="13" t="s">
        <v>49</v>
      </c>
      <c r="E50" s="122"/>
      <c r="F50" s="122"/>
    </row>
    <row r="51" spans="2:6" x14ac:dyDescent="0.35">
      <c r="B51" s="61"/>
      <c r="C51" s="61">
        <v>11002</v>
      </c>
      <c r="D51" s="12" t="s">
        <v>37</v>
      </c>
      <c r="E51" s="56"/>
      <c r="F51" s="56"/>
    </row>
    <row r="52" spans="2:6" x14ac:dyDescent="0.35">
      <c r="B52" s="61"/>
      <c r="C52" s="61"/>
      <c r="D52" s="11" t="s">
        <v>90</v>
      </c>
      <c r="E52" s="120">
        <v>70000</v>
      </c>
      <c r="F52" s="120">
        <v>350000</v>
      </c>
    </row>
    <row r="53" spans="2:6" x14ac:dyDescent="0.35">
      <c r="B53" s="61"/>
      <c r="C53" s="61"/>
      <c r="D53" s="12" t="s">
        <v>38</v>
      </c>
      <c r="E53" s="121"/>
      <c r="F53" s="121"/>
    </row>
    <row r="54" spans="2:6" ht="30" x14ac:dyDescent="0.35">
      <c r="B54" s="61"/>
      <c r="C54" s="61"/>
      <c r="D54" s="13" t="s">
        <v>91</v>
      </c>
      <c r="E54" s="121"/>
      <c r="F54" s="121"/>
    </row>
    <row r="55" spans="2:6" x14ac:dyDescent="0.35">
      <c r="B55" s="61"/>
      <c r="C55" s="61"/>
      <c r="D55" s="12" t="s">
        <v>39</v>
      </c>
      <c r="E55" s="121"/>
      <c r="F55" s="121"/>
    </row>
    <row r="56" spans="2:6" x14ac:dyDescent="0.35">
      <c r="B56" s="61"/>
      <c r="C56" s="61"/>
      <c r="D56" s="13" t="s">
        <v>49</v>
      </c>
      <c r="E56" s="122"/>
      <c r="F56" s="122"/>
    </row>
    <row r="57" spans="2:6" x14ac:dyDescent="0.35">
      <c r="B57" s="88"/>
      <c r="C57" s="89">
        <v>11004</v>
      </c>
      <c r="D57" s="12" t="s">
        <v>37</v>
      </c>
      <c r="E57" s="87"/>
      <c r="F57" s="87"/>
    </row>
    <row r="58" spans="2:6" x14ac:dyDescent="0.35">
      <c r="B58" s="88"/>
      <c r="C58" s="89"/>
      <c r="D58" s="11" t="s">
        <v>92</v>
      </c>
      <c r="E58" s="120">
        <v>340000</v>
      </c>
      <c r="F58" s="120">
        <v>1700000</v>
      </c>
    </row>
    <row r="59" spans="2:6" x14ac:dyDescent="0.35">
      <c r="B59" s="88"/>
      <c r="C59" s="89"/>
      <c r="D59" s="12" t="s">
        <v>38</v>
      </c>
      <c r="E59" s="121"/>
      <c r="F59" s="121"/>
    </row>
    <row r="60" spans="2:6" x14ac:dyDescent="0.35">
      <c r="B60" s="88"/>
      <c r="C60" s="89"/>
      <c r="D60" s="13" t="s">
        <v>93</v>
      </c>
      <c r="E60" s="121"/>
      <c r="F60" s="121"/>
    </row>
    <row r="61" spans="2:6" x14ac:dyDescent="0.35">
      <c r="B61" s="88"/>
      <c r="C61" s="89"/>
      <c r="D61" s="12" t="s">
        <v>39</v>
      </c>
      <c r="E61" s="121"/>
      <c r="F61" s="121"/>
    </row>
    <row r="62" spans="2:6" x14ac:dyDescent="0.35">
      <c r="B62" s="88"/>
      <c r="C62" s="89"/>
      <c r="D62" s="13" t="s">
        <v>49</v>
      </c>
      <c r="E62" s="122"/>
      <c r="F62" s="122"/>
    </row>
    <row r="63" spans="2:6" x14ac:dyDescent="0.35">
      <c r="B63" s="62"/>
      <c r="C63" s="61">
        <v>11005</v>
      </c>
      <c r="D63" s="12" t="s">
        <v>37</v>
      </c>
      <c r="E63" s="63"/>
      <c r="F63" s="63"/>
    </row>
    <row r="64" spans="2:6" x14ac:dyDescent="0.35">
      <c r="B64" s="62"/>
      <c r="C64" s="61"/>
      <c r="D64" s="11" t="s">
        <v>176</v>
      </c>
      <c r="E64" s="120">
        <v>20000</v>
      </c>
      <c r="F64" s="120">
        <v>100000</v>
      </c>
    </row>
    <row r="65" spans="2:6" x14ac:dyDescent="0.35">
      <c r="B65" s="62"/>
      <c r="C65" s="61"/>
      <c r="D65" s="12" t="s">
        <v>38</v>
      </c>
      <c r="E65" s="121"/>
      <c r="F65" s="121"/>
    </row>
    <row r="66" spans="2:6" ht="30" x14ac:dyDescent="0.35">
      <c r="B66" s="62"/>
      <c r="C66" s="61"/>
      <c r="D66" s="13" t="s">
        <v>177</v>
      </c>
      <c r="E66" s="121"/>
      <c r="F66" s="121"/>
    </row>
    <row r="67" spans="2:6" x14ac:dyDescent="0.35">
      <c r="B67" s="62"/>
      <c r="C67" s="61"/>
      <c r="D67" s="12" t="s">
        <v>39</v>
      </c>
      <c r="E67" s="121"/>
      <c r="F67" s="121"/>
    </row>
    <row r="68" spans="2:6" x14ac:dyDescent="0.35">
      <c r="B68" s="62"/>
      <c r="C68" s="61"/>
      <c r="D68" s="13" t="s">
        <v>49</v>
      </c>
      <c r="E68" s="122"/>
      <c r="F68" s="122"/>
    </row>
    <row r="69" spans="2:6" x14ac:dyDescent="0.35">
      <c r="B69" s="123">
        <v>1207</v>
      </c>
      <c r="C69" s="126"/>
      <c r="D69" s="12" t="s">
        <v>34</v>
      </c>
      <c r="E69" s="56"/>
      <c r="F69" s="56"/>
    </row>
    <row r="70" spans="2:6" x14ac:dyDescent="0.35">
      <c r="B70" s="124"/>
      <c r="C70" s="127"/>
      <c r="D70" s="11" t="s">
        <v>78</v>
      </c>
      <c r="E70" s="120">
        <f>E77+E83+E89+E95</f>
        <v>1537000</v>
      </c>
      <c r="F70" s="120">
        <f>F77+F83+F89+F95</f>
        <v>7685000</v>
      </c>
    </row>
    <row r="71" spans="2:6" x14ac:dyDescent="0.35">
      <c r="B71" s="124"/>
      <c r="C71" s="127"/>
      <c r="D71" s="12" t="s">
        <v>35</v>
      </c>
      <c r="E71" s="121"/>
      <c r="F71" s="121"/>
    </row>
    <row r="72" spans="2:6" ht="30" x14ac:dyDescent="0.35">
      <c r="B72" s="124"/>
      <c r="C72" s="127"/>
      <c r="D72" s="13" t="s">
        <v>94</v>
      </c>
      <c r="E72" s="121"/>
      <c r="F72" s="121"/>
    </row>
    <row r="73" spans="2:6" x14ac:dyDescent="0.35">
      <c r="B73" s="124"/>
      <c r="C73" s="127"/>
      <c r="D73" s="12" t="s">
        <v>36</v>
      </c>
      <c r="E73" s="121"/>
      <c r="F73" s="121"/>
    </row>
    <row r="74" spans="2:6" ht="30" x14ac:dyDescent="0.35">
      <c r="B74" s="125"/>
      <c r="C74" s="128"/>
      <c r="D74" s="13" t="s">
        <v>95</v>
      </c>
      <c r="E74" s="122"/>
      <c r="F74" s="122"/>
    </row>
    <row r="75" spans="2:6" x14ac:dyDescent="0.35">
      <c r="B75" s="119" t="s">
        <v>24</v>
      </c>
      <c r="C75" s="119"/>
      <c r="D75" s="119"/>
      <c r="E75" s="61"/>
      <c r="F75" s="10"/>
    </row>
    <row r="76" spans="2:6" x14ac:dyDescent="0.35">
      <c r="B76" s="89"/>
      <c r="C76" s="89">
        <v>11001</v>
      </c>
      <c r="D76" s="12" t="s">
        <v>37</v>
      </c>
      <c r="E76" s="56"/>
      <c r="F76" s="56"/>
    </row>
    <row r="77" spans="2:6" x14ac:dyDescent="0.35">
      <c r="B77" s="89"/>
      <c r="C77" s="89"/>
      <c r="D77" s="11" t="s">
        <v>96</v>
      </c>
      <c r="E77" s="120">
        <v>1316000</v>
      </c>
      <c r="F77" s="120">
        <v>6580000</v>
      </c>
    </row>
    <row r="78" spans="2:6" x14ac:dyDescent="0.35">
      <c r="B78" s="89"/>
      <c r="C78" s="89"/>
      <c r="D78" s="12" t="s">
        <v>38</v>
      </c>
      <c r="E78" s="121"/>
      <c r="F78" s="121"/>
    </row>
    <row r="79" spans="2:6" ht="30" x14ac:dyDescent="0.35">
      <c r="B79" s="89"/>
      <c r="C79" s="89"/>
      <c r="D79" s="13" t="s">
        <v>97</v>
      </c>
      <c r="E79" s="121"/>
      <c r="F79" s="121"/>
    </row>
    <row r="80" spans="2:6" x14ac:dyDescent="0.35">
      <c r="B80" s="89"/>
      <c r="C80" s="89"/>
      <c r="D80" s="12" t="s">
        <v>39</v>
      </c>
      <c r="E80" s="121"/>
      <c r="F80" s="121"/>
    </row>
    <row r="81" spans="2:6" x14ac:dyDescent="0.35">
      <c r="B81" s="89"/>
      <c r="C81" s="89"/>
      <c r="D81" s="13" t="s">
        <v>49</v>
      </c>
      <c r="E81" s="122"/>
      <c r="F81" s="122"/>
    </row>
    <row r="82" spans="2:6" x14ac:dyDescent="0.35">
      <c r="B82" s="89"/>
      <c r="C82" s="89">
        <v>11003</v>
      </c>
      <c r="D82" s="12" t="s">
        <v>37</v>
      </c>
      <c r="E82" s="56"/>
      <c r="F82" s="56"/>
    </row>
    <row r="83" spans="2:6" x14ac:dyDescent="0.35">
      <c r="B83" s="89"/>
      <c r="C83" s="89"/>
      <c r="D83" s="11" t="s">
        <v>187</v>
      </c>
      <c r="E83" s="120">
        <v>170000</v>
      </c>
      <c r="F83" s="120">
        <v>850000</v>
      </c>
    </row>
    <row r="84" spans="2:6" x14ac:dyDescent="0.35">
      <c r="B84" s="89"/>
      <c r="C84" s="89"/>
      <c r="D84" s="12" t="s">
        <v>38</v>
      </c>
      <c r="E84" s="121"/>
      <c r="F84" s="121"/>
    </row>
    <row r="85" spans="2:6" ht="30" x14ac:dyDescent="0.35">
      <c r="B85" s="89"/>
      <c r="C85" s="89"/>
      <c r="D85" s="13" t="s">
        <v>178</v>
      </c>
      <c r="E85" s="121"/>
      <c r="F85" s="121"/>
    </row>
    <row r="86" spans="2:6" x14ac:dyDescent="0.35">
      <c r="B86" s="89"/>
      <c r="C86" s="89"/>
      <c r="D86" s="12" t="s">
        <v>39</v>
      </c>
      <c r="E86" s="121"/>
      <c r="F86" s="121"/>
    </row>
    <row r="87" spans="2:6" x14ac:dyDescent="0.35">
      <c r="B87" s="89"/>
      <c r="C87" s="89"/>
      <c r="D87" s="13" t="s">
        <v>49</v>
      </c>
      <c r="E87" s="122"/>
      <c r="F87" s="122"/>
    </row>
    <row r="88" spans="2:6" x14ac:dyDescent="0.35">
      <c r="B88" s="89"/>
      <c r="C88" s="89">
        <v>11004</v>
      </c>
      <c r="D88" s="12" t="s">
        <v>37</v>
      </c>
      <c r="E88" s="56"/>
      <c r="F88" s="56"/>
    </row>
    <row r="89" spans="2:6" x14ac:dyDescent="0.35">
      <c r="B89" s="89"/>
      <c r="C89" s="89"/>
      <c r="D89" s="11" t="s">
        <v>179</v>
      </c>
      <c r="E89" s="120">
        <v>26000</v>
      </c>
      <c r="F89" s="120">
        <v>130000</v>
      </c>
    </row>
    <row r="90" spans="2:6" x14ac:dyDescent="0.35">
      <c r="B90" s="89"/>
      <c r="C90" s="89"/>
      <c r="D90" s="12" t="s">
        <v>38</v>
      </c>
      <c r="E90" s="121"/>
      <c r="F90" s="121"/>
    </row>
    <row r="91" spans="2:6" x14ac:dyDescent="0.35">
      <c r="B91" s="89"/>
      <c r="C91" s="89"/>
      <c r="D91" s="13" t="s">
        <v>180</v>
      </c>
      <c r="E91" s="121"/>
      <c r="F91" s="121"/>
    </row>
    <row r="92" spans="2:6" x14ac:dyDescent="0.35">
      <c r="B92" s="89"/>
      <c r="C92" s="89"/>
      <c r="D92" s="12" t="s">
        <v>39</v>
      </c>
      <c r="E92" s="121"/>
      <c r="F92" s="121"/>
    </row>
    <row r="93" spans="2:6" x14ac:dyDescent="0.35">
      <c r="B93" s="89"/>
      <c r="C93" s="89"/>
      <c r="D93" s="13" t="s">
        <v>49</v>
      </c>
      <c r="E93" s="122"/>
      <c r="F93" s="122"/>
    </row>
    <row r="94" spans="2:6" x14ac:dyDescent="0.35">
      <c r="B94" s="89"/>
      <c r="C94" s="89">
        <v>11007</v>
      </c>
      <c r="D94" s="12" t="s">
        <v>37</v>
      </c>
      <c r="E94" s="56"/>
      <c r="F94" s="56"/>
    </row>
    <row r="95" spans="2:6" x14ac:dyDescent="0.35">
      <c r="B95" s="89"/>
      <c r="C95" s="89"/>
      <c r="D95" s="11" t="s">
        <v>181</v>
      </c>
      <c r="E95" s="120">
        <v>25000</v>
      </c>
      <c r="F95" s="120">
        <v>125000</v>
      </c>
    </row>
    <row r="96" spans="2:6" x14ac:dyDescent="0.35">
      <c r="B96" s="89"/>
      <c r="C96" s="89"/>
      <c r="D96" s="12" t="s">
        <v>38</v>
      </c>
      <c r="E96" s="121"/>
      <c r="F96" s="121"/>
    </row>
    <row r="97" spans="2:6" x14ac:dyDescent="0.35">
      <c r="B97" s="89"/>
      <c r="C97" s="89"/>
      <c r="D97" s="13" t="s">
        <v>182</v>
      </c>
      <c r="E97" s="121"/>
      <c r="F97" s="121"/>
    </row>
    <row r="98" spans="2:6" x14ac:dyDescent="0.35">
      <c r="B98" s="89"/>
      <c r="C98" s="89"/>
      <c r="D98" s="12" t="s">
        <v>39</v>
      </c>
      <c r="E98" s="121"/>
      <c r="F98" s="121"/>
    </row>
    <row r="99" spans="2:6" x14ac:dyDescent="0.35">
      <c r="B99" s="89"/>
      <c r="C99" s="89"/>
      <c r="D99" s="13" t="s">
        <v>49</v>
      </c>
      <c r="E99" s="122"/>
      <c r="F99" s="122"/>
    </row>
    <row r="100" spans="2:6" x14ac:dyDescent="0.35">
      <c r="B100" s="123">
        <v>1208</v>
      </c>
      <c r="C100" s="126"/>
      <c r="D100" s="12" t="s">
        <v>34</v>
      </c>
      <c r="E100" s="56"/>
      <c r="F100" s="56"/>
    </row>
    <row r="101" spans="2:6" x14ac:dyDescent="0.35">
      <c r="B101" s="124"/>
      <c r="C101" s="127"/>
      <c r="D101" s="11" t="s">
        <v>173</v>
      </c>
      <c r="E101" s="120">
        <f>E108</f>
        <v>40000</v>
      </c>
      <c r="F101" s="120">
        <f>F108</f>
        <v>200000</v>
      </c>
    </row>
    <row r="102" spans="2:6" x14ac:dyDescent="0.35">
      <c r="B102" s="124"/>
      <c r="C102" s="127"/>
      <c r="D102" s="12" t="s">
        <v>35</v>
      </c>
      <c r="E102" s="121"/>
      <c r="F102" s="121"/>
    </row>
    <row r="103" spans="2:6" ht="30" x14ac:dyDescent="0.35">
      <c r="B103" s="124"/>
      <c r="C103" s="127"/>
      <c r="D103" s="13" t="s">
        <v>184</v>
      </c>
      <c r="E103" s="121"/>
      <c r="F103" s="121"/>
    </row>
    <row r="104" spans="2:6" x14ac:dyDescent="0.35">
      <c r="B104" s="124"/>
      <c r="C104" s="127"/>
      <c r="D104" s="12" t="s">
        <v>36</v>
      </c>
      <c r="E104" s="121"/>
      <c r="F104" s="121"/>
    </row>
    <row r="105" spans="2:6" x14ac:dyDescent="0.35">
      <c r="B105" s="125"/>
      <c r="C105" s="128"/>
      <c r="D105" s="13" t="s">
        <v>183</v>
      </c>
      <c r="E105" s="122"/>
      <c r="F105" s="122"/>
    </row>
    <row r="106" spans="2:6" x14ac:dyDescent="0.35">
      <c r="B106" s="119" t="s">
        <v>24</v>
      </c>
      <c r="C106" s="119"/>
      <c r="D106" s="119"/>
      <c r="E106" s="89"/>
      <c r="F106" s="10"/>
    </row>
    <row r="107" spans="2:6" x14ac:dyDescent="0.35">
      <c r="B107" s="89"/>
      <c r="C107" s="89">
        <v>11003</v>
      </c>
      <c r="D107" s="12" t="s">
        <v>37</v>
      </c>
      <c r="E107" s="56"/>
      <c r="F107" s="56"/>
    </row>
    <row r="108" spans="2:6" x14ac:dyDescent="0.35">
      <c r="B108" s="89"/>
      <c r="C108" s="89"/>
      <c r="D108" s="11" t="s">
        <v>185</v>
      </c>
      <c r="E108" s="120">
        <v>40000</v>
      </c>
      <c r="F108" s="120">
        <v>200000</v>
      </c>
    </row>
    <row r="109" spans="2:6" x14ac:dyDescent="0.35">
      <c r="B109" s="89"/>
      <c r="C109" s="89"/>
      <c r="D109" s="12" t="s">
        <v>38</v>
      </c>
      <c r="E109" s="121"/>
      <c r="F109" s="121"/>
    </row>
    <row r="110" spans="2:6" x14ac:dyDescent="0.35">
      <c r="B110" s="89"/>
      <c r="C110" s="89"/>
      <c r="D110" s="13" t="s">
        <v>186</v>
      </c>
      <c r="E110" s="121"/>
      <c r="F110" s="121"/>
    </row>
    <row r="111" spans="2:6" x14ac:dyDescent="0.35">
      <c r="B111" s="89"/>
      <c r="C111" s="89"/>
      <c r="D111" s="12" t="s">
        <v>39</v>
      </c>
      <c r="E111" s="121"/>
      <c r="F111" s="121"/>
    </row>
    <row r="112" spans="2:6" x14ac:dyDescent="0.35">
      <c r="B112" s="89"/>
      <c r="C112" s="89"/>
      <c r="D112" s="13" t="s">
        <v>49</v>
      </c>
      <c r="E112" s="122"/>
      <c r="F112" s="122"/>
    </row>
    <row r="113" spans="2:6" x14ac:dyDescent="0.35">
      <c r="B113" s="21"/>
      <c r="C113" s="24"/>
      <c r="D113" s="22" t="s">
        <v>53</v>
      </c>
      <c r="E113" s="23">
        <f>E115</f>
        <v>0</v>
      </c>
      <c r="F113" s="23">
        <f>F115</f>
        <v>-11975000</v>
      </c>
    </row>
    <row r="114" spans="2:6" x14ac:dyDescent="0.35">
      <c r="B114" s="123">
        <v>1139</v>
      </c>
      <c r="C114" s="126"/>
      <c r="D114" s="12" t="s">
        <v>60</v>
      </c>
      <c r="E114" s="56"/>
      <c r="F114" s="56"/>
    </row>
    <row r="115" spans="2:6" x14ac:dyDescent="0.35">
      <c r="B115" s="124"/>
      <c r="C115" s="127"/>
      <c r="D115" s="11" t="s">
        <v>54</v>
      </c>
      <c r="E115" s="116">
        <f>E122+E128</f>
        <v>0</v>
      </c>
      <c r="F115" s="116">
        <f>F122+F128</f>
        <v>-11975000</v>
      </c>
    </row>
    <row r="116" spans="2:6" ht="13.5" customHeight="1" x14ac:dyDescent="0.35">
      <c r="B116" s="124"/>
      <c r="C116" s="127"/>
      <c r="D116" s="12" t="s">
        <v>61</v>
      </c>
      <c r="E116" s="117"/>
      <c r="F116" s="117"/>
    </row>
    <row r="117" spans="2:6" ht="13.5" customHeight="1" x14ac:dyDescent="0.35">
      <c r="B117" s="124"/>
      <c r="C117" s="127"/>
      <c r="D117" s="13" t="s">
        <v>55</v>
      </c>
      <c r="E117" s="117"/>
      <c r="F117" s="117"/>
    </row>
    <row r="118" spans="2:6" ht="13.5" customHeight="1" x14ac:dyDescent="0.35">
      <c r="B118" s="124"/>
      <c r="C118" s="127"/>
      <c r="D118" s="12" t="s">
        <v>62</v>
      </c>
      <c r="E118" s="117"/>
      <c r="F118" s="117"/>
    </row>
    <row r="119" spans="2:6" ht="13.5" customHeight="1" x14ac:dyDescent="0.35">
      <c r="B119" s="125"/>
      <c r="C119" s="128"/>
      <c r="D119" s="13" t="s">
        <v>56</v>
      </c>
      <c r="E119" s="118"/>
      <c r="F119" s="118"/>
    </row>
    <row r="120" spans="2:6" x14ac:dyDescent="0.35">
      <c r="B120" s="119" t="s">
        <v>24</v>
      </c>
      <c r="C120" s="119"/>
      <c r="D120" s="119"/>
      <c r="E120" s="60"/>
      <c r="F120" s="10"/>
    </row>
    <row r="121" spans="2:6" x14ac:dyDescent="0.35">
      <c r="B121" s="60"/>
      <c r="C121" s="60">
        <v>11001</v>
      </c>
      <c r="D121" s="12" t="s">
        <v>63</v>
      </c>
      <c r="E121" s="56"/>
      <c r="F121" s="56"/>
    </row>
    <row r="122" spans="2:6" x14ac:dyDescent="0.35">
      <c r="B122" s="60"/>
      <c r="C122" s="60"/>
      <c r="D122" s="11" t="s">
        <v>54</v>
      </c>
      <c r="E122" s="116">
        <v>-2395000</v>
      </c>
      <c r="F122" s="116">
        <v>-11975000</v>
      </c>
    </row>
    <row r="123" spans="2:6" x14ac:dyDescent="0.35">
      <c r="B123" s="60"/>
      <c r="C123" s="60"/>
      <c r="D123" s="12" t="s">
        <v>64</v>
      </c>
      <c r="E123" s="117"/>
      <c r="F123" s="117"/>
    </row>
    <row r="124" spans="2:6" ht="30" x14ac:dyDescent="0.35">
      <c r="B124" s="60"/>
      <c r="C124" s="60"/>
      <c r="D124" s="13" t="s">
        <v>57</v>
      </c>
      <c r="E124" s="117"/>
      <c r="F124" s="117"/>
    </row>
    <row r="125" spans="2:6" x14ac:dyDescent="0.35">
      <c r="B125" s="60"/>
      <c r="C125" s="60"/>
      <c r="D125" s="12" t="s">
        <v>58</v>
      </c>
      <c r="E125" s="117"/>
      <c r="F125" s="117"/>
    </row>
    <row r="126" spans="2:6" x14ac:dyDescent="0.35">
      <c r="B126" s="60"/>
      <c r="C126" s="60"/>
      <c r="D126" s="13" t="s">
        <v>59</v>
      </c>
      <c r="E126" s="118"/>
      <c r="F126" s="118"/>
    </row>
    <row r="127" spans="2:6" x14ac:dyDescent="0.35">
      <c r="B127" s="105"/>
      <c r="C127" s="105">
        <v>11001</v>
      </c>
      <c r="D127" s="12" t="s">
        <v>63</v>
      </c>
      <c r="E127" s="56"/>
      <c r="F127" s="56"/>
    </row>
    <row r="128" spans="2:6" x14ac:dyDescent="0.35">
      <c r="B128" s="105"/>
      <c r="C128" s="105"/>
      <c r="D128" s="11" t="s">
        <v>54</v>
      </c>
      <c r="E128" s="116">
        <v>2395000</v>
      </c>
      <c r="F128" s="116">
        <v>0</v>
      </c>
    </row>
    <row r="129" spans="2:6" x14ac:dyDescent="0.35">
      <c r="B129" s="105"/>
      <c r="C129" s="105"/>
      <c r="D129" s="12" t="s">
        <v>64</v>
      </c>
      <c r="E129" s="117"/>
      <c r="F129" s="117"/>
    </row>
    <row r="130" spans="2:6" ht="30" x14ac:dyDescent="0.35">
      <c r="B130" s="105"/>
      <c r="C130" s="105"/>
      <c r="D130" s="13" t="s">
        <v>57</v>
      </c>
      <c r="E130" s="117"/>
      <c r="F130" s="117"/>
    </row>
    <row r="131" spans="2:6" x14ac:dyDescent="0.35">
      <c r="B131" s="105"/>
      <c r="C131" s="105"/>
      <c r="D131" s="12" t="s">
        <v>58</v>
      </c>
      <c r="E131" s="117"/>
      <c r="F131" s="117"/>
    </row>
    <row r="132" spans="2:6" x14ac:dyDescent="0.35">
      <c r="B132" s="105"/>
      <c r="C132" s="105"/>
      <c r="D132" s="13" t="s">
        <v>59</v>
      </c>
      <c r="E132" s="118"/>
      <c r="F132" s="118"/>
    </row>
  </sheetData>
  <mergeCells count="61">
    <mergeCell ref="B100:B105"/>
    <mergeCell ref="C100:C105"/>
    <mergeCell ref="E101:E105"/>
    <mergeCell ref="F101:F105"/>
    <mergeCell ref="B106:D106"/>
    <mergeCell ref="F20:F24"/>
    <mergeCell ref="E45:E50"/>
    <mergeCell ref="F45:F50"/>
    <mergeCell ref="E108:E112"/>
    <mergeCell ref="F108:F112"/>
    <mergeCell ref="F89:F93"/>
    <mergeCell ref="E95:E99"/>
    <mergeCell ref="F95:F99"/>
    <mergeCell ref="E58:E62"/>
    <mergeCell ref="F58:F62"/>
    <mergeCell ref="E77:E81"/>
    <mergeCell ref="F77:F81"/>
    <mergeCell ref="B114:B119"/>
    <mergeCell ref="C114:C119"/>
    <mergeCell ref="D3:F3"/>
    <mergeCell ref="B6:F6"/>
    <mergeCell ref="B8:C8"/>
    <mergeCell ref="D8:D9"/>
    <mergeCell ref="E8:F8"/>
    <mergeCell ref="B12:B17"/>
    <mergeCell ref="C12:C17"/>
    <mergeCell ref="E13:E17"/>
    <mergeCell ref="F13:F17"/>
    <mergeCell ref="B18:D18"/>
    <mergeCell ref="E83:E87"/>
    <mergeCell ref="F83:F87"/>
    <mergeCell ref="E89:E93"/>
    <mergeCell ref="E20:E24"/>
    <mergeCell ref="B31:D31"/>
    <mergeCell ref="E33:E37"/>
    <mergeCell ref="F33:F37"/>
    <mergeCell ref="B25:B30"/>
    <mergeCell ref="C25:C30"/>
    <mergeCell ref="E26:E30"/>
    <mergeCell ref="F26:F30"/>
    <mergeCell ref="B38:B43"/>
    <mergeCell ref="C38:C43"/>
    <mergeCell ref="E39:E43"/>
    <mergeCell ref="F39:F43"/>
    <mergeCell ref="B44:D44"/>
    <mergeCell ref="E128:E132"/>
    <mergeCell ref="F128:F132"/>
    <mergeCell ref="B75:D75"/>
    <mergeCell ref="E52:E56"/>
    <mergeCell ref="F52:F56"/>
    <mergeCell ref="E64:E68"/>
    <mergeCell ref="F64:F68"/>
    <mergeCell ref="B69:B74"/>
    <mergeCell ref="C69:C74"/>
    <mergeCell ref="E70:E74"/>
    <mergeCell ref="F70:F74"/>
    <mergeCell ref="E115:E119"/>
    <mergeCell ref="F115:F119"/>
    <mergeCell ref="E122:E126"/>
    <mergeCell ref="F122:F126"/>
    <mergeCell ref="B120:D120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198"/>
  <sheetViews>
    <sheetView zoomScale="110" zoomScaleNormal="110" workbookViewId="0">
      <selection activeCell="I5" sqref="I5"/>
    </sheetView>
  </sheetViews>
  <sheetFormatPr defaultColWidth="9.109375" defaultRowHeight="17.399999999999999" x14ac:dyDescent="0.4"/>
  <cols>
    <col min="1" max="1" width="8.44140625" style="6" bestFit="1" customWidth="1"/>
    <col min="2" max="2" width="7.6640625" style="6" bestFit="1" customWidth="1"/>
    <col min="3" max="3" width="6" style="6" bestFit="1" customWidth="1"/>
    <col min="4" max="4" width="10.109375" style="6" bestFit="1" customWidth="1"/>
    <col min="5" max="5" width="12" style="6" bestFit="1" customWidth="1"/>
    <col min="6" max="6" width="71" style="6" customWidth="1"/>
    <col min="7" max="7" width="18.6640625" style="6" customWidth="1"/>
    <col min="8" max="8" width="16.33203125" style="6" bestFit="1" customWidth="1"/>
    <col min="9" max="9" width="9.109375" style="6"/>
    <col min="10" max="10" width="23.44140625" style="6" bestFit="1" customWidth="1"/>
    <col min="11" max="16384" width="9.109375" style="6"/>
  </cols>
  <sheetData>
    <row r="1" spans="1:253" x14ac:dyDescent="0.4">
      <c r="F1" s="2"/>
      <c r="G1" s="2"/>
      <c r="H1" s="64" t="s">
        <v>43</v>
      </c>
      <c r="I1" s="9"/>
      <c r="J1" s="9"/>
      <c r="K1" s="9"/>
      <c r="L1" s="9"/>
      <c r="M1" s="5"/>
      <c r="N1" s="9"/>
      <c r="O1" s="9"/>
      <c r="P1" s="9"/>
      <c r="Q1" s="9"/>
      <c r="R1" s="9"/>
      <c r="S1" s="9"/>
      <c r="T1" s="9"/>
      <c r="U1" s="5"/>
      <c r="V1" s="9"/>
      <c r="W1" s="9"/>
      <c r="X1" s="9"/>
      <c r="Y1" s="9"/>
      <c r="Z1" s="9"/>
      <c r="AA1" s="9"/>
      <c r="AB1" s="9"/>
      <c r="AC1" s="5"/>
      <c r="AD1" s="9"/>
      <c r="AE1" s="9"/>
      <c r="AF1" s="9"/>
      <c r="AG1" s="9"/>
      <c r="AH1" s="9"/>
      <c r="AI1" s="9"/>
      <c r="AJ1" s="9"/>
      <c r="AK1" s="5"/>
      <c r="AL1" s="9"/>
      <c r="AM1" s="9"/>
      <c r="AN1" s="9"/>
      <c r="AO1" s="9"/>
      <c r="AP1" s="9"/>
      <c r="AQ1" s="9"/>
      <c r="AR1" s="9"/>
      <c r="AS1" s="5"/>
      <c r="AT1" s="9"/>
      <c r="AU1" s="9"/>
      <c r="AV1" s="9"/>
      <c r="AW1" s="9"/>
      <c r="AX1" s="9"/>
      <c r="AY1" s="9"/>
      <c r="AZ1" s="9"/>
      <c r="BA1" s="5"/>
      <c r="BB1" s="9"/>
      <c r="BC1" s="9"/>
      <c r="BD1" s="9"/>
      <c r="BE1" s="9"/>
      <c r="BF1" s="9"/>
      <c r="BG1" s="9"/>
      <c r="BH1" s="9"/>
      <c r="BI1" s="5"/>
      <c r="BJ1" s="9"/>
      <c r="BK1" s="9"/>
      <c r="BL1" s="9"/>
      <c r="BM1" s="9"/>
      <c r="BN1" s="9"/>
      <c r="BO1" s="9"/>
      <c r="BP1" s="9"/>
      <c r="BQ1" s="5"/>
      <c r="BR1" s="9"/>
      <c r="BS1" s="9"/>
      <c r="BT1" s="9"/>
      <c r="BU1" s="9"/>
      <c r="BV1" s="9"/>
      <c r="BW1" s="9"/>
      <c r="BX1" s="9"/>
      <c r="BY1" s="5"/>
      <c r="BZ1" s="9"/>
      <c r="CA1" s="9"/>
      <c r="CB1" s="9"/>
      <c r="CC1" s="9"/>
      <c r="CD1" s="9"/>
      <c r="CE1" s="9"/>
      <c r="CF1" s="9"/>
      <c r="CG1" s="5"/>
      <c r="CH1" s="9"/>
      <c r="CI1" s="9"/>
      <c r="CJ1" s="9"/>
      <c r="CK1" s="9"/>
      <c r="CL1" s="9"/>
      <c r="CM1" s="9"/>
      <c r="CN1" s="9"/>
      <c r="CO1" s="5"/>
      <c r="CP1" s="9"/>
      <c r="CQ1" s="9"/>
      <c r="CR1" s="9"/>
      <c r="CS1" s="9"/>
      <c r="CT1" s="9"/>
      <c r="CU1" s="9"/>
      <c r="CV1" s="9"/>
      <c r="CW1" s="5"/>
      <c r="CX1" s="9"/>
      <c r="CY1" s="9"/>
      <c r="CZ1" s="9"/>
      <c r="DA1" s="9"/>
      <c r="DB1" s="9"/>
      <c r="DC1" s="9"/>
      <c r="DD1" s="9"/>
      <c r="DE1" s="5"/>
      <c r="DF1" s="9"/>
      <c r="DG1" s="9"/>
      <c r="DH1" s="9"/>
      <c r="DI1" s="9"/>
      <c r="DJ1" s="9"/>
      <c r="DK1" s="9"/>
      <c r="DL1" s="9"/>
      <c r="DM1" s="5"/>
      <c r="DN1" s="9"/>
      <c r="DO1" s="9"/>
      <c r="DP1" s="9"/>
      <c r="DQ1" s="9"/>
      <c r="DR1" s="9"/>
      <c r="DS1" s="9"/>
      <c r="DT1" s="9"/>
      <c r="DU1" s="5"/>
      <c r="DV1" s="9"/>
      <c r="DW1" s="9"/>
      <c r="DX1" s="9"/>
      <c r="DY1" s="9"/>
      <c r="DZ1" s="9"/>
      <c r="EA1" s="9"/>
      <c r="EB1" s="9"/>
      <c r="EC1" s="5"/>
      <c r="ED1" s="9"/>
      <c r="EE1" s="9"/>
      <c r="EF1" s="9"/>
      <c r="EG1" s="9"/>
      <c r="EH1" s="9"/>
      <c r="EI1" s="9"/>
      <c r="EJ1" s="9"/>
      <c r="EK1" s="5"/>
      <c r="EL1" s="9"/>
      <c r="EM1" s="9"/>
      <c r="EN1" s="9"/>
      <c r="EO1" s="9"/>
      <c r="EP1" s="9"/>
      <c r="EQ1" s="9"/>
      <c r="ER1" s="9"/>
      <c r="ES1" s="5"/>
      <c r="ET1" s="9"/>
      <c r="EU1" s="9"/>
      <c r="EV1" s="9"/>
      <c r="EW1" s="9"/>
      <c r="EX1" s="9"/>
      <c r="EY1" s="9"/>
      <c r="EZ1" s="9"/>
      <c r="FA1" s="5"/>
      <c r="FB1" s="9"/>
      <c r="FC1" s="9"/>
      <c r="FD1" s="9"/>
      <c r="FE1" s="9"/>
      <c r="FF1" s="9"/>
      <c r="FG1" s="9"/>
      <c r="FH1" s="9"/>
      <c r="FI1" s="5"/>
      <c r="FJ1" s="9"/>
      <c r="FK1" s="9"/>
      <c r="FL1" s="9"/>
      <c r="FM1" s="9"/>
      <c r="FN1" s="9"/>
      <c r="FO1" s="9"/>
      <c r="FP1" s="9"/>
      <c r="FQ1" s="5"/>
      <c r="FR1" s="9"/>
      <c r="FS1" s="9"/>
      <c r="FT1" s="9"/>
      <c r="FU1" s="9"/>
      <c r="FV1" s="9"/>
      <c r="FW1" s="9"/>
      <c r="FX1" s="9"/>
      <c r="FY1" s="5"/>
      <c r="FZ1" s="9"/>
      <c r="GA1" s="9"/>
      <c r="GB1" s="9"/>
      <c r="GC1" s="9"/>
      <c r="GD1" s="9"/>
      <c r="GE1" s="9"/>
      <c r="GF1" s="9"/>
      <c r="GG1" s="5"/>
      <c r="GH1" s="9"/>
      <c r="GI1" s="9"/>
      <c r="GJ1" s="9"/>
      <c r="GK1" s="9"/>
      <c r="GL1" s="9"/>
      <c r="GM1" s="9"/>
      <c r="GN1" s="9"/>
      <c r="GO1" s="5"/>
      <c r="GP1" s="9"/>
      <c r="GQ1" s="9"/>
      <c r="GR1" s="9"/>
      <c r="GS1" s="9"/>
      <c r="GT1" s="9"/>
      <c r="GU1" s="9"/>
      <c r="GV1" s="9"/>
      <c r="GW1" s="5"/>
      <c r="GX1" s="9"/>
      <c r="GY1" s="9"/>
      <c r="GZ1" s="9"/>
      <c r="HA1" s="9"/>
      <c r="HB1" s="9"/>
      <c r="HC1" s="9"/>
      <c r="HD1" s="9"/>
      <c r="HE1" s="5"/>
      <c r="HF1" s="9"/>
      <c r="HG1" s="9"/>
      <c r="HH1" s="9"/>
      <c r="HI1" s="9"/>
      <c r="HJ1" s="9"/>
      <c r="HK1" s="9"/>
      <c r="HL1" s="9"/>
      <c r="HM1" s="5"/>
      <c r="HN1" s="9"/>
      <c r="HO1" s="9"/>
      <c r="HP1" s="9"/>
      <c r="HQ1" s="9"/>
      <c r="HR1" s="9"/>
      <c r="HS1" s="9"/>
      <c r="HT1" s="9"/>
      <c r="HU1" s="5"/>
      <c r="HV1" s="9"/>
      <c r="HW1" s="9"/>
      <c r="HX1" s="9"/>
      <c r="HY1" s="9"/>
      <c r="HZ1" s="9"/>
      <c r="IA1" s="9"/>
      <c r="IB1" s="9"/>
      <c r="IC1" s="5"/>
      <c r="ID1" s="9"/>
      <c r="IE1" s="9"/>
      <c r="IF1" s="9"/>
      <c r="IG1" s="9"/>
      <c r="IH1" s="9"/>
      <c r="II1" s="9"/>
      <c r="IJ1" s="9"/>
      <c r="IK1" s="5"/>
      <c r="IL1" s="9"/>
      <c r="IM1" s="9"/>
      <c r="IN1" s="9"/>
      <c r="IO1" s="9"/>
      <c r="IP1" s="9"/>
      <c r="IQ1" s="9"/>
      <c r="IR1" s="9"/>
      <c r="IS1" s="5"/>
    </row>
    <row r="2" spans="1:253" x14ac:dyDescent="0.4">
      <c r="F2" s="154" t="s">
        <v>73</v>
      </c>
      <c r="G2" s="154"/>
      <c r="H2" s="154"/>
      <c r="I2" s="9"/>
      <c r="J2" s="9"/>
      <c r="K2" s="9"/>
      <c r="L2" s="9"/>
      <c r="M2" s="5"/>
      <c r="N2" s="9"/>
      <c r="O2" s="9"/>
      <c r="P2" s="9"/>
      <c r="Q2" s="9"/>
      <c r="R2" s="9"/>
      <c r="S2" s="9"/>
      <c r="T2" s="9"/>
      <c r="U2" s="5"/>
      <c r="V2" s="9"/>
      <c r="W2" s="9"/>
      <c r="X2" s="9"/>
      <c r="Y2" s="9"/>
      <c r="Z2" s="9"/>
      <c r="AA2" s="9"/>
      <c r="AB2" s="9"/>
      <c r="AC2" s="5"/>
      <c r="AD2" s="9"/>
      <c r="AE2" s="9"/>
      <c r="AF2" s="9"/>
      <c r="AG2" s="9"/>
      <c r="AH2" s="9"/>
      <c r="AI2" s="9"/>
      <c r="AJ2" s="9"/>
      <c r="AK2" s="5"/>
      <c r="AL2" s="9"/>
      <c r="AM2" s="9"/>
      <c r="AN2" s="9"/>
      <c r="AO2" s="9"/>
      <c r="AP2" s="9"/>
      <c r="AQ2" s="9"/>
      <c r="AR2" s="9"/>
      <c r="AS2" s="5"/>
      <c r="AT2" s="9"/>
      <c r="AU2" s="9"/>
      <c r="AV2" s="9"/>
      <c r="AW2" s="9"/>
      <c r="AX2" s="9"/>
      <c r="AY2" s="9"/>
      <c r="AZ2" s="9"/>
      <c r="BA2" s="5"/>
      <c r="BB2" s="9"/>
      <c r="BC2" s="9"/>
      <c r="BD2" s="9"/>
      <c r="BE2" s="9"/>
      <c r="BF2" s="9"/>
      <c r="BG2" s="9"/>
      <c r="BH2" s="9"/>
      <c r="BI2" s="5"/>
      <c r="BJ2" s="9"/>
      <c r="BK2" s="9"/>
      <c r="BL2" s="9"/>
      <c r="BM2" s="9"/>
      <c r="BN2" s="9"/>
      <c r="BO2" s="9"/>
      <c r="BP2" s="9"/>
      <c r="BQ2" s="5"/>
      <c r="BR2" s="9"/>
      <c r="BS2" s="9"/>
      <c r="BT2" s="9"/>
      <c r="BU2" s="9"/>
      <c r="BV2" s="9"/>
      <c r="BW2" s="9"/>
      <c r="BX2" s="9"/>
      <c r="BY2" s="5"/>
      <c r="BZ2" s="9"/>
      <c r="CA2" s="9"/>
      <c r="CB2" s="9"/>
      <c r="CC2" s="9"/>
      <c r="CD2" s="9"/>
      <c r="CE2" s="9"/>
      <c r="CF2" s="9"/>
      <c r="CG2" s="5"/>
      <c r="CH2" s="9"/>
      <c r="CI2" s="9"/>
      <c r="CJ2" s="9"/>
      <c r="CK2" s="9"/>
      <c r="CL2" s="9"/>
      <c r="CM2" s="9"/>
      <c r="CN2" s="9"/>
      <c r="CO2" s="5"/>
      <c r="CP2" s="9"/>
      <c r="CQ2" s="9"/>
      <c r="CR2" s="9"/>
      <c r="CS2" s="9"/>
      <c r="CT2" s="9"/>
      <c r="CU2" s="9"/>
      <c r="CV2" s="9"/>
      <c r="CW2" s="5"/>
      <c r="CX2" s="9"/>
      <c r="CY2" s="9"/>
      <c r="CZ2" s="9"/>
      <c r="DA2" s="9"/>
      <c r="DB2" s="9"/>
      <c r="DC2" s="9"/>
      <c r="DD2" s="9"/>
      <c r="DE2" s="5"/>
      <c r="DF2" s="9"/>
      <c r="DG2" s="9"/>
      <c r="DH2" s="9"/>
      <c r="DI2" s="9"/>
      <c r="DJ2" s="9"/>
      <c r="DK2" s="9"/>
      <c r="DL2" s="9"/>
      <c r="DM2" s="5"/>
      <c r="DN2" s="9"/>
      <c r="DO2" s="9"/>
      <c r="DP2" s="9"/>
      <c r="DQ2" s="9"/>
      <c r="DR2" s="9"/>
      <c r="DS2" s="9"/>
      <c r="DT2" s="9"/>
      <c r="DU2" s="5"/>
      <c r="DV2" s="9"/>
      <c r="DW2" s="9"/>
      <c r="DX2" s="9"/>
      <c r="DY2" s="9"/>
      <c r="DZ2" s="9"/>
      <c r="EA2" s="9"/>
      <c r="EB2" s="9"/>
      <c r="EC2" s="5"/>
      <c r="ED2" s="9"/>
      <c r="EE2" s="9"/>
      <c r="EF2" s="9"/>
      <c r="EG2" s="9"/>
      <c r="EH2" s="9"/>
      <c r="EI2" s="9"/>
      <c r="EJ2" s="9"/>
      <c r="EK2" s="5"/>
      <c r="EL2" s="9"/>
      <c r="EM2" s="9"/>
      <c r="EN2" s="9"/>
      <c r="EO2" s="9"/>
      <c r="EP2" s="9"/>
      <c r="EQ2" s="9"/>
      <c r="ER2" s="9"/>
      <c r="ES2" s="5"/>
      <c r="ET2" s="9"/>
      <c r="EU2" s="9"/>
      <c r="EV2" s="9"/>
      <c r="EW2" s="9"/>
      <c r="EX2" s="9"/>
      <c r="EY2" s="9"/>
      <c r="EZ2" s="9"/>
      <c r="FA2" s="5"/>
      <c r="FB2" s="9"/>
      <c r="FC2" s="9"/>
      <c r="FD2" s="9"/>
      <c r="FE2" s="9"/>
      <c r="FF2" s="9"/>
      <c r="FG2" s="9"/>
      <c r="FH2" s="9"/>
      <c r="FI2" s="5"/>
      <c r="FJ2" s="9"/>
      <c r="FK2" s="9"/>
      <c r="FL2" s="9"/>
      <c r="FM2" s="9"/>
      <c r="FN2" s="9"/>
      <c r="FO2" s="9"/>
      <c r="FP2" s="9"/>
      <c r="FQ2" s="5"/>
      <c r="FR2" s="9"/>
      <c r="FS2" s="9"/>
      <c r="FT2" s="9"/>
      <c r="FU2" s="9"/>
      <c r="FV2" s="9"/>
      <c r="FW2" s="9"/>
      <c r="FX2" s="9"/>
      <c r="FY2" s="5"/>
      <c r="FZ2" s="9"/>
      <c r="GA2" s="9"/>
      <c r="GB2" s="9"/>
      <c r="GC2" s="9"/>
      <c r="GD2" s="9"/>
      <c r="GE2" s="9"/>
      <c r="GF2" s="9"/>
      <c r="GG2" s="5"/>
      <c r="GH2" s="9"/>
      <c r="GI2" s="9"/>
      <c r="GJ2" s="9"/>
      <c r="GK2" s="9"/>
      <c r="GL2" s="9"/>
      <c r="GM2" s="9"/>
      <c r="GN2" s="9"/>
      <c r="GO2" s="5"/>
      <c r="GP2" s="9"/>
      <c r="GQ2" s="9"/>
      <c r="GR2" s="9"/>
      <c r="GS2" s="9"/>
      <c r="GT2" s="9"/>
      <c r="GU2" s="9"/>
      <c r="GV2" s="9"/>
      <c r="GW2" s="5"/>
      <c r="GX2" s="9"/>
      <c r="GY2" s="9"/>
      <c r="GZ2" s="9"/>
      <c r="HA2" s="9"/>
      <c r="HB2" s="9"/>
      <c r="HC2" s="9"/>
      <c r="HD2" s="9"/>
      <c r="HE2" s="5"/>
      <c r="HF2" s="9"/>
      <c r="HG2" s="9"/>
      <c r="HH2" s="9"/>
      <c r="HI2" s="9"/>
      <c r="HJ2" s="9"/>
      <c r="HK2" s="9"/>
      <c r="HL2" s="9"/>
      <c r="HM2" s="5"/>
      <c r="HN2" s="9"/>
      <c r="HO2" s="9"/>
      <c r="HP2" s="9"/>
      <c r="HQ2" s="9"/>
      <c r="HR2" s="9"/>
      <c r="HS2" s="9"/>
      <c r="HT2" s="9"/>
      <c r="HU2" s="5"/>
      <c r="HV2" s="9"/>
      <c r="HW2" s="9"/>
      <c r="HX2" s="9"/>
      <c r="HY2" s="9"/>
      <c r="HZ2" s="9"/>
      <c r="IA2" s="9"/>
      <c r="IB2" s="9"/>
      <c r="IC2" s="5"/>
      <c r="ID2" s="9"/>
      <c r="IE2" s="9"/>
      <c r="IF2" s="9"/>
      <c r="IG2" s="9"/>
      <c r="IH2" s="9"/>
      <c r="II2" s="9"/>
      <c r="IJ2" s="9"/>
      <c r="IK2" s="5"/>
      <c r="IL2" s="9"/>
      <c r="IM2" s="9"/>
      <c r="IN2" s="9"/>
      <c r="IO2" s="9"/>
      <c r="IP2" s="9"/>
      <c r="IQ2" s="9"/>
      <c r="IR2" s="9"/>
      <c r="IS2" s="5"/>
    </row>
    <row r="3" spans="1:253" x14ac:dyDescent="0.4">
      <c r="E3" s="7"/>
      <c r="F3" s="4"/>
      <c r="G3" s="155" t="s">
        <v>15</v>
      </c>
      <c r="H3" s="155"/>
      <c r="I3" s="9"/>
      <c r="J3" s="9"/>
      <c r="K3" s="9"/>
      <c r="L3" s="9"/>
      <c r="M3" s="5"/>
      <c r="N3" s="9"/>
      <c r="O3" s="9"/>
      <c r="P3" s="9"/>
      <c r="Q3" s="9"/>
      <c r="R3" s="9"/>
      <c r="S3" s="9"/>
      <c r="T3" s="9"/>
      <c r="U3" s="5"/>
      <c r="V3" s="9"/>
      <c r="W3" s="9"/>
      <c r="X3" s="9"/>
      <c r="Y3" s="9"/>
      <c r="Z3" s="9"/>
      <c r="AA3" s="9"/>
      <c r="AB3" s="9"/>
      <c r="AC3" s="5"/>
      <c r="AD3" s="9"/>
      <c r="AE3" s="9"/>
      <c r="AF3" s="9"/>
      <c r="AG3" s="9"/>
      <c r="AH3" s="9"/>
      <c r="AI3" s="9"/>
      <c r="AJ3" s="9"/>
      <c r="AK3" s="5"/>
      <c r="AL3" s="9"/>
      <c r="AM3" s="9"/>
      <c r="AN3" s="9"/>
      <c r="AO3" s="9"/>
      <c r="AP3" s="9"/>
      <c r="AQ3" s="9"/>
      <c r="AR3" s="9"/>
      <c r="AS3" s="5"/>
      <c r="AT3" s="9"/>
      <c r="AU3" s="9"/>
      <c r="AV3" s="9"/>
      <c r="AW3" s="9"/>
      <c r="AX3" s="9"/>
      <c r="AY3" s="9"/>
      <c r="AZ3" s="9"/>
      <c r="BA3" s="5"/>
      <c r="BB3" s="9"/>
      <c r="BC3" s="9"/>
      <c r="BD3" s="9"/>
      <c r="BE3" s="9"/>
      <c r="BF3" s="9"/>
      <c r="BG3" s="9"/>
      <c r="BH3" s="9"/>
      <c r="BI3" s="5"/>
      <c r="BJ3" s="9"/>
      <c r="BK3" s="9"/>
      <c r="BL3" s="9"/>
      <c r="BM3" s="9"/>
      <c r="BN3" s="9"/>
      <c r="BO3" s="9"/>
      <c r="BP3" s="9"/>
      <c r="BQ3" s="5"/>
      <c r="BR3" s="9"/>
      <c r="BS3" s="9"/>
      <c r="BT3" s="9"/>
      <c r="BU3" s="9"/>
      <c r="BV3" s="9"/>
      <c r="BW3" s="9"/>
      <c r="BX3" s="9"/>
      <c r="BY3" s="5"/>
      <c r="BZ3" s="9"/>
      <c r="CA3" s="9"/>
      <c r="CB3" s="9"/>
      <c r="CC3" s="9"/>
      <c r="CD3" s="9"/>
      <c r="CE3" s="9"/>
      <c r="CF3" s="9"/>
      <c r="CG3" s="5"/>
      <c r="CH3" s="9"/>
      <c r="CI3" s="9"/>
      <c r="CJ3" s="9"/>
      <c r="CK3" s="9"/>
      <c r="CL3" s="9"/>
      <c r="CM3" s="9"/>
      <c r="CN3" s="9"/>
      <c r="CO3" s="5"/>
      <c r="CP3" s="9"/>
      <c r="CQ3" s="9"/>
      <c r="CR3" s="9"/>
      <c r="CS3" s="9"/>
      <c r="CT3" s="9"/>
      <c r="CU3" s="9"/>
      <c r="CV3" s="9"/>
      <c r="CW3" s="5"/>
      <c r="CX3" s="9"/>
      <c r="CY3" s="9"/>
      <c r="CZ3" s="9"/>
      <c r="DA3" s="9"/>
      <c r="DB3" s="9"/>
      <c r="DC3" s="9"/>
      <c r="DD3" s="9"/>
      <c r="DE3" s="5"/>
      <c r="DF3" s="9"/>
      <c r="DG3" s="9"/>
      <c r="DH3" s="9"/>
      <c r="DI3" s="9"/>
      <c r="DJ3" s="9"/>
      <c r="DK3" s="9"/>
      <c r="DL3" s="9"/>
      <c r="DM3" s="5"/>
      <c r="DN3" s="9"/>
      <c r="DO3" s="9"/>
      <c r="DP3" s="9"/>
      <c r="DQ3" s="9"/>
      <c r="DR3" s="9"/>
      <c r="DS3" s="9"/>
      <c r="DT3" s="9"/>
      <c r="DU3" s="5"/>
      <c r="DV3" s="9"/>
      <c r="DW3" s="9"/>
      <c r="DX3" s="9"/>
      <c r="DY3" s="9"/>
      <c r="DZ3" s="9"/>
      <c r="EA3" s="9"/>
      <c r="EB3" s="9"/>
      <c r="EC3" s="5"/>
      <c r="ED3" s="9"/>
      <c r="EE3" s="9"/>
      <c r="EF3" s="9"/>
      <c r="EG3" s="9"/>
      <c r="EH3" s="9"/>
      <c r="EI3" s="9"/>
      <c r="EJ3" s="9"/>
      <c r="EK3" s="5"/>
      <c r="EL3" s="9"/>
      <c r="EM3" s="9"/>
      <c r="EN3" s="9"/>
      <c r="EO3" s="9"/>
      <c r="EP3" s="9"/>
      <c r="EQ3" s="9"/>
      <c r="ER3" s="9"/>
      <c r="ES3" s="5"/>
      <c r="ET3" s="9"/>
      <c r="EU3" s="9"/>
      <c r="EV3" s="9"/>
      <c r="EW3" s="9"/>
      <c r="EX3" s="9"/>
      <c r="EY3" s="9"/>
      <c r="EZ3" s="9"/>
      <c r="FA3" s="5"/>
      <c r="FB3" s="9"/>
      <c r="FC3" s="9"/>
      <c r="FD3" s="9"/>
      <c r="FE3" s="9"/>
      <c r="FF3" s="9"/>
      <c r="FG3" s="9"/>
      <c r="FH3" s="9"/>
      <c r="FI3" s="5"/>
      <c r="FJ3" s="9"/>
      <c r="FK3" s="9"/>
      <c r="FL3" s="9"/>
      <c r="FM3" s="9"/>
      <c r="FN3" s="9"/>
      <c r="FO3" s="9"/>
      <c r="FP3" s="9"/>
      <c r="FQ3" s="5"/>
      <c r="FR3" s="9"/>
      <c r="FS3" s="9"/>
      <c r="FT3" s="9"/>
      <c r="FU3" s="9"/>
      <c r="FV3" s="9"/>
      <c r="FW3" s="9"/>
      <c r="FX3" s="9"/>
      <c r="FY3" s="5"/>
      <c r="FZ3" s="9"/>
      <c r="GA3" s="9"/>
      <c r="GB3" s="9"/>
      <c r="GC3" s="9"/>
      <c r="GD3" s="9"/>
      <c r="GE3" s="9"/>
      <c r="GF3" s="9"/>
      <c r="GG3" s="5"/>
      <c r="GH3" s="9"/>
      <c r="GI3" s="9"/>
      <c r="GJ3" s="9"/>
      <c r="GK3" s="9"/>
      <c r="GL3" s="9"/>
      <c r="GM3" s="9"/>
      <c r="GN3" s="9"/>
      <c r="GO3" s="5"/>
      <c r="GP3" s="9"/>
      <c r="GQ3" s="9"/>
      <c r="GR3" s="9"/>
      <c r="GS3" s="9"/>
      <c r="GT3" s="9"/>
      <c r="GU3" s="9"/>
      <c r="GV3" s="9"/>
      <c r="GW3" s="5"/>
      <c r="GX3" s="9"/>
      <c r="GY3" s="9"/>
      <c r="GZ3" s="9"/>
      <c r="HA3" s="9"/>
      <c r="HB3" s="9"/>
      <c r="HC3" s="9"/>
      <c r="HD3" s="9"/>
      <c r="HE3" s="5"/>
      <c r="HF3" s="9"/>
      <c r="HG3" s="9"/>
      <c r="HH3" s="9"/>
      <c r="HI3" s="9"/>
      <c r="HJ3" s="9"/>
      <c r="HK3" s="9"/>
      <c r="HL3" s="9"/>
      <c r="HM3" s="5"/>
      <c r="HN3" s="9"/>
      <c r="HO3" s="9"/>
      <c r="HP3" s="9"/>
      <c r="HQ3" s="9"/>
      <c r="HR3" s="9"/>
      <c r="HS3" s="9"/>
      <c r="HT3" s="9"/>
      <c r="HU3" s="5"/>
      <c r="HV3" s="9"/>
      <c r="HW3" s="9"/>
      <c r="HX3" s="9"/>
      <c r="HY3" s="9"/>
      <c r="HZ3" s="9"/>
      <c r="IA3" s="9"/>
      <c r="IB3" s="9"/>
      <c r="IC3" s="5"/>
      <c r="ID3" s="9"/>
      <c r="IE3" s="9"/>
      <c r="IF3" s="9"/>
      <c r="IG3" s="9"/>
      <c r="IH3" s="9"/>
      <c r="II3" s="9"/>
      <c r="IJ3" s="9"/>
      <c r="IK3" s="5"/>
      <c r="IL3" s="9"/>
      <c r="IM3" s="9"/>
      <c r="IN3" s="9"/>
      <c r="IO3" s="9"/>
      <c r="IP3" s="9"/>
      <c r="IQ3" s="9"/>
      <c r="IR3" s="9"/>
      <c r="IS3" s="5"/>
    </row>
    <row r="4" spans="1:253" x14ac:dyDescent="0.4">
      <c r="E4" s="7"/>
      <c r="F4" s="7"/>
      <c r="G4" s="7"/>
      <c r="H4" s="9"/>
      <c r="I4" s="9"/>
      <c r="J4" s="9"/>
      <c r="K4" s="9"/>
      <c r="L4" s="9"/>
      <c r="M4" s="5"/>
      <c r="N4" s="9"/>
      <c r="O4" s="9"/>
      <c r="P4" s="9"/>
      <c r="Q4" s="9"/>
      <c r="R4" s="9"/>
      <c r="S4" s="9"/>
      <c r="T4" s="9"/>
      <c r="U4" s="5"/>
      <c r="V4" s="9"/>
      <c r="W4" s="9"/>
      <c r="X4" s="9"/>
      <c r="Y4" s="9"/>
      <c r="Z4" s="9"/>
      <c r="AA4" s="9"/>
      <c r="AB4" s="9"/>
      <c r="AC4" s="5"/>
      <c r="AD4" s="9"/>
      <c r="AE4" s="9"/>
      <c r="AF4" s="9"/>
      <c r="AG4" s="9"/>
      <c r="AH4" s="9"/>
      <c r="AI4" s="9"/>
      <c r="AJ4" s="9"/>
      <c r="AK4" s="5"/>
      <c r="AL4" s="9"/>
      <c r="AM4" s="9"/>
      <c r="AN4" s="9"/>
      <c r="AO4" s="9"/>
      <c r="AP4" s="9"/>
      <c r="AQ4" s="9"/>
      <c r="AR4" s="9"/>
      <c r="AS4" s="5"/>
      <c r="AT4" s="9"/>
      <c r="AU4" s="9"/>
      <c r="AV4" s="9"/>
      <c r="AW4" s="9"/>
      <c r="AX4" s="9"/>
      <c r="AY4" s="9"/>
      <c r="AZ4" s="9"/>
      <c r="BA4" s="5"/>
      <c r="BB4" s="9"/>
      <c r="BC4" s="9"/>
      <c r="BD4" s="9"/>
      <c r="BE4" s="9"/>
      <c r="BF4" s="9"/>
      <c r="BG4" s="9"/>
      <c r="BH4" s="9"/>
      <c r="BI4" s="5"/>
      <c r="BJ4" s="9"/>
      <c r="BK4" s="9"/>
      <c r="BL4" s="9"/>
      <c r="BM4" s="9"/>
      <c r="BN4" s="9"/>
      <c r="BO4" s="9"/>
      <c r="BP4" s="9"/>
      <c r="BQ4" s="5"/>
      <c r="BR4" s="9"/>
      <c r="BS4" s="9"/>
      <c r="BT4" s="9"/>
      <c r="BU4" s="9"/>
      <c r="BV4" s="9"/>
      <c r="BW4" s="9"/>
      <c r="BX4" s="9"/>
      <c r="BY4" s="5"/>
      <c r="BZ4" s="9"/>
      <c r="CA4" s="9"/>
      <c r="CB4" s="9"/>
      <c r="CC4" s="9"/>
      <c r="CD4" s="9"/>
      <c r="CE4" s="9"/>
      <c r="CF4" s="9"/>
      <c r="CG4" s="5"/>
      <c r="CH4" s="9"/>
      <c r="CI4" s="9"/>
      <c r="CJ4" s="9"/>
      <c r="CK4" s="9"/>
      <c r="CL4" s="9"/>
      <c r="CM4" s="9"/>
      <c r="CN4" s="9"/>
      <c r="CO4" s="5"/>
      <c r="CP4" s="9"/>
      <c r="CQ4" s="9"/>
      <c r="CR4" s="9"/>
      <c r="CS4" s="9"/>
      <c r="CT4" s="9"/>
      <c r="CU4" s="9"/>
      <c r="CV4" s="9"/>
      <c r="CW4" s="5"/>
      <c r="CX4" s="9"/>
      <c r="CY4" s="9"/>
      <c r="CZ4" s="9"/>
      <c r="DA4" s="9"/>
      <c r="DB4" s="9"/>
      <c r="DC4" s="9"/>
      <c r="DD4" s="9"/>
      <c r="DE4" s="5"/>
      <c r="DF4" s="9"/>
      <c r="DG4" s="9"/>
      <c r="DH4" s="9"/>
      <c r="DI4" s="9"/>
      <c r="DJ4" s="9"/>
      <c r="DK4" s="9"/>
      <c r="DL4" s="9"/>
      <c r="DM4" s="5"/>
      <c r="DN4" s="9"/>
      <c r="DO4" s="9"/>
      <c r="DP4" s="9"/>
      <c r="DQ4" s="9"/>
      <c r="DR4" s="9"/>
      <c r="DS4" s="9"/>
      <c r="DT4" s="9"/>
      <c r="DU4" s="5"/>
      <c r="DV4" s="9"/>
      <c r="DW4" s="9"/>
      <c r="DX4" s="9"/>
      <c r="DY4" s="9"/>
      <c r="DZ4" s="9"/>
      <c r="EA4" s="9"/>
      <c r="EB4" s="9"/>
      <c r="EC4" s="5"/>
      <c r="ED4" s="9"/>
      <c r="EE4" s="9"/>
      <c r="EF4" s="9"/>
      <c r="EG4" s="9"/>
      <c r="EH4" s="9"/>
      <c r="EI4" s="9"/>
      <c r="EJ4" s="9"/>
      <c r="EK4" s="5"/>
      <c r="EL4" s="9"/>
      <c r="EM4" s="9"/>
      <c r="EN4" s="9"/>
      <c r="EO4" s="9"/>
      <c r="EP4" s="9"/>
      <c r="EQ4" s="9"/>
      <c r="ER4" s="9"/>
      <c r="ES4" s="5"/>
      <c r="ET4" s="9"/>
      <c r="EU4" s="9"/>
      <c r="EV4" s="9"/>
      <c r="EW4" s="9"/>
      <c r="EX4" s="9"/>
      <c r="EY4" s="9"/>
      <c r="EZ4" s="9"/>
      <c r="FA4" s="5"/>
      <c r="FB4" s="9"/>
      <c r="FC4" s="9"/>
      <c r="FD4" s="9"/>
      <c r="FE4" s="9"/>
      <c r="FF4" s="9"/>
      <c r="FG4" s="9"/>
      <c r="FH4" s="9"/>
      <c r="FI4" s="5"/>
      <c r="FJ4" s="9"/>
      <c r="FK4" s="9"/>
      <c r="FL4" s="9"/>
      <c r="FM4" s="9"/>
      <c r="FN4" s="9"/>
      <c r="FO4" s="9"/>
      <c r="FP4" s="9"/>
      <c r="FQ4" s="5"/>
      <c r="FR4" s="9"/>
      <c r="FS4" s="9"/>
      <c r="FT4" s="9"/>
      <c r="FU4" s="9"/>
      <c r="FV4" s="9"/>
      <c r="FW4" s="9"/>
      <c r="FX4" s="9"/>
      <c r="FY4" s="5"/>
      <c r="FZ4" s="9"/>
      <c r="GA4" s="9"/>
      <c r="GB4" s="9"/>
      <c r="GC4" s="9"/>
      <c r="GD4" s="9"/>
      <c r="GE4" s="9"/>
      <c r="GF4" s="9"/>
      <c r="GG4" s="5"/>
      <c r="GH4" s="9"/>
      <c r="GI4" s="9"/>
      <c r="GJ4" s="9"/>
      <c r="GK4" s="9"/>
      <c r="GL4" s="9"/>
      <c r="GM4" s="9"/>
      <c r="GN4" s="9"/>
      <c r="GO4" s="5"/>
      <c r="GP4" s="9"/>
      <c r="GQ4" s="9"/>
      <c r="GR4" s="9"/>
      <c r="GS4" s="9"/>
      <c r="GT4" s="9"/>
      <c r="GU4" s="9"/>
      <c r="GV4" s="9"/>
      <c r="GW4" s="5"/>
      <c r="GX4" s="9"/>
      <c r="GY4" s="9"/>
      <c r="GZ4" s="9"/>
      <c r="HA4" s="9"/>
      <c r="HB4" s="9"/>
      <c r="HC4" s="9"/>
      <c r="HD4" s="9"/>
      <c r="HE4" s="5"/>
      <c r="HF4" s="9"/>
      <c r="HG4" s="9"/>
      <c r="HH4" s="9"/>
      <c r="HI4" s="9"/>
      <c r="HJ4" s="9"/>
      <c r="HK4" s="9"/>
      <c r="HL4" s="9"/>
      <c r="HM4" s="5"/>
      <c r="HN4" s="9"/>
      <c r="HO4" s="9"/>
      <c r="HP4" s="9"/>
      <c r="HQ4" s="9"/>
      <c r="HR4" s="9"/>
      <c r="HS4" s="9"/>
      <c r="HT4" s="9"/>
      <c r="HU4" s="5"/>
      <c r="HV4" s="9"/>
      <c r="HW4" s="9"/>
      <c r="HX4" s="9"/>
      <c r="HY4" s="9"/>
      <c r="HZ4" s="9"/>
      <c r="IA4" s="9"/>
      <c r="IB4" s="9"/>
      <c r="IC4" s="5"/>
      <c r="ID4" s="9"/>
      <c r="IE4" s="9"/>
      <c r="IF4" s="9"/>
      <c r="IG4" s="9"/>
      <c r="IH4" s="9"/>
      <c r="II4" s="9"/>
      <c r="IJ4" s="9"/>
      <c r="IK4" s="5"/>
      <c r="IL4" s="9"/>
      <c r="IM4" s="9"/>
      <c r="IN4" s="9"/>
      <c r="IO4" s="9"/>
      <c r="IP4" s="9"/>
      <c r="IQ4" s="9"/>
      <c r="IR4" s="9"/>
      <c r="IS4" s="5"/>
    </row>
    <row r="5" spans="1:253" ht="73.2" customHeight="1" x14ac:dyDescent="0.4">
      <c r="A5" s="166" t="s">
        <v>161</v>
      </c>
      <c r="B5" s="166"/>
      <c r="C5" s="166"/>
      <c r="D5" s="166"/>
      <c r="E5" s="166"/>
      <c r="F5" s="166"/>
      <c r="G5" s="166"/>
      <c r="H5" s="166"/>
      <c r="I5" s="9"/>
      <c r="J5" s="9"/>
      <c r="K5" s="9"/>
      <c r="L5" s="9"/>
      <c r="M5" s="5"/>
      <c r="N5" s="9"/>
      <c r="O5" s="9"/>
      <c r="P5" s="9"/>
      <c r="Q5" s="9"/>
      <c r="R5" s="9"/>
      <c r="S5" s="9"/>
      <c r="T5" s="9"/>
      <c r="U5" s="5"/>
      <c r="V5" s="9"/>
      <c r="W5" s="9"/>
      <c r="X5" s="9"/>
      <c r="Y5" s="9"/>
      <c r="Z5" s="9"/>
      <c r="AA5" s="9"/>
      <c r="AB5" s="9"/>
      <c r="AC5" s="5"/>
      <c r="AD5" s="9"/>
      <c r="AE5" s="9"/>
      <c r="AF5" s="9"/>
      <c r="AG5" s="9"/>
      <c r="AH5" s="9"/>
      <c r="AI5" s="9"/>
      <c r="AJ5" s="9"/>
      <c r="AK5" s="5"/>
      <c r="AL5" s="9"/>
      <c r="AM5" s="9"/>
      <c r="AN5" s="9"/>
      <c r="AO5" s="9"/>
      <c r="AP5" s="9"/>
      <c r="AQ5" s="9"/>
      <c r="AR5" s="9"/>
      <c r="AS5" s="5"/>
      <c r="AT5" s="9"/>
      <c r="AU5" s="9"/>
      <c r="AV5" s="9"/>
      <c r="AW5" s="9"/>
      <c r="AX5" s="9"/>
      <c r="AY5" s="9"/>
      <c r="AZ5" s="9"/>
      <c r="BA5" s="5"/>
      <c r="BB5" s="9"/>
      <c r="BC5" s="9"/>
      <c r="BD5" s="9"/>
      <c r="BE5" s="9"/>
      <c r="BF5" s="9"/>
      <c r="BG5" s="9"/>
      <c r="BH5" s="9"/>
      <c r="BI5" s="5"/>
      <c r="BJ5" s="9"/>
      <c r="BK5" s="9"/>
      <c r="BL5" s="9"/>
      <c r="BM5" s="9"/>
      <c r="BN5" s="9"/>
      <c r="BO5" s="9"/>
      <c r="BP5" s="9"/>
      <c r="BQ5" s="5"/>
      <c r="BR5" s="9"/>
      <c r="BS5" s="9"/>
      <c r="BT5" s="9"/>
      <c r="BU5" s="9"/>
      <c r="BV5" s="9"/>
      <c r="BW5" s="9"/>
      <c r="BX5" s="9"/>
      <c r="BY5" s="5"/>
      <c r="BZ5" s="9"/>
      <c r="CA5" s="9"/>
      <c r="CB5" s="9"/>
      <c r="CC5" s="9"/>
      <c r="CD5" s="9"/>
      <c r="CE5" s="9"/>
      <c r="CF5" s="9"/>
      <c r="CG5" s="5"/>
      <c r="CH5" s="9"/>
      <c r="CI5" s="9"/>
      <c r="CJ5" s="9"/>
      <c r="CK5" s="9"/>
      <c r="CL5" s="9"/>
      <c r="CM5" s="9"/>
      <c r="CN5" s="9"/>
      <c r="CO5" s="5"/>
      <c r="CP5" s="9"/>
      <c r="CQ5" s="9"/>
      <c r="CR5" s="9"/>
      <c r="CS5" s="9"/>
      <c r="CT5" s="9"/>
      <c r="CU5" s="9"/>
      <c r="CV5" s="9"/>
      <c r="CW5" s="5"/>
      <c r="CX5" s="9"/>
      <c r="CY5" s="9"/>
      <c r="CZ5" s="9"/>
      <c r="DA5" s="9"/>
      <c r="DB5" s="9"/>
      <c r="DC5" s="9"/>
      <c r="DD5" s="9"/>
      <c r="DE5" s="5"/>
      <c r="DF5" s="9"/>
      <c r="DG5" s="9"/>
      <c r="DH5" s="9"/>
      <c r="DI5" s="9"/>
      <c r="DJ5" s="9"/>
      <c r="DK5" s="9"/>
      <c r="DL5" s="9"/>
      <c r="DM5" s="5"/>
      <c r="DN5" s="9"/>
      <c r="DO5" s="9"/>
      <c r="DP5" s="9"/>
      <c r="DQ5" s="9"/>
      <c r="DR5" s="9"/>
      <c r="DS5" s="9"/>
      <c r="DT5" s="9"/>
      <c r="DU5" s="5"/>
      <c r="DV5" s="9"/>
      <c r="DW5" s="9"/>
      <c r="DX5" s="9"/>
      <c r="DY5" s="9"/>
      <c r="DZ5" s="9"/>
      <c r="EA5" s="9"/>
      <c r="EB5" s="9"/>
      <c r="EC5" s="5"/>
      <c r="ED5" s="9"/>
      <c r="EE5" s="9"/>
      <c r="EF5" s="9"/>
      <c r="EG5" s="9"/>
      <c r="EH5" s="9"/>
      <c r="EI5" s="9"/>
      <c r="EJ5" s="9"/>
      <c r="EK5" s="5"/>
      <c r="EL5" s="9"/>
      <c r="EM5" s="9"/>
      <c r="EN5" s="9"/>
      <c r="EO5" s="9"/>
      <c r="EP5" s="9"/>
      <c r="EQ5" s="9"/>
      <c r="ER5" s="9"/>
      <c r="ES5" s="5"/>
      <c r="ET5" s="9"/>
      <c r="EU5" s="9"/>
      <c r="EV5" s="9"/>
      <c r="EW5" s="9"/>
      <c r="EX5" s="9"/>
      <c r="EY5" s="9"/>
      <c r="EZ5" s="9"/>
      <c r="FA5" s="5"/>
      <c r="FB5" s="9"/>
      <c r="FC5" s="9"/>
      <c r="FD5" s="9"/>
      <c r="FE5" s="9"/>
      <c r="FF5" s="9"/>
      <c r="FG5" s="9"/>
      <c r="FH5" s="9"/>
      <c r="FI5" s="5"/>
      <c r="FJ5" s="9"/>
      <c r="FK5" s="9"/>
      <c r="FL5" s="9"/>
      <c r="FM5" s="9"/>
      <c r="FN5" s="9"/>
      <c r="FO5" s="9"/>
      <c r="FP5" s="9"/>
      <c r="FQ5" s="5"/>
      <c r="FR5" s="9"/>
      <c r="FS5" s="9"/>
      <c r="FT5" s="9"/>
      <c r="FU5" s="9"/>
      <c r="FV5" s="9"/>
      <c r="FW5" s="9"/>
      <c r="FX5" s="9"/>
      <c r="FY5" s="5"/>
      <c r="FZ5" s="9"/>
      <c r="GA5" s="9"/>
      <c r="GB5" s="9"/>
      <c r="GC5" s="9"/>
      <c r="GD5" s="9"/>
      <c r="GE5" s="9"/>
      <c r="GF5" s="9"/>
      <c r="GG5" s="5"/>
      <c r="GH5" s="9"/>
      <c r="GI5" s="9"/>
      <c r="GJ5" s="9"/>
      <c r="GK5" s="9"/>
      <c r="GL5" s="9"/>
      <c r="GM5" s="9"/>
      <c r="GN5" s="9"/>
      <c r="GO5" s="5"/>
      <c r="GP5" s="9"/>
      <c r="GQ5" s="9"/>
      <c r="GR5" s="9"/>
      <c r="GS5" s="9"/>
      <c r="GT5" s="9"/>
      <c r="GU5" s="9"/>
      <c r="GV5" s="9"/>
      <c r="GW5" s="5"/>
      <c r="GX5" s="9"/>
      <c r="GY5" s="9"/>
      <c r="GZ5" s="9"/>
      <c r="HA5" s="9"/>
      <c r="HB5" s="9"/>
      <c r="HC5" s="9"/>
      <c r="HD5" s="9"/>
      <c r="HE5" s="5"/>
      <c r="HF5" s="9"/>
      <c r="HG5" s="9"/>
      <c r="HH5" s="9"/>
      <c r="HI5" s="9"/>
      <c r="HJ5" s="9"/>
      <c r="HK5" s="9"/>
      <c r="HL5" s="9"/>
      <c r="HM5" s="5"/>
      <c r="HN5" s="9"/>
      <c r="HO5" s="9"/>
      <c r="HP5" s="9"/>
      <c r="HQ5" s="9"/>
      <c r="HR5" s="9"/>
      <c r="HS5" s="9"/>
      <c r="HT5" s="9"/>
      <c r="HU5" s="5"/>
      <c r="HV5" s="9"/>
      <c r="HW5" s="9"/>
      <c r="HX5" s="9"/>
      <c r="HY5" s="9"/>
      <c r="HZ5" s="9"/>
      <c r="IA5" s="9"/>
      <c r="IB5" s="9"/>
      <c r="IC5" s="5"/>
      <c r="ID5" s="9"/>
      <c r="IE5" s="9"/>
      <c r="IF5" s="9"/>
      <c r="IG5" s="9"/>
      <c r="IH5" s="9"/>
      <c r="II5" s="9"/>
      <c r="IJ5" s="9"/>
      <c r="IK5" s="5"/>
      <c r="IL5" s="9"/>
      <c r="IM5" s="9"/>
      <c r="IN5" s="9"/>
      <c r="IO5" s="9"/>
      <c r="IP5" s="9"/>
      <c r="IQ5" s="9"/>
      <c r="IR5" s="9"/>
      <c r="IS5" s="5"/>
    </row>
    <row r="6" spans="1:253" x14ac:dyDescent="0.4">
      <c r="A6" s="9"/>
      <c r="B6" s="9"/>
      <c r="C6" s="9"/>
      <c r="D6" s="9"/>
      <c r="E6" s="9"/>
      <c r="F6" s="9"/>
      <c r="G6" s="9"/>
      <c r="H6" s="103" t="s">
        <v>220</v>
      </c>
      <c r="I6" s="9"/>
      <c r="J6" s="9"/>
      <c r="K6" s="9"/>
      <c r="L6" s="9"/>
      <c r="M6" s="5"/>
      <c r="N6" s="9"/>
      <c r="O6" s="9"/>
      <c r="P6" s="9"/>
      <c r="Q6" s="9"/>
      <c r="R6" s="9"/>
      <c r="S6" s="9"/>
      <c r="T6" s="9"/>
      <c r="U6" s="5"/>
      <c r="V6" s="9"/>
      <c r="W6" s="9"/>
      <c r="X6" s="9"/>
      <c r="Y6" s="9"/>
      <c r="Z6" s="9"/>
      <c r="AA6" s="9"/>
      <c r="AB6" s="9"/>
      <c r="AC6" s="5"/>
      <c r="AD6" s="9"/>
      <c r="AE6" s="9"/>
      <c r="AF6" s="9"/>
      <c r="AG6" s="9"/>
      <c r="AH6" s="9"/>
      <c r="AI6" s="9"/>
      <c r="AJ6" s="9"/>
      <c r="AK6" s="5"/>
      <c r="AL6" s="9"/>
      <c r="AM6" s="9"/>
      <c r="AN6" s="9"/>
      <c r="AO6" s="9"/>
      <c r="AP6" s="9"/>
      <c r="AQ6" s="9"/>
      <c r="AR6" s="9"/>
      <c r="AS6" s="5"/>
      <c r="AT6" s="9"/>
      <c r="AU6" s="9"/>
      <c r="AV6" s="9"/>
      <c r="AW6" s="9"/>
      <c r="AX6" s="9"/>
      <c r="AY6" s="9"/>
      <c r="AZ6" s="9"/>
      <c r="BA6" s="5"/>
      <c r="BB6" s="9"/>
      <c r="BC6" s="9"/>
      <c r="BD6" s="9"/>
      <c r="BE6" s="9"/>
      <c r="BF6" s="9"/>
      <c r="BG6" s="9"/>
      <c r="BH6" s="9"/>
      <c r="BI6" s="5"/>
      <c r="BJ6" s="9"/>
      <c r="BK6" s="9"/>
      <c r="BL6" s="9"/>
      <c r="BM6" s="9"/>
      <c r="BN6" s="9"/>
      <c r="BO6" s="9"/>
      <c r="BP6" s="9"/>
      <c r="BQ6" s="5"/>
      <c r="BR6" s="9"/>
      <c r="BS6" s="9"/>
      <c r="BT6" s="9"/>
      <c r="BU6" s="9"/>
      <c r="BV6" s="9"/>
      <c r="BW6" s="9"/>
      <c r="BX6" s="9"/>
      <c r="BY6" s="5"/>
      <c r="BZ6" s="9"/>
      <c r="CA6" s="9"/>
      <c r="CB6" s="9"/>
      <c r="CC6" s="9"/>
      <c r="CD6" s="9"/>
      <c r="CE6" s="9"/>
      <c r="CF6" s="9"/>
      <c r="CG6" s="5"/>
      <c r="CH6" s="9"/>
      <c r="CI6" s="9"/>
      <c r="CJ6" s="9"/>
      <c r="CK6" s="9"/>
      <c r="CL6" s="9"/>
      <c r="CM6" s="9"/>
      <c r="CN6" s="9"/>
      <c r="CO6" s="5"/>
      <c r="CP6" s="9"/>
      <c r="CQ6" s="9"/>
      <c r="CR6" s="9"/>
      <c r="CS6" s="9"/>
      <c r="CT6" s="9"/>
      <c r="CU6" s="9"/>
      <c r="CV6" s="9"/>
      <c r="CW6" s="5"/>
      <c r="CX6" s="9"/>
      <c r="CY6" s="9"/>
      <c r="CZ6" s="9"/>
      <c r="DA6" s="9"/>
      <c r="DB6" s="9"/>
      <c r="DC6" s="9"/>
      <c r="DD6" s="9"/>
      <c r="DE6" s="5"/>
      <c r="DF6" s="9"/>
      <c r="DG6" s="9"/>
      <c r="DH6" s="9"/>
      <c r="DI6" s="9"/>
      <c r="DJ6" s="9"/>
      <c r="DK6" s="9"/>
      <c r="DL6" s="9"/>
      <c r="DM6" s="5"/>
      <c r="DN6" s="9"/>
      <c r="DO6" s="9"/>
      <c r="DP6" s="9"/>
      <c r="DQ6" s="9"/>
      <c r="DR6" s="9"/>
      <c r="DS6" s="9"/>
      <c r="DT6" s="9"/>
      <c r="DU6" s="5"/>
      <c r="DV6" s="9"/>
      <c r="DW6" s="9"/>
      <c r="DX6" s="9"/>
      <c r="DY6" s="9"/>
      <c r="DZ6" s="9"/>
      <c r="EA6" s="9"/>
      <c r="EB6" s="9"/>
      <c r="EC6" s="5"/>
      <c r="ED6" s="9"/>
      <c r="EE6" s="9"/>
      <c r="EF6" s="9"/>
      <c r="EG6" s="9"/>
      <c r="EH6" s="9"/>
      <c r="EI6" s="9"/>
      <c r="EJ6" s="9"/>
      <c r="EK6" s="5"/>
      <c r="EL6" s="9"/>
      <c r="EM6" s="9"/>
      <c r="EN6" s="9"/>
      <c r="EO6" s="9"/>
      <c r="EP6" s="9"/>
      <c r="EQ6" s="9"/>
      <c r="ER6" s="9"/>
      <c r="ES6" s="5"/>
      <c r="ET6" s="9"/>
      <c r="EU6" s="9"/>
      <c r="EV6" s="9"/>
      <c r="EW6" s="9"/>
      <c r="EX6" s="9"/>
      <c r="EY6" s="9"/>
      <c r="EZ6" s="9"/>
      <c r="FA6" s="5"/>
      <c r="FB6" s="9"/>
      <c r="FC6" s="9"/>
      <c r="FD6" s="9"/>
      <c r="FE6" s="9"/>
      <c r="FF6" s="9"/>
      <c r="FG6" s="9"/>
      <c r="FH6" s="9"/>
      <c r="FI6" s="5"/>
      <c r="FJ6" s="9"/>
      <c r="FK6" s="9"/>
      <c r="FL6" s="9"/>
      <c r="FM6" s="9"/>
      <c r="FN6" s="9"/>
      <c r="FO6" s="9"/>
      <c r="FP6" s="9"/>
      <c r="FQ6" s="5"/>
      <c r="FR6" s="9"/>
      <c r="FS6" s="9"/>
      <c r="FT6" s="9"/>
      <c r="FU6" s="9"/>
      <c r="FV6" s="9"/>
      <c r="FW6" s="9"/>
      <c r="FX6" s="9"/>
      <c r="FY6" s="5"/>
      <c r="FZ6" s="9"/>
      <c r="GA6" s="9"/>
      <c r="GB6" s="9"/>
      <c r="GC6" s="9"/>
      <c r="GD6" s="9"/>
      <c r="GE6" s="9"/>
      <c r="GF6" s="9"/>
      <c r="GG6" s="5"/>
      <c r="GH6" s="9"/>
      <c r="GI6" s="9"/>
      <c r="GJ6" s="9"/>
      <c r="GK6" s="9"/>
      <c r="GL6" s="9"/>
      <c r="GM6" s="9"/>
      <c r="GN6" s="9"/>
      <c r="GO6" s="5"/>
      <c r="GP6" s="9"/>
      <c r="GQ6" s="9"/>
      <c r="GR6" s="9"/>
      <c r="GS6" s="9"/>
      <c r="GT6" s="9"/>
      <c r="GU6" s="9"/>
      <c r="GV6" s="9"/>
      <c r="GW6" s="5"/>
      <c r="GX6" s="9"/>
      <c r="GY6" s="9"/>
      <c r="GZ6" s="9"/>
      <c r="HA6" s="9"/>
      <c r="HB6" s="9"/>
      <c r="HC6" s="9"/>
      <c r="HD6" s="9"/>
      <c r="HE6" s="5"/>
      <c r="HF6" s="9"/>
      <c r="HG6" s="9"/>
      <c r="HH6" s="9"/>
      <c r="HI6" s="9"/>
      <c r="HJ6" s="9"/>
      <c r="HK6" s="9"/>
      <c r="HL6" s="9"/>
      <c r="HM6" s="5"/>
      <c r="HN6" s="9"/>
      <c r="HO6" s="9"/>
      <c r="HP6" s="9"/>
      <c r="HQ6" s="9"/>
      <c r="HR6" s="9"/>
      <c r="HS6" s="9"/>
      <c r="HT6" s="9"/>
      <c r="HU6" s="5"/>
      <c r="HV6" s="9"/>
      <c r="HW6" s="9"/>
      <c r="HX6" s="9"/>
      <c r="HY6" s="9"/>
      <c r="HZ6" s="9"/>
      <c r="IA6" s="9"/>
      <c r="IB6" s="9"/>
      <c r="IC6" s="5"/>
      <c r="ID6" s="9"/>
      <c r="IE6" s="9"/>
      <c r="IF6" s="9"/>
      <c r="IG6" s="9"/>
      <c r="IH6" s="9"/>
      <c r="II6" s="9"/>
      <c r="IJ6" s="9"/>
      <c r="IK6" s="5"/>
      <c r="IL6" s="9"/>
      <c r="IM6" s="9"/>
      <c r="IN6" s="9"/>
      <c r="IO6" s="9"/>
      <c r="IP6" s="9"/>
      <c r="IQ6" s="9"/>
      <c r="IR6" s="9"/>
      <c r="IS6" s="5"/>
    </row>
    <row r="7" spans="1:253" ht="57" customHeight="1" x14ac:dyDescent="0.4">
      <c r="A7" s="159" t="s">
        <v>16</v>
      </c>
      <c r="B7" s="160"/>
      <c r="C7" s="161"/>
      <c r="D7" s="159" t="s">
        <v>1</v>
      </c>
      <c r="E7" s="160"/>
      <c r="F7" s="162" t="s">
        <v>3</v>
      </c>
      <c r="G7" s="164" t="s">
        <v>70</v>
      </c>
      <c r="H7" s="165"/>
    </row>
    <row r="8" spans="1:253" x14ac:dyDescent="0.4">
      <c r="A8" s="8" t="s">
        <v>17</v>
      </c>
      <c r="B8" s="8" t="s">
        <v>18</v>
      </c>
      <c r="C8" s="8" t="s">
        <v>19</v>
      </c>
      <c r="D8" s="8" t="s">
        <v>20</v>
      </c>
      <c r="E8" s="8" t="s">
        <v>21</v>
      </c>
      <c r="F8" s="163"/>
      <c r="G8" s="43" t="s">
        <v>83</v>
      </c>
      <c r="H8" s="43" t="s">
        <v>0</v>
      </c>
    </row>
    <row r="9" spans="1:253" x14ac:dyDescent="0.4">
      <c r="A9" s="156" t="s">
        <v>22</v>
      </c>
      <c r="B9" s="157"/>
      <c r="C9" s="157"/>
      <c r="D9" s="157"/>
      <c r="E9" s="157"/>
      <c r="F9" s="158"/>
      <c r="G9" s="52">
        <f>+G10+G171</f>
        <v>2395000</v>
      </c>
      <c r="H9" s="52">
        <f>+H10+H171</f>
        <v>0</v>
      </c>
      <c r="J9" s="92"/>
    </row>
    <row r="10" spans="1:253" x14ac:dyDescent="0.4">
      <c r="A10" s="150" t="s">
        <v>44</v>
      </c>
      <c r="B10" s="137"/>
      <c r="C10" s="137"/>
      <c r="D10" s="137"/>
      <c r="E10" s="137"/>
      <c r="F10" s="36" t="s">
        <v>45</v>
      </c>
      <c r="G10" s="65">
        <f>G12+G29+G46</f>
        <v>2395000</v>
      </c>
      <c r="H10" s="65">
        <f>H12+H29+H46</f>
        <v>11975000</v>
      </c>
    </row>
    <row r="11" spans="1:253" x14ac:dyDescent="0.4">
      <c r="A11" s="151"/>
      <c r="B11" s="137"/>
      <c r="C11" s="137"/>
      <c r="D11" s="137"/>
      <c r="E11" s="137"/>
      <c r="F11" s="37" t="s">
        <v>2</v>
      </c>
      <c r="G11" s="49"/>
      <c r="H11" s="49"/>
    </row>
    <row r="12" spans="1:253" x14ac:dyDescent="0.4">
      <c r="A12" s="151"/>
      <c r="B12" s="150" t="s">
        <v>99</v>
      </c>
      <c r="C12" s="137"/>
      <c r="D12" s="137"/>
      <c r="E12" s="137"/>
      <c r="F12" s="36" t="s">
        <v>100</v>
      </c>
      <c r="G12" s="48">
        <f>G14</f>
        <v>138000</v>
      </c>
      <c r="H12" s="48">
        <f>H14</f>
        <v>690000</v>
      </c>
    </row>
    <row r="13" spans="1:253" x14ac:dyDescent="0.4">
      <c r="A13" s="151"/>
      <c r="B13" s="151"/>
      <c r="C13" s="137"/>
      <c r="D13" s="137"/>
      <c r="E13" s="137"/>
      <c r="F13" s="37" t="s">
        <v>2</v>
      </c>
      <c r="G13" s="49"/>
      <c r="H13" s="49"/>
    </row>
    <row r="14" spans="1:253" x14ac:dyDescent="0.4">
      <c r="A14" s="151"/>
      <c r="B14" s="151"/>
      <c r="C14" s="150" t="s">
        <v>32</v>
      </c>
      <c r="D14" s="137"/>
      <c r="E14" s="137"/>
      <c r="F14" s="36" t="s">
        <v>162</v>
      </c>
      <c r="G14" s="48">
        <f>G16</f>
        <v>138000</v>
      </c>
      <c r="H14" s="48">
        <f>H16</f>
        <v>690000</v>
      </c>
    </row>
    <row r="15" spans="1:253" x14ac:dyDescent="0.4">
      <c r="A15" s="151"/>
      <c r="B15" s="151"/>
      <c r="C15" s="151"/>
      <c r="D15" s="137"/>
      <c r="E15" s="137"/>
      <c r="F15" s="55" t="s">
        <v>2</v>
      </c>
      <c r="G15" s="49"/>
      <c r="H15" s="49"/>
    </row>
    <row r="16" spans="1:253" x14ac:dyDescent="0.4">
      <c r="A16" s="151"/>
      <c r="B16" s="151"/>
      <c r="C16" s="151"/>
      <c r="D16" s="139"/>
      <c r="E16" s="139"/>
      <c r="F16" s="36" t="s">
        <v>25</v>
      </c>
      <c r="G16" s="49">
        <f>G18</f>
        <v>138000</v>
      </c>
      <c r="H16" s="49">
        <f>H18</f>
        <v>690000</v>
      </c>
    </row>
    <row r="17" spans="1:8" x14ac:dyDescent="0.4">
      <c r="A17" s="151"/>
      <c r="B17" s="151"/>
      <c r="C17" s="151"/>
      <c r="D17" s="140"/>
      <c r="E17" s="140"/>
      <c r="F17" s="37" t="s">
        <v>2</v>
      </c>
      <c r="G17" s="49"/>
      <c r="H17" s="49"/>
    </row>
    <row r="18" spans="1:8" x14ac:dyDescent="0.4">
      <c r="A18" s="151"/>
      <c r="B18" s="151"/>
      <c r="C18" s="151"/>
      <c r="D18" s="141">
        <v>1099</v>
      </c>
      <c r="E18" s="139"/>
      <c r="F18" s="44" t="s">
        <v>76</v>
      </c>
      <c r="G18" s="49">
        <f>G20</f>
        <v>138000</v>
      </c>
      <c r="H18" s="49">
        <f>H20</f>
        <v>690000</v>
      </c>
    </row>
    <row r="19" spans="1:8" x14ac:dyDescent="0.4">
      <c r="A19" s="151"/>
      <c r="B19" s="151"/>
      <c r="C19" s="151"/>
      <c r="D19" s="142"/>
      <c r="E19" s="140"/>
      <c r="F19" s="45" t="s">
        <v>40</v>
      </c>
      <c r="G19" s="49"/>
      <c r="H19" s="49"/>
    </row>
    <row r="20" spans="1:8" x14ac:dyDescent="0.4">
      <c r="A20" s="151"/>
      <c r="B20" s="151"/>
      <c r="C20" s="151"/>
      <c r="D20" s="142"/>
      <c r="E20" s="141">
        <v>11001</v>
      </c>
      <c r="F20" s="44" t="s">
        <v>82</v>
      </c>
      <c r="G20" s="48">
        <f>G22</f>
        <v>138000</v>
      </c>
      <c r="H20" s="48">
        <f>H22</f>
        <v>690000</v>
      </c>
    </row>
    <row r="21" spans="1:8" x14ac:dyDescent="0.4">
      <c r="A21" s="151"/>
      <c r="B21" s="151"/>
      <c r="C21" s="151"/>
      <c r="D21" s="142"/>
      <c r="E21" s="142"/>
      <c r="F21" s="45" t="s">
        <v>41</v>
      </c>
      <c r="G21" s="49"/>
      <c r="H21" s="49"/>
    </row>
    <row r="22" spans="1:8" x14ac:dyDescent="0.4">
      <c r="A22" s="151"/>
      <c r="B22" s="151"/>
      <c r="C22" s="151"/>
      <c r="D22" s="142"/>
      <c r="E22" s="142"/>
      <c r="F22" s="46" t="s">
        <v>25</v>
      </c>
      <c r="G22" s="49">
        <f>G24</f>
        <v>138000</v>
      </c>
      <c r="H22" s="49">
        <f>H24</f>
        <v>690000</v>
      </c>
    </row>
    <row r="23" spans="1:8" ht="30" x14ac:dyDescent="0.4">
      <c r="A23" s="151"/>
      <c r="B23" s="151"/>
      <c r="C23" s="151"/>
      <c r="D23" s="142"/>
      <c r="E23" s="142"/>
      <c r="F23" s="45" t="s">
        <v>42</v>
      </c>
      <c r="G23" s="49"/>
      <c r="H23" s="49"/>
    </row>
    <row r="24" spans="1:8" x14ac:dyDescent="0.4">
      <c r="A24" s="151"/>
      <c r="B24" s="151"/>
      <c r="C24" s="151"/>
      <c r="D24" s="142"/>
      <c r="E24" s="142"/>
      <c r="F24" s="44" t="s">
        <v>4</v>
      </c>
      <c r="G24" s="49">
        <f t="shared" ref="G24:H27" si="0">G25</f>
        <v>138000</v>
      </c>
      <c r="H24" s="49">
        <f t="shared" si="0"/>
        <v>690000</v>
      </c>
    </row>
    <row r="25" spans="1:8" x14ac:dyDescent="0.4">
      <c r="A25" s="151"/>
      <c r="B25" s="151"/>
      <c r="C25" s="151"/>
      <c r="D25" s="142"/>
      <c r="E25" s="142"/>
      <c r="F25" s="44" t="s">
        <v>5</v>
      </c>
      <c r="G25" s="49">
        <f t="shared" si="0"/>
        <v>138000</v>
      </c>
      <c r="H25" s="49">
        <f t="shared" si="0"/>
        <v>690000</v>
      </c>
    </row>
    <row r="26" spans="1:8" x14ac:dyDescent="0.4">
      <c r="A26" s="151"/>
      <c r="B26" s="151"/>
      <c r="C26" s="151"/>
      <c r="D26" s="142"/>
      <c r="E26" s="142"/>
      <c r="F26" s="44" t="s">
        <v>98</v>
      </c>
      <c r="G26" s="49">
        <f t="shared" si="0"/>
        <v>138000</v>
      </c>
      <c r="H26" s="49">
        <f t="shared" si="0"/>
        <v>690000</v>
      </c>
    </row>
    <row r="27" spans="1:8" x14ac:dyDescent="0.4">
      <c r="A27" s="151"/>
      <c r="B27" s="151"/>
      <c r="C27" s="151"/>
      <c r="D27" s="142"/>
      <c r="E27" s="142"/>
      <c r="F27" s="47" t="s">
        <v>102</v>
      </c>
      <c r="G27" s="49">
        <f t="shared" si="0"/>
        <v>138000</v>
      </c>
      <c r="H27" s="49">
        <f t="shared" si="0"/>
        <v>690000</v>
      </c>
    </row>
    <row r="28" spans="1:8" x14ac:dyDescent="0.4">
      <c r="A28" s="151"/>
      <c r="B28" s="152"/>
      <c r="C28" s="152"/>
      <c r="D28" s="153"/>
      <c r="E28" s="153"/>
      <c r="F28" s="47" t="s">
        <v>103</v>
      </c>
      <c r="G28" s="49">
        <v>138000</v>
      </c>
      <c r="H28" s="49">
        <v>690000</v>
      </c>
    </row>
    <row r="29" spans="1:8" x14ac:dyDescent="0.4">
      <c r="A29" s="151"/>
      <c r="B29" s="150" t="s">
        <v>99</v>
      </c>
      <c r="C29" s="139"/>
      <c r="D29" s="141"/>
      <c r="E29" s="141"/>
      <c r="F29" s="36" t="s">
        <v>100</v>
      </c>
      <c r="G29" s="48">
        <f>G31</f>
        <v>50000</v>
      </c>
      <c r="H29" s="48">
        <f>H31</f>
        <v>250000</v>
      </c>
    </row>
    <row r="30" spans="1:8" x14ac:dyDescent="0.4">
      <c r="A30" s="151"/>
      <c r="B30" s="151"/>
      <c r="C30" s="140"/>
      <c r="D30" s="142"/>
      <c r="E30" s="142"/>
      <c r="F30" s="37" t="s">
        <v>2</v>
      </c>
      <c r="G30" s="49"/>
      <c r="H30" s="49"/>
    </row>
    <row r="31" spans="1:8" x14ac:dyDescent="0.4">
      <c r="A31" s="151"/>
      <c r="B31" s="151"/>
      <c r="C31" s="150" t="s">
        <v>32</v>
      </c>
      <c r="D31" s="142"/>
      <c r="E31" s="142"/>
      <c r="F31" s="36" t="s">
        <v>101</v>
      </c>
      <c r="G31" s="48">
        <f>G33</f>
        <v>50000</v>
      </c>
      <c r="H31" s="48">
        <f>H33</f>
        <v>250000</v>
      </c>
    </row>
    <row r="32" spans="1:8" x14ac:dyDescent="0.4">
      <c r="A32" s="151"/>
      <c r="B32" s="151"/>
      <c r="C32" s="151"/>
      <c r="D32" s="153"/>
      <c r="E32" s="153"/>
      <c r="F32" s="55" t="s">
        <v>2</v>
      </c>
      <c r="G32" s="49"/>
      <c r="H32" s="49"/>
    </row>
    <row r="33" spans="1:8" x14ac:dyDescent="0.4">
      <c r="A33" s="151"/>
      <c r="B33" s="151"/>
      <c r="C33" s="151"/>
      <c r="D33" s="139"/>
      <c r="E33" s="139"/>
      <c r="F33" s="36" t="s">
        <v>25</v>
      </c>
      <c r="G33" s="49">
        <f>G35</f>
        <v>50000</v>
      </c>
      <c r="H33" s="49">
        <f>H35</f>
        <v>250000</v>
      </c>
    </row>
    <row r="34" spans="1:8" x14ac:dyDescent="0.4">
      <c r="A34" s="151"/>
      <c r="B34" s="151"/>
      <c r="C34" s="151"/>
      <c r="D34" s="140"/>
      <c r="E34" s="140"/>
      <c r="F34" s="37" t="s">
        <v>2</v>
      </c>
      <c r="G34" s="49"/>
      <c r="H34" s="49"/>
    </row>
    <row r="35" spans="1:8" x14ac:dyDescent="0.4">
      <c r="A35" s="151"/>
      <c r="B35" s="151"/>
      <c r="C35" s="151"/>
      <c r="D35" s="141">
        <v>1202</v>
      </c>
      <c r="E35" s="137"/>
      <c r="F35" s="44" t="s">
        <v>77</v>
      </c>
      <c r="G35" s="49">
        <f>G37</f>
        <v>50000</v>
      </c>
      <c r="H35" s="49">
        <f>H37</f>
        <v>250000</v>
      </c>
    </row>
    <row r="36" spans="1:8" x14ac:dyDescent="0.4">
      <c r="A36" s="151"/>
      <c r="B36" s="151"/>
      <c r="C36" s="151"/>
      <c r="D36" s="142"/>
      <c r="E36" s="137"/>
      <c r="F36" s="45" t="s">
        <v>40</v>
      </c>
      <c r="G36" s="49"/>
      <c r="H36" s="49"/>
    </row>
    <row r="37" spans="1:8" x14ac:dyDescent="0.4">
      <c r="A37" s="151"/>
      <c r="B37" s="151"/>
      <c r="C37" s="151"/>
      <c r="D37" s="142"/>
      <c r="E37" s="141">
        <v>11001</v>
      </c>
      <c r="F37" s="44" t="s">
        <v>174</v>
      </c>
      <c r="G37" s="48">
        <f>G39</f>
        <v>50000</v>
      </c>
      <c r="H37" s="48">
        <f>H39</f>
        <v>250000</v>
      </c>
    </row>
    <row r="38" spans="1:8" x14ac:dyDescent="0.4">
      <c r="A38" s="151"/>
      <c r="B38" s="151"/>
      <c r="C38" s="151"/>
      <c r="D38" s="142"/>
      <c r="E38" s="142"/>
      <c r="F38" s="45" t="s">
        <v>41</v>
      </c>
      <c r="G38" s="49"/>
      <c r="H38" s="49"/>
    </row>
    <row r="39" spans="1:8" x14ac:dyDescent="0.4">
      <c r="A39" s="151"/>
      <c r="B39" s="151"/>
      <c r="C39" s="151"/>
      <c r="D39" s="142"/>
      <c r="E39" s="142"/>
      <c r="F39" s="46" t="s">
        <v>25</v>
      </c>
      <c r="G39" s="49">
        <f>G41</f>
        <v>50000</v>
      </c>
      <c r="H39" s="49">
        <f>H41</f>
        <v>250000</v>
      </c>
    </row>
    <row r="40" spans="1:8" ht="30" x14ac:dyDescent="0.4">
      <c r="A40" s="151"/>
      <c r="B40" s="151"/>
      <c r="C40" s="151"/>
      <c r="D40" s="142"/>
      <c r="E40" s="142"/>
      <c r="F40" s="45" t="s">
        <v>42</v>
      </c>
      <c r="G40" s="49"/>
      <c r="H40" s="49"/>
    </row>
    <row r="41" spans="1:8" x14ac:dyDescent="0.4">
      <c r="A41" s="151"/>
      <c r="B41" s="151"/>
      <c r="C41" s="151"/>
      <c r="D41" s="142"/>
      <c r="E41" s="142"/>
      <c r="F41" s="44" t="s">
        <v>4</v>
      </c>
      <c r="G41" s="49">
        <f t="shared" ref="G41:H44" si="1">G42</f>
        <v>50000</v>
      </c>
      <c r="H41" s="49">
        <f t="shared" si="1"/>
        <v>250000</v>
      </c>
    </row>
    <row r="42" spans="1:8" x14ac:dyDescent="0.4">
      <c r="A42" s="151"/>
      <c r="B42" s="151"/>
      <c r="C42" s="151"/>
      <c r="D42" s="142"/>
      <c r="E42" s="142"/>
      <c r="F42" s="44" t="s">
        <v>5</v>
      </c>
      <c r="G42" s="49">
        <f t="shared" si="1"/>
        <v>50000</v>
      </c>
      <c r="H42" s="49">
        <f t="shared" si="1"/>
        <v>250000</v>
      </c>
    </row>
    <row r="43" spans="1:8" x14ac:dyDescent="0.4">
      <c r="A43" s="151"/>
      <c r="B43" s="151"/>
      <c r="C43" s="151"/>
      <c r="D43" s="142"/>
      <c r="E43" s="142"/>
      <c r="F43" s="44" t="s">
        <v>188</v>
      </c>
      <c r="G43" s="49">
        <f t="shared" si="1"/>
        <v>50000</v>
      </c>
      <c r="H43" s="49">
        <f t="shared" si="1"/>
        <v>250000</v>
      </c>
    </row>
    <row r="44" spans="1:8" x14ac:dyDescent="0.4">
      <c r="A44" s="151"/>
      <c r="B44" s="151"/>
      <c r="C44" s="151"/>
      <c r="D44" s="142"/>
      <c r="E44" s="142"/>
      <c r="F44" s="47" t="s">
        <v>189</v>
      </c>
      <c r="G44" s="49">
        <f t="shared" si="1"/>
        <v>50000</v>
      </c>
      <c r="H44" s="49">
        <f t="shared" si="1"/>
        <v>250000</v>
      </c>
    </row>
    <row r="45" spans="1:8" x14ac:dyDescent="0.4">
      <c r="A45" s="151"/>
      <c r="B45" s="151"/>
      <c r="C45" s="152"/>
      <c r="D45" s="142"/>
      <c r="E45" s="142"/>
      <c r="F45" s="47" t="s">
        <v>190</v>
      </c>
      <c r="G45" s="49">
        <v>50000</v>
      </c>
      <c r="H45" s="49">
        <v>250000</v>
      </c>
    </row>
    <row r="46" spans="1:8" x14ac:dyDescent="0.4">
      <c r="A46" s="151"/>
      <c r="B46" s="150" t="s">
        <v>104</v>
      </c>
      <c r="C46" s="139"/>
      <c r="D46" s="141"/>
      <c r="E46" s="141"/>
      <c r="F46" s="36" t="s">
        <v>105</v>
      </c>
      <c r="G46" s="48">
        <f>G48+G128+G156</f>
        <v>2207000</v>
      </c>
      <c r="H46" s="48">
        <f>H48+H128+H156</f>
        <v>11035000</v>
      </c>
    </row>
    <row r="47" spans="1:8" x14ac:dyDescent="0.4">
      <c r="A47" s="151"/>
      <c r="B47" s="151"/>
      <c r="C47" s="140"/>
      <c r="D47" s="142"/>
      <c r="E47" s="142"/>
      <c r="F47" s="37" t="s">
        <v>2</v>
      </c>
      <c r="G47" s="49"/>
      <c r="H47" s="49"/>
    </row>
    <row r="48" spans="1:8" x14ac:dyDescent="0.4">
      <c r="A48" s="151"/>
      <c r="B48" s="151"/>
      <c r="C48" s="150" t="s">
        <v>32</v>
      </c>
      <c r="D48" s="142"/>
      <c r="E48" s="142"/>
      <c r="F48" s="36" t="s">
        <v>106</v>
      </c>
      <c r="G48" s="48">
        <f>G52+G65+G78+G91+G104+G117</f>
        <v>1627000</v>
      </c>
      <c r="H48" s="48">
        <f>H52+H65+H78+H91+H104+H117</f>
        <v>8135000</v>
      </c>
    </row>
    <row r="49" spans="1:8" x14ac:dyDescent="0.4">
      <c r="A49" s="151"/>
      <c r="B49" s="151"/>
      <c r="C49" s="151"/>
      <c r="D49" s="153"/>
      <c r="E49" s="153"/>
      <c r="F49" s="55" t="s">
        <v>2</v>
      </c>
      <c r="G49" s="49"/>
      <c r="H49" s="49"/>
    </row>
    <row r="50" spans="1:8" x14ac:dyDescent="0.4">
      <c r="A50" s="151"/>
      <c r="B50" s="151"/>
      <c r="C50" s="151"/>
      <c r="D50" s="139"/>
      <c r="E50" s="139"/>
      <c r="F50" s="36" t="s">
        <v>25</v>
      </c>
      <c r="G50" s="49">
        <f>G52</f>
        <v>70000</v>
      </c>
      <c r="H50" s="49">
        <f>H52</f>
        <v>350000</v>
      </c>
    </row>
    <row r="51" spans="1:8" x14ac:dyDescent="0.4">
      <c r="A51" s="151"/>
      <c r="B51" s="151"/>
      <c r="C51" s="151"/>
      <c r="D51" s="140"/>
      <c r="E51" s="140"/>
      <c r="F51" s="37" t="s">
        <v>2</v>
      </c>
      <c r="G51" s="49"/>
      <c r="H51" s="49"/>
    </row>
    <row r="52" spans="1:8" x14ac:dyDescent="0.4">
      <c r="A52" s="151"/>
      <c r="B52" s="151"/>
      <c r="C52" s="151"/>
      <c r="D52" s="141">
        <v>1202</v>
      </c>
      <c r="E52" s="137"/>
      <c r="F52" s="44" t="s">
        <v>77</v>
      </c>
      <c r="G52" s="49">
        <f>G54</f>
        <v>70000</v>
      </c>
      <c r="H52" s="49">
        <f>H54</f>
        <v>350000</v>
      </c>
    </row>
    <row r="53" spans="1:8" x14ac:dyDescent="0.4">
      <c r="A53" s="151"/>
      <c r="B53" s="151"/>
      <c r="C53" s="151"/>
      <c r="D53" s="142"/>
      <c r="E53" s="137"/>
      <c r="F53" s="45" t="s">
        <v>40</v>
      </c>
      <c r="G53" s="49"/>
      <c r="H53" s="49"/>
    </row>
    <row r="54" spans="1:8" x14ac:dyDescent="0.4">
      <c r="A54" s="151"/>
      <c r="B54" s="151"/>
      <c r="C54" s="151"/>
      <c r="D54" s="142"/>
      <c r="E54" s="141">
        <v>11002</v>
      </c>
      <c r="F54" s="44" t="s">
        <v>90</v>
      </c>
      <c r="G54" s="48">
        <f>G56</f>
        <v>70000</v>
      </c>
      <c r="H54" s="48">
        <f>H56</f>
        <v>350000</v>
      </c>
    </row>
    <row r="55" spans="1:8" x14ac:dyDescent="0.4">
      <c r="A55" s="151"/>
      <c r="B55" s="151"/>
      <c r="C55" s="151"/>
      <c r="D55" s="142"/>
      <c r="E55" s="142"/>
      <c r="F55" s="45" t="s">
        <v>41</v>
      </c>
      <c r="G55" s="49"/>
      <c r="H55" s="49"/>
    </row>
    <row r="56" spans="1:8" x14ac:dyDescent="0.4">
      <c r="A56" s="151"/>
      <c r="B56" s="151"/>
      <c r="C56" s="151"/>
      <c r="D56" s="142"/>
      <c r="E56" s="142"/>
      <c r="F56" s="46" t="s">
        <v>25</v>
      </c>
      <c r="G56" s="49">
        <f>G58</f>
        <v>70000</v>
      </c>
      <c r="H56" s="49">
        <f>H58</f>
        <v>350000</v>
      </c>
    </row>
    <row r="57" spans="1:8" ht="30" x14ac:dyDescent="0.4">
      <c r="A57" s="151"/>
      <c r="B57" s="151"/>
      <c r="C57" s="151"/>
      <c r="D57" s="142"/>
      <c r="E57" s="142"/>
      <c r="F57" s="45" t="s">
        <v>42</v>
      </c>
      <c r="G57" s="49"/>
      <c r="H57" s="49"/>
    </row>
    <row r="58" spans="1:8" x14ac:dyDescent="0.4">
      <c r="A58" s="151"/>
      <c r="B58" s="151"/>
      <c r="C58" s="151"/>
      <c r="D58" s="142"/>
      <c r="E58" s="142"/>
      <c r="F58" s="44" t="s">
        <v>4</v>
      </c>
      <c r="G58" s="49">
        <f t="shared" ref="G58:H61" si="2">G59</f>
        <v>70000</v>
      </c>
      <c r="H58" s="49">
        <f t="shared" si="2"/>
        <v>350000</v>
      </c>
    </row>
    <row r="59" spans="1:8" x14ac:dyDescent="0.4">
      <c r="A59" s="151"/>
      <c r="B59" s="151"/>
      <c r="C59" s="151"/>
      <c r="D59" s="142"/>
      <c r="E59" s="142"/>
      <c r="F59" s="44" t="s">
        <v>5</v>
      </c>
      <c r="G59" s="49">
        <f t="shared" si="2"/>
        <v>70000</v>
      </c>
      <c r="H59" s="49">
        <f t="shared" si="2"/>
        <v>350000</v>
      </c>
    </row>
    <row r="60" spans="1:8" x14ac:dyDescent="0.4">
      <c r="A60" s="151"/>
      <c r="B60" s="151"/>
      <c r="C60" s="151"/>
      <c r="D60" s="142"/>
      <c r="E60" s="142"/>
      <c r="F60" s="44" t="s">
        <v>98</v>
      </c>
      <c r="G60" s="49">
        <f t="shared" si="2"/>
        <v>70000</v>
      </c>
      <c r="H60" s="49">
        <f t="shared" si="2"/>
        <v>350000</v>
      </c>
    </row>
    <row r="61" spans="1:8" x14ac:dyDescent="0.4">
      <c r="A61" s="151"/>
      <c r="B61" s="151"/>
      <c r="C61" s="151"/>
      <c r="D61" s="142"/>
      <c r="E61" s="142"/>
      <c r="F61" s="47" t="s">
        <v>102</v>
      </c>
      <c r="G61" s="49">
        <f t="shared" si="2"/>
        <v>70000</v>
      </c>
      <c r="H61" s="49">
        <f t="shared" si="2"/>
        <v>350000</v>
      </c>
    </row>
    <row r="62" spans="1:8" x14ac:dyDescent="0.4">
      <c r="A62" s="151"/>
      <c r="B62" s="151"/>
      <c r="C62" s="151"/>
      <c r="D62" s="142"/>
      <c r="E62" s="142"/>
      <c r="F62" s="47" t="s">
        <v>103</v>
      </c>
      <c r="G62" s="49">
        <v>70000</v>
      </c>
      <c r="H62" s="49">
        <v>350000</v>
      </c>
    </row>
    <row r="63" spans="1:8" x14ac:dyDescent="0.4">
      <c r="A63" s="151"/>
      <c r="B63" s="151"/>
      <c r="C63" s="151"/>
      <c r="D63" s="139"/>
      <c r="E63" s="139"/>
      <c r="F63" s="36" t="s">
        <v>25</v>
      </c>
      <c r="G63" s="49">
        <f>G65</f>
        <v>20000</v>
      </c>
      <c r="H63" s="49">
        <f>H65</f>
        <v>100000</v>
      </c>
    </row>
    <row r="64" spans="1:8" x14ac:dyDescent="0.4">
      <c r="A64" s="151"/>
      <c r="B64" s="151"/>
      <c r="C64" s="151"/>
      <c r="D64" s="140"/>
      <c r="E64" s="140"/>
      <c r="F64" s="37" t="s">
        <v>2</v>
      </c>
      <c r="G64" s="49"/>
      <c r="H64" s="49"/>
    </row>
    <row r="65" spans="1:8" x14ac:dyDescent="0.4">
      <c r="A65" s="151"/>
      <c r="B65" s="151"/>
      <c r="C65" s="151"/>
      <c r="D65" s="141">
        <v>1202</v>
      </c>
      <c r="E65" s="137"/>
      <c r="F65" s="44" t="s">
        <v>77</v>
      </c>
      <c r="G65" s="49">
        <f>G67</f>
        <v>20000</v>
      </c>
      <c r="H65" s="49">
        <f>H67</f>
        <v>100000</v>
      </c>
    </row>
    <row r="66" spans="1:8" x14ac:dyDescent="0.4">
      <c r="A66" s="151"/>
      <c r="B66" s="151"/>
      <c r="C66" s="151"/>
      <c r="D66" s="142"/>
      <c r="E66" s="137"/>
      <c r="F66" s="45" t="s">
        <v>40</v>
      </c>
      <c r="G66" s="49"/>
      <c r="H66" s="49"/>
    </row>
    <row r="67" spans="1:8" x14ac:dyDescent="0.4">
      <c r="A67" s="151"/>
      <c r="B67" s="151"/>
      <c r="C67" s="151"/>
      <c r="D67" s="142"/>
      <c r="E67" s="141">
        <v>11005</v>
      </c>
      <c r="F67" s="44" t="s">
        <v>176</v>
      </c>
      <c r="G67" s="48">
        <f>G69</f>
        <v>20000</v>
      </c>
      <c r="H67" s="48">
        <f>H69</f>
        <v>100000</v>
      </c>
    </row>
    <row r="68" spans="1:8" x14ac:dyDescent="0.4">
      <c r="A68" s="151"/>
      <c r="B68" s="151"/>
      <c r="C68" s="151"/>
      <c r="D68" s="142"/>
      <c r="E68" s="142"/>
      <c r="F68" s="45" t="s">
        <v>41</v>
      </c>
      <c r="G68" s="49"/>
      <c r="H68" s="49"/>
    </row>
    <row r="69" spans="1:8" x14ac:dyDescent="0.4">
      <c r="A69" s="151"/>
      <c r="B69" s="151"/>
      <c r="C69" s="151"/>
      <c r="D69" s="142"/>
      <c r="E69" s="142"/>
      <c r="F69" s="46" t="s">
        <v>25</v>
      </c>
      <c r="G69" s="49">
        <f>G71</f>
        <v>20000</v>
      </c>
      <c r="H69" s="49">
        <f>H71</f>
        <v>100000</v>
      </c>
    </row>
    <row r="70" spans="1:8" ht="30" x14ac:dyDescent="0.4">
      <c r="A70" s="151"/>
      <c r="B70" s="151"/>
      <c r="C70" s="151"/>
      <c r="D70" s="142"/>
      <c r="E70" s="142"/>
      <c r="F70" s="45" t="s">
        <v>42</v>
      </c>
      <c r="G70" s="49"/>
      <c r="H70" s="49"/>
    </row>
    <row r="71" spans="1:8" x14ac:dyDescent="0.4">
      <c r="A71" s="151"/>
      <c r="B71" s="151"/>
      <c r="C71" s="151"/>
      <c r="D71" s="142"/>
      <c r="E71" s="142"/>
      <c r="F71" s="44" t="s">
        <v>4</v>
      </c>
      <c r="G71" s="49">
        <f t="shared" ref="G71:H74" si="3">G72</f>
        <v>20000</v>
      </c>
      <c r="H71" s="49">
        <f t="shared" si="3"/>
        <v>100000</v>
      </c>
    </row>
    <row r="72" spans="1:8" x14ac:dyDescent="0.4">
      <c r="A72" s="151"/>
      <c r="B72" s="151"/>
      <c r="C72" s="151"/>
      <c r="D72" s="142"/>
      <c r="E72" s="142"/>
      <c r="F72" s="44" t="s">
        <v>5</v>
      </c>
      <c r="G72" s="49">
        <f t="shared" si="3"/>
        <v>20000</v>
      </c>
      <c r="H72" s="49">
        <f t="shared" si="3"/>
        <v>100000</v>
      </c>
    </row>
    <row r="73" spans="1:8" x14ac:dyDescent="0.4">
      <c r="A73" s="151"/>
      <c r="B73" s="151"/>
      <c r="C73" s="151"/>
      <c r="D73" s="142"/>
      <c r="E73" s="142"/>
      <c r="F73" s="44" t="s">
        <v>188</v>
      </c>
      <c r="G73" s="49">
        <f t="shared" si="3"/>
        <v>20000</v>
      </c>
      <c r="H73" s="49">
        <f t="shared" si="3"/>
        <v>100000</v>
      </c>
    </row>
    <row r="74" spans="1:8" x14ac:dyDescent="0.4">
      <c r="A74" s="151"/>
      <c r="B74" s="151"/>
      <c r="C74" s="151"/>
      <c r="D74" s="142"/>
      <c r="E74" s="142"/>
      <c r="F74" s="47" t="s">
        <v>189</v>
      </c>
      <c r="G74" s="49">
        <f t="shared" si="3"/>
        <v>20000</v>
      </c>
      <c r="H74" s="49">
        <f t="shared" si="3"/>
        <v>100000</v>
      </c>
    </row>
    <row r="75" spans="1:8" x14ac:dyDescent="0.4">
      <c r="A75" s="151"/>
      <c r="B75" s="151"/>
      <c r="C75" s="151"/>
      <c r="D75" s="142"/>
      <c r="E75" s="142"/>
      <c r="F75" s="47" t="s">
        <v>190</v>
      </c>
      <c r="G75" s="49">
        <v>20000</v>
      </c>
      <c r="H75" s="49">
        <v>100000</v>
      </c>
    </row>
    <row r="76" spans="1:8" x14ac:dyDescent="0.4">
      <c r="A76" s="151"/>
      <c r="B76" s="151"/>
      <c r="C76" s="151"/>
      <c r="D76" s="139"/>
      <c r="E76" s="139"/>
      <c r="F76" s="36" t="s">
        <v>25</v>
      </c>
      <c r="G76" s="49">
        <f>G78</f>
        <v>1316000</v>
      </c>
      <c r="H76" s="49">
        <f>H78</f>
        <v>6580000</v>
      </c>
    </row>
    <row r="77" spans="1:8" x14ac:dyDescent="0.4">
      <c r="A77" s="151"/>
      <c r="B77" s="151"/>
      <c r="C77" s="151"/>
      <c r="D77" s="140"/>
      <c r="E77" s="140"/>
      <c r="F77" s="37" t="s">
        <v>2</v>
      </c>
      <c r="G77" s="49"/>
      <c r="H77" s="49"/>
    </row>
    <row r="78" spans="1:8" ht="30" x14ac:dyDescent="0.4">
      <c r="A78" s="151"/>
      <c r="B78" s="151"/>
      <c r="C78" s="151"/>
      <c r="D78" s="141">
        <v>1207</v>
      </c>
      <c r="E78" s="137"/>
      <c r="F78" s="44" t="s">
        <v>78</v>
      </c>
      <c r="G78" s="49">
        <f>G80</f>
        <v>1316000</v>
      </c>
      <c r="H78" s="49">
        <f>H80</f>
        <v>6580000</v>
      </c>
    </row>
    <row r="79" spans="1:8" x14ac:dyDescent="0.4">
      <c r="A79" s="151"/>
      <c r="B79" s="151"/>
      <c r="C79" s="151"/>
      <c r="D79" s="142"/>
      <c r="E79" s="137"/>
      <c r="F79" s="45" t="s">
        <v>40</v>
      </c>
      <c r="G79" s="49"/>
      <c r="H79" s="49"/>
    </row>
    <row r="80" spans="1:8" ht="30" x14ac:dyDescent="0.4">
      <c r="A80" s="151"/>
      <c r="B80" s="151"/>
      <c r="C80" s="151"/>
      <c r="D80" s="142"/>
      <c r="E80" s="141">
        <v>11001</v>
      </c>
      <c r="F80" s="44" t="s">
        <v>96</v>
      </c>
      <c r="G80" s="48">
        <f>G82</f>
        <v>1316000</v>
      </c>
      <c r="H80" s="48">
        <f>H82</f>
        <v>6580000</v>
      </c>
    </row>
    <row r="81" spans="1:8" x14ac:dyDescent="0.4">
      <c r="A81" s="151"/>
      <c r="B81" s="151"/>
      <c r="C81" s="151"/>
      <c r="D81" s="142"/>
      <c r="E81" s="142"/>
      <c r="F81" s="45" t="s">
        <v>41</v>
      </c>
      <c r="G81" s="49"/>
      <c r="H81" s="49"/>
    </row>
    <row r="82" spans="1:8" x14ac:dyDescent="0.4">
      <c r="A82" s="151"/>
      <c r="B82" s="151"/>
      <c r="C82" s="151"/>
      <c r="D82" s="142"/>
      <c r="E82" s="142"/>
      <c r="F82" s="46" t="s">
        <v>25</v>
      </c>
      <c r="G82" s="49">
        <f>G84</f>
        <v>1316000</v>
      </c>
      <c r="H82" s="49">
        <f>H84</f>
        <v>6580000</v>
      </c>
    </row>
    <row r="83" spans="1:8" ht="30" x14ac:dyDescent="0.4">
      <c r="A83" s="151"/>
      <c r="B83" s="151"/>
      <c r="C83" s="151"/>
      <c r="D83" s="142"/>
      <c r="E83" s="142"/>
      <c r="F83" s="45" t="s">
        <v>42</v>
      </c>
      <c r="G83" s="49"/>
      <c r="H83" s="49"/>
    </row>
    <row r="84" spans="1:8" x14ac:dyDescent="0.4">
      <c r="A84" s="151"/>
      <c r="B84" s="151"/>
      <c r="C84" s="151"/>
      <c r="D84" s="142"/>
      <c r="E84" s="142"/>
      <c r="F84" s="44" t="s">
        <v>4</v>
      </c>
      <c r="G84" s="49">
        <f t="shared" ref="G84:H87" si="4">G85</f>
        <v>1316000</v>
      </c>
      <c r="H84" s="49">
        <f t="shared" si="4"/>
        <v>6580000</v>
      </c>
    </row>
    <row r="85" spans="1:8" x14ac:dyDescent="0.4">
      <c r="A85" s="151"/>
      <c r="B85" s="151"/>
      <c r="C85" s="151"/>
      <c r="D85" s="142"/>
      <c r="E85" s="142"/>
      <c r="F85" s="44" t="s">
        <v>5</v>
      </c>
      <c r="G85" s="49">
        <f t="shared" si="4"/>
        <v>1316000</v>
      </c>
      <c r="H85" s="49">
        <f t="shared" si="4"/>
        <v>6580000</v>
      </c>
    </row>
    <row r="86" spans="1:8" x14ac:dyDescent="0.4">
      <c r="A86" s="151"/>
      <c r="B86" s="151"/>
      <c r="C86" s="151"/>
      <c r="D86" s="142"/>
      <c r="E86" s="142"/>
      <c r="F86" s="44" t="s">
        <v>98</v>
      </c>
      <c r="G86" s="49">
        <f t="shared" si="4"/>
        <v>1316000</v>
      </c>
      <c r="H86" s="49">
        <f t="shared" si="4"/>
        <v>6580000</v>
      </c>
    </row>
    <row r="87" spans="1:8" x14ac:dyDescent="0.4">
      <c r="A87" s="151"/>
      <c r="B87" s="151"/>
      <c r="C87" s="151"/>
      <c r="D87" s="142"/>
      <c r="E87" s="142"/>
      <c r="F87" s="47" t="s">
        <v>102</v>
      </c>
      <c r="G87" s="49">
        <f t="shared" si="4"/>
        <v>1316000</v>
      </c>
      <c r="H87" s="49">
        <f t="shared" si="4"/>
        <v>6580000</v>
      </c>
    </row>
    <row r="88" spans="1:8" x14ac:dyDescent="0.4">
      <c r="A88" s="151"/>
      <c r="B88" s="151"/>
      <c r="C88" s="151"/>
      <c r="D88" s="142"/>
      <c r="E88" s="142"/>
      <c r="F88" s="47" t="s">
        <v>103</v>
      </c>
      <c r="G88" s="49">
        <v>1316000</v>
      </c>
      <c r="H88" s="49">
        <v>6580000</v>
      </c>
    </row>
    <row r="89" spans="1:8" x14ac:dyDescent="0.4">
      <c r="A89" s="151"/>
      <c r="B89" s="151"/>
      <c r="C89" s="151"/>
      <c r="D89" s="139"/>
      <c r="E89" s="139"/>
      <c r="F89" s="36" t="s">
        <v>25</v>
      </c>
      <c r="G89" s="49">
        <f>G91</f>
        <v>170000</v>
      </c>
      <c r="H89" s="49">
        <f>H91</f>
        <v>850000</v>
      </c>
    </row>
    <row r="90" spans="1:8" x14ac:dyDescent="0.4">
      <c r="A90" s="151"/>
      <c r="B90" s="151"/>
      <c r="C90" s="151"/>
      <c r="D90" s="140"/>
      <c r="E90" s="140"/>
      <c r="F90" s="37" t="s">
        <v>2</v>
      </c>
      <c r="G90" s="49"/>
      <c r="H90" s="49"/>
    </row>
    <row r="91" spans="1:8" ht="30" x14ac:dyDescent="0.4">
      <c r="A91" s="151"/>
      <c r="B91" s="151"/>
      <c r="C91" s="151"/>
      <c r="D91" s="141">
        <v>1207</v>
      </c>
      <c r="E91" s="137"/>
      <c r="F91" s="44" t="s">
        <v>78</v>
      </c>
      <c r="G91" s="49">
        <f>G93</f>
        <v>170000</v>
      </c>
      <c r="H91" s="49">
        <f>H93</f>
        <v>850000</v>
      </c>
    </row>
    <row r="92" spans="1:8" x14ac:dyDescent="0.4">
      <c r="A92" s="151"/>
      <c r="B92" s="151"/>
      <c r="C92" s="151"/>
      <c r="D92" s="142"/>
      <c r="E92" s="137"/>
      <c r="F92" s="45" t="s">
        <v>40</v>
      </c>
      <c r="G92" s="49"/>
      <c r="H92" s="49"/>
    </row>
    <row r="93" spans="1:8" ht="30" x14ac:dyDescent="0.4">
      <c r="A93" s="151"/>
      <c r="B93" s="151"/>
      <c r="C93" s="151"/>
      <c r="D93" s="142"/>
      <c r="E93" s="141">
        <v>11003</v>
      </c>
      <c r="F93" s="44" t="s">
        <v>187</v>
      </c>
      <c r="G93" s="48">
        <f>G95</f>
        <v>170000</v>
      </c>
      <c r="H93" s="48">
        <f>H95</f>
        <v>850000</v>
      </c>
    </row>
    <row r="94" spans="1:8" x14ac:dyDescent="0.4">
      <c r="A94" s="151"/>
      <c r="B94" s="151"/>
      <c r="C94" s="151"/>
      <c r="D94" s="142"/>
      <c r="E94" s="142"/>
      <c r="F94" s="45" t="s">
        <v>41</v>
      </c>
      <c r="G94" s="49"/>
      <c r="H94" s="49"/>
    </row>
    <row r="95" spans="1:8" x14ac:dyDescent="0.4">
      <c r="A95" s="151"/>
      <c r="B95" s="151"/>
      <c r="C95" s="151"/>
      <c r="D95" s="142"/>
      <c r="E95" s="142"/>
      <c r="F95" s="46" t="s">
        <v>25</v>
      </c>
      <c r="G95" s="49">
        <f>G97</f>
        <v>170000</v>
      </c>
      <c r="H95" s="49">
        <f>H97</f>
        <v>850000</v>
      </c>
    </row>
    <row r="96" spans="1:8" ht="30" x14ac:dyDescent="0.4">
      <c r="A96" s="151"/>
      <c r="B96" s="151"/>
      <c r="C96" s="151"/>
      <c r="D96" s="142"/>
      <c r="E96" s="142"/>
      <c r="F96" s="45" t="s">
        <v>42</v>
      </c>
      <c r="G96" s="49"/>
      <c r="H96" s="49"/>
    </row>
    <row r="97" spans="1:8" x14ac:dyDescent="0.4">
      <c r="A97" s="151"/>
      <c r="B97" s="151"/>
      <c r="C97" s="151"/>
      <c r="D97" s="142"/>
      <c r="E97" s="142"/>
      <c r="F97" s="44" t="s">
        <v>4</v>
      </c>
      <c r="G97" s="49">
        <f t="shared" ref="G97:H100" si="5">G98</f>
        <v>170000</v>
      </c>
      <c r="H97" s="49">
        <f t="shared" si="5"/>
        <v>850000</v>
      </c>
    </row>
    <row r="98" spans="1:8" x14ac:dyDescent="0.4">
      <c r="A98" s="151"/>
      <c r="B98" s="151"/>
      <c r="C98" s="151"/>
      <c r="D98" s="142"/>
      <c r="E98" s="142"/>
      <c r="F98" s="44" t="s">
        <v>5</v>
      </c>
      <c r="G98" s="49">
        <f t="shared" si="5"/>
        <v>170000</v>
      </c>
      <c r="H98" s="49">
        <f t="shared" si="5"/>
        <v>850000</v>
      </c>
    </row>
    <row r="99" spans="1:8" x14ac:dyDescent="0.4">
      <c r="A99" s="151"/>
      <c r="B99" s="151"/>
      <c r="C99" s="151"/>
      <c r="D99" s="142"/>
      <c r="E99" s="142"/>
      <c r="F99" s="44" t="s">
        <v>188</v>
      </c>
      <c r="G99" s="49">
        <f t="shared" si="5"/>
        <v>170000</v>
      </c>
      <c r="H99" s="49">
        <f t="shared" si="5"/>
        <v>850000</v>
      </c>
    </row>
    <row r="100" spans="1:8" x14ac:dyDescent="0.4">
      <c r="A100" s="151"/>
      <c r="B100" s="151"/>
      <c r="C100" s="151"/>
      <c r="D100" s="142"/>
      <c r="E100" s="142"/>
      <c r="F100" s="47" t="s">
        <v>189</v>
      </c>
      <c r="G100" s="49">
        <f t="shared" si="5"/>
        <v>170000</v>
      </c>
      <c r="H100" s="49">
        <f t="shared" si="5"/>
        <v>850000</v>
      </c>
    </row>
    <row r="101" spans="1:8" x14ac:dyDescent="0.4">
      <c r="A101" s="151"/>
      <c r="B101" s="151"/>
      <c r="C101" s="151"/>
      <c r="D101" s="142"/>
      <c r="E101" s="142"/>
      <c r="F101" s="47" t="s">
        <v>190</v>
      </c>
      <c r="G101" s="49">
        <v>170000</v>
      </c>
      <c r="H101" s="49">
        <v>850000</v>
      </c>
    </row>
    <row r="102" spans="1:8" x14ac:dyDescent="0.4">
      <c r="A102" s="151"/>
      <c r="B102" s="151"/>
      <c r="C102" s="151"/>
      <c r="D102" s="139"/>
      <c r="E102" s="139"/>
      <c r="F102" s="36" t="s">
        <v>25</v>
      </c>
      <c r="G102" s="49">
        <f>G104</f>
        <v>26000</v>
      </c>
      <c r="H102" s="49">
        <f>H104</f>
        <v>130000</v>
      </c>
    </row>
    <row r="103" spans="1:8" x14ac:dyDescent="0.4">
      <c r="A103" s="151"/>
      <c r="B103" s="151"/>
      <c r="C103" s="151"/>
      <c r="D103" s="140"/>
      <c r="E103" s="140"/>
      <c r="F103" s="37" t="s">
        <v>2</v>
      </c>
      <c r="G103" s="49"/>
      <c r="H103" s="49"/>
    </row>
    <row r="104" spans="1:8" ht="30" x14ac:dyDescent="0.4">
      <c r="A104" s="151"/>
      <c r="B104" s="151"/>
      <c r="C104" s="151"/>
      <c r="D104" s="141">
        <v>1207</v>
      </c>
      <c r="E104" s="137"/>
      <c r="F104" s="44" t="s">
        <v>78</v>
      </c>
      <c r="G104" s="49">
        <f>G106</f>
        <v>26000</v>
      </c>
      <c r="H104" s="49">
        <f>H106</f>
        <v>130000</v>
      </c>
    </row>
    <row r="105" spans="1:8" x14ac:dyDescent="0.4">
      <c r="A105" s="151"/>
      <c r="B105" s="151"/>
      <c r="C105" s="151"/>
      <c r="D105" s="142"/>
      <c r="E105" s="137"/>
      <c r="F105" s="45" t="s">
        <v>40</v>
      </c>
      <c r="G105" s="49"/>
      <c r="H105" s="49"/>
    </row>
    <row r="106" spans="1:8" ht="30" x14ac:dyDescent="0.4">
      <c r="A106" s="151"/>
      <c r="B106" s="151"/>
      <c r="C106" s="151"/>
      <c r="D106" s="142"/>
      <c r="E106" s="141">
        <v>11004</v>
      </c>
      <c r="F106" s="44" t="s">
        <v>180</v>
      </c>
      <c r="G106" s="48">
        <f>G108</f>
        <v>26000</v>
      </c>
      <c r="H106" s="48">
        <f>H108</f>
        <v>130000</v>
      </c>
    </row>
    <row r="107" spans="1:8" x14ac:dyDescent="0.4">
      <c r="A107" s="151"/>
      <c r="B107" s="151"/>
      <c r="C107" s="151"/>
      <c r="D107" s="142"/>
      <c r="E107" s="142"/>
      <c r="F107" s="45" t="s">
        <v>41</v>
      </c>
      <c r="G107" s="49"/>
      <c r="H107" s="49"/>
    </row>
    <row r="108" spans="1:8" x14ac:dyDescent="0.4">
      <c r="A108" s="151"/>
      <c r="B108" s="151"/>
      <c r="C108" s="151"/>
      <c r="D108" s="142"/>
      <c r="E108" s="142"/>
      <c r="F108" s="46" t="s">
        <v>25</v>
      </c>
      <c r="G108" s="49">
        <f>G110</f>
        <v>26000</v>
      </c>
      <c r="H108" s="49">
        <f>H110</f>
        <v>130000</v>
      </c>
    </row>
    <row r="109" spans="1:8" ht="30" x14ac:dyDescent="0.4">
      <c r="A109" s="151"/>
      <c r="B109" s="151"/>
      <c r="C109" s="151"/>
      <c r="D109" s="142"/>
      <c r="E109" s="142"/>
      <c r="F109" s="45" t="s">
        <v>42</v>
      </c>
      <c r="G109" s="49"/>
      <c r="H109" s="49"/>
    </row>
    <row r="110" spans="1:8" x14ac:dyDescent="0.4">
      <c r="A110" s="151"/>
      <c r="B110" s="151"/>
      <c r="C110" s="151"/>
      <c r="D110" s="142"/>
      <c r="E110" s="142"/>
      <c r="F110" s="44" t="s">
        <v>4</v>
      </c>
      <c r="G110" s="49">
        <f t="shared" ref="G110:H113" si="6">G111</f>
        <v>26000</v>
      </c>
      <c r="H110" s="49">
        <f t="shared" si="6"/>
        <v>130000</v>
      </c>
    </row>
    <row r="111" spans="1:8" x14ac:dyDescent="0.4">
      <c r="A111" s="151"/>
      <c r="B111" s="151"/>
      <c r="C111" s="151"/>
      <c r="D111" s="142"/>
      <c r="E111" s="142"/>
      <c r="F111" s="44" t="s">
        <v>5</v>
      </c>
      <c r="G111" s="49">
        <f t="shared" si="6"/>
        <v>26000</v>
      </c>
      <c r="H111" s="49">
        <f t="shared" si="6"/>
        <v>130000</v>
      </c>
    </row>
    <row r="112" spans="1:8" x14ac:dyDescent="0.4">
      <c r="A112" s="151"/>
      <c r="B112" s="151"/>
      <c r="C112" s="151"/>
      <c r="D112" s="142"/>
      <c r="E112" s="142"/>
      <c r="F112" s="44" t="s">
        <v>98</v>
      </c>
      <c r="G112" s="49">
        <f t="shared" si="6"/>
        <v>26000</v>
      </c>
      <c r="H112" s="49">
        <f t="shared" si="6"/>
        <v>130000</v>
      </c>
    </row>
    <row r="113" spans="1:8" x14ac:dyDescent="0.4">
      <c r="A113" s="151"/>
      <c r="B113" s="151"/>
      <c r="C113" s="151"/>
      <c r="D113" s="142"/>
      <c r="E113" s="142"/>
      <c r="F113" s="47" t="s">
        <v>102</v>
      </c>
      <c r="G113" s="49">
        <f t="shared" si="6"/>
        <v>26000</v>
      </c>
      <c r="H113" s="49">
        <f t="shared" si="6"/>
        <v>130000</v>
      </c>
    </row>
    <row r="114" spans="1:8" x14ac:dyDescent="0.4">
      <c r="A114" s="151"/>
      <c r="B114" s="151"/>
      <c r="C114" s="151"/>
      <c r="D114" s="142"/>
      <c r="E114" s="142"/>
      <c r="F114" s="47" t="s">
        <v>103</v>
      </c>
      <c r="G114" s="49">
        <v>26000</v>
      </c>
      <c r="H114" s="49">
        <v>130000</v>
      </c>
    </row>
    <row r="115" spans="1:8" x14ac:dyDescent="0.4">
      <c r="A115" s="151"/>
      <c r="B115" s="151"/>
      <c r="C115" s="151"/>
      <c r="D115" s="139"/>
      <c r="E115" s="139"/>
      <c r="F115" s="36" t="s">
        <v>25</v>
      </c>
      <c r="G115" s="49">
        <f>G117</f>
        <v>25000</v>
      </c>
      <c r="H115" s="49">
        <f>H117</f>
        <v>125000</v>
      </c>
    </row>
    <row r="116" spans="1:8" x14ac:dyDescent="0.4">
      <c r="A116" s="151"/>
      <c r="B116" s="151"/>
      <c r="C116" s="151"/>
      <c r="D116" s="140"/>
      <c r="E116" s="140"/>
      <c r="F116" s="37" t="s">
        <v>2</v>
      </c>
      <c r="G116" s="49"/>
      <c r="H116" s="49"/>
    </row>
    <row r="117" spans="1:8" ht="30" x14ac:dyDescent="0.4">
      <c r="A117" s="151"/>
      <c r="B117" s="151"/>
      <c r="C117" s="151"/>
      <c r="D117" s="141">
        <v>1207</v>
      </c>
      <c r="E117" s="137"/>
      <c r="F117" s="44" t="s">
        <v>78</v>
      </c>
      <c r="G117" s="49">
        <f>G119</f>
        <v>25000</v>
      </c>
      <c r="H117" s="49">
        <f>H119</f>
        <v>125000</v>
      </c>
    </row>
    <row r="118" spans="1:8" x14ac:dyDescent="0.4">
      <c r="A118" s="151"/>
      <c r="B118" s="151"/>
      <c r="C118" s="151"/>
      <c r="D118" s="142"/>
      <c r="E118" s="137"/>
      <c r="F118" s="45" t="s">
        <v>40</v>
      </c>
      <c r="G118" s="49"/>
      <c r="H118" s="49"/>
    </row>
    <row r="119" spans="1:8" x14ac:dyDescent="0.4">
      <c r="A119" s="151"/>
      <c r="B119" s="151"/>
      <c r="C119" s="151"/>
      <c r="D119" s="142"/>
      <c r="E119" s="141">
        <v>11007</v>
      </c>
      <c r="F119" s="44" t="s">
        <v>191</v>
      </c>
      <c r="G119" s="48">
        <f>G121</f>
        <v>25000</v>
      </c>
      <c r="H119" s="48">
        <f>H121</f>
        <v>125000</v>
      </c>
    </row>
    <row r="120" spans="1:8" x14ac:dyDescent="0.4">
      <c r="A120" s="151"/>
      <c r="B120" s="151"/>
      <c r="C120" s="151"/>
      <c r="D120" s="142"/>
      <c r="E120" s="142"/>
      <c r="F120" s="45" t="s">
        <v>41</v>
      </c>
      <c r="G120" s="49"/>
      <c r="H120" s="49"/>
    </row>
    <row r="121" spans="1:8" x14ac:dyDescent="0.4">
      <c r="A121" s="151"/>
      <c r="B121" s="151"/>
      <c r="C121" s="151"/>
      <c r="D121" s="142"/>
      <c r="E121" s="142"/>
      <c r="F121" s="46" t="s">
        <v>25</v>
      </c>
      <c r="G121" s="49">
        <f>G123</f>
        <v>25000</v>
      </c>
      <c r="H121" s="49">
        <f>H123</f>
        <v>125000</v>
      </c>
    </row>
    <row r="122" spans="1:8" ht="30" x14ac:dyDescent="0.4">
      <c r="A122" s="151"/>
      <c r="B122" s="151"/>
      <c r="C122" s="151"/>
      <c r="D122" s="142"/>
      <c r="E122" s="142"/>
      <c r="F122" s="45" t="s">
        <v>42</v>
      </c>
      <c r="G122" s="49"/>
      <c r="H122" s="49"/>
    </row>
    <row r="123" spans="1:8" x14ac:dyDescent="0.4">
      <c r="A123" s="151"/>
      <c r="B123" s="151"/>
      <c r="C123" s="151"/>
      <c r="D123" s="142"/>
      <c r="E123" s="142"/>
      <c r="F123" s="44" t="s">
        <v>4</v>
      </c>
      <c r="G123" s="49">
        <f t="shared" ref="G123:H126" si="7">G124</f>
        <v>25000</v>
      </c>
      <c r="H123" s="49">
        <f t="shared" si="7"/>
        <v>125000</v>
      </c>
    </row>
    <row r="124" spans="1:8" x14ac:dyDescent="0.4">
      <c r="A124" s="151"/>
      <c r="B124" s="151"/>
      <c r="C124" s="151"/>
      <c r="D124" s="142"/>
      <c r="E124" s="142"/>
      <c r="F124" s="44" t="s">
        <v>5</v>
      </c>
      <c r="G124" s="49">
        <f t="shared" si="7"/>
        <v>25000</v>
      </c>
      <c r="H124" s="49">
        <f t="shared" si="7"/>
        <v>125000</v>
      </c>
    </row>
    <row r="125" spans="1:8" x14ac:dyDescent="0.4">
      <c r="A125" s="151"/>
      <c r="B125" s="151"/>
      <c r="C125" s="151"/>
      <c r="D125" s="142"/>
      <c r="E125" s="142"/>
      <c r="F125" s="44" t="s">
        <v>98</v>
      </c>
      <c r="G125" s="49">
        <f t="shared" si="7"/>
        <v>25000</v>
      </c>
      <c r="H125" s="49">
        <f t="shared" si="7"/>
        <v>125000</v>
      </c>
    </row>
    <row r="126" spans="1:8" x14ac:dyDescent="0.4">
      <c r="A126" s="151"/>
      <c r="B126" s="151"/>
      <c r="C126" s="151"/>
      <c r="D126" s="142"/>
      <c r="E126" s="142"/>
      <c r="F126" s="47" t="s">
        <v>102</v>
      </c>
      <c r="G126" s="49">
        <f t="shared" si="7"/>
        <v>25000</v>
      </c>
      <c r="H126" s="49">
        <f t="shared" si="7"/>
        <v>125000</v>
      </c>
    </row>
    <row r="127" spans="1:8" x14ac:dyDescent="0.4">
      <c r="A127" s="151"/>
      <c r="B127" s="151"/>
      <c r="C127" s="151"/>
      <c r="D127" s="142"/>
      <c r="E127" s="142"/>
      <c r="F127" s="90" t="s">
        <v>103</v>
      </c>
      <c r="G127" s="49">
        <v>25000</v>
      </c>
      <c r="H127" s="49">
        <v>125000</v>
      </c>
    </row>
    <row r="128" spans="1:8" x14ac:dyDescent="0.4">
      <c r="A128" s="151"/>
      <c r="B128" s="151"/>
      <c r="C128" s="150" t="s">
        <v>99</v>
      </c>
      <c r="D128" s="136"/>
      <c r="E128" s="136"/>
      <c r="F128" s="36" t="s">
        <v>107</v>
      </c>
      <c r="G128" s="48">
        <f>G130+G145</f>
        <v>380000</v>
      </c>
      <c r="H128" s="48">
        <f>H130+H145</f>
        <v>1900000</v>
      </c>
    </row>
    <row r="129" spans="1:8" x14ac:dyDescent="0.4">
      <c r="A129" s="151"/>
      <c r="B129" s="151"/>
      <c r="C129" s="151"/>
      <c r="D129" s="136"/>
      <c r="E129" s="136"/>
      <c r="F129" s="37" t="s">
        <v>2</v>
      </c>
      <c r="G129" s="49"/>
      <c r="H129" s="49"/>
    </row>
    <row r="130" spans="1:8" x14ac:dyDescent="0.4">
      <c r="A130" s="151"/>
      <c r="B130" s="151"/>
      <c r="C130" s="151"/>
      <c r="D130" s="139"/>
      <c r="E130" s="139"/>
      <c r="F130" s="36" t="s">
        <v>25</v>
      </c>
      <c r="G130" s="49">
        <f>G132</f>
        <v>340000</v>
      </c>
      <c r="H130" s="49">
        <f>H132</f>
        <v>1700000</v>
      </c>
    </row>
    <row r="131" spans="1:8" x14ac:dyDescent="0.4">
      <c r="A131" s="151"/>
      <c r="B131" s="151"/>
      <c r="C131" s="151"/>
      <c r="D131" s="140"/>
      <c r="E131" s="140"/>
      <c r="F131" s="37" t="s">
        <v>2</v>
      </c>
      <c r="G131" s="49"/>
      <c r="H131" s="49"/>
    </row>
    <row r="132" spans="1:8" x14ac:dyDescent="0.4">
      <c r="A132" s="151"/>
      <c r="B132" s="151"/>
      <c r="C132" s="151"/>
      <c r="D132" s="141">
        <v>1202</v>
      </c>
      <c r="E132" s="137"/>
      <c r="F132" s="44" t="s">
        <v>77</v>
      </c>
      <c r="G132" s="49">
        <f>G134</f>
        <v>340000</v>
      </c>
      <c r="H132" s="49">
        <f>H134</f>
        <v>1700000</v>
      </c>
    </row>
    <row r="133" spans="1:8" x14ac:dyDescent="0.4">
      <c r="A133" s="151"/>
      <c r="B133" s="151"/>
      <c r="C133" s="151"/>
      <c r="D133" s="142"/>
      <c r="E133" s="137"/>
      <c r="F133" s="45" t="s">
        <v>40</v>
      </c>
      <c r="G133" s="49"/>
      <c r="H133" s="49"/>
    </row>
    <row r="134" spans="1:8" ht="30" x14ac:dyDescent="0.4">
      <c r="A134" s="151"/>
      <c r="B134" s="151"/>
      <c r="C134" s="151"/>
      <c r="D134" s="142"/>
      <c r="E134" s="141">
        <v>11004</v>
      </c>
      <c r="F134" s="44" t="s">
        <v>92</v>
      </c>
      <c r="G134" s="48">
        <f>G136</f>
        <v>340000</v>
      </c>
      <c r="H134" s="48">
        <f>H136</f>
        <v>1700000</v>
      </c>
    </row>
    <row r="135" spans="1:8" x14ac:dyDescent="0.4">
      <c r="A135" s="151"/>
      <c r="B135" s="151"/>
      <c r="C135" s="151"/>
      <c r="D135" s="142"/>
      <c r="E135" s="142"/>
      <c r="F135" s="45" t="s">
        <v>41</v>
      </c>
      <c r="G135" s="49"/>
      <c r="H135" s="49"/>
    </row>
    <row r="136" spans="1:8" x14ac:dyDescent="0.4">
      <c r="A136" s="151"/>
      <c r="B136" s="151"/>
      <c r="C136" s="151"/>
      <c r="D136" s="142"/>
      <c r="E136" s="142"/>
      <c r="F136" s="46" t="s">
        <v>25</v>
      </c>
      <c r="G136" s="49">
        <f>G138</f>
        <v>340000</v>
      </c>
      <c r="H136" s="49">
        <f>H138</f>
        <v>1700000</v>
      </c>
    </row>
    <row r="137" spans="1:8" ht="30" x14ac:dyDescent="0.4">
      <c r="A137" s="151"/>
      <c r="B137" s="151"/>
      <c r="C137" s="151"/>
      <c r="D137" s="142"/>
      <c r="E137" s="142"/>
      <c r="F137" s="45" t="s">
        <v>42</v>
      </c>
      <c r="G137" s="49"/>
      <c r="H137" s="49"/>
    </row>
    <row r="138" spans="1:8" x14ac:dyDescent="0.4">
      <c r="A138" s="151"/>
      <c r="B138" s="151"/>
      <c r="C138" s="151"/>
      <c r="D138" s="142"/>
      <c r="E138" s="142"/>
      <c r="F138" s="44" t="s">
        <v>4</v>
      </c>
      <c r="G138" s="49">
        <f t="shared" ref="G138:H141" si="8">G139</f>
        <v>340000</v>
      </c>
      <c r="H138" s="49">
        <f t="shared" si="8"/>
        <v>1700000</v>
      </c>
    </row>
    <row r="139" spans="1:8" x14ac:dyDescent="0.4">
      <c r="A139" s="151"/>
      <c r="B139" s="151"/>
      <c r="C139" s="151"/>
      <c r="D139" s="142"/>
      <c r="E139" s="142"/>
      <c r="F139" s="44" t="s">
        <v>5</v>
      </c>
      <c r="G139" s="49">
        <f t="shared" si="8"/>
        <v>340000</v>
      </c>
      <c r="H139" s="49">
        <f t="shared" si="8"/>
        <v>1700000</v>
      </c>
    </row>
    <row r="140" spans="1:8" x14ac:dyDescent="0.4">
      <c r="A140" s="151"/>
      <c r="B140" s="151"/>
      <c r="C140" s="151"/>
      <c r="D140" s="142"/>
      <c r="E140" s="142"/>
      <c r="F140" s="44" t="s">
        <v>98</v>
      </c>
      <c r="G140" s="49">
        <f t="shared" si="8"/>
        <v>340000</v>
      </c>
      <c r="H140" s="49">
        <f t="shared" si="8"/>
        <v>1700000</v>
      </c>
    </row>
    <row r="141" spans="1:8" x14ac:dyDescent="0.4">
      <c r="A141" s="151"/>
      <c r="B141" s="151"/>
      <c r="C141" s="151"/>
      <c r="D141" s="142"/>
      <c r="E141" s="142"/>
      <c r="F141" s="47" t="s">
        <v>102</v>
      </c>
      <c r="G141" s="49">
        <f t="shared" si="8"/>
        <v>340000</v>
      </c>
      <c r="H141" s="49">
        <f t="shared" si="8"/>
        <v>1700000</v>
      </c>
    </row>
    <row r="142" spans="1:8" x14ac:dyDescent="0.4">
      <c r="A142" s="151"/>
      <c r="B142" s="151"/>
      <c r="C142" s="151"/>
      <c r="D142" s="142"/>
      <c r="E142" s="142"/>
      <c r="F142" s="47" t="s">
        <v>103</v>
      </c>
      <c r="G142" s="49">
        <v>340000</v>
      </c>
      <c r="H142" s="49">
        <v>1700000</v>
      </c>
    </row>
    <row r="143" spans="1:8" x14ac:dyDescent="0.4">
      <c r="A143" s="151"/>
      <c r="B143" s="151"/>
      <c r="C143" s="151"/>
      <c r="D143" s="139"/>
      <c r="E143" s="139"/>
      <c r="F143" s="36" t="s">
        <v>25</v>
      </c>
      <c r="G143" s="49">
        <f>G145</f>
        <v>40000</v>
      </c>
      <c r="H143" s="49">
        <f>H145</f>
        <v>200000</v>
      </c>
    </row>
    <row r="144" spans="1:8" x14ac:dyDescent="0.4">
      <c r="A144" s="151"/>
      <c r="B144" s="151"/>
      <c r="C144" s="151"/>
      <c r="D144" s="140"/>
      <c r="E144" s="140"/>
      <c r="F144" s="37" t="s">
        <v>2</v>
      </c>
      <c r="G144" s="49"/>
      <c r="H144" s="49"/>
    </row>
    <row r="145" spans="1:8" x14ac:dyDescent="0.4">
      <c r="A145" s="151"/>
      <c r="B145" s="151"/>
      <c r="C145" s="151"/>
      <c r="D145" s="141">
        <v>1208</v>
      </c>
      <c r="E145" s="137"/>
      <c r="F145" s="44" t="s">
        <v>173</v>
      </c>
      <c r="G145" s="49">
        <f>G147</f>
        <v>40000</v>
      </c>
      <c r="H145" s="49">
        <f>H147</f>
        <v>200000</v>
      </c>
    </row>
    <row r="146" spans="1:8" x14ac:dyDescent="0.4">
      <c r="A146" s="151"/>
      <c r="B146" s="151"/>
      <c r="C146" s="151"/>
      <c r="D146" s="142"/>
      <c r="E146" s="137"/>
      <c r="F146" s="45" t="s">
        <v>40</v>
      </c>
      <c r="G146" s="49"/>
      <c r="H146" s="49"/>
    </row>
    <row r="147" spans="1:8" ht="30" x14ac:dyDescent="0.4">
      <c r="A147" s="151"/>
      <c r="B147" s="151"/>
      <c r="C147" s="151"/>
      <c r="D147" s="142"/>
      <c r="E147" s="141">
        <v>11003</v>
      </c>
      <c r="F147" s="44" t="s">
        <v>192</v>
      </c>
      <c r="G147" s="48">
        <f>G149</f>
        <v>40000</v>
      </c>
      <c r="H147" s="48">
        <f>H149</f>
        <v>200000</v>
      </c>
    </row>
    <row r="148" spans="1:8" x14ac:dyDescent="0.4">
      <c r="A148" s="151"/>
      <c r="B148" s="151"/>
      <c r="C148" s="151"/>
      <c r="D148" s="142"/>
      <c r="E148" s="142"/>
      <c r="F148" s="45" t="s">
        <v>41</v>
      </c>
      <c r="G148" s="49"/>
      <c r="H148" s="49"/>
    </row>
    <row r="149" spans="1:8" x14ac:dyDescent="0.4">
      <c r="A149" s="151"/>
      <c r="B149" s="151"/>
      <c r="C149" s="151"/>
      <c r="D149" s="142"/>
      <c r="E149" s="142"/>
      <c r="F149" s="46" t="s">
        <v>25</v>
      </c>
      <c r="G149" s="49">
        <f>G151</f>
        <v>40000</v>
      </c>
      <c r="H149" s="49">
        <f>H151</f>
        <v>200000</v>
      </c>
    </row>
    <row r="150" spans="1:8" ht="30" x14ac:dyDescent="0.4">
      <c r="A150" s="151"/>
      <c r="B150" s="151"/>
      <c r="C150" s="151"/>
      <c r="D150" s="142"/>
      <c r="E150" s="142"/>
      <c r="F150" s="45" t="s">
        <v>42</v>
      </c>
      <c r="G150" s="49"/>
      <c r="H150" s="49"/>
    </row>
    <row r="151" spans="1:8" x14ac:dyDescent="0.4">
      <c r="A151" s="151"/>
      <c r="B151" s="151"/>
      <c r="C151" s="151"/>
      <c r="D151" s="142"/>
      <c r="E151" s="142"/>
      <c r="F151" s="44" t="s">
        <v>4</v>
      </c>
      <c r="G151" s="49">
        <f t="shared" ref="G151:H154" si="9">G152</f>
        <v>40000</v>
      </c>
      <c r="H151" s="49">
        <f t="shared" si="9"/>
        <v>200000</v>
      </c>
    </row>
    <row r="152" spans="1:8" x14ac:dyDescent="0.4">
      <c r="A152" s="151"/>
      <c r="B152" s="151"/>
      <c r="C152" s="151"/>
      <c r="D152" s="142"/>
      <c r="E152" s="142"/>
      <c r="F152" s="44" t="s">
        <v>5</v>
      </c>
      <c r="G152" s="49">
        <f t="shared" si="9"/>
        <v>40000</v>
      </c>
      <c r="H152" s="49">
        <f t="shared" si="9"/>
        <v>200000</v>
      </c>
    </row>
    <row r="153" spans="1:8" x14ac:dyDescent="0.4">
      <c r="A153" s="151"/>
      <c r="B153" s="151"/>
      <c r="C153" s="151"/>
      <c r="D153" s="142"/>
      <c r="E153" s="142"/>
      <c r="F153" s="44" t="s">
        <v>98</v>
      </c>
      <c r="G153" s="49">
        <f t="shared" si="9"/>
        <v>40000</v>
      </c>
      <c r="H153" s="49">
        <f t="shared" si="9"/>
        <v>200000</v>
      </c>
    </row>
    <row r="154" spans="1:8" x14ac:dyDescent="0.4">
      <c r="A154" s="151"/>
      <c r="B154" s="151"/>
      <c r="C154" s="151"/>
      <c r="D154" s="142"/>
      <c r="E154" s="142"/>
      <c r="F154" s="47" t="s">
        <v>102</v>
      </c>
      <c r="G154" s="49">
        <f t="shared" si="9"/>
        <v>40000</v>
      </c>
      <c r="H154" s="49">
        <f t="shared" si="9"/>
        <v>200000</v>
      </c>
    </row>
    <row r="155" spans="1:8" x14ac:dyDescent="0.4">
      <c r="A155" s="151"/>
      <c r="B155" s="151"/>
      <c r="C155" s="152"/>
      <c r="D155" s="142"/>
      <c r="E155" s="142"/>
      <c r="F155" s="90" t="s">
        <v>103</v>
      </c>
      <c r="G155" s="91">
        <v>40000</v>
      </c>
      <c r="H155" s="91">
        <v>200000</v>
      </c>
    </row>
    <row r="156" spans="1:8" x14ac:dyDescent="0.4">
      <c r="A156" s="151"/>
      <c r="B156" s="151"/>
      <c r="C156" s="150" t="s">
        <v>104</v>
      </c>
      <c r="D156" s="136"/>
      <c r="E156" s="136"/>
      <c r="F156" s="36" t="s">
        <v>108</v>
      </c>
      <c r="G156" s="48">
        <f>G158</f>
        <v>200000</v>
      </c>
      <c r="H156" s="48">
        <f>H158</f>
        <v>1000000</v>
      </c>
    </row>
    <row r="157" spans="1:8" x14ac:dyDescent="0.4">
      <c r="A157" s="151"/>
      <c r="B157" s="151"/>
      <c r="C157" s="151"/>
      <c r="D157" s="136"/>
      <c r="E157" s="136"/>
      <c r="F157" s="37" t="s">
        <v>2</v>
      </c>
      <c r="G157" s="49"/>
      <c r="H157" s="49"/>
    </row>
    <row r="158" spans="1:8" x14ac:dyDescent="0.4">
      <c r="A158" s="151"/>
      <c r="B158" s="151"/>
      <c r="C158" s="151"/>
      <c r="D158" s="139"/>
      <c r="E158" s="139"/>
      <c r="F158" s="36" t="s">
        <v>25</v>
      </c>
      <c r="G158" s="49">
        <f>G160</f>
        <v>200000</v>
      </c>
      <c r="H158" s="49">
        <f>H160</f>
        <v>1000000</v>
      </c>
    </row>
    <row r="159" spans="1:8" x14ac:dyDescent="0.4">
      <c r="A159" s="151"/>
      <c r="B159" s="151"/>
      <c r="C159" s="151"/>
      <c r="D159" s="140"/>
      <c r="E159" s="140"/>
      <c r="F159" s="37" t="s">
        <v>2</v>
      </c>
      <c r="G159" s="49"/>
      <c r="H159" s="49"/>
    </row>
    <row r="160" spans="1:8" x14ac:dyDescent="0.4">
      <c r="A160" s="151"/>
      <c r="B160" s="151"/>
      <c r="C160" s="151"/>
      <c r="D160" s="141">
        <v>1200</v>
      </c>
      <c r="E160" s="137"/>
      <c r="F160" s="44" t="s">
        <v>75</v>
      </c>
      <c r="G160" s="49">
        <f>G162</f>
        <v>200000</v>
      </c>
      <c r="H160" s="49">
        <f>H162</f>
        <v>1000000</v>
      </c>
    </row>
    <row r="161" spans="1:8" x14ac:dyDescent="0.4">
      <c r="A161" s="151"/>
      <c r="B161" s="151"/>
      <c r="C161" s="151"/>
      <c r="D161" s="142"/>
      <c r="E161" s="137"/>
      <c r="F161" s="45" t="s">
        <v>40</v>
      </c>
      <c r="G161" s="49"/>
      <c r="H161" s="49"/>
    </row>
    <row r="162" spans="1:8" x14ac:dyDescent="0.4">
      <c r="A162" s="151"/>
      <c r="B162" s="151"/>
      <c r="C162" s="151"/>
      <c r="D162" s="142"/>
      <c r="E162" s="141">
        <v>11003</v>
      </c>
      <c r="F162" s="44" t="s">
        <v>86</v>
      </c>
      <c r="G162" s="48">
        <f>G164</f>
        <v>200000</v>
      </c>
      <c r="H162" s="48">
        <f>H164</f>
        <v>1000000</v>
      </c>
    </row>
    <row r="163" spans="1:8" x14ac:dyDescent="0.4">
      <c r="A163" s="151"/>
      <c r="B163" s="151"/>
      <c r="C163" s="151"/>
      <c r="D163" s="142"/>
      <c r="E163" s="142"/>
      <c r="F163" s="45" t="s">
        <v>41</v>
      </c>
      <c r="G163" s="49"/>
      <c r="H163" s="49"/>
    </row>
    <row r="164" spans="1:8" x14ac:dyDescent="0.4">
      <c r="A164" s="151"/>
      <c r="B164" s="151"/>
      <c r="C164" s="151"/>
      <c r="D164" s="142"/>
      <c r="E164" s="142"/>
      <c r="F164" s="46" t="s">
        <v>25</v>
      </c>
      <c r="G164" s="49">
        <f>G166</f>
        <v>200000</v>
      </c>
      <c r="H164" s="49">
        <f>H166</f>
        <v>1000000</v>
      </c>
    </row>
    <row r="165" spans="1:8" ht="30" x14ac:dyDescent="0.4">
      <c r="A165" s="151"/>
      <c r="B165" s="151"/>
      <c r="C165" s="151"/>
      <c r="D165" s="142"/>
      <c r="E165" s="142"/>
      <c r="F165" s="45" t="s">
        <v>42</v>
      </c>
      <c r="G165" s="49"/>
      <c r="H165" s="49"/>
    </row>
    <row r="166" spans="1:8" x14ac:dyDescent="0.4">
      <c r="A166" s="151"/>
      <c r="B166" s="151"/>
      <c r="C166" s="151"/>
      <c r="D166" s="142"/>
      <c r="E166" s="142"/>
      <c r="F166" s="44" t="s">
        <v>4</v>
      </c>
      <c r="G166" s="49">
        <f t="shared" ref="G166:H169" si="10">G167</f>
        <v>200000</v>
      </c>
      <c r="H166" s="49">
        <f t="shared" si="10"/>
        <v>1000000</v>
      </c>
    </row>
    <row r="167" spans="1:8" x14ac:dyDescent="0.4">
      <c r="A167" s="151"/>
      <c r="B167" s="151"/>
      <c r="C167" s="151"/>
      <c r="D167" s="142"/>
      <c r="E167" s="142"/>
      <c r="F167" s="44" t="s">
        <v>5</v>
      </c>
      <c r="G167" s="49">
        <f t="shared" si="10"/>
        <v>200000</v>
      </c>
      <c r="H167" s="49">
        <f t="shared" si="10"/>
        <v>1000000</v>
      </c>
    </row>
    <row r="168" spans="1:8" x14ac:dyDescent="0.4">
      <c r="A168" s="151"/>
      <c r="B168" s="151"/>
      <c r="C168" s="151"/>
      <c r="D168" s="142"/>
      <c r="E168" s="142"/>
      <c r="F168" s="44" t="s">
        <v>98</v>
      </c>
      <c r="G168" s="49">
        <f t="shared" si="10"/>
        <v>200000</v>
      </c>
      <c r="H168" s="49">
        <f t="shared" si="10"/>
        <v>1000000</v>
      </c>
    </row>
    <row r="169" spans="1:8" x14ac:dyDescent="0.4">
      <c r="A169" s="151"/>
      <c r="B169" s="151"/>
      <c r="C169" s="151"/>
      <c r="D169" s="142"/>
      <c r="E169" s="142"/>
      <c r="F169" s="47" t="s">
        <v>102</v>
      </c>
      <c r="G169" s="49">
        <f t="shared" si="10"/>
        <v>200000</v>
      </c>
      <c r="H169" s="49">
        <f t="shared" si="10"/>
        <v>1000000</v>
      </c>
    </row>
    <row r="170" spans="1:8" x14ac:dyDescent="0.4">
      <c r="A170" s="151"/>
      <c r="B170" s="151"/>
      <c r="C170" s="151"/>
      <c r="D170" s="142"/>
      <c r="E170" s="142"/>
      <c r="F170" s="90" t="s">
        <v>103</v>
      </c>
      <c r="G170" s="49">
        <v>200000</v>
      </c>
      <c r="H170" s="49">
        <v>1000000</v>
      </c>
    </row>
    <row r="171" spans="1:8" x14ac:dyDescent="0.4">
      <c r="A171" s="138" t="s">
        <v>65</v>
      </c>
      <c r="B171" s="137"/>
      <c r="C171" s="137"/>
      <c r="D171" s="143"/>
      <c r="E171" s="139"/>
      <c r="F171" s="36" t="s">
        <v>66</v>
      </c>
      <c r="G171" s="48">
        <f>G173</f>
        <v>0</v>
      </c>
      <c r="H171" s="48">
        <f>H173</f>
        <v>-11975000</v>
      </c>
    </row>
    <row r="172" spans="1:8" x14ac:dyDescent="0.4">
      <c r="A172" s="138"/>
      <c r="B172" s="137"/>
      <c r="C172" s="137"/>
      <c r="D172" s="144"/>
      <c r="E172" s="145"/>
      <c r="F172" s="37" t="s">
        <v>2</v>
      </c>
      <c r="G172" s="49"/>
      <c r="H172" s="49"/>
    </row>
    <row r="173" spans="1:8" x14ac:dyDescent="0.4">
      <c r="A173" s="138"/>
      <c r="B173" s="138" t="s">
        <v>32</v>
      </c>
      <c r="C173" s="137"/>
      <c r="D173" s="144"/>
      <c r="E173" s="145"/>
      <c r="F173" s="36" t="s">
        <v>67</v>
      </c>
      <c r="G173" s="48">
        <f>G175</f>
        <v>0</v>
      </c>
      <c r="H173" s="48">
        <f>H175</f>
        <v>-11975000</v>
      </c>
    </row>
    <row r="174" spans="1:8" x14ac:dyDescent="0.4">
      <c r="A174" s="138"/>
      <c r="B174" s="138"/>
      <c r="C174" s="137"/>
      <c r="D174" s="144"/>
      <c r="E174" s="145"/>
      <c r="F174" s="37" t="s">
        <v>2</v>
      </c>
      <c r="G174" s="49"/>
      <c r="H174" s="49"/>
    </row>
    <row r="175" spans="1:8" x14ac:dyDescent="0.4">
      <c r="A175" s="138"/>
      <c r="B175" s="138"/>
      <c r="C175" s="138" t="s">
        <v>32</v>
      </c>
      <c r="D175" s="144"/>
      <c r="E175" s="145"/>
      <c r="F175" s="36" t="s">
        <v>51</v>
      </c>
      <c r="G175" s="48">
        <f>G179+G189</f>
        <v>0</v>
      </c>
      <c r="H175" s="48">
        <f>H179+H189</f>
        <v>-11975000</v>
      </c>
    </row>
    <row r="176" spans="1:8" x14ac:dyDescent="0.4">
      <c r="A176" s="138"/>
      <c r="B176" s="138"/>
      <c r="C176" s="138"/>
      <c r="D176" s="144"/>
      <c r="E176" s="145"/>
      <c r="F176" s="55" t="s">
        <v>2</v>
      </c>
      <c r="G176" s="50"/>
      <c r="H176" s="50"/>
    </row>
    <row r="177" spans="1:8" x14ac:dyDescent="0.4">
      <c r="A177" s="138"/>
      <c r="B177" s="138"/>
      <c r="C177" s="138"/>
      <c r="D177" s="143"/>
      <c r="E177" s="139"/>
      <c r="F177" s="36" t="s">
        <v>53</v>
      </c>
      <c r="G177" s="48">
        <f>G179</f>
        <v>-2395000</v>
      </c>
      <c r="H177" s="48">
        <f>H179</f>
        <v>-11975000</v>
      </c>
    </row>
    <row r="178" spans="1:8" x14ac:dyDescent="0.4">
      <c r="A178" s="138"/>
      <c r="B178" s="138"/>
      <c r="C178" s="138"/>
      <c r="D178" s="146"/>
      <c r="E178" s="140"/>
      <c r="F178" s="37" t="s">
        <v>2</v>
      </c>
      <c r="G178" s="50"/>
      <c r="H178" s="50"/>
    </row>
    <row r="179" spans="1:8" x14ac:dyDescent="0.4">
      <c r="A179" s="138"/>
      <c r="B179" s="138"/>
      <c r="C179" s="138"/>
      <c r="D179" s="147">
        <v>1139</v>
      </c>
      <c r="E179" s="137"/>
      <c r="F179" s="44" t="s">
        <v>51</v>
      </c>
      <c r="G179" s="48">
        <f>G181</f>
        <v>-2395000</v>
      </c>
      <c r="H179" s="48">
        <f>H181</f>
        <v>-11975000</v>
      </c>
    </row>
    <row r="180" spans="1:8" x14ac:dyDescent="0.4">
      <c r="A180" s="138"/>
      <c r="B180" s="138"/>
      <c r="C180" s="138"/>
      <c r="D180" s="148"/>
      <c r="E180" s="137"/>
      <c r="F180" s="45" t="s">
        <v>40</v>
      </c>
      <c r="G180" s="50"/>
      <c r="H180" s="50"/>
    </row>
    <row r="181" spans="1:8" x14ac:dyDescent="0.4">
      <c r="A181" s="138"/>
      <c r="B181" s="138"/>
      <c r="C181" s="138"/>
      <c r="D181" s="148"/>
      <c r="E181" s="136">
        <v>11001</v>
      </c>
      <c r="F181" s="44" t="s">
        <v>51</v>
      </c>
      <c r="G181" s="53">
        <f>G183</f>
        <v>-2395000</v>
      </c>
      <c r="H181" s="53">
        <f>H183</f>
        <v>-11975000</v>
      </c>
    </row>
    <row r="182" spans="1:8" x14ac:dyDescent="0.4">
      <c r="A182" s="138"/>
      <c r="B182" s="138"/>
      <c r="C182" s="138"/>
      <c r="D182" s="148"/>
      <c r="E182" s="136"/>
      <c r="F182" s="45" t="s">
        <v>41</v>
      </c>
      <c r="G182" s="49"/>
      <c r="H182" s="49"/>
    </row>
    <row r="183" spans="1:8" x14ac:dyDescent="0.4">
      <c r="A183" s="138"/>
      <c r="B183" s="138"/>
      <c r="C183" s="138"/>
      <c r="D183" s="148"/>
      <c r="E183" s="136"/>
      <c r="F183" s="46" t="s">
        <v>53</v>
      </c>
      <c r="G183" s="38">
        <f>G185</f>
        <v>-2395000</v>
      </c>
      <c r="H183" s="38">
        <f>H185</f>
        <v>-11975000</v>
      </c>
    </row>
    <row r="184" spans="1:8" ht="30" x14ac:dyDescent="0.4">
      <c r="A184" s="138"/>
      <c r="B184" s="138"/>
      <c r="C184" s="138"/>
      <c r="D184" s="148"/>
      <c r="E184" s="136"/>
      <c r="F184" s="45" t="s">
        <v>42</v>
      </c>
      <c r="G184" s="38"/>
      <c r="H184" s="38"/>
    </row>
    <row r="185" spans="1:8" x14ac:dyDescent="0.4">
      <c r="A185" s="138"/>
      <c r="B185" s="138"/>
      <c r="C185" s="138"/>
      <c r="D185" s="148"/>
      <c r="E185" s="136"/>
      <c r="F185" s="44" t="s">
        <v>4</v>
      </c>
      <c r="G185" s="39">
        <f>G187</f>
        <v>-2395000</v>
      </c>
      <c r="H185" s="39">
        <f>H187</f>
        <v>-11975000</v>
      </c>
    </row>
    <row r="186" spans="1:8" x14ac:dyDescent="0.4">
      <c r="A186" s="138"/>
      <c r="B186" s="138"/>
      <c r="C186" s="138"/>
      <c r="D186" s="148"/>
      <c r="E186" s="136"/>
      <c r="F186" s="44" t="s">
        <v>5</v>
      </c>
      <c r="G186" s="39">
        <f>G187</f>
        <v>-2395000</v>
      </c>
      <c r="H186" s="39">
        <f>H187</f>
        <v>-11975000</v>
      </c>
    </row>
    <row r="187" spans="1:8" x14ac:dyDescent="0.4">
      <c r="A187" s="138"/>
      <c r="B187" s="138"/>
      <c r="C187" s="138"/>
      <c r="D187" s="148"/>
      <c r="E187" s="136"/>
      <c r="F187" s="44" t="s">
        <v>33</v>
      </c>
      <c r="G187" s="39">
        <f>G188</f>
        <v>-2395000</v>
      </c>
      <c r="H187" s="39">
        <f>H188</f>
        <v>-11975000</v>
      </c>
    </row>
    <row r="188" spans="1:8" x14ac:dyDescent="0.4">
      <c r="A188" s="138"/>
      <c r="B188" s="138"/>
      <c r="C188" s="138"/>
      <c r="D188" s="149"/>
      <c r="E188" s="136"/>
      <c r="F188" s="47" t="s">
        <v>74</v>
      </c>
      <c r="G188" s="38">
        <v>-2395000</v>
      </c>
      <c r="H188" s="38">
        <v>-11975000</v>
      </c>
    </row>
    <row r="189" spans="1:8" x14ac:dyDescent="0.4">
      <c r="A189" s="138"/>
      <c r="B189" s="138"/>
      <c r="C189" s="138"/>
      <c r="D189" s="136">
        <v>1139</v>
      </c>
      <c r="E189" s="137"/>
      <c r="F189" s="44" t="s">
        <v>51</v>
      </c>
      <c r="G189" s="39">
        <f>G191</f>
        <v>2395000</v>
      </c>
      <c r="H189" s="39">
        <f>H191</f>
        <v>0</v>
      </c>
    </row>
    <row r="190" spans="1:8" x14ac:dyDescent="0.4">
      <c r="A190" s="138"/>
      <c r="B190" s="138"/>
      <c r="C190" s="138"/>
      <c r="D190" s="136"/>
      <c r="E190" s="137"/>
      <c r="F190" s="45" t="s">
        <v>40</v>
      </c>
      <c r="G190" s="38"/>
      <c r="H190" s="38"/>
    </row>
    <row r="191" spans="1:8" x14ac:dyDescent="0.4">
      <c r="A191" s="138"/>
      <c r="B191" s="138"/>
      <c r="C191" s="138"/>
      <c r="D191" s="136"/>
      <c r="E191" s="136">
        <v>11001</v>
      </c>
      <c r="F191" s="44" t="s">
        <v>51</v>
      </c>
      <c r="G191" s="53">
        <f>G193</f>
        <v>2395000</v>
      </c>
      <c r="H191" s="53">
        <f>H193</f>
        <v>0</v>
      </c>
    </row>
    <row r="192" spans="1:8" x14ac:dyDescent="0.4">
      <c r="A192" s="138"/>
      <c r="B192" s="138"/>
      <c r="C192" s="138"/>
      <c r="D192" s="136"/>
      <c r="E192" s="136"/>
      <c r="F192" s="45" t="s">
        <v>41</v>
      </c>
      <c r="G192" s="49"/>
      <c r="H192" s="49"/>
    </row>
    <row r="193" spans="1:8" x14ac:dyDescent="0.4">
      <c r="A193" s="138"/>
      <c r="B193" s="138"/>
      <c r="C193" s="138"/>
      <c r="D193" s="136"/>
      <c r="E193" s="136"/>
      <c r="F193" s="46" t="s">
        <v>53</v>
      </c>
      <c r="G193" s="38">
        <f>G195</f>
        <v>2395000</v>
      </c>
      <c r="H193" s="38">
        <f>H195</f>
        <v>0</v>
      </c>
    </row>
    <row r="194" spans="1:8" ht="30" x14ac:dyDescent="0.4">
      <c r="A194" s="138"/>
      <c r="B194" s="138"/>
      <c r="C194" s="138"/>
      <c r="D194" s="136"/>
      <c r="E194" s="136"/>
      <c r="F194" s="45" t="s">
        <v>42</v>
      </c>
      <c r="G194" s="38"/>
      <c r="H194" s="38"/>
    </row>
    <row r="195" spans="1:8" x14ac:dyDescent="0.4">
      <c r="A195" s="138"/>
      <c r="B195" s="138"/>
      <c r="C195" s="138"/>
      <c r="D195" s="136"/>
      <c r="E195" s="136"/>
      <c r="F195" s="44" t="s">
        <v>4</v>
      </c>
      <c r="G195" s="39">
        <f>G197</f>
        <v>2395000</v>
      </c>
      <c r="H195" s="39">
        <f>H197</f>
        <v>0</v>
      </c>
    </row>
    <row r="196" spans="1:8" x14ac:dyDescent="0.4">
      <c r="A196" s="138"/>
      <c r="B196" s="138"/>
      <c r="C196" s="138"/>
      <c r="D196" s="136"/>
      <c r="E196" s="136"/>
      <c r="F196" s="44" t="s">
        <v>5</v>
      </c>
      <c r="G196" s="39">
        <f>G197</f>
        <v>2395000</v>
      </c>
      <c r="H196" s="39">
        <f>H197</f>
        <v>0</v>
      </c>
    </row>
    <row r="197" spans="1:8" x14ac:dyDescent="0.4">
      <c r="A197" s="138"/>
      <c r="B197" s="138"/>
      <c r="C197" s="138"/>
      <c r="D197" s="136"/>
      <c r="E197" s="136"/>
      <c r="F197" s="44" t="s">
        <v>33</v>
      </c>
      <c r="G197" s="39">
        <f>G198</f>
        <v>2395000</v>
      </c>
      <c r="H197" s="39">
        <f>H198</f>
        <v>0</v>
      </c>
    </row>
    <row r="198" spans="1:8" x14ac:dyDescent="0.4">
      <c r="A198" s="138"/>
      <c r="B198" s="138"/>
      <c r="C198" s="138"/>
      <c r="D198" s="136"/>
      <c r="E198" s="136"/>
      <c r="F198" s="47" t="s">
        <v>74</v>
      </c>
      <c r="G198" s="38">
        <v>2395000</v>
      </c>
      <c r="H198" s="38">
        <v>0</v>
      </c>
    </row>
  </sheetData>
  <mergeCells count="101">
    <mergeCell ref="F2:H2"/>
    <mergeCell ref="G3:H3"/>
    <mergeCell ref="B10:B11"/>
    <mergeCell ref="A9:F9"/>
    <mergeCell ref="A7:C7"/>
    <mergeCell ref="F7:F8"/>
    <mergeCell ref="D7:E7"/>
    <mergeCell ref="G7:H7"/>
    <mergeCell ref="A5:H5"/>
    <mergeCell ref="A10:A170"/>
    <mergeCell ref="C128:C155"/>
    <mergeCell ref="E117:E118"/>
    <mergeCell ref="E119:E127"/>
    <mergeCell ref="D143:D144"/>
    <mergeCell ref="E143:E144"/>
    <mergeCell ref="E160:E161"/>
    <mergeCell ref="E162:E170"/>
    <mergeCell ref="C48:C127"/>
    <mergeCell ref="D128:D129"/>
    <mergeCell ref="E128:E129"/>
    <mergeCell ref="D52:D62"/>
    <mergeCell ref="E52:E53"/>
    <mergeCell ref="E54:E62"/>
    <mergeCell ref="D76:D77"/>
    <mergeCell ref="D29:D32"/>
    <mergeCell ref="E29:E32"/>
    <mergeCell ref="E18:E19"/>
    <mergeCell ref="E20:E28"/>
    <mergeCell ref="D18:D28"/>
    <mergeCell ref="B29:B45"/>
    <mergeCell ref="E80:E88"/>
    <mergeCell ref="D89:D90"/>
    <mergeCell ref="D156:D157"/>
    <mergeCell ref="E67:E75"/>
    <mergeCell ref="E76:E77"/>
    <mergeCell ref="D78:D88"/>
    <mergeCell ref="E78:E79"/>
    <mergeCell ref="D63:D64"/>
    <mergeCell ref="E63:E64"/>
    <mergeCell ref="D65:D75"/>
    <mergeCell ref="E65:E66"/>
    <mergeCell ref="A171:A198"/>
    <mergeCell ref="D10:D15"/>
    <mergeCell ref="E10:E15"/>
    <mergeCell ref="C10:C13"/>
    <mergeCell ref="C14:C28"/>
    <mergeCell ref="D104:D114"/>
    <mergeCell ref="C46:C47"/>
    <mergeCell ref="D46:D49"/>
    <mergeCell ref="E46:E49"/>
    <mergeCell ref="D50:D51"/>
    <mergeCell ref="E50:E51"/>
    <mergeCell ref="C31:C45"/>
    <mergeCell ref="D33:D34"/>
    <mergeCell ref="E33:E34"/>
    <mergeCell ref="D35:D45"/>
    <mergeCell ref="E35:E36"/>
    <mergeCell ref="E37:E45"/>
    <mergeCell ref="D160:D170"/>
    <mergeCell ref="B46:B170"/>
    <mergeCell ref="C156:C170"/>
    <mergeCell ref="D16:D17"/>
    <mergeCell ref="E16:E17"/>
    <mergeCell ref="D117:D127"/>
    <mergeCell ref="B12:B28"/>
    <mergeCell ref="D115:D116"/>
    <mergeCell ref="E115:E116"/>
    <mergeCell ref="B171:B172"/>
    <mergeCell ref="C171:C174"/>
    <mergeCell ref="D171:D176"/>
    <mergeCell ref="E171:E176"/>
    <mergeCell ref="D177:D178"/>
    <mergeCell ref="E177:E178"/>
    <mergeCell ref="D179:D188"/>
    <mergeCell ref="E179:E180"/>
    <mergeCell ref="E181:E188"/>
    <mergeCell ref="B173:B198"/>
    <mergeCell ref="E191:E198"/>
    <mergeCell ref="E189:E190"/>
    <mergeCell ref="D189:D198"/>
    <mergeCell ref="C175:C198"/>
    <mergeCell ref="C29:C30"/>
    <mergeCell ref="D158:D159"/>
    <mergeCell ref="E158:E159"/>
    <mergeCell ref="D130:D131"/>
    <mergeCell ref="E130:E131"/>
    <mergeCell ref="D132:D142"/>
    <mergeCell ref="E132:E133"/>
    <mergeCell ref="E134:E142"/>
    <mergeCell ref="D145:D155"/>
    <mergeCell ref="E145:E146"/>
    <mergeCell ref="E147:E155"/>
    <mergeCell ref="E89:E90"/>
    <mergeCell ref="D91:D101"/>
    <mergeCell ref="E91:E92"/>
    <mergeCell ref="E93:E101"/>
    <mergeCell ref="D102:D103"/>
    <mergeCell ref="E102:E103"/>
    <mergeCell ref="E156:E157"/>
    <mergeCell ref="E104:E105"/>
    <mergeCell ref="E106:E114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I170"/>
  <sheetViews>
    <sheetView tabSelected="1" topLeftCell="A25" workbookViewId="0">
      <selection activeCell="C19" sqref="C19:D22"/>
    </sheetView>
  </sheetViews>
  <sheetFormatPr defaultColWidth="9.109375" defaultRowHeight="15" x14ac:dyDescent="0.35"/>
  <cols>
    <col min="1" max="1" width="49.33203125" style="25" customWidth="1"/>
    <col min="2" max="2" width="59.6640625" style="25" customWidth="1"/>
    <col min="3" max="3" width="15.5546875" style="25" customWidth="1"/>
    <col min="4" max="4" width="13.5546875" style="25" customWidth="1"/>
    <col min="5" max="5" width="12.88671875" style="25" bestFit="1" customWidth="1"/>
    <col min="6" max="7" width="12.44140625" style="25" bestFit="1" customWidth="1"/>
    <col min="8" max="8" width="21.5546875" style="25" bestFit="1" customWidth="1"/>
    <col min="9" max="16384" width="9.109375" style="25"/>
  </cols>
  <sheetData>
    <row r="1" spans="1:243" s="2" customFormat="1" x14ac:dyDescent="0.35">
      <c r="B1" s="4"/>
      <c r="C1" s="4"/>
      <c r="D1" s="32"/>
      <c r="E1" s="181" t="s">
        <v>31</v>
      </c>
      <c r="F1" s="181"/>
      <c r="G1" s="33"/>
      <c r="H1" s="33"/>
      <c r="I1" s="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</row>
    <row r="2" spans="1:243" s="2" customFormat="1" x14ac:dyDescent="0.35">
      <c r="B2" s="181" t="s">
        <v>73</v>
      </c>
      <c r="C2" s="181"/>
      <c r="D2" s="181"/>
      <c r="E2" s="181"/>
      <c r="F2" s="181"/>
      <c r="G2" s="33"/>
      <c r="H2" s="33"/>
      <c r="I2" s="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</row>
    <row r="3" spans="1:243" s="2" customFormat="1" x14ac:dyDescent="0.35">
      <c r="B3" s="4"/>
      <c r="C3" s="4"/>
      <c r="D3" s="155" t="s">
        <v>15</v>
      </c>
      <c r="E3" s="155"/>
      <c r="F3" s="155"/>
      <c r="G3" s="33"/>
      <c r="H3" s="33"/>
      <c r="I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</row>
    <row r="4" spans="1:243" x14ac:dyDescent="0.35">
      <c r="E4" s="31"/>
      <c r="F4" s="31"/>
      <c r="G4" s="31"/>
      <c r="H4" s="31"/>
      <c r="I4" s="31"/>
    </row>
    <row r="5" spans="1:243" s="26" customFormat="1" ht="45.6" customHeight="1" x14ac:dyDescent="0.25">
      <c r="A5" s="182" t="s">
        <v>131</v>
      </c>
      <c r="B5" s="182"/>
      <c r="C5" s="182"/>
      <c r="D5" s="182"/>
      <c r="E5" s="42"/>
      <c r="F5" s="42"/>
    </row>
    <row r="6" spans="1:243" s="26" customFormat="1" ht="20.25" customHeight="1" x14ac:dyDescent="0.25">
      <c r="A6" s="178" t="s">
        <v>26</v>
      </c>
      <c r="B6" s="178"/>
      <c r="C6" s="178"/>
      <c r="D6" s="178"/>
    </row>
    <row r="7" spans="1:243" s="26" customFormat="1" x14ac:dyDescent="0.25">
      <c r="A7" s="179" t="s">
        <v>28</v>
      </c>
      <c r="B7" s="179"/>
      <c r="C7" s="179"/>
      <c r="D7" s="179"/>
      <c r="E7" s="179"/>
      <c r="F7" s="179"/>
    </row>
    <row r="8" spans="1:243" s="27" customFormat="1" ht="14.4" customHeight="1" x14ac:dyDescent="0.35">
      <c r="A8" s="95" t="s">
        <v>47</v>
      </c>
      <c r="B8" s="180" t="s">
        <v>6</v>
      </c>
      <c r="C8" s="180"/>
      <c r="D8" s="180"/>
    </row>
    <row r="9" spans="1:243" s="27" customFormat="1" x14ac:dyDescent="0.35">
      <c r="A9" s="95">
        <v>1099</v>
      </c>
      <c r="B9" s="180" t="s">
        <v>109</v>
      </c>
      <c r="C9" s="180"/>
      <c r="D9" s="180"/>
    </row>
    <row r="10" spans="1:243" s="27" customFormat="1" x14ac:dyDescent="0.35">
      <c r="A10" s="96"/>
      <c r="B10" s="97"/>
      <c r="C10" s="97"/>
      <c r="D10" s="98"/>
    </row>
    <row r="11" spans="1:243" s="27" customFormat="1" x14ac:dyDescent="0.35">
      <c r="A11" s="174" t="s">
        <v>7</v>
      </c>
      <c r="B11" s="175"/>
      <c r="C11" s="175"/>
      <c r="D11" s="176"/>
    </row>
    <row r="12" spans="1:243" s="27" customFormat="1" ht="48" customHeight="1" x14ac:dyDescent="0.35">
      <c r="A12" s="28" t="s">
        <v>8</v>
      </c>
      <c r="B12" s="28">
        <v>1099</v>
      </c>
      <c r="C12" s="167" t="s">
        <v>48</v>
      </c>
      <c r="D12" s="168"/>
    </row>
    <row r="13" spans="1:243" s="27" customFormat="1" x14ac:dyDescent="0.35">
      <c r="A13" s="29" t="s">
        <v>9</v>
      </c>
      <c r="B13" s="29">
        <v>11001</v>
      </c>
      <c r="C13" s="169" t="s">
        <v>83</v>
      </c>
      <c r="D13" s="169" t="s">
        <v>10</v>
      </c>
    </row>
    <row r="14" spans="1:243" ht="30" x14ac:dyDescent="0.35">
      <c r="A14" s="51" t="s">
        <v>11</v>
      </c>
      <c r="B14" s="11" t="s">
        <v>110</v>
      </c>
      <c r="C14" s="170"/>
      <c r="D14" s="170"/>
    </row>
    <row r="15" spans="1:243" ht="30" x14ac:dyDescent="0.35">
      <c r="A15" s="51" t="s">
        <v>12</v>
      </c>
      <c r="B15" s="30" t="s">
        <v>110</v>
      </c>
      <c r="C15" s="171"/>
      <c r="D15" s="171"/>
    </row>
    <row r="16" spans="1:243" x14ac:dyDescent="0.35">
      <c r="A16" s="59" t="s">
        <v>29</v>
      </c>
      <c r="B16" s="59" t="s">
        <v>49</v>
      </c>
      <c r="C16" s="59"/>
      <c r="D16" s="34"/>
    </row>
    <row r="17" spans="1:6" ht="30" x14ac:dyDescent="0.35">
      <c r="A17" s="59" t="s">
        <v>112</v>
      </c>
      <c r="B17" s="30" t="s">
        <v>111</v>
      </c>
      <c r="C17" s="30"/>
      <c r="D17" s="35"/>
    </row>
    <row r="18" spans="1:6" x14ac:dyDescent="0.35">
      <c r="A18" s="172" t="s">
        <v>13</v>
      </c>
      <c r="B18" s="172"/>
      <c r="C18" s="58"/>
      <c r="D18" s="57"/>
    </row>
    <row r="19" spans="1:6" ht="13.5" customHeight="1" x14ac:dyDescent="0.35">
      <c r="A19" s="173" t="s">
        <v>171</v>
      </c>
      <c r="B19" s="173"/>
      <c r="C19" s="58"/>
      <c r="D19" s="58"/>
    </row>
    <row r="20" spans="1:6" ht="32.25" customHeight="1" x14ac:dyDescent="0.35">
      <c r="A20" s="173" t="s">
        <v>170</v>
      </c>
      <c r="B20" s="173"/>
      <c r="C20" s="58"/>
      <c r="D20" s="58"/>
    </row>
    <row r="21" spans="1:6" ht="30.75" customHeight="1" x14ac:dyDescent="0.35">
      <c r="A21" s="173" t="s">
        <v>172</v>
      </c>
      <c r="B21" s="173"/>
      <c r="C21" s="58"/>
      <c r="D21" s="58"/>
    </row>
    <row r="22" spans="1:6" ht="13.5" customHeight="1" x14ac:dyDescent="0.35">
      <c r="A22" s="173" t="s">
        <v>113</v>
      </c>
      <c r="B22" s="173"/>
      <c r="C22" s="58"/>
      <c r="D22" s="58"/>
    </row>
    <row r="23" spans="1:6" x14ac:dyDescent="0.35">
      <c r="A23" s="173" t="s">
        <v>14</v>
      </c>
      <c r="B23" s="173"/>
      <c r="C23" s="38">
        <v>138000</v>
      </c>
      <c r="D23" s="38">
        <v>690000</v>
      </c>
      <c r="E23" s="101"/>
      <c r="F23" s="101"/>
    </row>
    <row r="24" spans="1:6" x14ac:dyDescent="0.35">
      <c r="A24" s="66"/>
      <c r="B24" s="66"/>
      <c r="C24" s="67"/>
      <c r="D24" s="67"/>
    </row>
    <row r="25" spans="1:6" x14ac:dyDescent="0.35">
      <c r="A25" s="66"/>
      <c r="B25" s="66"/>
      <c r="C25" s="67"/>
      <c r="D25" s="67"/>
    </row>
    <row r="26" spans="1:6" x14ac:dyDescent="0.35">
      <c r="A26" s="95" t="s">
        <v>47</v>
      </c>
      <c r="B26" s="180" t="s">
        <v>6</v>
      </c>
      <c r="C26" s="180"/>
      <c r="D26" s="180"/>
    </row>
    <row r="27" spans="1:6" x14ac:dyDescent="0.35">
      <c r="A27" s="95">
        <v>1200</v>
      </c>
      <c r="B27" s="180" t="s">
        <v>114</v>
      </c>
      <c r="C27" s="180"/>
      <c r="D27" s="180"/>
    </row>
    <row r="28" spans="1:6" x14ac:dyDescent="0.35">
      <c r="A28" s="96"/>
      <c r="B28" s="97"/>
      <c r="C28" s="97"/>
      <c r="D28" s="98"/>
    </row>
    <row r="29" spans="1:6" x14ac:dyDescent="0.35">
      <c r="A29" s="174" t="s">
        <v>7</v>
      </c>
      <c r="B29" s="175"/>
      <c r="C29" s="175"/>
      <c r="D29" s="176"/>
    </row>
    <row r="30" spans="1:6" ht="48.75" customHeight="1" x14ac:dyDescent="0.35">
      <c r="A30" s="28" t="s">
        <v>8</v>
      </c>
      <c r="B30" s="28">
        <v>1200</v>
      </c>
      <c r="C30" s="167" t="s">
        <v>48</v>
      </c>
      <c r="D30" s="168"/>
    </row>
    <row r="31" spans="1:6" x14ac:dyDescent="0.35">
      <c r="A31" s="29" t="s">
        <v>9</v>
      </c>
      <c r="B31" s="29">
        <v>11003</v>
      </c>
      <c r="C31" s="169" t="s">
        <v>83</v>
      </c>
      <c r="D31" s="169" t="s">
        <v>10</v>
      </c>
    </row>
    <row r="32" spans="1:6" x14ac:dyDescent="0.35">
      <c r="A32" s="51" t="s">
        <v>11</v>
      </c>
      <c r="B32" s="11" t="s">
        <v>115</v>
      </c>
      <c r="C32" s="170"/>
      <c r="D32" s="170"/>
    </row>
    <row r="33" spans="1:4" ht="45" x14ac:dyDescent="0.35">
      <c r="A33" s="51" t="s">
        <v>12</v>
      </c>
      <c r="B33" s="30" t="s">
        <v>116</v>
      </c>
      <c r="C33" s="171"/>
      <c r="D33" s="171"/>
    </row>
    <row r="34" spans="1:4" x14ac:dyDescent="0.35">
      <c r="A34" s="59" t="s">
        <v>29</v>
      </c>
      <c r="B34" s="59" t="s">
        <v>49</v>
      </c>
      <c r="C34" s="59"/>
      <c r="D34" s="34"/>
    </row>
    <row r="35" spans="1:4" ht="30" x14ac:dyDescent="0.35">
      <c r="A35" s="59" t="s">
        <v>112</v>
      </c>
      <c r="B35" s="30" t="s">
        <v>111</v>
      </c>
      <c r="C35" s="30"/>
      <c r="D35" s="35"/>
    </row>
    <row r="36" spans="1:4" x14ac:dyDescent="0.35">
      <c r="A36" s="172" t="s">
        <v>13</v>
      </c>
      <c r="B36" s="172"/>
      <c r="C36" s="58"/>
      <c r="D36" s="57"/>
    </row>
    <row r="37" spans="1:4" ht="13.5" customHeight="1" x14ac:dyDescent="0.35">
      <c r="A37" s="173" t="s">
        <v>117</v>
      </c>
      <c r="B37" s="173"/>
      <c r="C37" s="58">
        <v>1760</v>
      </c>
      <c r="D37" s="86">
        <v>8806</v>
      </c>
    </row>
    <row r="38" spans="1:4" x14ac:dyDescent="0.35">
      <c r="A38" s="173" t="s">
        <v>14</v>
      </c>
      <c r="B38" s="173"/>
      <c r="C38" s="38">
        <v>200000</v>
      </c>
      <c r="D38" s="38">
        <v>1000000</v>
      </c>
    </row>
    <row r="39" spans="1:4" x14ac:dyDescent="0.35">
      <c r="A39" s="66"/>
      <c r="B39" s="66"/>
      <c r="C39" s="67"/>
      <c r="D39" s="67"/>
    </row>
    <row r="40" spans="1:4" x14ac:dyDescent="0.35">
      <c r="A40" s="66"/>
      <c r="B40" s="66"/>
      <c r="C40" s="67"/>
      <c r="D40" s="67"/>
    </row>
    <row r="41" spans="1:4" x14ac:dyDescent="0.35">
      <c r="A41" s="95" t="s">
        <v>47</v>
      </c>
      <c r="B41" s="180" t="s">
        <v>6</v>
      </c>
      <c r="C41" s="180"/>
      <c r="D41" s="180"/>
    </row>
    <row r="42" spans="1:4" x14ac:dyDescent="0.35">
      <c r="A42" s="95">
        <v>1202</v>
      </c>
      <c r="B42" s="180" t="s">
        <v>118</v>
      </c>
      <c r="C42" s="180"/>
      <c r="D42" s="180"/>
    </row>
    <row r="43" spans="1:4" x14ac:dyDescent="0.35">
      <c r="A43" s="66"/>
      <c r="B43" s="66"/>
      <c r="C43" s="67"/>
      <c r="D43" s="67"/>
    </row>
    <row r="44" spans="1:4" x14ac:dyDescent="0.35">
      <c r="A44" s="174" t="s">
        <v>7</v>
      </c>
      <c r="B44" s="175"/>
      <c r="C44" s="175"/>
      <c r="D44" s="176"/>
    </row>
    <row r="45" spans="1:4" x14ac:dyDescent="0.35">
      <c r="A45" s="99"/>
      <c r="B45" s="100"/>
      <c r="C45" s="97"/>
      <c r="D45" s="98"/>
    </row>
    <row r="46" spans="1:4" ht="50.4" customHeight="1" x14ac:dyDescent="0.35">
      <c r="A46" s="28" t="s">
        <v>8</v>
      </c>
      <c r="B46" s="28">
        <v>1202</v>
      </c>
      <c r="C46" s="167" t="s">
        <v>48</v>
      </c>
      <c r="D46" s="168"/>
    </row>
    <row r="47" spans="1:4" x14ac:dyDescent="0.35">
      <c r="A47" s="29" t="s">
        <v>9</v>
      </c>
      <c r="B47" s="29">
        <v>11001</v>
      </c>
      <c r="C47" s="169" t="s">
        <v>83</v>
      </c>
      <c r="D47" s="169" t="s">
        <v>10</v>
      </c>
    </row>
    <row r="48" spans="1:4" ht="30" x14ac:dyDescent="0.35">
      <c r="A48" s="51" t="s">
        <v>11</v>
      </c>
      <c r="B48" s="11" t="s">
        <v>193</v>
      </c>
      <c r="C48" s="170"/>
      <c r="D48" s="170"/>
    </row>
    <row r="49" spans="1:4" ht="30" x14ac:dyDescent="0.35">
      <c r="A49" s="51" t="s">
        <v>12</v>
      </c>
      <c r="B49" s="30" t="s">
        <v>194</v>
      </c>
      <c r="C49" s="171"/>
      <c r="D49" s="171"/>
    </row>
    <row r="50" spans="1:4" x14ac:dyDescent="0.35">
      <c r="A50" s="59" t="s">
        <v>29</v>
      </c>
      <c r="B50" s="59" t="s">
        <v>49</v>
      </c>
      <c r="C50" s="59"/>
      <c r="D50" s="34"/>
    </row>
    <row r="51" spans="1:4" ht="30" x14ac:dyDescent="0.35">
      <c r="A51" s="59" t="s">
        <v>112</v>
      </c>
      <c r="B51" s="30" t="s">
        <v>111</v>
      </c>
      <c r="C51" s="30"/>
      <c r="D51" s="35"/>
    </row>
    <row r="52" spans="1:4" x14ac:dyDescent="0.35">
      <c r="A52" s="172" t="s">
        <v>13</v>
      </c>
      <c r="B52" s="172"/>
      <c r="C52" s="58"/>
      <c r="D52" s="57"/>
    </row>
    <row r="53" spans="1:4" x14ac:dyDescent="0.35">
      <c r="A53" s="173" t="s">
        <v>195</v>
      </c>
      <c r="B53" s="173"/>
      <c r="C53" s="58">
        <v>2273</v>
      </c>
      <c r="D53" s="86">
        <v>11364</v>
      </c>
    </row>
    <row r="54" spans="1:4" x14ac:dyDescent="0.35">
      <c r="A54" s="173" t="s">
        <v>14</v>
      </c>
      <c r="B54" s="173"/>
      <c r="C54" s="38">
        <v>50000</v>
      </c>
      <c r="D54" s="38">
        <v>250000</v>
      </c>
    </row>
    <row r="55" spans="1:4" x14ac:dyDescent="0.35">
      <c r="A55" s="99"/>
      <c r="B55" s="100"/>
      <c r="C55" s="97"/>
      <c r="D55" s="98"/>
    </row>
    <row r="56" spans="1:4" ht="51" customHeight="1" x14ac:dyDescent="0.35">
      <c r="A56" s="28" t="s">
        <v>8</v>
      </c>
      <c r="B56" s="28">
        <v>1202</v>
      </c>
      <c r="C56" s="167" t="s">
        <v>48</v>
      </c>
      <c r="D56" s="168"/>
    </row>
    <row r="57" spans="1:4" x14ac:dyDescent="0.35">
      <c r="A57" s="29" t="s">
        <v>9</v>
      </c>
      <c r="B57" s="29">
        <v>11002</v>
      </c>
      <c r="C57" s="169" t="s">
        <v>83</v>
      </c>
      <c r="D57" s="169" t="s">
        <v>10</v>
      </c>
    </row>
    <row r="58" spans="1:4" x14ac:dyDescent="0.35">
      <c r="A58" s="51" t="s">
        <v>11</v>
      </c>
      <c r="B58" s="11" t="s">
        <v>119</v>
      </c>
      <c r="C58" s="170"/>
      <c r="D58" s="170"/>
    </row>
    <row r="59" spans="1:4" ht="45" x14ac:dyDescent="0.35">
      <c r="A59" s="51" t="s">
        <v>12</v>
      </c>
      <c r="B59" s="30" t="s">
        <v>120</v>
      </c>
      <c r="C59" s="171"/>
      <c r="D59" s="171"/>
    </row>
    <row r="60" spans="1:4" x14ac:dyDescent="0.35">
      <c r="A60" s="59" t="s">
        <v>29</v>
      </c>
      <c r="B60" s="59" t="s">
        <v>49</v>
      </c>
      <c r="C60" s="59"/>
      <c r="D60" s="34"/>
    </row>
    <row r="61" spans="1:4" ht="30" x14ac:dyDescent="0.35">
      <c r="A61" s="59" t="s">
        <v>112</v>
      </c>
      <c r="B61" s="30" t="s">
        <v>111</v>
      </c>
      <c r="C61" s="30"/>
      <c r="D61" s="35"/>
    </row>
    <row r="62" spans="1:4" x14ac:dyDescent="0.35">
      <c r="A62" s="172" t="s">
        <v>13</v>
      </c>
      <c r="B62" s="172"/>
      <c r="C62" s="58"/>
      <c r="D62" s="57"/>
    </row>
    <row r="63" spans="1:4" x14ac:dyDescent="0.35">
      <c r="A63" s="173" t="s">
        <v>121</v>
      </c>
      <c r="B63" s="173"/>
      <c r="C63" s="58">
        <v>34</v>
      </c>
      <c r="D63" s="86">
        <v>167</v>
      </c>
    </row>
    <row r="64" spans="1:4" x14ac:dyDescent="0.35">
      <c r="A64" s="173" t="s">
        <v>14</v>
      </c>
      <c r="B64" s="173"/>
      <c r="C64" s="38">
        <v>70000</v>
      </c>
      <c r="D64" s="38">
        <v>350000</v>
      </c>
    </row>
    <row r="65" spans="1:4" x14ac:dyDescent="0.35">
      <c r="A65" s="66"/>
      <c r="B65" s="66"/>
      <c r="C65" s="67"/>
      <c r="D65" s="67"/>
    </row>
    <row r="66" spans="1:4" ht="51" customHeight="1" x14ac:dyDescent="0.35">
      <c r="A66" s="28" t="s">
        <v>8</v>
      </c>
      <c r="B66" s="28">
        <v>1202</v>
      </c>
      <c r="C66" s="167" t="s">
        <v>48</v>
      </c>
      <c r="D66" s="168"/>
    </row>
    <row r="67" spans="1:4" x14ac:dyDescent="0.35">
      <c r="A67" s="29" t="s">
        <v>9</v>
      </c>
      <c r="B67" s="29">
        <v>11004</v>
      </c>
      <c r="C67" s="169" t="s">
        <v>83</v>
      </c>
      <c r="D67" s="169" t="s">
        <v>10</v>
      </c>
    </row>
    <row r="68" spans="1:4" ht="30" x14ac:dyDescent="0.35">
      <c r="A68" s="51" t="s">
        <v>11</v>
      </c>
      <c r="B68" s="11" t="s">
        <v>122</v>
      </c>
      <c r="C68" s="170"/>
      <c r="D68" s="170"/>
    </row>
    <row r="69" spans="1:4" ht="45" x14ac:dyDescent="0.35">
      <c r="A69" s="51" t="s">
        <v>12</v>
      </c>
      <c r="B69" s="30" t="s">
        <v>123</v>
      </c>
      <c r="C69" s="171"/>
      <c r="D69" s="171"/>
    </row>
    <row r="70" spans="1:4" x14ac:dyDescent="0.35">
      <c r="A70" s="59" t="s">
        <v>29</v>
      </c>
      <c r="B70" s="59" t="s">
        <v>49</v>
      </c>
      <c r="C70" s="59"/>
      <c r="D70" s="34"/>
    </row>
    <row r="71" spans="1:4" ht="30" x14ac:dyDescent="0.35">
      <c r="A71" s="59" t="s">
        <v>112</v>
      </c>
      <c r="B71" s="30" t="s">
        <v>111</v>
      </c>
      <c r="C71" s="30"/>
      <c r="D71" s="35"/>
    </row>
    <row r="72" spans="1:4" x14ac:dyDescent="0.35">
      <c r="A72" s="172" t="s">
        <v>13</v>
      </c>
      <c r="B72" s="172"/>
      <c r="C72" s="58"/>
      <c r="D72" s="57"/>
    </row>
    <row r="73" spans="1:4" ht="13.5" customHeight="1" x14ac:dyDescent="0.35">
      <c r="A73" s="173" t="s">
        <v>124</v>
      </c>
      <c r="B73" s="173"/>
      <c r="C73" s="58">
        <v>2390</v>
      </c>
      <c r="D73" s="58">
        <v>11949</v>
      </c>
    </row>
    <row r="74" spans="1:4" x14ac:dyDescent="0.35">
      <c r="A74" s="173" t="s">
        <v>125</v>
      </c>
      <c r="B74" s="173"/>
      <c r="C74" s="58">
        <v>415</v>
      </c>
      <c r="D74" s="58">
        <v>2075</v>
      </c>
    </row>
    <row r="75" spans="1:4" x14ac:dyDescent="0.35">
      <c r="A75" s="173" t="s">
        <v>14</v>
      </c>
      <c r="B75" s="173"/>
      <c r="C75" s="38">
        <v>340000</v>
      </c>
      <c r="D75" s="38">
        <v>1700000</v>
      </c>
    </row>
    <row r="76" spans="1:4" x14ac:dyDescent="0.35">
      <c r="A76" s="66"/>
      <c r="B76" s="66"/>
      <c r="C76" s="67"/>
      <c r="D76" s="67"/>
    </row>
    <row r="77" spans="1:4" ht="45" customHeight="1" x14ac:dyDescent="0.35">
      <c r="A77" s="28" t="s">
        <v>8</v>
      </c>
      <c r="B77" s="28">
        <v>1202</v>
      </c>
      <c r="C77" s="167" t="s">
        <v>48</v>
      </c>
      <c r="D77" s="168"/>
    </row>
    <row r="78" spans="1:4" x14ac:dyDescent="0.35">
      <c r="A78" s="29" t="s">
        <v>9</v>
      </c>
      <c r="B78" s="29">
        <v>11005</v>
      </c>
      <c r="C78" s="169" t="s">
        <v>83</v>
      </c>
      <c r="D78" s="169" t="s">
        <v>10</v>
      </c>
    </row>
    <row r="79" spans="1:4" x14ac:dyDescent="0.35">
      <c r="A79" s="51" t="s">
        <v>11</v>
      </c>
      <c r="B79" s="11" t="s">
        <v>196</v>
      </c>
      <c r="C79" s="170"/>
      <c r="D79" s="170"/>
    </row>
    <row r="80" spans="1:4" ht="45" x14ac:dyDescent="0.35">
      <c r="A80" s="51" t="s">
        <v>12</v>
      </c>
      <c r="B80" s="30" t="s">
        <v>197</v>
      </c>
      <c r="C80" s="171"/>
      <c r="D80" s="171"/>
    </row>
    <row r="81" spans="1:4" x14ac:dyDescent="0.35">
      <c r="A81" s="59" t="s">
        <v>29</v>
      </c>
      <c r="B81" s="59" t="s">
        <v>49</v>
      </c>
      <c r="C81" s="59"/>
      <c r="D81" s="34"/>
    </row>
    <row r="82" spans="1:4" ht="30" x14ac:dyDescent="0.35">
      <c r="A82" s="59" t="s">
        <v>112</v>
      </c>
      <c r="B82" s="30" t="s">
        <v>111</v>
      </c>
      <c r="C82" s="30"/>
      <c r="D82" s="35"/>
    </row>
    <row r="83" spans="1:4" x14ac:dyDescent="0.35">
      <c r="A83" s="172" t="s">
        <v>13</v>
      </c>
      <c r="B83" s="172"/>
      <c r="C83" s="58"/>
      <c r="D83" s="57"/>
    </row>
    <row r="84" spans="1:4" x14ac:dyDescent="0.35">
      <c r="A84" s="173" t="s">
        <v>198</v>
      </c>
      <c r="B84" s="173"/>
      <c r="C84" s="58">
        <v>28</v>
      </c>
      <c r="D84" s="58">
        <v>140</v>
      </c>
    </row>
    <row r="85" spans="1:4" x14ac:dyDescent="0.35">
      <c r="A85" s="173" t="s">
        <v>14</v>
      </c>
      <c r="B85" s="173"/>
      <c r="C85" s="38">
        <v>20000</v>
      </c>
      <c r="D85" s="38">
        <v>100000</v>
      </c>
    </row>
    <row r="86" spans="1:4" x14ac:dyDescent="0.35">
      <c r="A86" s="66"/>
      <c r="B86" s="66"/>
      <c r="C86" s="67"/>
      <c r="D86" s="67"/>
    </row>
    <row r="87" spans="1:4" x14ac:dyDescent="0.35">
      <c r="A87" s="66"/>
      <c r="B87" s="66"/>
      <c r="C87" s="67"/>
      <c r="D87" s="67"/>
    </row>
    <row r="88" spans="1:4" x14ac:dyDescent="0.35">
      <c r="A88" s="95" t="s">
        <v>47</v>
      </c>
      <c r="B88" s="180" t="s">
        <v>6</v>
      </c>
      <c r="C88" s="180"/>
      <c r="D88" s="180"/>
    </row>
    <row r="89" spans="1:4" x14ac:dyDescent="0.35">
      <c r="A89" s="95">
        <v>1207</v>
      </c>
      <c r="B89" s="180" t="s">
        <v>126</v>
      </c>
      <c r="C89" s="180"/>
      <c r="D89" s="180"/>
    </row>
    <row r="90" spans="1:4" x14ac:dyDescent="0.35">
      <c r="A90" s="66"/>
      <c r="B90" s="66"/>
      <c r="C90" s="67"/>
      <c r="D90" s="67"/>
    </row>
    <row r="91" spans="1:4" x14ac:dyDescent="0.35">
      <c r="A91" s="174" t="s">
        <v>7</v>
      </c>
      <c r="B91" s="175"/>
      <c r="C91" s="175"/>
      <c r="D91" s="176"/>
    </row>
    <row r="92" spans="1:4" ht="47.25" customHeight="1" x14ac:dyDescent="0.35">
      <c r="A92" s="28" t="s">
        <v>8</v>
      </c>
      <c r="B92" s="28">
        <v>1207</v>
      </c>
      <c r="C92" s="167" t="s">
        <v>48</v>
      </c>
      <c r="D92" s="168"/>
    </row>
    <row r="93" spans="1:4" x14ac:dyDescent="0.35">
      <c r="A93" s="29" t="s">
        <v>9</v>
      </c>
      <c r="B93" s="29">
        <v>11001</v>
      </c>
      <c r="C93" s="169" t="s">
        <v>83</v>
      </c>
      <c r="D93" s="169" t="s">
        <v>10</v>
      </c>
    </row>
    <row r="94" spans="1:4" ht="30" x14ac:dyDescent="0.35">
      <c r="A94" s="51" t="s">
        <v>11</v>
      </c>
      <c r="B94" s="11" t="s">
        <v>127</v>
      </c>
      <c r="C94" s="170"/>
      <c r="D94" s="170"/>
    </row>
    <row r="95" spans="1:4" ht="60" x14ac:dyDescent="0.35">
      <c r="A95" s="51" t="s">
        <v>12</v>
      </c>
      <c r="B95" s="30" t="s">
        <v>128</v>
      </c>
      <c r="C95" s="171"/>
      <c r="D95" s="171"/>
    </row>
    <row r="96" spans="1:4" x14ac:dyDescent="0.35">
      <c r="A96" s="59" t="s">
        <v>29</v>
      </c>
      <c r="B96" s="59" t="s">
        <v>49</v>
      </c>
      <c r="C96" s="59"/>
      <c r="D96" s="34"/>
    </row>
    <row r="97" spans="1:8" ht="30" x14ac:dyDescent="0.35">
      <c r="A97" s="59" t="s">
        <v>112</v>
      </c>
      <c r="B97" s="30" t="s">
        <v>111</v>
      </c>
      <c r="C97" s="30"/>
      <c r="D97" s="35"/>
      <c r="H97" s="68"/>
    </row>
    <row r="98" spans="1:8" x14ac:dyDescent="0.35">
      <c r="A98" s="172" t="s">
        <v>13</v>
      </c>
      <c r="B98" s="172"/>
      <c r="C98" s="58"/>
      <c r="D98" s="57"/>
    </row>
    <row r="99" spans="1:8" ht="28.5" customHeight="1" x14ac:dyDescent="0.35">
      <c r="A99" s="173" t="s">
        <v>129</v>
      </c>
      <c r="B99" s="173"/>
      <c r="C99" s="58">
        <v>6461</v>
      </c>
      <c r="D99" s="58">
        <v>32307</v>
      </c>
    </row>
    <row r="100" spans="1:8" x14ac:dyDescent="0.35">
      <c r="A100" s="173" t="s">
        <v>14</v>
      </c>
      <c r="B100" s="173"/>
      <c r="C100" s="38">
        <f>6580000*0.2</f>
        <v>1316000</v>
      </c>
      <c r="D100" s="38">
        <v>6580000</v>
      </c>
    </row>
    <row r="101" spans="1:8" x14ac:dyDescent="0.35">
      <c r="A101" s="66"/>
      <c r="B101" s="66"/>
      <c r="C101" s="67"/>
      <c r="D101" s="67"/>
    </row>
    <row r="102" spans="1:8" x14ac:dyDescent="0.35">
      <c r="A102" s="66"/>
      <c r="B102" s="66"/>
      <c r="C102" s="67"/>
      <c r="D102" s="67"/>
    </row>
    <row r="103" spans="1:8" ht="51" customHeight="1" x14ac:dyDescent="0.35">
      <c r="A103" s="28" t="s">
        <v>8</v>
      </c>
      <c r="B103" s="28">
        <v>1207</v>
      </c>
      <c r="C103" s="167" t="s">
        <v>48</v>
      </c>
      <c r="D103" s="168"/>
    </row>
    <row r="104" spans="1:8" x14ac:dyDescent="0.35">
      <c r="A104" s="29" t="s">
        <v>9</v>
      </c>
      <c r="B104" s="29">
        <v>11003</v>
      </c>
      <c r="C104" s="169" t="s">
        <v>83</v>
      </c>
      <c r="D104" s="169" t="s">
        <v>10</v>
      </c>
    </row>
    <row r="105" spans="1:8" ht="45" x14ac:dyDescent="0.35">
      <c r="A105" s="51" t="s">
        <v>11</v>
      </c>
      <c r="B105" s="11" t="s">
        <v>199</v>
      </c>
      <c r="C105" s="170"/>
      <c r="D105" s="170"/>
    </row>
    <row r="106" spans="1:8" ht="60" x14ac:dyDescent="0.35">
      <c r="A106" s="51" t="s">
        <v>12</v>
      </c>
      <c r="B106" s="30" t="s">
        <v>200</v>
      </c>
      <c r="C106" s="171"/>
      <c r="D106" s="171"/>
    </row>
    <row r="107" spans="1:8" x14ac:dyDescent="0.35">
      <c r="A107" s="59" t="s">
        <v>29</v>
      </c>
      <c r="B107" s="59" t="s">
        <v>49</v>
      </c>
      <c r="C107" s="59"/>
      <c r="D107" s="34"/>
    </row>
    <row r="108" spans="1:8" ht="30" x14ac:dyDescent="0.35">
      <c r="A108" s="59" t="s">
        <v>112</v>
      </c>
      <c r="B108" s="30" t="s">
        <v>111</v>
      </c>
      <c r="C108" s="30"/>
      <c r="D108" s="35"/>
    </row>
    <row r="109" spans="1:8" x14ac:dyDescent="0.35">
      <c r="A109" s="172" t="s">
        <v>13</v>
      </c>
      <c r="B109" s="172"/>
      <c r="C109" s="58"/>
      <c r="D109" s="57"/>
    </row>
    <row r="110" spans="1:8" x14ac:dyDescent="0.35">
      <c r="A110" s="173" t="s">
        <v>201</v>
      </c>
      <c r="B110" s="173"/>
      <c r="C110" s="58">
        <v>1688</v>
      </c>
      <c r="D110" s="58">
        <v>8440</v>
      </c>
    </row>
    <row r="111" spans="1:8" x14ac:dyDescent="0.35">
      <c r="A111" s="173" t="s">
        <v>14</v>
      </c>
      <c r="B111" s="173"/>
      <c r="C111" s="38">
        <v>170000</v>
      </c>
      <c r="D111" s="38">
        <v>850000</v>
      </c>
    </row>
    <row r="112" spans="1:8" x14ac:dyDescent="0.35">
      <c r="A112" s="66"/>
      <c r="B112" s="66"/>
      <c r="C112" s="67"/>
      <c r="D112" s="67"/>
    </row>
    <row r="113" spans="1:4" ht="47.25" customHeight="1" x14ac:dyDescent="0.35">
      <c r="A113" s="28" t="s">
        <v>8</v>
      </c>
      <c r="B113" s="28">
        <v>1207</v>
      </c>
      <c r="C113" s="167" t="s">
        <v>48</v>
      </c>
      <c r="D113" s="168"/>
    </row>
    <row r="114" spans="1:4" x14ac:dyDescent="0.35">
      <c r="A114" s="29" t="s">
        <v>9</v>
      </c>
      <c r="B114" s="29">
        <v>11004</v>
      </c>
      <c r="C114" s="169" t="s">
        <v>83</v>
      </c>
      <c r="D114" s="169" t="s">
        <v>10</v>
      </c>
    </row>
    <row r="115" spans="1:4" ht="45" x14ac:dyDescent="0.35">
      <c r="A115" s="51" t="s">
        <v>11</v>
      </c>
      <c r="B115" s="11" t="s">
        <v>202</v>
      </c>
      <c r="C115" s="170"/>
      <c r="D115" s="170"/>
    </row>
    <row r="116" spans="1:4" ht="45" x14ac:dyDescent="0.35">
      <c r="A116" s="51" t="s">
        <v>12</v>
      </c>
      <c r="B116" s="30" t="s">
        <v>203</v>
      </c>
      <c r="C116" s="171"/>
      <c r="D116" s="171"/>
    </row>
    <row r="117" spans="1:4" x14ac:dyDescent="0.35">
      <c r="A117" s="59" t="s">
        <v>29</v>
      </c>
      <c r="B117" s="59" t="s">
        <v>49</v>
      </c>
      <c r="C117" s="59"/>
      <c r="D117" s="34"/>
    </row>
    <row r="118" spans="1:4" ht="30" x14ac:dyDescent="0.35">
      <c r="A118" s="59" t="s">
        <v>112</v>
      </c>
      <c r="B118" s="30" t="s">
        <v>111</v>
      </c>
      <c r="C118" s="30"/>
      <c r="D118" s="35"/>
    </row>
    <row r="119" spans="1:4" x14ac:dyDescent="0.35">
      <c r="A119" s="172" t="s">
        <v>13</v>
      </c>
      <c r="B119" s="172"/>
      <c r="C119" s="58"/>
      <c r="D119" s="57"/>
    </row>
    <row r="120" spans="1:4" ht="13.5" customHeight="1" x14ac:dyDescent="0.35">
      <c r="A120" s="173" t="s">
        <v>204</v>
      </c>
      <c r="B120" s="173"/>
      <c r="C120" s="58">
        <v>810</v>
      </c>
      <c r="D120" s="58">
        <v>4053</v>
      </c>
    </row>
    <row r="121" spans="1:4" x14ac:dyDescent="0.35">
      <c r="A121" s="173" t="s">
        <v>14</v>
      </c>
      <c r="B121" s="173"/>
      <c r="C121" s="38">
        <v>26000</v>
      </c>
      <c r="D121" s="38">
        <v>130000</v>
      </c>
    </row>
    <row r="122" spans="1:4" x14ac:dyDescent="0.35">
      <c r="A122" s="66"/>
      <c r="B122" s="66"/>
      <c r="C122" s="67"/>
      <c r="D122" s="67"/>
    </row>
    <row r="123" spans="1:4" ht="51.75" customHeight="1" x14ac:dyDescent="0.35">
      <c r="A123" s="28" t="s">
        <v>8</v>
      </c>
      <c r="B123" s="28">
        <v>1207</v>
      </c>
      <c r="C123" s="167" t="s">
        <v>48</v>
      </c>
      <c r="D123" s="168"/>
    </row>
    <row r="124" spans="1:4" x14ac:dyDescent="0.35">
      <c r="A124" s="29" t="s">
        <v>9</v>
      </c>
      <c r="B124" s="29">
        <v>11007</v>
      </c>
      <c r="C124" s="169" t="s">
        <v>83</v>
      </c>
      <c r="D124" s="169" t="s">
        <v>10</v>
      </c>
    </row>
    <row r="125" spans="1:4" x14ac:dyDescent="0.35">
      <c r="A125" s="51" t="s">
        <v>11</v>
      </c>
      <c r="B125" s="11" t="s">
        <v>205</v>
      </c>
      <c r="C125" s="170"/>
      <c r="D125" s="170"/>
    </row>
    <row r="126" spans="1:4" ht="30" x14ac:dyDescent="0.35">
      <c r="A126" s="51" t="s">
        <v>12</v>
      </c>
      <c r="B126" s="30" t="s">
        <v>206</v>
      </c>
      <c r="C126" s="171"/>
      <c r="D126" s="171"/>
    </row>
    <row r="127" spans="1:4" x14ac:dyDescent="0.35">
      <c r="A127" s="59" t="s">
        <v>29</v>
      </c>
      <c r="B127" s="59" t="s">
        <v>49</v>
      </c>
      <c r="C127" s="59"/>
      <c r="D127" s="34"/>
    </row>
    <row r="128" spans="1:4" ht="30" x14ac:dyDescent="0.35">
      <c r="A128" s="59" t="s">
        <v>112</v>
      </c>
      <c r="B128" s="30" t="s">
        <v>111</v>
      </c>
      <c r="C128" s="30"/>
      <c r="D128" s="35"/>
    </row>
    <row r="129" spans="1:7" x14ac:dyDescent="0.35">
      <c r="A129" s="172" t="s">
        <v>13</v>
      </c>
      <c r="B129" s="172"/>
      <c r="C129" s="58"/>
      <c r="D129" s="57"/>
    </row>
    <row r="130" spans="1:7" ht="13.5" customHeight="1" x14ac:dyDescent="0.35">
      <c r="A130" s="173" t="s">
        <v>207</v>
      </c>
      <c r="B130" s="173"/>
      <c r="C130" s="58">
        <v>6</v>
      </c>
      <c r="D130" s="58">
        <v>31</v>
      </c>
      <c r="G130" s="102"/>
    </row>
    <row r="131" spans="1:7" x14ac:dyDescent="0.35">
      <c r="A131" s="173" t="s">
        <v>14</v>
      </c>
      <c r="B131" s="173"/>
      <c r="C131" s="38">
        <v>25000</v>
      </c>
      <c r="D131" s="38">
        <v>125000</v>
      </c>
    </row>
    <row r="132" spans="1:7" x14ac:dyDescent="0.35">
      <c r="A132" s="66"/>
      <c r="B132" s="66"/>
      <c r="C132" s="67"/>
      <c r="D132" s="67"/>
    </row>
    <row r="133" spans="1:7" x14ac:dyDescent="0.35">
      <c r="A133" s="66"/>
      <c r="B133" s="66"/>
      <c r="C133" s="67"/>
      <c r="D133" s="67"/>
    </row>
    <row r="134" spans="1:7" x14ac:dyDescent="0.35">
      <c r="A134" s="95" t="s">
        <v>47</v>
      </c>
      <c r="B134" s="180" t="s">
        <v>6</v>
      </c>
      <c r="C134" s="180"/>
      <c r="D134" s="180"/>
    </row>
    <row r="135" spans="1:7" x14ac:dyDescent="0.35">
      <c r="A135" s="95">
        <v>1208</v>
      </c>
      <c r="B135" s="180" t="s">
        <v>208</v>
      </c>
      <c r="C135" s="180"/>
      <c r="D135" s="180"/>
    </row>
    <row r="136" spans="1:7" x14ac:dyDescent="0.35">
      <c r="A136" s="66"/>
      <c r="B136" s="66"/>
      <c r="C136" s="67"/>
      <c r="D136" s="67"/>
    </row>
    <row r="137" spans="1:7" x14ac:dyDescent="0.35">
      <c r="A137" s="174" t="s">
        <v>7</v>
      </c>
      <c r="B137" s="175"/>
      <c r="C137" s="175"/>
      <c r="D137" s="176"/>
    </row>
    <row r="138" spans="1:7" ht="52.2" customHeight="1" x14ac:dyDescent="0.35">
      <c r="A138" s="28" t="s">
        <v>8</v>
      </c>
      <c r="B138" s="28">
        <v>1208</v>
      </c>
      <c r="C138" s="167" t="s">
        <v>48</v>
      </c>
      <c r="D138" s="168"/>
    </row>
    <row r="139" spans="1:7" x14ac:dyDescent="0.35">
      <c r="A139" s="29" t="s">
        <v>9</v>
      </c>
      <c r="B139" s="29">
        <v>11003</v>
      </c>
      <c r="C139" s="169" t="s">
        <v>83</v>
      </c>
      <c r="D139" s="169" t="s">
        <v>10</v>
      </c>
    </row>
    <row r="140" spans="1:7" ht="30" x14ac:dyDescent="0.35">
      <c r="A140" s="51" t="s">
        <v>11</v>
      </c>
      <c r="B140" s="11" t="s">
        <v>209</v>
      </c>
      <c r="C140" s="170"/>
      <c r="D140" s="170"/>
    </row>
    <row r="141" spans="1:7" ht="45" x14ac:dyDescent="0.35">
      <c r="A141" s="51" t="s">
        <v>12</v>
      </c>
      <c r="B141" s="30" t="s">
        <v>210</v>
      </c>
      <c r="C141" s="171"/>
      <c r="D141" s="171"/>
    </row>
    <row r="142" spans="1:7" x14ac:dyDescent="0.35">
      <c r="A142" s="59" t="s">
        <v>29</v>
      </c>
      <c r="B142" s="59" t="s">
        <v>49</v>
      </c>
      <c r="C142" s="59"/>
      <c r="D142" s="34"/>
    </row>
    <row r="143" spans="1:7" ht="30" x14ac:dyDescent="0.35">
      <c r="A143" s="59" t="s">
        <v>112</v>
      </c>
      <c r="B143" s="30" t="s">
        <v>111</v>
      </c>
      <c r="C143" s="30"/>
      <c r="D143" s="35"/>
    </row>
    <row r="144" spans="1:7" x14ac:dyDescent="0.35">
      <c r="A144" s="172" t="s">
        <v>13</v>
      </c>
      <c r="B144" s="172"/>
      <c r="C144" s="58"/>
      <c r="D144" s="57"/>
    </row>
    <row r="145" spans="1:6" x14ac:dyDescent="0.35">
      <c r="A145" s="173" t="s">
        <v>211</v>
      </c>
      <c r="B145" s="173"/>
      <c r="C145" s="58">
        <v>430</v>
      </c>
      <c r="D145" s="58">
        <v>2150</v>
      </c>
    </row>
    <row r="146" spans="1:6" x14ac:dyDescent="0.35">
      <c r="A146" s="173" t="s">
        <v>14</v>
      </c>
      <c r="B146" s="173"/>
      <c r="C146" s="38">
        <v>40000</v>
      </c>
      <c r="D146" s="38">
        <v>200000</v>
      </c>
      <c r="F146" s="68"/>
    </row>
    <row r="148" spans="1:6" ht="43.2" customHeight="1" x14ac:dyDescent="0.35">
      <c r="A148" s="177" t="s">
        <v>222</v>
      </c>
      <c r="B148" s="177"/>
      <c r="C148" s="177"/>
      <c r="D148" s="177"/>
    </row>
    <row r="150" spans="1:6" x14ac:dyDescent="0.35">
      <c r="A150" s="178" t="s">
        <v>69</v>
      </c>
      <c r="B150" s="178"/>
      <c r="C150" s="178"/>
      <c r="D150" s="178"/>
      <c r="E150" s="26"/>
      <c r="F150" s="26"/>
    </row>
    <row r="151" spans="1:6" x14ac:dyDescent="0.35">
      <c r="A151" s="179" t="s">
        <v>221</v>
      </c>
      <c r="B151" s="179"/>
      <c r="C151" s="179"/>
      <c r="D151" s="179"/>
      <c r="E151" s="179"/>
      <c r="F151" s="179"/>
    </row>
    <row r="152" spans="1:6" x14ac:dyDescent="0.35">
      <c r="A152" s="95" t="s">
        <v>47</v>
      </c>
      <c r="B152" s="180" t="s">
        <v>6</v>
      </c>
      <c r="C152" s="180"/>
      <c r="D152" s="180"/>
      <c r="E152" s="27"/>
      <c r="F152" s="27"/>
    </row>
    <row r="153" spans="1:6" x14ac:dyDescent="0.35">
      <c r="A153" s="95">
        <v>1139</v>
      </c>
      <c r="B153" s="180" t="s">
        <v>51</v>
      </c>
      <c r="C153" s="180"/>
      <c r="D153" s="180"/>
      <c r="E153" s="27"/>
      <c r="F153" s="27"/>
    </row>
    <row r="154" spans="1:6" x14ac:dyDescent="0.35">
      <c r="A154" s="96"/>
      <c r="B154" s="97"/>
      <c r="C154" s="97"/>
      <c r="D154" s="98"/>
      <c r="E154" s="27"/>
      <c r="F154" s="27"/>
    </row>
    <row r="155" spans="1:6" x14ac:dyDescent="0.35">
      <c r="A155" s="174" t="s">
        <v>7</v>
      </c>
      <c r="B155" s="175"/>
      <c r="C155" s="175"/>
      <c r="D155" s="176"/>
      <c r="E155" s="27"/>
      <c r="F155" s="27"/>
    </row>
    <row r="156" spans="1:6" ht="50.4" customHeight="1" x14ac:dyDescent="0.35">
      <c r="A156" s="28" t="s">
        <v>8</v>
      </c>
      <c r="B156" s="28">
        <v>1139</v>
      </c>
      <c r="C156" s="167" t="s">
        <v>71</v>
      </c>
      <c r="D156" s="168"/>
      <c r="E156" s="27"/>
      <c r="F156" s="27"/>
    </row>
    <row r="157" spans="1:6" x14ac:dyDescent="0.35">
      <c r="A157" s="29" t="s">
        <v>9</v>
      </c>
      <c r="B157" s="29">
        <v>11001</v>
      </c>
      <c r="C157" s="169" t="s">
        <v>83</v>
      </c>
      <c r="D157" s="169" t="s">
        <v>10</v>
      </c>
      <c r="E157" s="27"/>
      <c r="F157" s="27"/>
    </row>
    <row r="158" spans="1:6" x14ac:dyDescent="0.35">
      <c r="A158" s="51" t="s">
        <v>11</v>
      </c>
      <c r="B158" s="11" t="s">
        <v>51</v>
      </c>
      <c r="C158" s="170"/>
      <c r="D158" s="170"/>
    </row>
    <row r="159" spans="1:6" ht="60" x14ac:dyDescent="0.35">
      <c r="A159" s="51" t="s">
        <v>12</v>
      </c>
      <c r="B159" s="30" t="s">
        <v>68</v>
      </c>
      <c r="C159" s="171"/>
      <c r="D159" s="171"/>
    </row>
    <row r="160" spans="1:6" x14ac:dyDescent="0.35">
      <c r="A160" s="59" t="s">
        <v>29</v>
      </c>
      <c r="B160" s="59" t="s">
        <v>49</v>
      </c>
      <c r="C160" s="59"/>
      <c r="D160" s="34"/>
    </row>
    <row r="161" spans="1:4" x14ac:dyDescent="0.35">
      <c r="A161" s="172" t="s">
        <v>13</v>
      </c>
      <c r="B161" s="172"/>
      <c r="C161" s="58"/>
      <c r="D161" s="57"/>
    </row>
    <row r="162" spans="1:4" x14ac:dyDescent="0.35">
      <c r="A162" s="173" t="s">
        <v>14</v>
      </c>
      <c r="B162" s="173"/>
      <c r="C162" s="38">
        <v>-2395000</v>
      </c>
      <c r="D162" s="38">
        <v>-11975000</v>
      </c>
    </row>
    <row r="164" spans="1:4" ht="50.4" customHeight="1" x14ac:dyDescent="0.35">
      <c r="A164" s="28" t="s">
        <v>8</v>
      </c>
      <c r="B164" s="28">
        <v>1139</v>
      </c>
      <c r="C164" s="167" t="s">
        <v>48</v>
      </c>
      <c r="D164" s="168"/>
    </row>
    <row r="165" spans="1:4" x14ac:dyDescent="0.35">
      <c r="A165" s="29" t="s">
        <v>9</v>
      </c>
      <c r="B165" s="29">
        <v>11001</v>
      </c>
      <c r="C165" s="169" t="s">
        <v>83</v>
      </c>
      <c r="D165" s="169" t="s">
        <v>10</v>
      </c>
    </row>
    <row r="166" spans="1:4" x14ac:dyDescent="0.35">
      <c r="A166" s="51" t="s">
        <v>11</v>
      </c>
      <c r="B166" s="11" t="s">
        <v>51</v>
      </c>
      <c r="C166" s="170"/>
      <c r="D166" s="170"/>
    </row>
    <row r="167" spans="1:4" ht="60" x14ac:dyDescent="0.35">
      <c r="A167" s="51" t="s">
        <v>12</v>
      </c>
      <c r="B167" s="30" t="s">
        <v>68</v>
      </c>
      <c r="C167" s="171"/>
      <c r="D167" s="171"/>
    </row>
    <row r="168" spans="1:4" x14ac:dyDescent="0.35">
      <c r="A168" s="59" t="s">
        <v>29</v>
      </c>
      <c r="B168" s="59" t="s">
        <v>49</v>
      </c>
      <c r="C168" s="59"/>
      <c r="D168" s="34"/>
    </row>
    <row r="169" spans="1:4" x14ac:dyDescent="0.35">
      <c r="A169" s="172" t="s">
        <v>13</v>
      </c>
      <c r="B169" s="172"/>
      <c r="C169" s="58"/>
      <c r="D169" s="57"/>
    </row>
    <row r="170" spans="1:4" x14ac:dyDescent="0.35">
      <c r="A170" s="173" t="s">
        <v>14</v>
      </c>
      <c r="B170" s="173"/>
      <c r="C170" s="38">
        <v>2395000</v>
      </c>
      <c r="D170" s="38">
        <v>0</v>
      </c>
    </row>
  </sheetData>
  <mergeCells count="107">
    <mergeCell ref="E1:F1"/>
    <mergeCell ref="B2:F2"/>
    <mergeCell ref="D3:F3"/>
    <mergeCell ref="A5:D5"/>
    <mergeCell ref="A6:D6"/>
    <mergeCell ref="A7:F7"/>
    <mergeCell ref="A18:B18"/>
    <mergeCell ref="A19:B19"/>
    <mergeCell ref="A20:B20"/>
    <mergeCell ref="A21:B21"/>
    <mergeCell ref="A22:B22"/>
    <mergeCell ref="B8:D8"/>
    <mergeCell ref="B9:D9"/>
    <mergeCell ref="A11:D11"/>
    <mergeCell ref="C12:D12"/>
    <mergeCell ref="C13:C15"/>
    <mergeCell ref="D13:D15"/>
    <mergeCell ref="C31:C33"/>
    <mergeCell ref="D31:D33"/>
    <mergeCell ref="A36:B36"/>
    <mergeCell ref="A37:B37"/>
    <mergeCell ref="A38:B38"/>
    <mergeCell ref="A23:B23"/>
    <mergeCell ref="B26:D26"/>
    <mergeCell ref="B27:D27"/>
    <mergeCell ref="A29:D29"/>
    <mergeCell ref="C30:D30"/>
    <mergeCell ref="A52:B52"/>
    <mergeCell ref="A53:B53"/>
    <mergeCell ref="A54:B54"/>
    <mergeCell ref="C56:D56"/>
    <mergeCell ref="C57:C59"/>
    <mergeCell ref="D57:D59"/>
    <mergeCell ref="B41:D41"/>
    <mergeCell ref="B42:D42"/>
    <mergeCell ref="A44:D44"/>
    <mergeCell ref="C46:D46"/>
    <mergeCell ref="C47:C49"/>
    <mergeCell ref="D47:D49"/>
    <mergeCell ref="A72:B72"/>
    <mergeCell ref="A73:B73"/>
    <mergeCell ref="A74:B74"/>
    <mergeCell ref="A75:B75"/>
    <mergeCell ref="C77:D77"/>
    <mergeCell ref="C78:C80"/>
    <mergeCell ref="D78:D80"/>
    <mergeCell ref="A62:B62"/>
    <mergeCell ref="A63:B63"/>
    <mergeCell ref="A64:B64"/>
    <mergeCell ref="C66:D66"/>
    <mergeCell ref="C67:C69"/>
    <mergeCell ref="D67:D69"/>
    <mergeCell ref="A91:D91"/>
    <mergeCell ref="C92:D92"/>
    <mergeCell ref="C93:C95"/>
    <mergeCell ref="D93:D95"/>
    <mergeCell ref="A98:B98"/>
    <mergeCell ref="A99:B99"/>
    <mergeCell ref="A83:B83"/>
    <mergeCell ref="A84:B84"/>
    <mergeCell ref="A85:B85"/>
    <mergeCell ref="B88:D88"/>
    <mergeCell ref="B89:D89"/>
    <mergeCell ref="A111:B111"/>
    <mergeCell ref="C113:D113"/>
    <mergeCell ref="C114:C116"/>
    <mergeCell ref="D114:D116"/>
    <mergeCell ref="A119:B119"/>
    <mergeCell ref="A100:B100"/>
    <mergeCell ref="C103:D103"/>
    <mergeCell ref="C104:C106"/>
    <mergeCell ref="D104:D106"/>
    <mergeCell ref="A109:B109"/>
    <mergeCell ref="A110:B110"/>
    <mergeCell ref="A129:B129"/>
    <mergeCell ref="A130:B130"/>
    <mergeCell ref="A131:B131"/>
    <mergeCell ref="B134:D134"/>
    <mergeCell ref="B135:D135"/>
    <mergeCell ref="A120:B120"/>
    <mergeCell ref="A121:B121"/>
    <mergeCell ref="C123:D123"/>
    <mergeCell ref="C124:C126"/>
    <mergeCell ref="D124:D126"/>
    <mergeCell ref="A146:B146"/>
    <mergeCell ref="A148:D148"/>
    <mergeCell ref="A150:D150"/>
    <mergeCell ref="A151:F151"/>
    <mergeCell ref="B152:D152"/>
    <mergeCell ref="B153:D153"/>
    <mergeCell ref="A137:D137"/>
    <mergeCell ref="C138:D138"/>
    <mergeCell ref="C139:C141"/>
    <mergeCell ref="D139:D141"/>
    <mergeCell ref="A144:B144"/>
    <mergeCell ref="A145:B145"/>
    <mergeCell ref="C164:D164"/>
    <mergeCell ref="C165:C167"/>
    <mergeCell ref="D165:D167"/>
    <mergeCell ref="A169:B169"/>
    <mergeCell ref="A170:B170"/>
    <mergeCell ref="A155:D155"/>
    <mergeCell ref="C156:D156"/>
    <mergeCell ref="C157:C159"/>
    <mergeCell ref="D157:D159"/>
    <mergeCell ref="A161:B161"/>
    <mergeCell ref="A162:B16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I170"/>
  <sheetViews>
    <sheetView topLeftCell="A31" workbookViewId="0">
      <selection activeCell="C22" sqref="C22:D22"/>
    </sheetView>
  </sheetViews>
  <sheetFormatPr defaultColWidth="9.109375" defaultRowHeight="15" x14ac:dyDescent="0.35"/>
  <cols>
    <col min="1" max="1" width="49.33203125" style="25" customWidth="1"/>
    <col min="2" max="2" width="59.6640625" style="25" customWidth="1"/>
    <col min="3" max="3" width="15.5546875" style="25" customWidth="1"/>
    <col min="4" max="4" width="13.5546875" style="25" customWidth="1"/>
    <col min="5" max="5" width="12.88671875" style="25" bestFit="1" customWidth="1"/>
    <col min="6" max="7" width="12.44140625" style="25" bestFit="1" customWidth="1"/>
    <col min="8" max="8" width="21.5546875" style="25" bestFit="1" customWidth="1"/>
    <col min="9" max="16384" width="9.109375" style="25"/>
  </cols>
  <sheetData>
    <row r="1" spans="1:243" s="2" customFormat="1" x14ac:dyDescent="0.35">
      <c r="B1" s="4"/>
      <c r="C1" s="4"/>
      <c r="D1" s="32"/>
      <c r="E1" s="181" t="s">
        <v>27</v>
      </c>
      <c r="F1" s="181"/>
      <c r="G1" s="33"/>
      <c r="H1" s="33"/>
      <c r="I1" s="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</row>
    <row r="2" spans="1:243" s="2" customFormat="1" x14ac:dyDescent="0.35">
      <c r="B2" s="181" t="s">
        <v>73</v>
      </c>
      <c r="C2" s="181"/>
      <c r="D2" s="181"/>
      <c r="E2" s="181"/>
      <c r="F2" s="181"/>
      <c r="G2" s="33"/>
      <c r="H2" s="33"/>
      <c r="I2" s="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</row>
    <row r="3" spans="1:243" s="2" customFormat="1" x14ac:dyDescent="0.35">
      <c r="B3" s="4"/>
      <c r="C3" s="4"/>
      <c r="D3" s="155" t="s">
        <v>15</v>
      </c>
      <c r="E3" s="155"/>
      <c r="F3" s="155"/>
      <c r="G3" s="33"/>
      <c r="H3" s="33"/>
      <c r="I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</row>
    <row r="4" spans="1:243" x14ac:dyDescent="0.35">
      <c r="E4" s="31"/>
      <c r="F4" s="31"/>
      <c r="G4" s="31"/>
      <c r="H4" s="31"/>
      <c r="I4" s="31"/>
    </row>
    <row r="5" spans="1:243" s="26" customFormat="1" ht="45.6" customHeight="1" x14ac:dyDescent="0.25">
      <c r="A5" s="177" t="s">
        <v>130</v>
      </c>
      <c r="B5" s="177"/>
      <c r="C5" s="177"/>
      <c r="D5" s="177"/>
      <c r="E5" s="42"/>
      <c r="F5" s="42"/>
    </row>
    <row r="6" spans="1:243" s="26" customFormat="1" ht="20.25" customHeight="1" x14ac:dyDescent="0.25">
      <c r="A6" s="178" t="s">
        <v>26</v>
      </c>
      <c r="B6" s="178"/>
      <c r="C6" s="178"/>
      <c r="D6" s="178"/>
    </row>
    <row r="7" spans="1:243" s="26" customFormat="1" x14ac:dyDescent="0.25">
      <c r="A7" s="179" t="s">
        <v>28</v>
      </c>
      <c r="B7" s="179"/>
      <c r="C7" s="179"/>
      <c r="D7" s="179"/>
      <c r="E7" s="179"/>
      <c r="F7" s="179"/>
    </row>
    <row r="8" spans="1:243" s="27" customFormat="1" ht="14.4" customHeight="1" x14ac:dyDescent="0.35">
      <c r="A8" s="95" t="s">
        <v>47</v>
      </c>
      <c r="B8" s="180" t="s">
        <v>6</v>
      </c>
      <c r="C8" s="180"/>
      <c r="D8" s="180"/>
    </row>
    <row r="9" spans="1:243" s="27" customFormat="1" x14ac:dyDescent="0.35">
      <c r="A9" s="95">
        <v>1099</v>
      </c>
      <c r="B9" s="180" t="s">
        <v>109</v>
      </c>
      <c r="C9" s="180"/>
      <c r="D9" s="180"/>
    </row>
    <row r="10" spans="1:243" s="27" customFormat="1" x14ac:dyDescent="0.35">
      <c r="A10" s="96"/>
      <c r="B10" s="97"/>
      <c r="C10" s="97"/>
      <c r="D10" s="98"/>
    </row>
    <row r="11" spans="1:243" s="27" customFormat="1" x14ac:dyDescent="0.35">
      <c r="A11" s="174" t="s">
        <v>7</v>
      </c>
      <c r="B11" s="175"/>
      <c r="C11" s="175"/>
      <c r="D11" s="176"/>
    </row>
    <row r="12" spans="1:243" s="27" customFormat="1" ht="48" customHeight="1" x14ac:dyDescent="0.35">
      <c r="A12" s="28" t="s">
        <v>8</v>
      </c>
      <c r="B12" s="28">
        <v>1099</v>
      </c>
      <c r="C12" s="167" t="s">
        <v>48</v>
      </c>
      <c r="D12" s="168"/>
    </row>
    <row r="13" spans="1:243" s="27" customFormat="1" x14ac:dyDescent="0.35">
      <c r="A13" s="29" t="s">
        <v>9</v>
      </c>
      <c r="B13" s="29">
        <v>11001</v>
      </c>
      <c r="C13" s="169" t="s">
        <v>83</v>
      </c>
      <c r="D13" s="169" t="s">
        <v>10</v>
      </c>
    </row>
    <row r="14" spans="1:243" ht="30" x14ac:dyDescent="0.35">
      <c r="A14" s="51" t="s">
        <v>11</v>
      </c>
      <c r="B14" s="11" t="s">
        <v>110</v>
      </c>
      <c r="C14" s="170"/>
      <c r="D14" s="170"/>
    </row>
    <row r="15" spans="1:243" ht="30" x14ac:dyDescent="0.35">
      <c r="A15" s="51" t="s">
        <v>12</v>
      </c>
      <c r="B15" s="30" t="s">
        <v>110</v>
      </c>
      <c r="C15" s="171"/>
      <c r="D15" s="171"/>
    </row>
    <row r="16" spans="1:243" x14ac:dyDescent="0.35">
      <c r="A16" s="59" t="s">
        <v>29</v>
      </c>
      <c r="B16" s="59" t="s">
        <v>49</v>
      </c>
      <c r="C16" s="59"/>
      <c r="D16" s="34"/>
    </row>
    <row r="17" spans="1:6" ht="30" x14ac:dyDescent="0.35">
      <c r="A17" s="59" t="s">
        <v>112</v>
      </c>
      <c r="B17" s="30" t="s">
        <v>111</v>
      </c>
      <c r="C17" s="30"/>
      <c r="D17" s="35"/>
    </row>
    <row r="18" spans="1:6" x14ac:dyDescent="0.35">
      <c r="A18" s="172" t="s">
        <v>13</v>
      </c>
      <c r="B18" s="172"/>
      <c r="C18" s="58"/>
      <c r="D18" s="57"/>
    </row>
    <row r="19" spans="1:6" ht="13.5" customHeight="1" x14ac:dyDescent="0.35">
      <c r="A19" s="173" t="s">
        <v>171</v>
      </c>
      <c r="B19" s="173"/>
      <c r="C19" s="58"/>
      <c r="D19" s="58"/>
    </row>
    <row r="20" spans="1:6" ht="32.25" customHeight="1" x14ac:dyDescent="0.35">
      <c r="A20" s="173" t="s">
        <v>170</v>
      </c>
      <c r="B20" s="173"/>
      <c r="C20" s="58"/>
      <c r="D20" s="58"/>
    </row>
    <row r="21" spans="1:6" ht="30.75" customHeight="1" x14ac:dyDescent="0.35">
      <c r="A21" s="173" t="s">
        <v>172</v>
      </c>
      <c r="B21" s="173"/>
      <c r="C21" s="58"/>
      <c r="D21" s="58"/>
    </row>
    <row r="22" spans="1:6" ht="13.5" customHeight="1" x14ac:dyDescent="0.35">
      <c r="A22" s="173" t="s">
        <v>113</v>
      </c>
      <c r="B22" s="173"/>
      <c r="C22" s="58"/>
      <c r="D22" s="58"/>
    </row>
    <row r="23" spans="1:6" x14ac:dyDescent="0.35">
      <c r="A23" s="173" t="s">
        <v>14</v>
      </c>
      <c r="B23" s="173"/>
      <c r="C23" s="38">
        <v>138000</v>
      </c>
      <c r="D23" s="38">
        <v>690000</v>
      </c>
      <c r="E23" s="101"/>
      <c r="F23" s="101"/>
    </row>
    <row r="24" spans="1:6" x14ac:dyDescent="0.35">
      <c r="A24" s="66"/>
      <c r="B24" s="66"/>
      <c r="C24" s="67"/>
      <c r="D24" s="67"/>
    </row>
    <row r="25" spans="1:6" x14ac:dyDescent="0.35">
      <c r="A25" s="66"/>
      <c r="B25" s="66"/>
      <c r="C25" s="67"/>
      <c r="D25" s="67"/>
    </row>
    <row r="26" spans="1:6" x14ac:dyDescent="0.35">
      <c r="A26" s="95" t="s">
        <v>47</v>
      </c>
      <c r="B26" s="180" t="s">
        <v>6</v>
      </c>
      <c r="C26" s="180"/>
      <c r="D26" s="180"/>
    </row>
    <row r="27" spans="1:6" x14ac:dyDescent="0.35">
      <c r="A27" s="95">
        <v>1200</v>
      </c>
      <c r="B27" s="180" t="s">
        <v>114</v>
      </c>
      <c r="C27" s="180"/>
      <c r="D27" s="180"/>
    </row>
    <row r="28" spans="1:6" x14ac:dyDescent="0.35">
      <c r="A28" s="96"/>
      <c r="B28" s="97"/>
      <c r="C28" s="97"/>
      <c r="D28" s="98"/>
    </row>
    <row r="29" spans="1:6" x14ac:dyDescent="0.35">
      <c r="A29" s="174" t="s">
        <v>7</v>
      </c>
      <c r="B29" s="175"/>
      <c r="C29" s="175"/>
      <c r="D29" s="176"/>
    </row>
    <row r="30" spans="1:6" ht="48.75" customHeight="1" x14ac:dyDescent="0.35">
      <c r="A30" s="28" t="s">
        <v>8</v>
      </c>
      <c r="B30" s="28">
        <v>1200</v>
      </c>
      <c r="C30" s="167" t="s">
        <v>48</v>
      </c>
      <c r="D30" s="168"/>
    </row>
    <row r="31" spans="1:6" x14ac:dyDescent="0.35">
      <c r="A31" s="29" t="s">
        <v>9</v>
      </c>
      <c r="B31" s="29">
        <v>11003</v>
      </c>
      <c r="C31" s="169" t="s">
        <v>83</v>
      </c>
      <c r="D31" s="169" t="s">
        <v>10</v>
      </c>
    </row>
    <row r="32" spans="1:6" x14ac:dyDescent="0.35">
      <c r="A32" s="51" t="s">
        <v>11</v>
      </c>
      <c r="B32" s="11" t="s">
        <v>115</v>
      </c>
      <c r="C32" s="170"/>
      <c r="D32" s="170"/>
    </row>
    <row r="33" spans="1:4" ht="45" x14ac:dyDescent="0.35">
      <c r="A33" s="51" t="s">
        <v>12</v>
      </c>
      <c r="B33" s="30" t="s">
        <v>116</v>
      </c>
      <c r="C33" s="171"/>
      <c r="D33" s="171"/>
    </row>
    <row r="34" spans="1:4" x14ac:dyDescent="0.35">
      <c r="A34" s="59" t="s">
        <v>29</v>
      </c>
      <c r="B34" s="59" t="s">
        <v>49</v>
      </c>
      <c r="C34" s="59"/>
      <c r="D34" s="34"/>
    </row>
    <row r="35" spans="1:4" ht="30" x14ac:dyDescent="0.35">
      <c r="A35" s="59" t="s">
        <v>112</v>
      </c>
      <c r="B35" s="30" t="s">
        <v>111</v>
      </c>
      <c r="C35" s="30"/>
      <c r="D35" s="35"/>
    </row>
    <row r="36" spans="1:4" x14ac:dyDescent="0.35">
      <c r="A36" s="172" t="s">
        <v>13</v>
      </c>
      <c r="B36" s="172"/>
      <c r="C36" s="58"/>
      <c r="D36" s="57"/>
    </row>
    <row r="37" spans="1:4" ht="13.5" customHeight="1" x14ac:dyDescent="0.35">
      <c r="A37" s="173" t="s">
        <v>117</v>
      </c>
      <c r="B37" s="173"/>
      <c r="C37" s="58">
        <v>1760</v>
      </c>
      <c r="D37" s="86">
        <v>8806</v>
      </c>
    </row>
    <row r="38" spans="1:4" x14ac:dyDescent="0.35">
      <c r="A38" s="173" t="s">
        <v>14</v>
      </c>
      <c r="B38" s="173"/>
      <c r="C38" s="38">
        <v>200000</v>
      </c>
      <c r="D38" s="38">
        <v>1000000</v>
      </c>
    </row>
    <row r="39" spans="1:4" x14ac:dyDescent="0.35">
      <c r="A39" s="66"/>
      <c r="B39" s="66"/>
      <c r="C39" s="67"/>
      <c r="D39" s="67"/>
    </row>
    <row r="40" spans="1:4" x14ac:dyDescent="0.35">
      <c r="A40" s="66"/>
      <c r="B40" s="66"/>
      <c r="C40" s="67"/>
      <c r="D40" s="67"/>
    </row>
    <row r="41" spans="1:4" x14ac:dyDescent="0.35">
      <c r="A41" s="95" t="s">
        <v>47</v>
      </c>
      <c r="B41" s="180" t="s">
        <v>6</v>
      </c>
      <c r="C41" s="180"/>
      <c r="D41" s="180"/>
    </row>
    <row r="42" spans="1:4" x14ac:dyDescent="0.35">
      <c r="A42" s="95">
        <v>1202</v>
      </c>
      <c r="B42" s="180" t="s">
        <v>118</v>
      </c>
      <c r="C42" s="180"/>
      <c r="D42" s="180"/>
    </row>
    <row r="43" spans="1:4" x14ac:dyDescent="0.35">
      <c r="A43" s="66"/>
      <c r="B43" s="66"/>
      <c r="C43" s="67"/>
      <c r="D43" s="67"/>
    </row>
    <row r="44" spans="1:4" x14ac:dyDescent="0.35">
      <c r="A44" s="174" t="s">
        <v>7</v>
      </c>
      <c r="B44" s="175"/>
      <c r="C44" s="175"/>
      <c r="D44" s="176"/>
    </row>
    <row r="45" spans="1:4" x14ac:dyDescent="0.35">
      <c r="A45" s="99"/>
      <c r="B45" s="100"/>
      <c r="C45" s="97"/>
      <c r="D45" s="98"/>
    </row>
    <row r="46" spans="1:4" ht="50.4" customHeight="1" x14ac:dyDescent="0.35">
      <c r="A46" s="28" t="s">
        <v>8</v>
      </c>
      <c r="B46" s="28">
        <v>1202</v>
      </c>
      <c r="C46" s="167" t="s">
        <v>48</v>
      </c>
      <c r="D46" s="168"/>
    </row>
    <row r="47" spans="1:4" x14ac:dyDescent="0.35">
      <c r="A47" s="29" t="s">
        <v>9</v>
      </c>
      <c r="B47" s="29">
        <v>11001</v>
      </c>
      <c r="C47" s="169" t="s">
        <v>83</v>
      </c>
      <c r="D47" s="169" t="s">
        <v>10</v>
      </c>
    </row>
    <row r="48" spans="1:4" ht="30" x14ac:dyDescent="0.35">
      <c r="A48" s="51" t="s">
        <v>11</v>
      </c>
      <c r="B48" s="11" t="s">
        <v>193</v>
      </c>
      <c r="C48" s="170"/>
      <c r="D48" s="170"/>
    </row>
    <row r="49" spans="1:4" ht="30" x14ac:dyDescent="0.35">
      <c r="A49" s="51" t="s">
        <v>12</v>
      </c>
      <c r="B49" s="30" t="s">
        <v>194</v>
      </c>
      <c r="C49" s="171"/>
      <c r="D49" s="171"/>
    </row>
    <row r="50" spans="1:4" x14ac:dyDescent="0.35">
      <c r="A50" s="59" t="s">
        <v>29</v>
      </c>
      <c r="B50" s="59" t="s">
        <v>49</v>
      </c>
      <c r="C50" s="59"/>
      <c r="D50" s="34"/>
    </row>
    <row r="51" spans="1:4" ht="30" x14ac:dyDescent="0.35">
      <c r="A51" s="59" t="s">
        <v>112</v>
      </c>
      <c r="B51" s="30" t="s">
        <v>111</v>
      </c>
      <c r="C51" s="30"/>
      <c r="D51" s="35"/>
    </row>
    <row r="52" spans="1:4" x14ac:dyDescent="0.35">
      <c r="A52" s="172" t="s">
        <v>13</v>
      </c>
      <c r="B52" s="172"/>
      <c r="C52" s="58"/>
      <c r="D52" s="57"/>
    </row>
    <row r="53" spans="1:4" x14ac:dyDescent="0.35">
      <c r="A53" s="173" t="s">
        <v>195</v>
      </c>
      <c r="B53" s="173"/>
      <c r="C53" s="58">
        <v>2273</v>
      </c>
      <c r="D53" s="86">
        <v>11364</v>
      </c>
    </row>
    <row r="54" spans="1:4" x14ac:dyDescent="0.35">
      <c r="A54" s="173" t="s">
        <v>14</v>
      </c>
      <c r="B54" s="173"/>
      <c r="C54" s="38">
        <v>50000</v>
      </c>
      <c r="D54" s="38">
        <v>250000</v>
      </c>
    </row>
    <row r="55" spans="1:4" x14ac:dyDescent="0.35">
      <c r="A55" s="99"/>
      <c r="B55" s="100"/>
      <c r="C55" s="97"/>
      <c r="D55" s="98"/>
    </row>
    <row r="56" spans="1:4" ht="51" customHeight="1" x14ac:dyDescent="0.35">
      <c r="A56" s="28" t="s">
        <v>8</v>
      </c>
      <c r="B56" s="28">
        <v>1202</v>
      </c>
      <c r="C56" s="167" t="s">
        <v>48</v>
      </c>
      <c r="D56" s="168"/>
    </row>
    <row r="57" spans="1:4" x14ac:dyDescent="0.35">
      <c r="A57" s="29" t="s">
        <v>9</v>
      </c>
      <c r="B57" s="29">
        <v>11002</v>
      </c>
      <c r="C57" s="169" t="s">
        <v>83</v>
      </c>
      <c r="D57" s="169" t="s">
        <v>10</v>
      </c>
    </row>
    <row r="58" spans="1:4" x14ac:dyDescent="0.35">
      <c r="A58" s="51" t="s">
        <v>11</v>
      </c>
      <c r="B58" s="11" t="s">
        <v>119</v>
      </c>
      <c r="C58" s="170"/>
      <c r="D58" s="170"/>
    </row>
    <row r="59" spans="1:4" ht="45" x14ac:dyDescent="0.35">
      <c r="A59" s="51" t="s">
        <v>12</v>
      </c>
      <c r="B59" s="30" t="s">
        <v>120</v>
      </c>
      <c r="C59" s="171"/>
      <c r="D59" s="171"/>
    </row>
    <row r="60" spans="1:4" x14ac:dyDescent="0.35">
      <c r="A60" s="59" t="s">
        <v>29</v>
      </c>
      <c r="B60" s="59" t="s">
        <v>49</v>
      </c>
      <c r="C60" s="59"/>
      <c r="D60" s="34"/>
    </row>
    <row r="61" spans="1:4" ht="30" x14ac:dyDescent="0.35">
      <c r="A61" s="59" t="s">
        <v>112</v>
      </c>
      <c r="B61" s="30" t="s">
        <v>111</v>
      </c>
      <c r="C61" s="30"/>
      <c r="D61" s="35"/>
    </row>
    <row r="62" spans="1:4" x14ac:dyDescent="0.35">
      <c r="A62" s="172" t="s">
        <v>13</v>
      </c>
      <c r="B62" s="172"/>
      <c r="C62" s="58"/>
      <c r="D62" s="57"/>
    </row>
    <row r="63" spans="1:4" x14ac:dyDescent="0.35">
      <c r="A63" s="173" t="s">
        <v>121</v>
      </c>
      <c r="B63" s="173"/>
      <c r="C63" s="58">
        <v>34</v>
      </c>
      <c r="D63" s="86">
        <v>167</v>
      </c>
    </row>
    <row r="64" spans="1:4" x14ac:dyDescent="0.35">
      <c r="A64" s="173" t="s">
        <v>14</v>
      </c>
      <c r="B64" s="173"/>
      <c r="C64" s="38">
        <v>70000</v>
      </c>
      <c r="D64" s="38">
        <v>350000</v>
      </c>
    </row>
    <row r="65" spans="1:4" x14ac:dyDescent="0.35">
      <c r="A65" s="66"/>
      <c r="B65" s="66"/>
      <c r="C65" s="67"/>
      <c r="D65" s="67"/>
    </row>
    <row r="66" spans="1:4" ht="57" customHeight="1" x14ac:dyDescent="0.35">
      <c r="A66" s="28" t="s">
        <v>8</v>
      </c>
      <c r="B66" s="28">
        <v>1202</v>
      </c>
      <c r="C66" s="167" t="s">
        <v>48</v>
      </c>
      <c r="D66" s="168"/>
    </row>
    <row r="67" spans="1:4" x14ac:dyDescent="0.35">
      <c r="A67" s="29" t="s">
        <v>9</v>
      </c>
      <c r="B67" s="29">
        <v>11004</v>
      </c>
      <c r="C67" s="169" t="s">
        <v>83</v>
      </c>
      <c r="D67" s="169" t="s">
        <v>10</v>
      </c>
    </row>
    <row r="68" spans="1:4" ht="30" x14ac:dyDescent="0.35">
      <c r="A68" s="51" t="s">
        <v>11</v>
      </c>
      <c r="B68" s="11" t="s">
        <v>122</v>
      </c>
      <c r="C68" s="170"/>
      <c r="D68" s="170"/>
    </row>
    <row r="69" spans="1:4" ht="45" x14ac:dyDescent="0.35">
      <c r="A69" s="51" t="s">
        <v>12</v>
      </c>
      <c r="B69" s="30" t="s">
        <v>123</v>
      </c>
      <c r="C69" s="171"/>
      <c r="D69" s="171"/>
    </row>
    <row r="70" spans="1:4" x14ac:dyDescent="0.35">
      <c r="A70" s="59" t="s">
        <v>29</v>
      </c>
      <c r="B70" s="59" t="s">
        <v>49</v>
      </c>
      <c r="C70" s="59"/>
      <c r="D70" s="34"/>
    </row>
    <row r="71" spans="1:4" ht="30" x14ac:dyDescent="0.35">
      <c r="A71" s="59" t="s">
        <v>112</v>
      </c>
      <c r="B71" s="30" t="s">
        <v>111</v>
      </c>
      <c r="C71" s="30"/>
      <c r="D71" s="35"/>
    </row>
    <row r="72" spans="1:4" x14ac:dyDescent="0.35">
      <c r="A72" s="172" t="s">
        <v>13</v>
      </c>
      <c r="B72" s="172"/>
      <c r="C72" s="58"/>
      <c r="D72" s="57"/>
    </row>
    <row r="73" spans="1:4" ht="13.5" customHeight="1" x14ac:dyDescent="0.35">
      <c r="A73" s="173" t="s">
        <v>124</v>
      </c>
      <c r="B73" s="173"/>
      <c r="C73" s="58">
        <v>2390</v>
      </c>
      <c r="D73" s="58">
        <v>11949</v>
      </c>
    </row>
    <row r="74" spans="1:4" x14ac:dyDescent="0.35">
      <c r="A74" s="173" t="s">
        <v>125</v>
      </c>
      <c r="B74" s="173"/>
      <c r="C74" s="58">
        <v>415</v>
      </c>
      <c r="D74" s="58">
        <v>2075</v>
      </c>
    </row>
    <row r="75" spans="1:4" x14ac:dyDescent="0.35">
      <c r="A75" s="173" t="s">
        <v>14</v>
      </c>
      <c r="B75" s="173"/>
      <c r="C75" s="38">
        <v>340000</v>
      </c>
      <c r="D75" s="38">
        <v>1700000</v>
      </c>
    </row>
    <row r="76" spans="1:4" x14ac:dyDescent="0.35">
      <c r="A76" s="66"/>
      <c r="B76" s="66"/>
      <c r="C76" s="67"/>
      <c r="D76" s="67"/>
    </row>
    <row r="77" spans="1:4" ht="45" customHeight="1" x14ac:dyDescent="0.35">
      <c r="A77" s="28" t="s">
        <v>8</v>
      </c>
      <c r="B77" s="28">
        <v>1202</v>
      </c>
      <c r="C77" s="167" t="s">
        <v>48</v>
      </c>
      <c r="D77" s="168"/>
    </row>
    <row r="78" spans="1:4" x14ac:dyDescent="0.35">
      <c r="A78" s="29" t="s">
        <v>9</v>
      </c>
      <c r="B78" s="29">
        <v>11005</v>
      </c>
      <c r="C78" s="169" t="s">
        <v>83</v>
      </c>
      <c r="D78" s="169" t="s">
        <v>10</v>
      </c>
    </row>
    <row r="79" spans="1:4" x14ac:dyDescent="0.35">
      <c r="A79" s="51" t="s">
        <v>11</v>
      </c>
      <c r="B79" s="11" t="s">
        <v>196</v>
      </c>
      <c r="C79" s="170"/>
      <c r="D79" s="170"/>
    </row>
    <row r="80" spans="1:4" ht="45" x14ac:dyDescent="0.35">
      <c r="A80" s="51" t="s">
        <v>12</v>
      </c>
      <c r="B80" s="30" t="s">
        <v>197</v>
      </c>
      <c r="C80" s="171"/>
      <c r="D80" s="171"/>
    </row>
    <row r="81" spans="1:4" x14ac:dyDescent="0.35">
      <c r="A81" s="59" t="s">
        <v>29</v>
      </c>
      <c r="B81" s="59" t="s">
        <v>49</v>
      </c>
      <c r="C81" s="59"/>
      <c r="D81" s="34"/>
    </row>
    <row r="82" spans="1:4" ht="30" x14ac:dyDescent="0.35">
      <c r="A82" s="59" t="s">
        <v>112</v>
      </c>
      <c r="B82" s="30" t="s">
        <v>111</v>
      </c>
      <c r="C82" s="30"/>
      <c r="D82" s="35"/>
    </row>
    <row r="83" spans="1:4" x14ac:dyDescent="0.35">
      <c r="A83" s="172" t="s">
        <v>13</v>
      </c>
      <c r="B83" s="172"/>
      <c r="C83" s="58"/>
      <c r="D83" s="57"/>
    </row>
    <row r="84" spans="1:4" x14ac:dyDescent="0.35">
      <c r="A84" s="173" t="s">
        <v>198</v>
      </c>
      <c r="B84" s="173"/>
      <c r="C84" s="58">
        <v>28</v>
      </c>
      <c r="D84" s="58">
        <v>140</v>
      </c>
    </row>
    <row r="85" spans="1:4" x14ac:dyDescent="0.35">
      <c r="A85" s="173" t="s">
        <v>14</v>
      </c>
      <c r="B85" s="173"/>
      <c r="C85" s="38">
        <v>20000</v>
      </c>
      <c r="D85" s="38">
        <v>100000</v>
      </c>
    </row>
    <row r="86" spans="1:4" x14ac:dyDescent="0.35">
      <c r="A86" s="66"/>
      <c r="B86" s="66"/>
      <c r="C86" s="67"/>
      <c r="D86" s="67"/>
    </row>
    <row r="87" spans="1:4" x14ac:dyDescent="0.35">
      <c r="A87" s="66"/>
      <c r="B87" s="66"/>
      <c r="C87" s="67"/>
      <c r="D87" s="67"/>
    </row>
    <row r="88" spans="1:4" x14ac:dyDescent="0.35">
      <c r="A88" s="95" t="s">
        <v>47</v>
      </c>
      <c r="B88" s="180" t="s">
        <v>6</v>
      </c>
      <c r="C88" s="180"/>
      <c r="D88" s="180"/>
    </row>
    <row r="89" spans="1:4" x14ac:dyDescent="0.35">
      <c r="A89" s="95">
        <v>1207</v>
      </c>
      <c r="B89" s="180" t="s">
        <v>126</v>
      </c>
      <c r="C89" s="180"/>
      <c r="D89" s="180"/>
    </row>
    <row r="90" spans="1:4" x14ac:dyDescent="0.35">
      <c r="A90" s="66"/>
      <c r="B90" s="66"/>
      <c r="C90" s="67"/>
      <c r="D90" s="67"/>
    </row>
    <row r="91" spans="1:4" x14ac:dyDescent="0.35">
      <c r="A91" s="174" t="s">
        <v>7</v>
      </c>
      <c r="B91" s="175"/>
      <c r="C91" s="175"/>
      <c r="D91" s="176"/>
    </row>
    <row r="92" spans="1:4" ht="47.25" customHeight="1" x14ac:dyDescent="0.35">
      <c r="A92" s="28" t="s">
        <v>8</v>
      </c>
      <c r="B92" s="28">
        <v>1207</v>
      </c>
      <c r="C92" s="167" t="s">
        <v>48</v>
      </c>
      <c r="D92" s="168"/>
    </row>
    <row r="93" spans="1:4" x14ac:dyDescent="0.35">
      <c r="A93" s="29" t="s">
        <v>9</v>
      </c>
      <c r="B93" s="29">
        <v>11001</v>
      </c>
      <c r="C93" s="169" t="s">
        <v>83</v>
      </c>
      <c r="D93" s="169" t="s">
        <v>10</v>
      </c>
    </row>
    <row r="94" spans="1:4" ht="30" x14ac:dyDescent="0.35">
      <c r="A94" s="51" t="s">
        <v>11</v>
      </c>
      <c r="B94" s="11" t="s">
        <v>127</v>
      </c>
      <c r="C94" s="170"/>
      <c r="D94" s="170"/>
    </row>
    <row r="95" spans="1:4" ht="60" x14ac:dyDescent="0.35">
      <c r="A95" s="51" t="s">
        <v>12</v>
      </c>
      <c r="B95" s="30" t="s">
        <v>128</v>
      </c>
      <c r="C95" s="171"/>
      <c r="D95" s="171"/>
    </row>
    <row r="96" spans="1:4" x14ac:dyDescent="0.35">
      <c r="A96" s="59" t="s">
        <v>29</v>
      </c>
      <c r="B96" s="59" t="s">
        <v>49</v>
      </c>
      <c r="C96" s="59"/>
      <c r="D96" s="34"/>
    </row>
    <row r="97" spans="1:8" ht="30" x14ac:dyDescent="0.35">
      <c r="A97" s="59" t="s">
        <v>112</v>
      </c>
      <c r="B97" s="30" t="s">
        <v>111</v>
      </c>
      <c r="C97" s="30"/>
      <c r="D97" s="35"/>
      <c r="H97" s="68"/>
    </row>
    <row r="98" spans="1:8" x14ac:dyDescent="0.35">
      <c r="A98" s="172" t="s">
        <v>13</v>
      </c>
      <c r="B98" s="172"/>
      <c r="C98" s="58"/>
      <c r="D98" s="57"/>
    </row>
    <row r="99" spans="1:8" ht="28.5" customHeight="1" x14ac:dyDescent="0.35">
      <c r="A99" s="173" t="s">
        <v>129</v>
      </c>
      <c r="B99" s="173"/>
      <c r="C99" s="58">
        <v>6461</v>
      </c>
      <c r="D99" s="58">
        <v>32307</v>
      </c>
    </row>
    <row r="100" spans="1:8" x14ac:dyDescent="0.35">
      <c r="A100" s="173" t="s">
        <v>14</v>
      </c>
      <c r="B100" s="173"/>
      <c r="C100" s="38">
        <f>6580000*0.2</f>
        <v>1316000</v>
      </c>
      <c r="D100" s="38">
        <v>6580000</v>
      </c>
    </row>
    <row r="101" spans="1:8" x14ac:dyDescent="0.35">
      <c r="A101" s="66"/>
      <c r="B101" s="66"/>
      <c r="C101" s="67"/>
      <c r="D101" s="67"/>
    </row>
    <row r="102" spans="1:8" x14ac:dyDescent="0.35">
      <c r="A102" s="66"/>
      <c r="B102" s="66"/>
      <c r="C102" s="67"/>
      <c r="D102" s="67"/>
    </row>
    <row r="103" spans="1:8" ht="51" customHeight="1" x14ac:dyDescent="0.35">
      <c r="A103" s="28" t="s">
        <v>8</v>
      </c>
      <c r="B103" s="28">
        <v>1207</v>
      </c>
      <c r="C103" s="167" t="s">
        <v>48</v>
      </c>
      <c r="D103" s="168"/>
    </row>
    <row r="104" spans="1:8" x14ac:dyDescent="0.35">
      <c r="A104" s="29" t="s">
        <v>9</v>
      </c>
      <c r="B104" s="29">
        <v>11003</v>
      </c>
      <c r="C104" s="169" t="s">
        <v>83</v>
      </c>
      <c r="D104" s="169" t="s">
        <v>10</v>
      </c>
    </row>
    <row r="105" spans="1:8" ht="45" x14ac:dyDescent="0.35">
      <c r="A105" s="51" t="s">
        <v>11</v>
      </c>
      <c r="B105" s="11" t="s">
        <v>199</v>
      </c>
      <c r="C105" s="170"/>
      <c r="D105" s="170"/>
    </row>
    <row r="106" spans="1:8" ht="60" x14ac:dyDescent="0.35">
      <c r="A106" s="51" t="s">
        <v>12</v>
      </c>
      <c r="B106" s="30" t="s">
        <v>200</v>
      </c>
      <c r="C106" s="171"/>
      <c r="D106" s="171"/>
    </row>
    <row r="107" spans="1:8" x14ac:dyDescent="0.35">
      <c r="A107" s="59" t="s">
        <v>29</v>
      </c>
      <c r="B107" s="59" t="s">
        <v>49</v>
      </c>
      <c r="C107" s="59"/>
      <c r="D107" s="34"/>
    </row>
    <row r="108" spans="1:8" ht="30" x14ac:dyDescent="0.35">
      <c r="A108" s="59" t="s">
        <v>112</v>
      </c>
      <c r="B108" s="30" t="s">
        <v>111</v>
      </c>
      <c r="C108" s="30"/>
      <c r="D108" s="35"/>
    </row>
    <row r="109" spans="1:8" x14ac:dyDescent="0.35">
      <c r="A109" s="172" t="s">
        <v>13</v>
      </c>
      <c r="B109" s="172"/>
      <c r="C109" s="58"/>
      <c r="D109" s="57"/>
    </row>
    <row r="110" spans="1:8" x14ac:dyDescent="0.35">
      <c r="A110" s="173" t="s">
        <v>201</v>
      </c>
      <c r="B110" s="173"/>
      <c r="C110" s="58">
        <v>1688</v>
      </c>
      <c r="D110" s="58">
        <v>8440</v>
      </c>
    </row>
    <row r="111" spans="1:8" x14ac:dyDescent="0.35">
      <c r="A111" s="173" t="s">
        <v>14</v>
      </c>
      <c r="B111" s="173"/>
      <c r="C111" s="38">
        <v>170000</v>
      </c>
      <c r="D111" s="38">
        <v>850000</v>
      </c>
    </row>
    <row r="112" spans="1:8" x14ac:dyDescent="0.35">
      <c r="A112" s="66"/>
      <c r="B112" s="66"/>
      <c r="C112" s="67"/>
      <c r="D112" s="67"/>
    </row>
    <row r="113" spans="1:4" ht="47.25" customHeight="1" x14ac:dyDescent="0.35">
      <c r="A113" s="28" t="s">
        <v>8</v>
      </c>
      <c r="B113" s="28">
        <v>1207</v>
      </c>
      <c r="C113" s="167" t="s">
        <v>48</v>
      </c>
      <c r="D113" s="168"/>
    </row>
    <row r="114" spans="1:4" x14ac:dyDescent="0.35">
      <c r="A114" s="29" t="s">
        <v>9</v>
      </c>
      <c r="B114" s="29">
        <v>11004</v>
      </c>
      <c r="C114" s="169" t="s">
        <v>83</v>
      </c>
      <c r="D114" s="169" t="s">
        <v>10</v>
      </c>
    </row>
    <row r="115" spans="1:4" ht="45" x14ac:dyDescent="0.35">
      <c r="A115" s="51" t="s">
        <v>11</v>
      </c>
      <c r="B115" s="11" t="s">
        <v>202</v>
      </c>
      <c r="C115" s="170"/>
      <c r="D115" s="170"/>
    </row>
    <row r="116" spans="1:4" ht="45" x14ac:dyDescent="0.35">
      <c r="A116" s="51" t="s">
        <v>12</v>
      </c>
      <c r="B116" s="30" t="s">
        <v>203</v>
      </c>
      <c r="C116" s="171"/>
      <c r="D116" s="171"/>
    </row>
    <row r="117" spans="1:4" x14ac:dyDescent="0.35">
      <c r="A117" s="59" t="s">
        <v>29</v>
      </c>
      <c r="B117" s="59" t="s">
        <v>49</v>
      </c>
      <c r="C117" s="59"/>
      <c r="D117" s="34"/>
    </row>
    <row r="118" spans="1:4" ht="30" x14ac:dyDescent="0.35">
      <c r="A118" s="59" t="s">
        <v>112</v>
      </c>
      <c r="B118" s="30" t="s">
        <v>111</v>
      </c>
      <c r="C118" s="30"/>
      <c r="D118" s="35"/>
    </row>
    <row r="119" spans="1:4" x14ac:dyDescent="0.35">
      <c r="A119" s="172" t="s">
        <v>13</v>
      </c>
      <c r="B119" s="172"/>
      <c r="C119" s="58"/>
      <c r="D119" s="57"/>
    </row>
    <row r="120" spans="1:4" ht="13.5" customHeight="1" x14ac:dyDescent="0.35">
      <c r="A120" s="173" t="s">
        <v>204</v>
      </c>
      <c r="B120" s="173"/>
      <c r="C120" s="58">
        <v>810</v>
      </c>
      <c r="D120" s="58">
        <v>4053</v>
      </c>
    </row>
    <row r="121" spans="1:4" x14ac:dyDescent="0.35">
      <c r="A121" s="173" t="s">
        <v>14</v>
      </c>
      <c r="B121" s="173"/>
      <c r="C121" s="38">
        <v>26000</v>
      </c>
      <c r="D121" s="38">
        <v>130000</v>
      </c>
    </row>
    <row r="122" spans="1:4" x14ac:dyDescent="0.35">
      <c r="A122" s="66"/>
      <c r="B122" s="66"/>
      <c r="C122" s="67"/>
      <c r="D122" s="67"/>
    </row>
    <row r="123" spans="1:4" ht="51.75" customHeight="1" x14ac:dyDescent="0.35">
      <c r="A123" s="28" t="s">
        <v>8</v>
      </c>
      <c r="B123" s="28">
        <v>1207</v>
      </c>
      <c r="C123" s="167" t="s">
        <v>48</v>
      </c>
      <c r="D123" s="168"/>
    </row>
    <row r="124" spans="1:4" x14ac:dyDescent="0.35">
      <c r="A124" s="29" t="s">
        <v>9</v>
      </c>
      <c r="B124" s="29">
        <v>11007</v>
      </c>
      <c r="C124" s="169" t="s">
        <v>83</v>
      </c>
      <c r="D124" s="169" t="s">
        <v>10</v>
      </c>
    </row>
    <row r="125" spans="1:4" x14ac:dyDescent="0.35">
      <c r="A125" s="51" t="s">
        <v>11</v>
      </c>
      <c r="B125" s="11" t="s">
        <v>205</v>
      </c>
      <c r="C125" s="170"/>
      <c r="D125" s="170"/>
    </row>
    <row r="126" spans="1:4" ht="30" x14ac:dyDescent="0.35">
      <c r="A126" s="51" t="s">
        <v>12</v>
      </c>
      <c r="B126" s="30" t="s">
        <v>206</v>
      </c>
      <c r="C126" s="171"/>
      <c r="D126" s="171"/>
    </row>
    <row r="127" spans="1:4" x14ac:dyDescent="0.35">
      <c r="A127" s="59" t="s">
        <v>29</v>
      </c>
      <c r="B127" s="59" t="s">
        <v>49</v>
      </c>
      <c r="C127" s="59"/>
      <c r="D127" s="34"/>
    </row>
    <row r="128" spans="1:4" ht="30" x14ac:dyDescent="0.35">
      <c r="A128" s="59" t="s">
        <v>112</v>
      </c>
      <c r="B128" s="30" t="s">
        <v>111</v>
      </c>
      <c r="C128" s="30"/>
      <c r="D128" s="35"/>
    </row>
    <row r="129" spans="1:7" x14ac:dyDescent="0.35">
      <c r="A129" s="172" t="s">
        <v>13</v>
      </c>
      <c r="B129" s="172"/>
      <c r="C129" s="58"/>
      <c r="D129" s="57"/>
    </row>
    <row r="130" spans="1:7" ht="13.5" customHeight="1" x14ac:dyDescent="0.35">
      <c r="A130" s="173" t="s">
        <v>207</v>
      </c>
      <c r="B130" s="173"/>
      <c r="C130" s="58">
        <v>6</v>
      </c>
      <c r="D130" s="58">
        <v>31</v>
      </c>
      <c r="G130" s="102"/>
    </row>
    <row r="131" spans="1:7" x14ac:dyDescent="0.35">
      <c r="A131" s="173" t="s">
        <v>14</v>
      </c>
      <c r="B131" s="173"/>
      <c r="C131" s="38">
        <v>25000</v>
      </c>
      <c r="D131" s="38">
        <v>125000</v>
      </c>
    </row>
    <row r="132" spans="1:7" x14ac:dyDescent="0.35">
      <c r="A132" s="66"/>
      <c r="B132" s="66"/>
      <c r="C132" s="67"/>
      <c r="D132" s="67"/>
    </row>
    <row r="133" spans="1:7" x14ac:dyDescent="0.35">
      <c r="A133" s="66"/>
      <c r="B133" s="66"/>
      <c r="C133" s="67"/>
      <c r="D133" s="67"/>
    </row>
    <row r="134" spans="1:7" x14ac:dyDescent="0.35">
      <c r="A134" s="95" t="s">
        <v>47</v>
      </c>
      <c r="B134" s="180" t="s">
        <v>6</v>
      </c>
      <c r="C134" s="180"/>
      <c r="D134" s="180"/>
    </row>
    <row r="135" spans="1:7" x14ac:dyDescent="0.35">
      <c r="A135" s="95">
        <v>1208</v>
      </c>
      <c r="B135" s="180" t="s">
        <v>208</v>
      </c>
      <c r="C135" s="180"/>
      <c r="D135" s="180"/>
    </row>
    <row r="136" spans="1:7" x14ac:dyDescent="0.35">
      <c r="A136" s="66"/>
      <c r="B136" s="66"/>
      <c r="C136" s="67"/>
      <c r="D136" s="67"/>
    </row>
    <row r="137" spans="1:7" x14ac:dyDescent="0.35">
      <c r="A137" s="174" t="s">
        <v>7</v>
      </c>
      <c r="B137" s="175"/>
      <c r="C137" s="175"/>
      <c r="D137" s="176"/>
    </row>
    <row r="138" spans="1:7" ht="50.4" customHeight="1" x14ac:dyDescent="0.35">
      <c r="A138" s="28" t="s">
        <v>8</v>
      </c>
      <c r="B138" s="28">
        <v>1208</v>
      </c>
      <c r="C138" s="167" t="s">
        <v>48</v>
      </c>
      <c r="D138" s="168"/>
    </row>
    <row r="139" spans="1:7" x14ac:dyDescent="0.35">
      <c r="A139" s="29" t="s">
        <v>9</v>
      </c>
      <c r="B139" s="29">
        <v>11003</v>
      </c>
      <c r="C139" s="169" t="s">
        <v>83</v>
      </c>
      <c r="D139" s="169" t="s">
        <v>10</v>
      </c>
    </row>
    <row r="140" spans="1:7" ht="30" x14ac:dyDescent="0.35">
      <c r="A140" s="51" t="s">
        <v>11</v>
      </c>
      <c r="B140" s="11" t="s">
        <v>209</v>
      </c>
      <c r="C140" s="170"/>
      <c r="D140" s="170"/>
    </row>
    <row r="141" spans="1:7" ht="45" x14ac:dyDescent="0.35">
      <c r="A141" s="51" t="s">
        <v>12</v>
      </c>
      <c r="B141" s="30" t="s">
        <v>210</v>
      </c>
      <c r="C141" s="171"/>
      <c r="D141" s="171"/>
    </row>
    <row r="142" spans="1:7" x14ac:dyDescent="0.35">
      <c r="A142" s="59" t="s">
        <v>29</v>
      </c>
      <c r="B142" s="59" t="s">
        <v>49</v>
      </c>
      <c r="C142" s="59"/>
      <c r="D142" s="34"/>
    </row>
    <row r="143" spans="1:7" ht="30" x14ac:dyDescent="0.35">
      <c r="A143" s="59" t="s">
        <v>112</v>
      </c>
      <c r="B143" s="30" t="s">
        <v>111</v>
      </c>
      <c r="C143" s="30"/>
      <c r="D143" s="35"/>
    </row>
    <row r="144" spans="1:7" x14ac:dyDescent="0.35">
      <c r="A144" s="172" t="s">
        <v>13</v>
      </c>
      <c r="B144" s="172"/>
      <c r="C144" s="58"/>
      <c r="D144" s="57"/>
    </row>
    <row r="145" spans="1:6" x14ac:dyDescent="0.35">
      <c r="A145" s="173" t="s">
        <v>211</v>
      </c>
      <c r="B145" s="173"/>
      <c r="C145" s="58">
        <v>430</v>
      </c>
      <c r="D145" s="58">
        <v>2150</v>
      </c>
    </row>
    <row r="146" spans="1:6" x14ac:dyDescent="0.35">
      <c r="A146" s="173" t="s">
        <v>14</v>
      </c>
      <c r="B146" s="173"/>
      <c r="C146" s="38">
        <v>40000</v>
      </c>
      <c r="D146" s="38">
        <v>200000</v>
      </c>
      <c r="F146" s="68"/>
    </row>
    <row r="148" spans="1:6" ht="39.6" customHeight="1" x14ac:dyDescent="0.35">
      <c r="A148" s="177" t="s">
        <v>213</v>
      </c>
      <c r="B148" s="177"/>
      <c r="C148" s="177"/>
      <c r="D148" s="177"/>
    </row>
    <row r="150" spans="1:6" x14ac:dyDescent="0.35">
      <c r="A150" s="178" t="s">
        <v>69</v>
      </c>
      <c r="B150" s="178"/>
      <c r="C150" s="178"/>
      <c r="D150" s="178"/>
      <c r="E150" s="26"/>
      <c r="F150" s="26"/>
    </row>
    <row r="151" spans="1:6" x14ac:dyDescent="0.35">
      <c r="A151" s="179" t="s">
        <v>212</v>
      </c>
      <c r="B151" s="179"/>
      <c r="C151" s="179"/>
      <c r="D151" s="179"/>
      <c r="E151" s="179"/>
      <c r="F151" s="179"/>
    </row>
    <row r="152" spans="1:6" x14ac:dyDescent="0.35">
      <c r="A152" s="95" t="s">
        <v>47</v>
      </c>
      <c r="B152" s="180" t="s">
        <v>6</v>
      </c>
      <c r="C152" s="180"/>
      <c r="D152" s="180"/>
      <c r="E152" s="27"/>
      <c r="F152" s="27"/>
    </row>
    <row r="153" spans="1:6" x14ac:dyDescent="0.35">
      <c r="A153" s="95">
        <v>1139</v>
      </c>
      <c r="B153" s="180" t="s">
        <v>51</v>
      </c>
      <c r="C153" s="180"/>
      <c r="D153" s="180"/>
      <c r="E153" s="27"/>
      <c r="F153" s="27"/>
    </row>
    <row r="154" spans="1:6" x14ac:dyDescent="0.35">
      <c r="A154" s="96"/>
      <c r="B154" s="97"/>
      <c r="C154" s="97"/>
      <c r="D154" s="98"/>
      <c r="E154" s="27"/>
      <c r="F154" s="27"/>
    </row>
    <row r="155" spans="1:6" x14ac:dyDescent="0.35">
      <c r="A155" s="174" t="s">
        <v>7</v>
      </c>
      <c r="B155" s="175"/>
      <c r="C155" s="175"/>
      <c r="D155" s="176"/>
      <c r="E155" s="27"/>
      <c r="F155" s="27"/>
    </row>
    <row r="156" spans="1:6" ht="43.2" customHeight="1" x14ac:dyDescent="0.35">
      <c r="A156" s="28" t="s">
        <v>8</v>
      </c>
      <c r="B156" s="28">
        <v>1139</v>
      </c>
      <c r="C156" s="167" t="s">
        <v>71</v>
      </c>
      <c r="D156" s="168"/>
      <c r="E156" s="27"/>
      <c r="F156" s="27"/>
    </row>
    <row r="157" spans="1:6" x14ac:dyDescent="0.35">
      <c r="A157" s="29" t="s">
        <v>9</v>
      </c>
      <c r="B157" s="29">
        <v>11001</v>
      </c>
      <c r="C157" s="169" t="s">
        <v>83</v>
      </c>
      <c r="D157" s="169" t="s">
        <v>10</v>
      </c>
      <c r="E157" s="27"/>
      <c r="F157" s="27"/>
    </row>
    <row r="158" spans="1:6" x14ac:dyDescent="0.35">
      <c r="A158" s="51" t="s">
        <v>11</v>
      </c>
      <c r="B158" s="11" t="s">
        <v>51</v>
      </c>
      <c r="C158" s="170"/>
      <c r="D158" s="170"/>
    </row>
    <row r="159" spans="1:6" ht="60" x14ac:dyDescent="0.35">
      <c r="A159" s="51" t="s">
        <v>12</v>
      </c>
      <c r="B159" s="30" t="s">
        <v>68</v>
      </c>
      <c r="C159" s="171"/>
      <c r="D159" s="171"/>
    </row>
    <row r="160" spans="1:6" x14ac:dyDescent="0.35">
      <c r="A160" s="59" t="s">
        <v>29</v>
      </c>
      <c r="B160" s="59" t="s">
        <v>49</v>
      </c>
      <c r="C160" s="59"/>
      <c r="D160" s="34"/>
    </row>
    <row r="161" spans="1:4" x14ac:dyDescent="0.35">
      <c r="A161" s="172" t="s">
        <v>13</v>
      </c>
      <c r="B161" s="172"/>
      <c r="C161" s="58"/>
      <c r="D161" s="57"/>
    </row>
    <row r="162" spans="1:4" x14ac:dyDescent="0.35">
      <c r="A162" s="173" t="s">
        <v>14</v>
      </c>
      <c r="B162" s="173"/>
      <c r="C162" s="38">
        <v>-2395000</v>
      </c>
      <c r="D162" s="38">
        <v>-11975000</v>
      </c>
    </row>
    <row r="164" spans="1:4" ht="44.4" customHeight="1" x14ac:dyDescent="0.35">
      <c r="A164" s="28" t="s">
        <v>8</v>
      </c>
      <c r="B164" s="28">
        <v>1139</v>
      </c>
      <c r="C164" s="167" t="s">
        <v>48</v>
      </c>
      <c r="D164" s="168"/>
    </row>
    <row r="165" spans="1:4" x14ac:dyDescent="0.35">
      <c r="A165" s="29" t="s">
        <v>9</v>
      </c>
      <c r="B165" s="29">
        <v>11001</v>
      </c>
      <c r="C165" s="169" t="s">
        <v>83</v>
      </c>
      <c r="D165" s="169" t="s">
        <v>10</v>
      </c>
    </row>
    <row r="166" spans="1:4" x14ac:dyDescent="0.35">
      <c r="A166" s="51" t="s">
        <v>11</v>
      </c>
      <c r="B166" s="11" t="s">
        <v>51</v>
      </c>
      <c r="C166" s="170"/>
      <c r="D166" s="170"/>
    </row>
    <row r="167" spans="1:4" ht="60" x14ac:dyDescent="0.35">
      <c r="A167" s="51" t="s">
        <v>12</v>
      </c>
      <c r="B167" s="30" t="s">
        <v>68</v>
      </c>
      <c r="C167" s="171"/>
      <c r="D167" s="171"/>
    </row>
    <row r="168" spans="1:4" x14ac:dyDescent="0.35">
      <c r="A168" s="59" t="s">
        <v>29</v>
      </c>
      <c r="B168" s="59" t="s">
        <v>49</v>
      </c>
      <c r="C168" s="59"/>
      <c r="D168" s="34"/>
    </row>
    <row r="169" spans="1:4" x14ac:dyDescent="0.35">
      <c r="A169" s="172" t="s">
        <v>13</v>
      </c>
      <c r="B169" s="172"/>
      <c r="C169" s="58"/>
      <c r="D169" s="57"/>
    </row>
    <row r="170" spans="1:4" x14ac:dyDescent="0.35">
      <c r="A170" s="173" t="s">
        <v>14</v>
      </c>
      <c r="B170" s="173"/>
      <c r="C170" s="38">
        <v>2395000</v>
      </c>
      <c r="D170" s="38">
        <v>0</v>
      </c>
    </row>
  </sheetData>
  <mergeCells count="107">
    <mergeCell ref="E1:F1"/>
    <mergeCell ref="B2:F2"/>
    <mergeCell ref="D3:F3"/>
    <mergeCell ref="A5:D5"/>
    <mergeCell ref="A6:D6"/>
    <mergeCell ref="A7:F7"/>
    <mergeCell ref="A18:B18"/>
    <mergeCell ref="A19:B19"/>
    <mergeCell ref="A20:B20"/>
    <mergeCell ref="A21:B21"/>
    <mergeCell ref="A22:B22"/>
    <mergeCell ref="B8:D8"/>
    <mergeCell ref="B9:D9"/>
    <mergeCell ref="A11:D11"/>
    <mergeCell ref="C12:D12"/>
    <mergeCell ref="C13:C15"/>
    <mergeCell ref="D13:D15"/>
    <mergeCell ref="C31:C33"/>
    <mergeCell ref="D31:D33"/>
    <mergeCell ref="A36:B36"/>
    <mergeCell ref="A37:B37"/>
    <mergeCell ref="A38:B38"/>
    <mergeCell ref="A23:B23"/>
    <mergeCell ref="B26:D26"/>
    <mergeCell ref="B27:D27"/>
    <mergeCell ref="A29:D29"/>
    <mergeCell ref="C30:D30"/>
    <mergeCell ref="A52:B52"/>
    <mergeCell ref="A53:B53"/>
    <mergeCell ref="A54:B54"/>
    <mergeCell ref="C56:D56"/>
    <mergeCell ref="C57:C59"/>
    <mergeCell ref="D57:D59"/>
    <mergeCell ref="B41:D41"/>
    <mergeCell ref="B42:D42"/>
    <mergeCell ref="A44:D44"/>
    <mergeCell ref="C46:D46"/>
    <mergeCell ref="C47:C49"/>
    <mergeCell ref="D47:D49"/>
    <mergeCell ref="A72:B72"/>
    <mergeCell ref="A73:B73"/>
    <mergeCell ref="A74:B74"/>
    <mergeCell ref="A75:B75"/>
    <mergeCell ref="C77:D77"/>
    <mergeCell ref="C78:C80"/>
    <mergeCell ref="D78:D80"/>
    <mergeCell ref="A62:B62"/>
    <mergeCell ref="A63:B63"/>
    <mergeCell ref="A64:B64"/>
    <mergeCell ref="C66:D66"/>
    <mergeCell ref="C67:C69"/>
    <mergeCell ref="D67:D69"/>
    <mergeCell ref="A91:D91"/>
    <mergeCell ref="C92:D92"/>
    <mergeCell ref="C93:C95"/>
    <mergeCell ref="D93:D95"/>
    <mergeCell ref="A98:B98"/>
    <mergeCell ref="A99:B99"/>
    <mergeCell ref="A83:B83"/>
    <mergeCell ref="A84:B84"/>
    <mergeCell ref="A85:B85"/>
    <mergeCell ref="B88:D88"/>
    <mergeCell ref="B89:D89"/>
    <mergeCell ref="A111:B111"/>
    <mergeCell ref="C113:D113"/>
    <mergeCell ref="C114:C116"/>
    <mergeCell ref="D114:D116"/>
    <mergeCell ref="A119:B119"/>
    <mergeCell ref="A100:B100"/>
    <mergeCell ref="C103:D103"/>
    <mergeCell ref="C104:C106"/>
    <mergeCell ref="D104:D106"/>
    <mergeCell ref="A109:B109"/>
    <mergeCell ref="A110:B110"/>
    <mergeCell ref="A129:B129"/>
    <mergeCell ref="A130:B130"/>
    <mergeCell ref="A131:B131"/>
    <mergeCell ref="B134:D134"/>
    <mergeCell ref="B135:D135"/>
    <mergeCell ref="A120:B120"/>
    <mergeCell ref="A121:B121"/>
    <mergeCell ref="C123:D123"/>
    <mergeCell ref="C124:C126"/>
    <mergeCell ref="D124:D126"/>
    <mergeCell ref="A146:B146"/>
    <mergeCell ref="A148:D148"/>
    <mergeCell ref="A150:D150"/>
    <mergeCell ref="A151:F151"/>
    <mergeCell ref="B152:D152"/>
    <mergeCell ref="B153:D153"/>
    <mergeCell ref="A137:D137"/>
    <mergeCell ref="C138:D138"/>
    <mergeCell ref="C139:C141"/>
    <mergeCell ref="D139:D141"/>
    <mergeCell ref="A144:B144"/>
    <mergeCell ref="A145:B145"/>
    <mergeCell ref="C164:D164"/>
    <mergeCell ref="C165:C167"/>
    <mergeCell ref="D165:D167"/>
    <mergeCell ref="A169:B169"/>
    <mergeCell ref="A170:B170"/>
    <mergeCell ref="A155:D155"/>
    <mergeCell ref="C156:D156"/>
    <mergeCell ref="C157:C159"/>
    <mergeCell ref="D157:D159"/>
    <mergeCell ref="A161:B161"/>
    <mergeCell ref="A162:B16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workbookViewId="0">
      <selection activeCell="B15" sqref="B15:H15"/>
    </sheetView>
  </sheetViews>
  <sheetFormatPr defaultRowHeight="15" x14ac:dyDescent="0.35"/>
  <cols>
    <col min="1" max="1" width="14.5546875" style="69" customWidth="1"/>
    <col min="2" max="2" width="14.109375" style="69" customWidth="1"/>
    <col min="3" max="3" width="13.109375" style="69" customWidth="1"/>
    <col min="4" max="4" width="42.88671875" style="69" bestFit="1" customWidth="1"/>
    <col min="5" max="5" width="16.6640625" style="69" customWidth="1"/>
    <col min="6" max="6" width="10.109375" style="69" customWidth="1"/>
    <col min="7" max="7" width="19.109375" style="69" customWidth="1"/>
    <col min="8" max="8" width="12.88671875" style="69" bestFit="1" customWidth="1"/>
    <col min="9" max="9" width="18.109375" style="69" customWidth="1"/>
    <col min="10" max="10" width="9.109375" style="69"/>
    <col min="11" max="11" width="14" style="69" bestFit="1" customWidth="1"/>
    <col min="12" max="12" width="9.109375" style="69"/>
    <col min="13" max="13" width="13.5546875" style="69" bestFit="1" customWidth="1"/>
    <col min="14" max="236" width="9.109375" style="69"/>
    <col min="237" max="237" width="14.5546875" style="69" customWidth="1"/>
    <col min="238" max="238" width="14.109375" style="69" customWidth="1"/>
    <col min="239" max="239" width="13.109375" style="69" customWidth="1"/>
    <col min="240" max="240" width="42.88671875" style="69" bestFit="1" customWidth="1"/>
    <col min="241" max="241" width="16.6640625" style="69" customWidth="1"/>
    <col min="242" max="242" width="10.109375" style="69" customWidth="1"/>
    <col min="243" max="243" width="13.88671875" style="69" customWidth="1"/>
    <col min="244" max="244" width="12.88671875" style="69" bestFit="1" customWidth="1"/>
    <col min="245" max="245" width="18.109375" style="69" customWidth="1"/>
    <col min="246" max="247" width="9.109375" style="69"/>
    <col min="248" max="248" width="14" style="69" bestFit="1" customWidth="1"/>
    <col min="249" max="249" width="12" style="69" bestFit="1" customWidth="1"/>
    <col min="250" max="492" width="9.109375" style="69"/>
    <col min="493" max="493" width="14.5546875" style="69" customWidth="1"/>
    <col min="494" max="494" width="14.109375" style="69" customWidth="1"/>
    <col min="495" max="495" width="13.109375" style="69" customWidth="1"/>
    <col min="496" max="496" width="42.88671875" style="69" bestFit="1" customWidth="1"/>
    <col min="497" max="497" width="16.6640625" style="69" customWidth="1"/>
    <col min="498" max="498" width="10.109375" style="69" customWidth="1"/>
    <col min="499" max="499" width="13.88671875" style="69" customWidth="1"/>
    <col min="500" max="500" width="12.88671875" style="69" bestFit="1" customWidth="1"/>
    <col min="501" max="501" width="18.109375" style="69" customWidth="1"/>
    <col min="502" max="503" width="9.109375" style="69"/>
    <col min="504" max="504" width="14" style="69" bestFit="1" customWidth="1"/>
    <col min="505" max="505" width="12" style="69" bestFit="1" customWidth="1"/>
    <col min="506" max="748" width="9.109375" style="69"/>
    <col min="749" max="749" width="14.5546875" style="69" customWidth="1"/>
    <col min="750" max="750" width="14.109375" style="69" customWidth="1"/>
    <col min="751" max="751" width="13.109375" style="69" customWidth="1"/>
    <col min="752" max="752" width="42.88671875" style="69" bestFit="1" customWidth="1"/>
    <col min="753" max="753" width="16.6640625" style="69" customWidth="1"/>
    <col min="754" max="754" width="10.109375" style="69" customWidth="1"/>
    <col min="755" max="755" width="13.88671875" style="69" customWidth="1"/>
    <col min="756" max="756" width="12.88671875" style="69" bestFit="1" customWidth="1"/>
    <col min="757" max="757" width="18.109375" style="69" customWidth="1"/>
    <col min="758" max="759" width="9.109375" style="69"/>
    <col min="760" max="760" width="14" style="69" bestFit="1" customWidth="1"/>
    <col min="761" max="761" width="12" style="69" bestFit="1" customWidth="1"/>
    <col min="762" max="1004" width="9.109375" style="69"/>
    <col min="1005" max="1005" width="14.5546875" style="69" customWidth="1"/>
    <col min="1006" max="1006" width="14.109375" style="69" customWidth="1"/>
    <col min="1007" max="1007" width="13.109375" style="69" customWidth="1"/>
    <col min="1008" max="1008" width="42.88671875" style="69" bestFit="1" customWidth="1"/>
    <col min="1009" max="1009" width="16.6640625" style="69" customWidth="1"/>
    <col min="1010" max="1010" width="10.109375" style="69" customWidth="1"/>
    <col min="1011" max="1011" width="13.88671875" style="69" customWidth="1"/>
    <col min="1012" max="1012" width="12.88671875" style="69" bestFit="1" customWidth="1"/>
    <col min="1013" max="1013" width="18.109375" style="69" customWidth="1"/>
    <col min="1014" max="1015" width="9.109375" style="69"/>
    <col min="1016" max="1016" width="14" style="69" bestFit="1" customWidth="1"/>
    <col min="1017" max="1017" width="12" style="69" bestFit="1" customWidth="1"/>
    <col min="1018" max="1260" width="9.109375" style="69"/>
    <col min="1261" max="1261" width="14.5546875" style="69" customWidth="1"/>
    <col min="1262" max="1262" width="14.109375" style="69" customWidth="1"/>
    <col min="1263" max="1263" width="13.109375" style="69" customWidth="1"/>
    <col min="1264" max="1264" width="42.88671875" style="69" bestFit="1" customWidth="1"/>
    <col min="1265" max="1265" width="16.6640625" style="69" customWidth="1"/>
    <col min="1266" max="1266" width="10.109375" style="69" customWidth="1"/>
    <col min="1267" max="1267" width="13.88671875" style="69" customWidth="1"/>
    <col min="1268" max="1268" width="12.88671875" style="69" bestFit="1" customWidth="1"/>
    <col min="1269" max="1269" width="18.109375" style="69" customWidth="1"/>
    <col min="1270" max="1271" width="9.109375" style="69"/>
    <col min="1272" max="1272" width="14" style="69" bestFit="1" customWidth="1"/>
    <col min="1273" max="1273" width="12" style="69" bestFit="1" customWidth="1"/>
    <col min="1274" max="1516" width="9.109375" style="69"/>
    <col min="1517" max="1517" width="14.5546875" style="69" customWidth="1"/>
    <col min="1518" max="1518" width="14.109375" style="69" customWidth="1"/>
    <col min="1519" max="1519" width="13.109375" style="69" customWidth="1"/>
    <col min="1520" max="1520" width="42.88671875" style="69" bestFit="1" customWidth="1"/>
    <col min="1521" max="1521" width="16.6640625" style="69" customWidth="1"/>
    <col min="1522" max="1522" width="10.109375" style="69" customWidth="1"/>
    <col min="1523" max="1523" width="13.88671875" style="69" customWidth="1"/>
    <col min="1524" max="1524" width="12.88671875" style="69" bestFit="1" customWidth="1"/>
    <col min="1525" max="1525" width="18.109375" style="69" customWidth="1"/>
    <col min="1526" max="1527" width="9.109375" style="69"/>
    <col min="1528" max="1528" width="14" style="69" bestFit="1" customWidth="1"/>
    <col min="1529" max="1529" width="12" style="69" bestFit="1" customWidth="1"/>
    <col min="1530" max="1772" width="9.109375" style="69"/>
    <col min="1773" max="1773" width="14.5546875" style="69" customWidth="1"/>
    <col min="1774" max="1774" width="14.109375" style="69" customWidth="1"/>
    <col min="1775" max="1775" width="13.109375" style="69" customWidth="1"/>
    <col min="1776" max="1776" width="42.88671875" style="69" bestFit="1" customWidth="1"/>
    <col min="1777" max="1777" width="16.6640625" style="69" customWidth="1"/>
    <col min="1778" max="1778" width="10.109375" style="69" customWidth="1"/>
    <col min="1779" max="1779" width="13.88671875" style="69" customWidth="1"/>
    <col min="1780" max="1780" width="12.88671875" style="69" bestFit="1" customWidth="1"/>
    <col min="1781" max="1781" width="18.109375" style="69" customWidth="1"/>
    <col min="1782" max="1783" width="9.109375" style="69"/>
    <col min="1784" max="1784" width="14" style="69" bestFit="1" customWidth="1"/>
    <col min="1785" max="1785" width="12" style="69" bestFit="1" customWidth="1"/>
    <col min="1786" max="2028" width="9.109375" style="69"/>
    <col min="2029" max="2029" width="14.5546875" style="69" customWidth="1"/>
    <col min="2030" max="2030" width="14.109375" style="69" customWidth="1"/>
    <col min="2031" max="2031" width="13.109375" style="69" customWidth="1"/>
    <col min="2032" max="2032" width="42.88671875" style="69" bestFit="1" customWidth="1"/>
    <col min="2033" max="2033" width="16.6640625" style="69" customWidth="1"/>
    <col min="2034" max="2034" width="10.109375" style="69" customWidth="1"/>
    <col min="2035" max="2035" width="13.88671875" style="69" customWidth="1"/>
    <col min="2036" max="2036" width="12.88671875" style="69" bestFit="1" customWidth="1"/>
    <col min="2037" max="2037" width="18.109375" style="69" customWidth="1"/>
    <col min="2038" max="2039" width="9.109375" style="69"/>
    <col min="2040" max="2040" width="14" style="69" bestFit="1" customWidth="1"/>
    <col min="2041" max="2041" width="12" style="69" bestFit="1" customWidth="1"/>
    <col min="2042" max="2284" width="9.109375" style="69"/>
    <col min="2285" max="2285" width="14.5546875" style="69" customWidth="1"/>
    <col min="2286" max="2286" width="14.109375" style="69" customWidth="1"/>
    <col min="2287" max="2287" width="13.109375" style="69" customWidth="1"/>
    <col min="2288" max="2288" width="42.88671875" style="69" bestFit="1" customWidth="1"/>
    <col min="2289" max="2289" width="16.6640625" style="69" customWidth="1"/>
    <col min="2290" max="2290" width="10.109375" style="69" customWidth="1"/>
    <col min="2291" max="2291" width="13.88671875" style="69" customWidth="1"/>
    <col min="2292" max="2292" width="12.88671875" style="69" bestFit="1" customWidth="1"/>
    <col min="2293" max="2293" width="18.109375" style="69" customWidth="1"/>
    <col min="2294" max="2295" width="9.109375" style="69"/>
    <col min="2296" max="2296" width="14" style="69" bestFit="1" customWidth="1"/>
    <col min="2297" max="2297" width="12" style="69" bestFit="1" customWidth="1"/>
    <col min="2298" max="2540" width="9.109375" style="69"/>
    <col min="2541" max="2541" width="14.5546875" style="69" customWidth="1"/>
    <col min="2542" max="2542" width="14.109375" style="69" customWidth="1"/>
    <col min="2543" max="2543" width="13.109375" style="69" customWidth="1"/>
    <col min="2544" max="2544" width="42.88671875" style="69" bestFit="1" customWidth="1"/>
    <col min="2545" max="2545" width="16.6640625" style="69" customWidth="1"/>
    <col min="2546" max="2546" width="10.109375" style="69" customWidth="1"/>
    <col min="2547" max="2547" width="13.88671875" style="69" customWidth="1"/>
    <col min="2548" max="2548" width="12.88671875" style="69" bestFit="1" customWidth="1"/>
    <col min="2549" max="2549" width="18.109375" style="69" customWidth="1"/>
    <col min="2550" max="2551" width="9.109375" style="69"/>
    <col min="2552" max="2552" width="14" style="69" bestFit="1" customWidth="1"/>
    <col min="2553" max="2553" width="12" style="69" bestFit="1" customWidth="1"/>
    <col min="2554" max="2796" width="9.109375" style="69"/>
    <col min="2797" max="2797" width="14.5546875" style="69" customWidth="1"/>
    <col min="2798" max="2798" width="14.109375" style="69" customWidth="1"/>
    <col min="2799" max="2799" width="13.109375" style="69" customWidth="1"/>
    <col min="2800" max="2800" width="42.88671875" style="69" bestFit="1" customWidth="1"/>
    <col min="2801" max="2801" width="16.6640625" style="69" customWidth="1"/>
    <col min="2802" max="2802" width="10.109375" style="69" customWidth="1"/>
    <col min="2803" max="2803" width="13.88671875" style="69" customWidth="1"/>
    <col min="2804" max="2804" width="12.88671875" style="69" bestFit="1" customWidth="1"/>
    <col min="2805" max="2805" width="18.109375" style="69" customWidth="1"/>
    <col min="2806" max="2807" width="9.109375" style="69"/>
    <col min="2808" max="2808" width="14" style="69" bestFit="1" customWidth="1"/>
    <col min="2809" max="2809" width="12" style="69" bestFit="1" customWidth="1"/>
    <col min="2810" max="3052" width="9.109375" style="69"/>
    <col min="3053" max="3053" width="14.5546875" style="69" customWidth="1"/>
    <col min="3054" max="3054" width="14.109375" style="69" customWidth="1"/>
    <col min="3055" max="3055" width="13.109375" style="69" customWidth="1"/>
    <col min="3056" max="3056" width="42.88671875" style="69" bestFit="1" customWidth="1"/>
    <col min="3057" max="3057" width="16.6640625" style="69" customWidth="1"/>
    <col min="3058" max="3058" width="10.109375" style="69" customWidth="1"/>
    <col min="3059" max="3059" width="13.88671875" style="69" customWidth="1"/>
    <col min="3060" max="3060" width="12.88671875" style="69" bestFit="1" customWidth="1"/>
    <col min="3061" max="3061" width="18.109375" style="69" customWidth="1"/>
    <col min="3062" max="3063" width="9.109375" style="69"/>
    <col min="3064" max="3064" width="14" style="69" bestFit="1" customWidth="1"/>
    <col min="3065" max="3065" width="12" style="69" bestFit="1" customWidth="1"/>
    <col min="3066" max="3308" width="9.109375" style="69"/>
    <col min="3309" max="3309" width="14.5546875" style="69" customWidth="1"/>
    <col min="3310" max="3310" width="14.109375" style="69" customWidth="1"/>
    <col min="3311" max="3311" width="13.109375" style="69" customWidth="1"/>
    <col min="3312" max="3312" width="42.88671875" style="69" bestFit="1" customWidth="1"/>
    <col min="3313" max="3313" width="16.6640625" style="69" customWidth="1"/>
    <col min="3314" max="3314" width="10.109375" style="69" customWidth="1"/>
    <col min="3315" max="3315" width="13.88671875" style="69" customWidth="1"/>
    <col min="3316" max="3316" width="12.88671875" style="69" bestFit="1" customWidth="1"/>
    <col min="3317" max="3317" width="18.109375" style="69" customWidth="1"/>
    <col min="3318" max="3319" width="9.109375" style="69"/>
    <col min="3320" max="3320" width="14" style="69" bestFit="1" customWidth="1"/>
    <col min="3321" max="3321" width="12" style="69" bestFit="1" customWidth="1"/>
    <col min="3322" max="3564" width="9.109375" style="69"/>
    <col min="3565" max="3565" width="14.5546875" style="69" customWidth="1"/>
    <col min="3566" max="3566" width="14.109375" style="69" customWidth="1"/>
    <col min="3567" max="3567" width="13.109375" style="69" customWidth="1"/>
    <col min="3568" max="3568" width="42.88671875" style="69" bestFit="1" customWidth="1"/>
    <col min="3569" max="3569" width="16.6640625" style="69" customWidth="1"/>
    <col min="3570" max="3570" width="10.109375" style="69" customWidth="1"/>
    <col min="3571" max="3571" width="13.88671875" style="69" customWidth="1"/>
    <col min="3572" max="3572" width="12.88671875" style="69" bestFit="1" customWidth="1"/>
    <col min="3573" max="3573" width="18.109375" style="69" customWidth="1"/>
    <col min="3574" max="3575" width="9.109375" style="69"/>
    <col min="3576" max="3576" width="14" style="69" bestFit="1" customWidth="1"/>
    <col min="3577" max="3577" width="12" style="69" bestFit="1" customWidth="1"/>
    <col min="3578" max="3820" width="9.109375" style="69"/>
    <col min="3821" max="3821" width="14.5546875" style="69" customWidth="1"/>
    <col min="3822" max="3822" width="14.109375" style="69" customWidth="1"/>
    <col min="3823" max="3823" width="13.109375" style="69" customWidth="1"/>
    <col min="3824" max="3824" width="42.88671875" style="69" bestFit="1" customWidth="1"/>
    <col min="3825" max="3825" width="16.6640625" style="69" customWidth="1"/>
    <col min="3826" max="3826" width="10.109375" style="69" customWidth="1"/>
    <col min="3827" max="3827" width="13.88671875" style="69" customWidth="1"/>
    <col min="3828" max="3828" width="12.88671875" style="69" bestFit="1" customWidth="1"/>
    <col min="3829" max="3829" width="18.109375" style="69" customWidth="1"/>
    <col min="3830" max="3831" width="9.109375" style="69"/>
    <col min="3832" max="3832" width="14" style="69" bestFit="1" customWidth="1"/>
    <col min="3833" max="3833" width="12" style="69" bestFit="1" customWidth="1"/>
    <col min="3834" max="4076" width="9.109375" style="69"/>
    <col min="4077" max="4077" width="14.5546875" style="69" customWidth="1"/>
    <col min="4078" max="4078" width="14.109375" style="69" customWidth="1"/>
    <col min="4079" max="4079" width="13.109375" style="69" customWidth="1"/>
    <col min="4080" max="4080" width="42.88671875" style="69" bestFit="1" customWidth="1"/>
    <col min="4081" max="4081" width="16.6640625" style="69" customWidth="1"/>
    <col min="4082" max="4082" width="10.109375" style="69" customWidth="1"/>
    <col min="4083" max="4083" width="13.88671875" style="69" customWidth="1"/>
    <col min="4084" max="4084" width="12.88671875" style="69" bestFit="1" customWidth="1"/>
    <col min="4085" max="4085" width="18.109375" style="69" customWidth="1"/>
    <col min="4086" max="4087" width="9.109375" style="69"/>
    <col min="4088" max="4088" width="14" style="69" bestFit="1" customWidth="1"/>
    <col min="4089" max="4089" width="12" style="69" bestFit="1" customWidth="1"/>
    <col min="4090" max="4332" width="9.109375" style="69"/>
    <col min="4333" max="4333" width="14.5546875" style="69" customWidth="1"/>
    <col min="4334" max="4334" width="14.109375" style="69" customWidth="1"/>
    <col min="4335" max="4335" width="13.109375" style="69" customWidth="1"/>
    <col min="4336" max="4336" width="42.88671875" style="69" bestFit="1" customWidth="1"/>
    <col min="4337" max="4337" width="16.6640625" style="69" customWidth="1"/>
    <col min="4338" max="4338" width="10.109375" style="69" customWidth="1"/>
    <col min="4339" max="4339" width="13.88671875" style="69" customWidth="1"/>
    <col min="4340" max="4340" width="12.88671875" style="69" bestFit="1" customWidth="1"/>
    <col min="4341" max="4341" width="18.109375" style="69" customWidth="1"/>
    <col min="4342" max="4343" width="9.109375" style="69"/>
    <col min="4344" max="4344" width="14" style="69" bestFit="1" customWidth="1"/>
    <col min="4345" max="4345" width="12" style="69" bestFit="1" customWidth="1"/>
    <col min="4346" max="4588" width="9.109375" style="69"/>
    <col min="4589" max="4589" width="14.5546875" style="69" customWidth="1"/>
    <col min="4590" max="4590" width="14.109375" style="69" customWidth="1"/>
    <col min="4591" max="4591" width="13.109375" style="69" customWidth="1"/>
    <col min="4592" max="4592" width="42.88671875" style="69" bestFit="1" customWidth="1"/>
    <col min="4593" max="4593" width="16.6640625" style="69" customWidth="1"/>
    <col min="4594" max="4594" width="10.109375" style="69" customWidth="1"/>
    <col min="4595" max="4595" width="13.88671875" style="69" customWidth="1"/>
    <col min="4596" max="4596" width="12.88671875" style="69" bestFit="1" customWidth="1"/>
    <col min="4597" max="4597" width="18.109375" style="69" customWidth="1"/>
    <col min="4598" max="4599" width="9.109375" style="69"/>
    <col min="4600" max="4600" width="14" style="69" bestFit="1" customWidth="1"/>
    <col min="4601" max="4601" width="12" style="69" bestFit="1" customWidth="1"/>
    <col min="4602" max="4844" width="9.109375" style="69"/>
    <col min="4845" max="4845" width="14.5546875" style="69" customWidth="1"/>
    <col min="4846" max="4846" width="14.109375" style="69" customWidth="1"/>
    <col min="4847" max="4847" width="13.109375" style="69" customWidth="1"/>
    <col min="4848" max="4848" width="42.88671875" style="69" bestFit="1" customWidth="1"/>
    <col min="4849" max="4849" width="16.6640625" style="69" customWidth="1"/>
    <col min="4850" max="4850" width="10.109375" style="69" customWidth="1"/>
    <col min="4851" max="4851" width="13.88671875" style="69" customWidth="1"/>
    <col min="4852" max="4852" width="12.88671875" style="69" bestFit="1" customWidth="1"/>
    <col min="4853" max="4853" width="18.109375" style="69" customWidth="1"/>
    <col min="4854" max="4855" width="9.109375" style="69"/>
    <col min="4856" max="4856" width="14" style="69" bestFit="1" customWidth="1"/>
    <col min="4857" max="4857" width="12" style="69" bestFit="1" customWidth="1"/>
    <col min="4858" max="5100" width="9.109375" style="69"/>
    <col min="5101" max="5101" width="14.5546875" style="69" customWidth="1"/>
    <col min="5102" max="5102" width="14.109375" style="69" customWidth="1"/>
    <col min="5103" max="5103" width="13.109375" style="69" customWidth="1"/>
    <col min="5104" max="5104" width="42.88671875" style="69" bestFit="1" customWidth="1"/>
    <col min="5105" max="5105" width="16.6640625" style="69" customWidth="1"/>
    <col min="5106" max="5106" width="10.109375" style="69" customWidth="1"/>
    <col min="5107" max="5107" width="13.88671875" style="69" customWidth="1"/>
    <col min="5108" max="5108" width="12.88671875" style="69" bestFit="1" customWidth="1"/>
    <col min="5109" max="5109" width="18.109375" style="69" customWidth="1"/>
    <col min="5110" max="5111" width="9.109375" style="69"/>
    <col min="5112" max="5112" width="14" style="69" bestFit="1" customWidth="1"/>
    <col min="5113" max="5113" width="12" style="69" bestFit="1" customWidth="1"/>
    <col min="5114" max="5356" width="9.109375" style="69"/>
    <col min="5357" max="5357" width="14.5546875" style="69" customWidth="1"/>
    <col min="5358" max="5358" width="14.109375" style="69" customWidth="1"/>
    <col min="5359" max="5359" width="13.109375" style="69" customWidth="1"/>
    <col min="5360" max="5360" width="42.88671875" style="69" bestFit="1" customWidth="1"/>
    <col min="5361" max="5361" width="16.6640625" style="69" customWidth="1"/>
    <col min="5362" max="5362" width="10.109375" style="69" customWidth="1"/>
    <col min="5363" max="5363" width="13.88671875" style="69" customWidth="1"/>
    <col min="5364" max="5364" width="12.88671875" style="69" bestFit="1" customWidth="1"/>
    <col min="5365" max="5365" width="18.109375" style="69" customWidth="1"/>
    <col min="5366" max="5367" width="9.109375" style="69"/>
    <col min="5368" max="5368" width="14" style="69" bestFit="1" customWidth="1"/>
    <col min="5369" max="5369" width="12" style="69" bestFit="1" customWidth="1"/>
    <col min="5370" max="5612" width="9.109375" style="69"/>
    <col min="5613" max="5613" width="14.5546875" style="69" customWidth="1"/>
    <col min="5614" max="5614" width="14.109375" style="69" customWidth="1"/>
    <col min="5615" max="5615" width="13.109375" style="69" customWidth="1"/>
    <col min="5616" max="5616" width="42.88671875" style="69" bestFit="1" customWidth="1"/>
    <col min="5617" max="5617" width="16.6640625" style="69" customWidth="1"/>
    <col min="5618" max="5618" width="10.109375" style="69" customWidth="1"/>
    <col min="5619" max="5619" width="13.88671875" style="69" customWidth="1"/>
    <col min="5620" max="5620" width="12.88671875" style="69" bestFit="1" customWidth="1"/>
    <col min="5621" max="5621" width="18.109375" style="69" customWidth="1"/>
    <col min="5622" max="5623" width="9.109375" style="69"/>
    <col min="5624" max="5624" width="14" style="69" bestFit="1" customWidth="1"/>
    <col min="5625" max="5625" width="12" style="69" bestFit="1" customWidth="1"/>
    <col min="5626" max="5868" width="9.109375" style="69"/>
    <col min="5869" max="5869" width="14.5546875" style="69" customWidth="1"/>
    <col min="5870" max="5870" width="14.109375" style="69" customWidth="1"/>
    <col min="5871" max="5871" width="13.109375" style="69" customWidth="1"/>
    <col min="5872" max="5872" width="42.88671875" style="69" bestFit="1" customWidth="1"/>
    <col min="5873" max="5873" width="16.6640625" style="69" customWidth="1"/>
    <col min="5874" max="5874" width="10.109375" style="69" customWidth="1"/>
    <col min="5875" max="5875" width="13.88671875" style="69" customWidth="1"/>
    <col min="5876" max="5876" width="12.88671875" style="69" bestFit="1" customWidth="1"/>
    <col min="5877" max="5877" width="18.109375" style="69" customWidth="1"/>
    <col min="5878" max="5879" width="9.109375" style="69"/>
    <col min="5880" max="5880" width="14" style="69" bestFit="1" customWidth="1"/>
    <col min="5881" max="5881" width="12" style="69" bestFit="1" customWidth="1"/>
    <col min="5882" max="6124" width="9.109375" style="69"/>
    <col min="6125" max="6125" width="14.5546875" style="69" customWidth="1"/>
    <col min="6126" max="6126" width="14.109375" style="69" customWidth="1"/>
    <col min="6127" max="6127" width="13.109375" style="69" customWidth="1"/>
    <col min="6128" max="6128" width="42.88671875" style="69" bestFit="1" customWidth="1"/>
    <col min="6129" max="6129" width="16.6640625" style="69" customWidth="1"/>
    <col min="6130" max="6130" width="10.109375" style="69" customWidth="1"/>
    <col min="6131" max="6131" width="13.88671875" style="69" customWidth="1"/>
    <col min="6132" max="6132" width="12.88671875" style="69" bestFit="1" customWidth="1"/>
    <col min="6133" max="6133" width="18.109375" style="69" customWidth="1"/>
    <col min="6134" max="6135" width="9.109375" style="69"/>
    <col min="6136" max="6136" width="14" style="69" bestFit="1" customWidth="1"/>
    <col min="6137" max="6137" width="12" style="69" bestFit="1" customWidth="1"/>
    <col min="6138" max="6380" width="9.109375" style="69"/>
    <col min="6381" max="6381" width="14.5546875" style="69" customWidth="1"/>
    <col min="6382" max="6382" width="14.109375" style="69" customWidth="1"/>
    <col min="6383" max="6383" width="13.109375" style="69" customWidth="1"/>
    <col min="6384" max="6384" width="42.88671875" style="69" bestFit="1" customWidth="1"/>
    <col min="6385" max="6385" width="16.6640625" style="69" customWidth="1"/>
    <col min="6386" max="6386" width="10.109375" style="69" customWidth="1"/>
    <col min="6387" max="6387" width="13.88671875" style="69" customWidth="1"/>
    <col min="6388" max="6388" width="12.88671875" style="69" bestFit="1" customWidth="1"/>
    <col min="6389" max="6389" width="18.109375" style="69" customWidth="1"/>
    <col min="6390" max="6391" width="9.109375" style="69"/>
    <col min="6392" max="6392" width="14" style="69" bestFit="1" customWidth="1"/>
    <col min="6393" max="6393" width="12" style="69" bestFit="1" customWidth="1"/>
    <col min="6394" max="6636" width="9.109375" style="69"/>
    <col min="6637" max="6637" width="14.5546875" style="69" customWidth="1"/>
    <col min="6638" max="6638" width="14.109375" style="69" customWidth="1"/>
    <col min="6639" max="6639" width="13.109375" style="69" customWidth="1"/>
    <col min="6640" max="6640" width="42.88671875" style="69" bestFit="1" customWidth="1"/>
    <col min="6641" max="6641" width="16.6640625" style="69" customWidth="1"/>
    <col min="6642" max="6642" width="10.109375" style="69" customWidth="1"/>
    <col min="6643" max="6643" width="13.88671875" style="69" customWidth="1"/>
    <col min="6644" max="6644" width="12.88671875" style="69" bestFit="1" customWidth="1"/>
    <col min="6645" max="6645" width="18.109375" style="69" customWidth="1"/>
    <col min="6646" max="6647" width="9.109375" style="69"/>
    <col min="6648" max="6648" width="14" style="69" bestFit="1" customWidth="1"/>
    <col min="6649" max="6649" width="12" style="69" bestFit="1" customWidth="1"/>
    <col min="6650" max="6892" width="9.109375" style="69"/>
    <col min="6893" max="6893" width="14.5546875" style="69" customWidth="1"/>
    <col min="6894" max="6894" width="14.109375" style="69" customWidth="1"/>
    <col min="6895" max="6895" width="13.109375" style="69" customWidth="1"/>
    <col min="6896" max="6896" width="42.88671875" style="69" bestFit="1" customWidth="1"/>
    <col min="6897" max="6897" width="16.6640625" style="69" customWidth="1"/>
    <col min="6898" max="6898" width="10.109375" style="69" customWidth="1"/>
    <col min="6899" max="6899" width="13.88671875" style="69" customWidth="1"/>
    <col min="6900" max="6900" width="12.88671875" style="69" bestFit="1" customWidth="1"/>
    <col min="6901" max="6901" width="18.109375" style="69" customWidth="1"/>
    <col min="6902" max="6903" width="9.109375" style="69"/>
    <col min="6904" max="6904" width="14" style="69" bestFit="1" customWidth="1"/>
    <col min="6905" max="6905" width="12" style="69" bestFit="1" customWidth="1"/>
    <col min="6906" max="7148" width="9.109375" style="69"/>
    <col min="7149" max="7149" width="14.5546875" style="69" customWidth="1"/>
    <col min="7150" max="7150" width="14.109375" style="69" customWidth="1"/>
    <col min="7151" max="7151" width="13.109375" style="69" customWidth="1"/>
    <col min="7152" max="7152" width="42.88671875" style="69" bestFit="1" customWidth="1"/>
    <col min="7153" max="7153" width="16.6640625" style="69" customWidth="1"/>
    <col min="7154" max="7154" width="10.109375" style="69" customWidth="1"/>
    <col min="7155" max="7155" width="13.88671875" style="69" customWidth="1"/>
    <col min="7156" max="7156" width="12.88671875" style="69" bestFit="1" customWidth="1"/>
    <col min="7157" max="7157" width="18.109375" style="69" customWidth="1"/>
    <col min="7158" max="7159" width="9.109375" style="69"/>
    <col min="7160" max="7160" width="14" style="69" bestFit="1" customWidth="1"/>
    <col min="7161" max="7161" width="12" style="69" bestFit="1" customWidth="1"/>
    <col min="7162" max="7404" width="9.109375" style="69"/>
    <col min="7405" max="7405" width="14.5546875" style="69" customWidth="1"/>
    <col min="7406" max="7406" width="14.109375" style="69" customWidth="1"/>
    <col min="7407" max="7407" width="13.109375" style="69" customWidth="1"/>
    <col min="7408" max="7408" width="42.88671875" style="69" bestFit="1" customWidth="1"/>
    <col min="7409" max="7409" width="16.6640625" style="69" customWidth="1"/>
    <col min="7410" max="7410" width="10.109375" style="69" customWidth="1"/>
    <col min="7411" max="7411" width="13.88671875" style="69" customWidth="1"/>
    <col min="7412" max="7412" width="12.88671875" style="69" bestFit="1" customWidth="1"/>
    <col min="7413" max="7413" width="18.109375" style="69" customWidth="1"/>
    <col min="7414" max="7415" width="9.109375" style="69"/>
    <col min="7416" max="7416" width="14" style="69" bestFit="1" customWidth="1"/>
    <col min="7417" max="7417" width="12" style="69" bestFit="1" customWidth="1"/>
    <col min="7418" max="7660" width="9.109375" style="69"/>
    <col min="7661" max="7661" width="14.5546875" style="69" customWidth="1"/>
    <col min="7662" max="7662" width="14.109375" style="69" customWidth="1"/>
    <col min="7663" max="7663" width="13.109375" style="69" customWidth="1"/>
    <col min="7664" max="7664" width="42.88671875" style="69" bestFit="1" customWidth="1"/>
    <col min="7665" max="7665" width="16.6640625" style="69" customWidth="1"/>
    <col min="7666" max="7666" width="10.109375" style="69" customWidth="1"/>
    <col min="7667" max="7667" width="13.88671875" style="69" customWidth="1"/>
    <col min="7668" max="7668" width="12.88671875" style="69" bestFit="1" customWidth="1"/>
    <col min="7669" max="7669" width="18.109375" style="69" customWidth="1"/>
    <col min="7670" max="7671" width="9.109375" style="69"/>
    <col min="7672" max="7672" width="14" style="69" bestFit="1" customWidth="1"/>
    <col min="7673" max="7673" width="12" style="69" bestFit="1" customWidth="1"/>
    <col min="7674" max="7916" width="9.109375" style="69"/>
    <col min="7917" max="7917" width="14.5546875" style="69" customWidth="1"/>
    <col min="7918" max="7918" width="14.109375" style="69" customWidth="1"/>
    <col min="7919" max="7919" width="13.109375" style="69" customWidth="1"/>
    <col min="7920" max="7920" width="42.88671875" style="69" bestFit="1" customWidth="1"/>
    <col min="7921" max="7921" width="16.6640625" style="69" customWidth="1"/>
    <col min="7922" max="7922" width="10.109375" style="69" customWidth="1"/>
    <col min="7923" max="7923" width="13.88671875" style="69" customWidth="1"/>
    <col min="7924" max="7924" width="12.88671875" style="69" bestFit="1" customWidth="1"/>
    <col min="7925" max="7925" width="18.109375" style="69" customWidth="1"/>
    <col min="7926" max="7927" width="9.109375" style="69"/>
    <col min="7928" max="7928" width="14" style="69" bestFit="1" customWidth="1"/>
    <col min="7929" max="7929" width="12" style="69" bestFit="1" customWidth="1"/>
    <col min="7930" max="8172" width="9.109375" style="69"/>
    <col min="8173" max="8173" width="14.5546875" style="69" customWidth="1"/>
    <col min="8174" max="8174" width="14.109375" style="69" customWidth="1"/>
    <col min="8175" max="8175" width="13.109375" style="69" customWidth="1"/>
    <col min="8176" max="8176" width="42.88671875" style="69" bestFit="1" customWidth="1"/>
    <col min="8177" max="8177" width="16.6640625" style="69" customWidth="1"/>
    <col min="8178" max="8178" width="10.109375" style="69" customWidth="1"/>
    <col min="8179" max="8179" width="13.88671875" style="69" customWidth="1"/>
    <col min="8180" max="8180" width="12.88671875" style="69" bestFit="1" customWidth="1"/>
    <col min="8181" max="8181" width="18.109375" style="69" customWidth="1"/>
    <col min="8182" max="8183" width="9.109375" style="69"/>
    <col min="8184" max="8184" width="14" style="69" bestFit="1" customWidth="1"/>
    <col min="8185" max="8185" width="12" style="69" bestFit="1" customWidth="1"/>
    <col min="8186" max="8428" width="9.109375" style="69"/>
    <col min="8429" max="8429" width="14.5546875" style="69" customWidth="1"/>
    <col min="8430" max="8430" width="14.109375" style="69" customWidth="1"/>
    <col min="8431" max="8431" width="13.109375" style="69" customWidth="1"/>
    <col min="8432" max="8432" width="42.88671875" style="69" bestFit="1" customWidth="1"/>
    <col min="8433" max="8433" width="16.6640625" style="69" customWidth="1"/>
    <col min="8434" max="8434" width="10.109375" style="69" customWidth="1"/>
    <col min="8435" max="8435" width="13.88671875" style="69" customWidth="1"/>
    <col min="8436" max="8436" width="12.88671875" style="69" bestFit="1" customWidth="1"/>
    <col min="8437" max="8437" width="18.109375" style="69" customWidth="1"/>
    <col min="8438" max="8439" width="9.109375" style="69"/>
    <col min="8440" max="8440" width="14" style="69" bestFit="1" customWidth="1"/>
    <col min="8441" max="8441" width="12" style="69" bestFit="1" customWidth="1"/>
    <col min="8442" max="8684" width="9.109375" style="69"/>
    <col min="8685" max="8685" width="14.5546875" style="69" customWidth="1"/>
    <col min="8686" max="8686" width="14.109375" style="69" customWidth="1"/>
    <col min="8687" max="8687" width="13.109375" style="69" customWidth="1"/>
    <col min="8688" max="8688" width="42.88671875" style="69" bestFit="1" customWidth="1"/>
    <col min="8689" max="8689" width="16.6640625" style="69" customWidth="1"/>
    <col min="8690" max="8690" width="10.109375" style="69" customWidth="1"/>
    <col min="8691" max="8691" width="13.88671875" style="69" customWidth="1"/>
    <col min="8692" max="8692" width="12.88671875" style="69" bestFit="1" customWidth="1"/>
    <col min="8693" max="8693" width="18.109375" style="69" customWidth="1"/>
    <col min="8694" max="8695" width="9.109375" style="69"/>
    <col min="8696" max="8696" width="14" style="69" bestFit="1" customWidth="1"/>
    <col min="8697" max="8697" width="12" style="69" bestFit="1" customWidth="1"/>
    <col min="8698" max="8940" width="9.109375" style="69"/>
    <col min="8941" max="8941" width="14.5546875" style="69" customWidth="1"/>
    <col min="8942" max="8942" width="14.109375" style="69" customWidth="1"/>
    <col min="8943" max="8943" width="13.109375" style="69" customWidth="1"/>
    <col min="8944" max="8944" width="42.88671875" style="69" bestFit="1" customWidth="1"/>
    <col min="8945" max="8945" width="16.6640625" style="69" customWidth="1"/>
    <col min="8946" max="8946" width="10.109375" style="69" customWidth="1"/>
    <col min="8947" max="8947" width="13.88671875" style="69" customWidth="1"/>
    <col min="8948" max="8948" width="12.88671875" style="69" bestFit="1" customWidth="1"/>
    <col min="8949" max="8949" width="18.109375" style="69" customWidth="1"/>
    <col min="8950" max="8951" width="9.109375" style="69"/>
    <col min="8952" max="8952" width="14" style="69" bestFit="1" customWidth="1"/>
    <col min="8953" max="8953" width="12" style="69" bestFit="1" customWidth="1"/>
    <col min="8954" max="9196" width="9.109375" style="69"/>
    <col min="9197" max="9197" width="14.5546875" style="69" customWidth="1"/>
    <col min="9198" max="9198" width="14.109375" style="69" customWidth="1"/>
    <col min="9199" max="9199" width="13.109375" style="69" customWidth="1"/>
    <col min="9200" max="9200" width="42.88671875" style="69" bestFit="1" customWidth="1"/>
    <col min="9201" max="9201" width="16.6640625" style="69" customWidth="1"/>
    <col min="9202" max="9202" width="10.109375" style="69" customWidth="1"/>
    <col min="9203" max="9203" width="13.88671875" style="69" customWidth="1"/>
    <col min="9204" max="9204" width="12.88671875" style="69" bestFit="1" customWidth="1"/>
    <col min="9205" max="9205" width="18.109375" style="69" customWidth="1"/>
    <col min="9206" max="9207" width="9.109375" style="69"/>
    <col min="9208" max="9208" width="14" style="69" bestFit="1" customWidth="1"/>
    <col min="9209" max="9209" width="12" style="69" bestFit="1" customWidth="1"/>
    <col min="9210" max="9452" width="9.109375" style="69"/>
    <col min="9453" max="9453" width="14.5546875" style="69" customWidth="1"/>
    <col min="9454" max="9454" width="14.109375" style="69" customWidth="1"/>
    <col min="9455" max="9455" width="13.109375" style="69" customWidth="1"/>
    <col min="9456" max="9456" width="42.88671875" style="69" bestFit="1" customWidth="1"/>
    <col min="9457" max="9457" width="16.6640625" style="69" customWidth="1"/>
    <col min="9458" max="9458" width="10.109375" style="69" customWidth="1"/>
    <col min="9459" max="9459" width="13.88671875" style="69" customWidth="1"/>
    <col min="9460" max="9460" width="12.88671875" style="69" bestFit="1" customWidth="1"/>
    <col min="9461" max="9461" width="18.109375" style="69" customWidth="1"/>
    <col min="9462" max="9463" width="9.109375" style="69"/>
    <col min="9464" max="9464" width="14" style="69" bestFit="1" customWidth="1"/>
    <col min="9465" max="9465" width="12" style="69" bestFit="1" customWidth="1"/>
    <col min="9466" max="9708" width="9.109375" style="69"/>
    <col min="9709" max="9709" width="14.5546875" style="69" customWidth="1"/>
    <col min="9710" max="9710" width="14.109375" style="69" customWidth="1"/>
    <col min="9711" max="9711" width="13.109375" style="69" customWidth="1"/>
    <col min="9712" max="9712" width="42.88671875" style="69" bestFit="1" customWidth="1"/>
    <col min="9713" max="9713" width="16.6640625" style="69" customWidth="1"/>
    <col min="9714" max="9714" width="10.109375" style="69" customWidth="1"/>
    <col min="9715" max="9715" width="13.88671875" style="69" customWidth="1"/>
    <col min="9716" max="9716" width="12.88671875" style="69" bestFit="1" customWidth="1"/>
    <col min="9717" max="9717" width="18.109375" style="69" customWidth="1"/>
    <col min="9718" max="9719" width="9.109375" style="69"/>
    <col min="9720" max="9720" width="14" style="69" bestFit="1" customWidth="1"/>
    <col min="9721" max="9721" width="12" style="69" bestFit="1" customWidth="1"/>
    <col min="9722" max="9964" width="9.109375" style="69"/>
    <col min="9965" max="9965" width="14.5546875" style="69" customWidth="1"/>
    <col min="9966" max="9966" width="14.109375" style="69" customWidth="1"/>
    <col min="9967" max="9967" width="13.109375" style="69" customWidth="1"/>
    <col min="9968" max="9968" width="42.88671875" style="69" bestFit="1" customWidth="1"/>
    <col min="9969" max="9969" width="16.6640625" style="69" customWidth="1"/>
    <col min="9970" max="9970" width="10.109375" style="69" customWidth="1"/>
    <col min="9971" max="9971" width="13.88671875" style="69" customWidth="1"/>
    <col min="9972" max="9972" width="12.88671875" style="69" bestFit="1" customWidth="1"/>
    <col min="9973" max="9973" width="18.109375" style="69" customWidth="1"/>
    <col min="9974" max="9975" width="9.109375" style="69"/>
    <col min="9976" max="9976" width="14" style="69" bestFit="1" customWidth="1"/>
    <col min="9977" max="9977" width="12" style="69" bestFit="1" customWidth="1"/>
    <col min="9978" max="10220" width="9.109375" style="69"/>
    <col min="10221" max="10221" width="14.5546875" style="69" customWidth="1"/>
    <col min="10222" max="10222" width="14.109375" style="69" customWidth="1"/>
    <col min="10223" max="10223" width="13.109375" style="69" customWidth="1"/>
    <col min="10224" max="10224" width="42.88671875" style="69" bestFit="1" customWidth="1"/>
    <col min="10225" max="10225" width="16.6640625" style="69" customWidth="1"/>
    <col min="10226" max="10226" width="10.109375" style="69" customWidth="1"/>
    <col min="10227" max="10227" width="13.88671875" style="69" customWidth="1"/>
    <col min="10228" max="10228" width="12.88671875" style="69" bestFit="1" customWidth="1"/>
    <col min="10229" max="10229" width="18.109375" style="69" customWidth="1"/>
    <col min="10230" max="10231" width="9.109375" style="69"/>
    <col min="10232" max="10232" width="14" style="69" bestFit="1" customWidth="1"/>
    <col min="10233" max="10233" width="12" style="69" bestFit="1" customWidth="1"/>
    <col min="10234" max="10476" width="9.109375" style="69"/>
    <col min="10477" max="10477" width="14.5546875" style="69" customWidth="1"/>
    <col min="10478" max="10478" width="14.109375" style="69" customWidth="1"/>
    <col min="10479" max="10479" width="13.109375" style="69" customWidth="1"/>
    <col min="10480" max="10480" width="42.88671875" style="69" bestFit="1" customWidth="1"/>
    <col min="10481" max="10481" width="16.6640625" style="69" customWidth="1"/>
    <col min="10482" max="10482" width="10.109375" style="69" customWidth="1"/>
    <col min="10483" max="10483" width="13.88671875" style="69" customWidth="1"/>
    <col min="10484" max="10484" width="12.88671875" style="69" bestFit="1" customWidth="1"/>
    <col min="10485" max="10485" width="18.109375" style="69" customWidth="1"/>
    <col min="10486" max="10487" width="9.109375" style="69"/>
    <col min="10488" max="10488" width="14" style="69" bestFit="1" customWidth="1"/>
    <col min="10489" max="10489" width="12" style="69" bestFit="1" customWidth="1"/>
    <col min="10490" max="10732" width="9.109375" style="69"/>
    <col min="10733" max="10733" width="14.5546875" style="69" customWidth="1"/>
    <col min="10734" max="10734" width="14.109375" style="69" customWidth="1"/>
    <col min="10735" max="10735" width="13.109375" style="69" customWidth="1"/>
    <col min="10736" max="10736" width="42.88671875" style="69" bestFit="1" customWidth="1"/>
    <col min="10737" max="10737" width="16.6640625" style="69" customWidth="1"/>
    <col min="10738" max="10738" width="10.109375" style="69" customWidth="1"/>
    <col min="10739" max="10739" width="13.88671875" style="69" customWidth="1"/>
    <col min="10740" max="10740" width="12.88671875" style="69" bestFit="1" customWidth="1"/>
    <col min="10741" max="10741" width="18.109375" style="69" customWidth="1"/>
    <col min="10742" max="10743" width="9.109375" style="69"/>
    <col min="10744" max="10744" width="14" style="69" bestFit="1" customWidth="1"/>
    <col min="10745" max="10745" width="12" style="69" bestFit="1" customWidth="1"/>
    <col min="10746" max="10988" width="9.109375" style="69"/>
    <col min="10989" max="10989" width="14.5546875" style="69" customWidth="1"/>
    <col min="10990" max="10990" width="14.109375" style="69" customWidth="1"/>
    <col min="10991" max="10991" width="13.109375" style="69" customWidth="1"/>
    <col min="10992" max="10992" width="42.88671875" style="69" bestFit="1" customWidth="1"/>
    <col min="10993" max="10993" width="16.6640625" style="69" customWidth="1"/>
    <col min="10994" max="10994" width="10.109375" style="69" customWidth="1"/>
    <col min="10995" max="10995" width="13.88671875" style="69" customWidth="1"/>
    <col min="10996" max="10996" width="12.88671875" style="69" bestFit="1" customWidth="1"/>
    <col min="10997" max="10997" width="18.109375" style="69" customWidth="1"/>
    <col min="10998" max="10999" width="9.109375" style="69"/>
    <col min="11000" max="11000" width="14" style="69" bestFit="1" customWidth="1"/>
    <col min="11001" max="11001" width="12" style="69" bestFit="1" customWidth="1"/>
    <col min="11002" max="11244" width="9.109375" style="69"/>
    <col min="11245" max="11245" width="14.5546875" style="69" customWidth="1"/>
    <col min="11246" max="11246" width="14.109375" style="69" customWidth="1"/>
    <col min="11247" max="11247" width="13.109375" style="69" customWidth="1"/>
    <col min="11248" max="11248" width="42.88671875" style="69" bestFit="1" customWidth="1"/>
    <col min="11249" max="11249" width="16.6640625" style="69" customWidth="1"/>
    <col min="11250" max="11250" width="10.109375" style="69" customWidth="1"/>
    <col min="11251" max="11251" width="13.88671875" style="69" customWidth="1"/>
    <col min="11252" max="11252" width="12.88671875" style="69" bestFit="1" customWidth="1"/>
    <col min="11253" max="11253" width="18.109375" style="69" customWidth="1"/>
    <col min="11254" max="11255" width="9.109375" style="69"/>
    <col min="11256" max="11256" width="14" style="69" bestFit="1" customWidth="1"/>
    <col min="11257" max="11257" width="12" style="69" bestFit="1" customWidth="1"/>
    <col min="11258" max="11500" width="9.109375" style="69"/>
    <col min="11501" max="11501" width="14.5546875" style="69" customWidth="1"/>
    <col min="11502" max="11502" width="14.109375" style="69" customWidth="1"/>
    <col min="11503" max="11503" width="13.109375" style="69" customWidth="1"/>
    <col min="11504" max="11504" width="42.88671875" style="69" bestFit="1" customWidth="1"/>
    <col min="11505" max="11505" width="16.6640625" style="69" customWidth="1"/>
    <col min="11506" max="11506" width="10.109375" style="69" customWidth="1"/>
    <col min="11507" max="11507" width="13.88671875" style="69" customWidth="1"/>
    <col min="11508" max="11508" width="12.88671875" style="69" bestFit="1" customWidth="1"/>
    <col min="11509" max="11509" width="18.109375" style="69" customWidth="1"/>
    <col min="11510" max="11511" width="9.109375" style="69"/>
    <col min="11512" max="11512" width="14" style="69" bestFit="1" customWidth="1"/>
    <col min="11513" max="11513" width="12" style="69" bestFit="1" customWidth="1"/>
    <col min="11514" max="11756" width="9.109375" style="69"/>
    <col min="11757" max="11757" width="14.5546875" style="69" customWidth="1"/>
    <col min="11758" max="11758" width="14.109375" style="69" customWidth="1"/>
    <col min="11759" max="11759" width="13.109375" style="69" customWidth="1"/>
    <col min="11760" max="11760" width="42.88671875" style="69" bestFit="1" customWidth="1"/>
    <col min="11761" max="11761" width="16.6640625" style="69" customWidth="1"/>
    <col min="11762" max="11762" width="10.109375" style="69" customWidth="1"/>
    <col min="11763" max="11763" width="13.88671875" style="69" customWidth="1"/>
    <col min="11764" max="11764" width="12.88671875" style="69" bestFit="1" customWidth="1"/>
    <col min="11765" max="11765" width="18.109375" style="69" customWidth="1"/>
    <col min="11766" max="11767" width="9.109375" style="69"/>
    <col min="11768" max="11768" width="14" style="69" bestFit="1" customWidth="1"/>
    <col min="11769" max="11769" width="12" style="69" bestFit="1" customWidth="1"/>
    <col min="11770" max="12012" width="9.109375" style="69"/>
    <col min="12013" max="12013" width="14.5546875" style="69" customWidth="1"/>
    <col min="12014" max="12014" width="14.109375" style="69" customWidth="1"/>
    <col min="12015" max="12015" width="13.109375" style="69" customWidth="1"/>
    <col min="12016" max="12016" width="42.88671875" style="69" bestFit="1" customWidth="1"/>
    <col min="12017" max="12017" width="16.6640625" style="69" customWidth="1"/>
    <col min="12018" max="12018" width="10.109375" style="69" customWidth="1"/>
    <col min="12019" max="12019" width="13.88671875" style="69" customWidth="1"/>
    <col min="12020" max="12020" width="12.88671875" style="69" bestFit="1" customWidth="1"/>
    <col min="12021" max="12021" width="18.109375" style="69" customWidth="1"/>
    <col min="12022" max="12023" width="9.109375" style="69"/>
    <col min="12024" max="12024" width="14" style="69" bestFit="1" customWidth="1"/>
    <col min="12025" max="12025" width="12" style="69" bestFit="1" customWidth="1"/>
    <col min="12026" max="12268" width="9.109375" style="69"/>
    <col min="12269" max="12269" width="14.5546875" style="69" customWidth="1"/>
    <col min="12270" max="12270" width="14.109375" style="69" customWidth="1"/>
    <col min="12271" max="12271" width="13.109375" style="69" customWidth="1"/>
    <col min="12272" max="12272" width="42.88671875" style="69" bestFit="1" customWidth="1"/>
    <col min="12273" max="12273" width="16.6640625" style="69" customWidth="1"/>
    <col min="12274" max="12274" width="10.109375" style="69" customWidth="1"/>
    <col min="12275" max="12275" width="13.88671875" style="69" customWidth="1"/>
    <col min="12276" max="12276" width="12.88671875" style="69" bestFit="1" customWidth="1"/>
    <col min="12277" max="12277" width="18.109375" style="69" customWidth="1"/>
    <col min="12278" max="12279" width="9.109375" style="69"/>
    <col min="12280" max="12280" width="14" style="69" bestFit="1" customWidth="1"/>
    <col min="12281" max="12281" width="12" style="69" bestFit="1" customWidth="1"/>
    <col min="12282" max="12524" width="9.109375" style="69"/>
    <col min="12525" max="12525" width="14.5546875" style="69" customWidth="1"/>
    <col min="12526" max="12526" width="14.109375" style="69" customWidth="1"/>
    <col min="12527" max="12527" width="13.109375" style="69" customWidth="1"/>
    <col min="12528" max="12528" width="42.88671875" style="69" bestFit="1" customWidth="1"/>
    <col min="12529" max="12529" width="16.6640625" style="69" customWidth="1"/>
    <col min="12530" max="12530" width="10.109375" style="69" customWidth="1"/>
    <col min="12531" max="12531" width="13.88671875" style="69" customWidth="1"/>
    <col min="12532" max="12532" width="12.88671875" style="69" bestFit="1" customWidth="1"/>
    <col min="12533" max="12533" width="18.109375" style="69" customWidth="1"/>
    <col min="12534" max="12535" width="9.109375" style="69"/>
    <col min="12536" max="12536" width="14" style="69" bestFit="1" customWidth="1"/>
    <col min="12537" max="12537" width="12" style="69" bestFit="1" customWidth="1"/>
    <col min="12538" max="12780" width="9.109375" style="69"/>
    <col min="12781" max="12781" width="14.5546875" style="69" customWidth="1"/>
    <col min="12782" max="12782" width="14.109375" style="69" customWidth="1"/>
    <col min="12783" max="12783" width="13.109375" style="69" customWidth="1"/>
    <col min="12784" max="12784" width="42.88671875" style="69" bestFit="1" customWidth="1"/>
    <col min="12785" max="12785" width="16.6640625" style="69" customWidth="1"/>
    <col min="12786" max="12786" width="10.109375" style="69" customWidth="1"/>
    <col min="12787" max="12787" width="13.88671875" style="69" customWidth="1"/>
    <col min="12788" max="12788" width="12.88671875" style="69" bestFit="1" customWidth="1"/>
    <col min="12789" max="12789" width="18.109375" style="69" customWidth="1"/>
    <col min="12790" max="12791" width="9.109375" style="69"/>
    <col min="12792" max="12792" width="14" style="69" bestFit="1" customWidth="1"/>
    <col min="12793" max="12793" width="12" style="69" bestFit="1" customWidth="1"/>
    <col min="12794" max="13036" width="9.109375" style="69"/>
    <col min="13037" max="13037" width="14.5546875" style="69" customWidth="1"/>
    <col min="13038" max="13038" width="14.109375" style="69" customWidth="1"/>
    <col min="13039" max="13039" width="13.109375" style="69" customWidth="1"/>
    <col min="13040" max="13040" width="42.88671875" style="69" bestFit="1" customWidth="1"/>
    <col min="13041" max="13041" width="16.6640625" style="69" customWidth="1"/>
    <col min="13042" max="13042" width="10.109375" style="69" customWidth="1"/>
    <col min="13043" max="13043" width="13.88671875" style="69" customWidth="1"/>
    <col min="13044" max="13044" width="12.88671875" style="69" bestFit="1" customWidth="1"/>
    <col min="13045" max="13045" width="18.109375" style="69" customWidth="1"/>
    <col min="13046" max="13047" width="9.109375" style="69"/>
    <col min="13048" max="13048" width="14" style="69" bestFit="1" customWidth="1"/>
    <col min="13049" max="13049" width="12" style="69" bestFit="1" customWidth="1"/>
    <col min="13050" max="13292" width="9.109375" style="69"/>
    <col min="13293" max="13293" width="14.5546875" style="69" customWidth="1"/>
    <col min="13294" max="13294" width="14.109375" style="69" customWidth="1"/>
    <col min="13295" max="13295" width="13.109375" style="69" customWidth="1"/>
    <col min="13296" max="13296" width="42.88671875" style="69" bestFit="1" customWidth="1"/>
    <col min="13297" max="13297" width="16.6640625" style="69" customWidth="1"/>
    <col min="13298" max="13298" width="10.109375" style="69" customWidth="1"/>
    <col min="13299" max="13299" width="13.88671875" style="69" customWidth="1"/>
    <col min="13300" max="13300" width="12.88671875" style="69" bestFit="1" customWidth="1"/>
    <col min="13301" max="13301" width="18.109375" style="69" customWidth="1"/>
    <col min="13302" max="13303" width="9.109375" style="69"/>
    <col min="13304" max="13304" width="14" style="69" bestFit="1" customWidth="1"/>
    <col min="13305" max="13305" width="12" style="69" bestFit="1" customWidth="1"/>
    <col min="13306" max="13548" width="9.109375" style="69"/>
    <col min="13549" max="13549" width="14.5546875" style="69" customWidth="1"/>
    <col min="13550" max="13550" width="14.109375" style="69" customWidth="1"/>
    <col min="13551" max="13551" width="13.109375" style="69" customWidth="1"/>
    <col min="13552" max="13552" width="42.88671875" style="69" bestFit="1" customWidth="1"/>
    <col min="13553" max="13553" width="16.6640625" style="69" customWidth="1"/>
    <col min="13554" max="13554" width="10.109375" style="69" customWidth="1"/>
    <col min="13555" max="13555" width="13.88671875" style="69" customWidth="1"/>
    <col min="13556" max="13556" width="12.88671875" style="69" bestFit="1" customWidth="1"/>
    <col min="13557" max="13557" width="18.109375" style="69" customWidth="1"/>
    <col min="13558" max="13559" width="9.109375" style="69"/>
    <col min="13560" max="13560" width="14" style="69" bestFit="1" customWidth="1"/>
    <col min="13561" max="13561" width="12" style="69" bestFit="1" customWidth="1"/>
    <col min="13562" max="13804" width="9.109375" style="69"/>
    <col min="13805" max="13805" width="14.5546875" style="69" customWidth="1"/>
    <col min="13806" max="13806" width="14.109375" style="69" customWidth="1"/>
    <col min="13807" max="13807" width="13.109375" style="69" customWidth="1"/>
    <col min="13808" max="13808" width="42.88671875" style="69" bestFit="1" customWidth="1"/>
    <col min="13809" max="13809" width="16.6640625" style="69" customWidth="1"/>
    <col min="13810" max="13810" width="10.109375" style="69" customWidth="1"/>
    <col min="13811" max="13811" width="13.88671875" style="69" customWidth="1"/>
    <col min="13812" max="13812" width="12.88671875" style="69" bestFit="1" customWidth="1"/>
    <col min="13813" max="13813" width="18.109375" style="69" customWidth="1"/>
    <col min="13814" max="13815" width="9.109375" style="69"/>
    <col min="13816" max="13816" width="14" style="69" bestFit="1" customWidth="1"/>
    <col min="13817" max="13817" width="12" style="69" bestFit="1" customWidth="1"/>
    <col min="13818" max="14060" width="9.109375" style="69"/>
    <col min="14061" max="14061" width="14.5546875" style="69" customWidth="1"/>
    <col min="14062" max="14062" width="14.109375" style="69" customWidth="1"/>
    <col min="14063" max="14063" width="13.109375" style="69" customWidth="1"/>
    <col min="14064" max="14064" width="42.88671875" style="69" bestFit="1" customWidth="1"/>
    <col min="14065" max="14065" width="16.6640625" style="69" customWidth="1"/>
    <col min="14066" max="14066" width="10.109375" style="69" customWidth="1"/>
    <col min="14067" max="14067" width="13.88671875" style="69" customWidth="1"/>
    <col min="14068" max="14068" width="12.88671875" style="69" bestFit="1" customWidth="1"/>
    <col min="14069" max="14069" width="18.109375" style="69" customWidth="1"/>
    <col min="14070" max="14071" width="9.109375" style="69"/>
    <col min="14072" max="14072" width="14" style="69" bestFit="1" customWidth="1"/>
    <col min="14073" max="14073" width="12" style="69" bestFit="1" customWidth="1"/>
    <col min="14074" max="14316" width="9.109375" style="69"/>
    <col min="14317" max="14317" width="14.5546875" style="69" customWidth="1"/>
    <col min="14318" max="14318" width="14.109375" style="69" customWidth="1"/>
    <col min="14319" max="14319" width="13.109375" style="69" customWidth="1"/>
    <col min="14320" max="14320" width="42.88671875" style="69" bestFit="1" customWidth="1"/>
    <col min="14321" max="14321" width="16.6640625" style="69" customWidth="1"/>
    <col min="14322" max="14322" width="10.109375" style="69" customWidth="1"/>
    <col min="14323" max="14323" width="13.88671875" style="69" customWidth="1"/>
    <col min="14324" max="14324" width="12.88671875" style="69" bestFit="1" customWidth="1"/>
    <col min="14325" max="14325" width="18.109375" style="69" customWidth="1"/>
    <col min="14326" max="14327" width="9.109375" style="69"/>
    <col min="14328" max="14328" width="14" style="69" bestFit="1" customWidth="1"/>
    <col min="14329" max="14329" width="12" style="69" bestFit="1" customWidth="1"/>
    <col min="14330" max="14572" width="9.109375" style="69"/>
    <col min="14573" max="14573" width="14.5546875" style="69" customWidth="1"/>
    <col min="14574" max="14574" width="14.109375" style="69" customWidth="1"/>
    <col min="14575" max="14575" width="13.109375" style="69" customWidth="1"/>
    <col min="14576" max="14576" width="42.88671875" style="69" bestFit="1" customWidth="1"/>
    <col min="14577" max="14577" width="16.6640625" style="69" customWidth="1"/>
    <col min="14578" max="14578" width="10.109375" style="69" customWidth="1"/>
    <col min="14579" max="14579" width="13.88671875" style="69" customWidth="1"/>
    <col min="14580" max="14580" width="12.88671875" style="69" bestFit="1" customWidth="1"/>
    <col min="14581" max="14581" width="18.109375" style="69" customWidth="1"/>
    <col min="14582" max="14583" width="9.109375" style="69"/>
    <col min="14584" max="14584" width="14" style="69" bestFit="1" customWidth="1"/>
    <col min="14585" max="14585" width="12" style="69" bestFit="1" customWidth="1"/>
    <col min="14586" max="14828" width="9.109375" style="69"/>
    <col min="14829" max="14829" width="14.5546875" style="69" customWidth="1"/>
    <col min="14830" max="14830" width="14.109375" style="69" customWidth="1"/>
    <col min="14831" max="14831" width="13.109375" style="69" customWidth="1"/>
    <col min="14832" max="14832" width="42.88671875" style="69" bestFit="1" customWidth="1"/>
    <col min="14833" max="14833" width="16.6640625" style="69" customWidth="1"/>
    <col min="14834" max="14834" width="10.109375" style="69" customWidth="1"/>
    <col min="14835" max="14835" width="13.88671875" style="69" customWidth="1"/>
    <col min="14836" max="14836" width="12.88671875" style="69" bestFit="1" customWidth="1"/>
    <col min="14837" max="14837" width="18.109375" style="69" customWidth="1"/>
    <col min="14838" max="14839" width="9.109375" style="69"/>
    <col min="14840" max="14840" width="14" style="69" bestFit="1" customWidth="1"/>
    <col min="14841" max="14841" width="12" style="69" bestFit="1" customWidth="1"/>
    <col min="14842" max="15084" width="9.109375" style="69"/>
    <col min="15085" max="15085" width="14.5546875" style="69" customWidth="1"/>
    <col min="15086" max="15086" width="14.109375" style="69" customWidth="1"/>
    <col min="15087" max="15087" width="13.109375" style="69" customWidth="1"/>
    <col min="15088" max="15088" width="42.88671875" style="69" bestFit="1" customWidth="1"/>
    <col min="15089" max="15089" width="16.6640625" style="69" customWidth="1"/>
    <col min="15090" max="15090" width="10.109375" style="69" customWidth="1"/>
    <col min="15091" max="15091" width="13.88671875" style="69" customWidth="1"/>
    <col min="15092" max="15092" width="12.88671875" style="69" bestFit="1" customWidth="1"/>
    <col min="15093" max="15093" width="18.109375" style="69" customWidth="1"/>
    <col min="15094" max="15095" width="9.109375" style="69"/>
    <col min="15096" max="15096" width="14" style="69" bestFit="1" customWidth="1"/>
    <col min="15097" max="15097" width="12" style="69" bestFit="1" customWidth="1"/>
    <col min="15098" max="15340" width="9.109375" style="69"/>
    <col min="15341" max="15341" width="14.5546875" style="69" customWidth="1"/>
    <col min="15342" max="15342" width="14.109375" style="69" customWidth="1"/>
    <col min="15343" max="15343" width="13.109375" style="69" customWidth="1"/>
    <col min="15344" max="15344" width="42.88671875" style="69" bestFit="1" customWidth="1"/>
    <col min="15345" max="15345" width="16.6640625" style="69" customWidth="1"/>
    <col min="15346" max="15346" width="10.109375" style="69" customWidth="1"/>
    <col min="15347" max="15347" width="13.88671875" style="69" customWidth="1"/>
    <col min="15348" max="15348" width="12.88671875" style="69" bestFit="1" customWidth="1"/>
    <col min="15349" max="15349" width="18.109375" style="69" customWidth="1"/>
    <col min="15350" max="15351" width="9.109375" style="69"/>
    <col min="15352" max="15352" width="14" style="69" bestFit="1" customWidth="1"/>
    <col min="15353" max="15353" width="12" style="69" bestFit="1" customWidth="1"/>
    <col min="15354" max="15596" width="9.109375" style="69"/>
    <col min="15597" max="15597" width="14.5546875" style="69" customWidth="1"/>
    <col min="15598" max="15598" width="14.109375" style="69" customWidth="1"/>
    <col min="15599" max="15599" width="13.109375" style="69" customWidth="1"/>
    <col min="15600" max="15600" width="42.88671875" style="69" bestFit="1" customWidth="1"/>
    <col min="15601" max="15601" width="16.6640625" style="69" customWidth="1"/>
    <col min="15602" max="15602" width="10.109375" style="69" customWidth="1"/>
    <col min="15603" max="15603" width="13.88671875" style="69" customWidth="1"/>
    <col min="15604" max="15604" width="12.88671875" style="69" bestFit="1" customWidth="1"/>
    <col min="15605" max="15605" width="18.109375" style="69" customWidth="1"/>
    <col min="15606" max="15607" width="9.109375" style="69"/>
    <col min="15608" max="15608" width="14" style="69" bestFit="1" customWidth="1"/>
    <col min="15609" max="15609" width="12" style="69" bestFit="1" customWidth="1"/>
    <col min="15610" max="15852" width="9.109375" style="69"/>
    <col min="15853" max="15853" width="14.5546875" style="69" customWidth="1"/>
    <col min="15854" max="15854" width="14.109375" style="69" customWidth="1"/>
    <col min="15855" max="15855" width="13.109375" style="69" customWidth="1"/>
    <col min="15856" max="15856" width="42.88671875" style="69" bestFit="1" customWidth="1"/>
    <col min="15857" max="15857" width="16.6640625" style="69" customWidth="1"/>
    <col min="15858" max="15858" width="10.109375" style="69" customWidth="1"/>
    <col min="15859" max="15859" width="13.88671875" style="69" customWidth="1"/>
    <col min="15860" max="15860" width="12.88671875" style="69" bestFit="1" customWidth="1"/>
    <col min="15861" max="15861" width="18.109375" style="69" customWidth="1"/>
    <col min="15862" max="15863" width="9.109375" style="69"/>
    <col min="15864" max="15864" width="14" style="69" bestFit="1" customWidth="1"/>
    <col min="15865" max="15865" width="12" style="69" bestFit="1" customWidth="1"/>
    <col min="15866" max="16108" width="9.109375" style="69"/>
    <col min="16109" max="16109" width="14.5546875" style="69" customWidth="1"/>
    <col min="16110" max="16110" width="14.109375" style="69" customWidth="1"/>
    <col min="16111" max="16111" width="13.109375" style="69" customWidth="1"/>
    <col min="16112" max="16112" width="42.88671875" style="69" bestFit="1" customWidth="1"/>
    <col min="16113" max="16113" width="16.6640625" style="69" customWidth="1"/>
    <col min="16114" max="16114" width="10.109375" style="69" customWidth="1"/>
    <col min="16115" max="16115" width="13.88671875" style="69" customWidth="1"/>
    <col min="16116" max="16116" width="12.88671875" style="69" bestFit="1" customWidth="1"/>
    <col min="16117" max="16117" width="18.109375" style="69" customWidth="1"/>
    <col min="16118" max="16119" width="9.109375" style="69"/>
    <col min="16120" max="16120" width="14" style="69" bestFit="1" customWidth="1"/>
    <col min="16121" max="16121" width="12" style="69" bestFit="1" customWidth="1"/>
    <col min="16122" max="16384" width="9.109375" style="69"/>
  </cols>
  <sheetData>
    <row r="1" spans="1:11" x14ac:dyDescent="0.35">
      <c r="D1" s="70"/>
      <c r="E1" s="70"/>
      <c r="F1" s="70"/>
      <c r="G1" s="187" t="s">
        <v>132</v>
      </c>
      <c r="H1" s="187"/>
      <c r="I1" s="187"/>
    </row>
    <row r="2" spans="1:11" x14ac:dyDescent="0.35">
      <c r="D2" s="187" t="s">
        <v>73</v>
      </c>
      <c r="E2" s="187"/>
      <c r="F2" s="187"/>
      <c r="G2" s="187"/>
      <c r="H2" s="187"/>
      <c r="I2" s="187"/>
      <c r="J2" s="71"/>
    </row>
    <row r="3" spans="1:11" x14ac:dyDescent="0.35">
      <c r="D3" s="70"/>
      <c r="E3" s="188" t="s">
        <v>15</v>
      </c>
      <c r="F3" s="188"/>
      <c r="G3" s="188"/>
      <c r="H3" s="188"/>
      <c r="I3" s="188"/>
    </row>
    <row r="5" spans="1:11" ht="24.75" customHeight="1" x14ac:dyDescent="0.35">
      <c r="A5" s="189" t="s">
        <v>159</v>
      </c>
      <c r="B5" s="189"/>
      <c r="C5" s="189"/>
      <c r="D5" s="189"/>
      <c r="E5" s="189"/>
      <c r="F5" s="189"/>
      <c r="G5" s="189"/>
      <c r="H5" s="189"/>
      <c r="I5" s="189"/>
    </row>
    <row r="6" spans="1:11" ht="24" customHeight="1" x14ac:dyDescent="0.35">
      <c r="A6" s="190" t="s">
        <v>133</v>
      </c>
      <c r="B6" s="190"/>
      <c r="C6" s="190"/>
      <c r="D6" s="190"/>
      <c r="E6" s="190" t="s">
        <v>134</v>
      </c>
      <c r="F6" s="190" t="s">
        <v>135</v>
      </c>
      <c r="G6" s="190" t="s">
        <v>136</v>
      </c>
      <c r="H6" s="190" t="s">
        <v>137</v>
      </c>
      <c r="I6" s="190"/>
    </row>
    <row r="7" spans="1:11" ht="30.75" customHeight="1" x14ac:dyDescent="0.35">
      <c r="A7" s="190" t="s">
        <v>138</v>
      </c>
      <c r="B7" s="190" t="s">
        <v>139</v>
      </c>
      <c r="C7" s="190"/>
      <c r="D7" s="190"/>
      <c r="E7" s="190"/>
      <c r="F7" s="190"/>
      <c r="G7" s="190"/>
      <c r="H7" s="190"/>
      <c r="I7" s="190"/>
    </row>
    <row r="8" spans="1:11" ht="36" customHeight="1" x14ac:dyDescent="0.35">
      <c r="A8" s="190"/>
      <c r="B8" s="190"/>
      <c r="C8" s="190"/>
      <c r="D8" s="190"/>
      <c r="E8" s="190"/>
      <c r="F8" s="190"/>
      <c r="G8" s="190"/>
      <c r="H8" s="72" t="s">
        <v>140</v>
      </c>
      <c r="I8" s="72" t="s">
        <v>141</v>
      </c>
      <c r="K8" s="73"/>
    </row>
    <row r="9" spans="1:11" ht="21" customHeight="1" x14ac:dyDescent="0.35">
      <c r="A9" s="191" t="s">
        <v>25</v>
      </c>
      <c r="B9" s="192"/>
      <c r="C9" s="192"/>
      <c r="D9" s="192"/>
      <c r="E9" s="192"/>
      <c r="F9" s="192"/>
      <c r="G9" s="192"/>
      <c r="H9" s="193"/>
      <c r="I9" s="74">
        <f>I10+I14+I30+I34</f>
        <v>10775000</v>
      </c>
      <c r="K9" s="73"/>
    </row>
    <row r="10" spans="1:11" ht="21" customHeight="1" x14ac:dyDescent="0.35">
      <c r="A10" s="75" t="s">
        <v>142</v>
      </c>
      <c r="B10" s="84" t="s">
        <v>143</v>
      </c>
      <c r="C10" s="84" t="s">
        <v>149</v>
      </c>
      <c r="D10" s="183" t="s">
        <v>162</v>
      </c>
      <c r="E10" s="183"/>
      <c r="F10" s="183"/>
      <c r="G10" s="183"/>
      <c r="H10" s="183"/>
      <c r="I10" s="76">
        <f>I11</f>
        <v>690000</v>
      </c>
      <c r="K10" s="73"/>
    </row>
    <row r="11" spans="1:11" ht="21" customHeight="1" x14ac:dyDescent="0.35">
      <c r="A11" s="77" t="s">
        <v>163</v>
      </c>
      <c r="B11" s="183" t="s">
        <v>82</v>
      </c>
      <c r="C11" s="183"/>
      <c r="D11" s="183"/>
      <c r="E11" s="183"/>
      <c r="F11" s="183"/>
      <c r="G11" s="183"/>
      <c r="H11" s="184"/>
      <c r="I11" s="76">
        <f>I13</f>
        <v>690000</v>
      </c>
      <c r="K11" s="73"/>
    </row>
    <row r="12" spans="1:11" ht="21" customHeight="1" x14ac:dyDescent="0.35">
      <c r="A12" s="78" t="s">
        <v>79</v>
      </c>
      <c r="B12" s="185" t="s">
        <v>145</v>
      </c>
      <c r="C12" s="185"/>
      <c r="D12" s="185"/>
      <c r="E12" s="79" t="s">
        <v>79</v>
      </c>
      <c r="F12" s="80"/>
      <c r="G12" s="80"/>
      <c r="H12" s="85"/>
      <c r="I12" s="74"/>
      <c r="K12" s="73"/>
    </row>
    <row r="13" spans="1:11" ht="21" customHeight="1" x14ac:dyDescent="0.35">
      <c r="A13" s="81" t="s">
        <v>164</v>
      </c>
      <c r="B13" s="186" t="s">
        <v>165</v>
      </c>
      <c r="C13" s="186"/>
      <c r="D13" s="186"/>
      <c r="E13" s="82" t="s">
        <v>146</v>
      </c>
      <c r="F13" s="82" t="s">
        <v>147</v>
      </c>
      <c r="G13" s="80"/>
      <c r="H13" s="85"/>
      <c r="I13" s="83">
        <v>690000</v>
      </c>
      <c r="K13" s="73"/>
    </row>
    <row r="14" spans="1:11" ht="21" customHeight="1" x14ac:dyDescent="0.35">
      <c r="A14" s="75" t="s">
        <v>142</v>
      </c>
      <c r="B14" s="84" t="s">
        <v>148</v>
      </c>
      <c r="C14" s="84" t="s">
        <v>149</v>
      </c>
      <c r="D14" s="183" t="s">
        <v>106</v>
      </c>
      <c r="E14" s="183"/>
      <c r="F14" s="183"/>
      <c r="G14" s="183"/>
      <c r="H14" s="183"/>
      <c r="I14" s="76">
        <f>I15+I18+I21+I24+I27</f>
        <v>7385000</v>
      </c>
      <c r="K14" s="73"/>
    </row>
    <row r="15" spans="1:11" ht="21" customHeight="1" x14ac:dyDescent="0.35">
      <c r="A15" s="77" t="s">
        <v>150</v>
      </c>
      <c r="B15" s="183" t="s">
        <v>151</v>
      </c>
      <c r="C15" s="183"/>
      <c r="D15" s="183"/>
      <c r="E15" s="183"/>
      <c r="F15" s="183"/>
      <c r="G15" s="183"/>
      <c r="H15" s="184"/>
      <c r="I15" s="76">
        <f>I17</f>
        <v>350000</v>
      </c>
      <c r="K15" s="73"/>
    </row>
    <row r="16" spans="1:11" ht="21" customHeight="1" x14ac:dyDescent="0.35">
      <c r="A16" s="78" t="s">
        <v>79</v>
      </c>
      <c r="B16" s="185" t="s">
        <v>145</v>
      </c>
      <c r="C16" s="185"/>
      <c r="D16" s="185"/>
      <c r="E16" s="79" t="s">
        <v>79</v>
      </c>
      <c r="F16" s="80"/>
      <c r="G16" s="80"/>
      <c r="H16" s="85"/>
      <c r="I16" s="74"/>
      <c r="K16" s="73"/>
    </row>
    <row r="17" spans="1:11" ht="21" customHeight="1" x14ac:dyDescent="0.35">
      <c r="A17" s="81" t="s">
        <v>152</v>
      </c>
      <c r="B17" s="186" t="s">
        <v>153</v>
      </c>
      <c r="C17" s="186"/>
      <c r="D17" s="186"/>
      <c r="E17" s="82" t="s">
        <v>146</v>
      </c>
      <c r="F17" s="82" t="s">
        <v>147</v>
      </c>
      <c r="G17" s="80"/>
      <c r="H17" s="85"/>
      <c r="I17" s="83">
        <v>350000</v>
      </c>
      <c r="K17" s="73"/>
    </row>
    <row r="18" spans="1:11" ht="21" customHeight="1" x14ac:dyDescent="0.35">
      <c r="A18" s="77" t="s">
        <v>166</v>
      </c>
      <c r="B18" s="183" t="s">
        <v>167</v>
      </c>
      <c r="C18" s="183"/>
      <c r="D18" s="183"/>
      <c r="E18" s="183"/>
      <c r="F18" s="183"/>
      <c r="G18" s="183"/>
      <c r="H18" s="184"/>
      <c r="I18" s="76">
        <f>I20</f>
        <v>6580000</v>
      </c>
      <c r="K18" s="73"/>
    </row>
    <row r="19" spans="1:11" ht="21" customHeight="1" x14ac:dyDescent="0.35">
      <c r="A19" s="78" t="s">
        <v>79</v>
      </c>
      <c r="B19" s="185" t="s">
        <v>145</v>
      </c>
      <c r="C19" s="185"/>
      <c r="D19" s="185"/>
      <c r="E19" s="79" t="s">
        <v>79</v>
      </c>
      <c r="F19" s="80"/>
      <c r="G19" s="80"/>
      <c r="H19" s="85"/>
      <c r="I19" s="83"/>
      <c r="K19" s="73"/>
    </row>
    <row r="20" spans="1:11" ht="21" customHeight="1" x14ac:dyDescent="0.35">
      <c r="A20" s="81" t="s">
        <v>152</v>
      </c>
      <c r="B20" s="186" t="s">
        <v>153</v>
      </c>
      <c r="C20" s="186"/>
      <c r="D20" s="186"/>
      <c r="E20" s="82" t="s">
        <v>146</v>
      </c>
      <c r="F20" s="82" t="s">
        <v>147</v>
      </c>
      <c r="G20" s="80"/>
      <c r="H20" s="85"/>
      <c r="I20" s="83">
        <v>6580000</v>
      </c>
      <c r="K20" s="73"/>
    </row>
    <row r="21" spans="1:11" ht="21" customHeight="1" x14ac:dyDescent="0.35">
      <c r="A21" s="77" t="s">
        <v>214</v>
      </c>
      <c r="B21" s="183" t="s">
        <v>179</v>
      </c>
      <c r="C21" s="183"/>
      <c r="D21" s="183"/>
      <c r="E21" s="183"/>
      <c r="F21" s="183"/>
      <c r="G21" s="183"/>
      <c r="H21" s="184"/>
      <c r="I21" s="76">
        <f>I23</f>
        <v>130000</v>
      </c>
      <c r="K21" s="73"/>
    </row>
    <row r="22" spans="1:11" ht="21" customHeight="1" x14ac:dyDescent="0.35">
      <c r="A22" s="78" t="s">
        <v>79</v>
      </c>
      <c r="B22" s="185" t="s">
        <v>145</v>
      </c>
      <c r="C22" s="185"/>
      <c r="D22" s="185"/>
      <c r="E22" s="79" t="s">
        <v>79</v>
      </c>
      <c r="F22" s="80"/>
      <c r="G22" s="80"/>
      <c r="H22" s="93"/>
      <c r="I22" s="74"/>
      <c r="K22" s="73"/>
    </row>
    <row r="23" spans="1:11" ht="21" customHeight="1" x14ac:dyDescent="0.35">
      <c r="A23" s="81" t="s">
        <v>152</v>
      </c>
      <c r="B23" s="186" t="s">
        <v>153</v>
      </c>
      <c r="C23" s="186"/>
      <c r="D23" s="186"/>
      <c r="E23" s="82" t="s">
        <v>146</v>
      </c>
      <c r="F23" s="82" t="s">
        <v>147</v>
      </c>
      <c r="G23" s="80"/>
      <c r="H23" s="93"/>
      <c r="I23" s="83">
        <v>130000</v>
      </c>
      <c r="K23" s="73"/>
    </row>
    <row r="24" spans="1:11" ht="21" customHeight="1" x14ac:dyDescent="0.35">
      <c r="A24" s="77" t="s">
        <v>215</v>
      </c>
      <c r="B24" s="183" t="s">
        <v>191</v>
      </c>
      <c r="C24" s="183"/>
      <c r="D24" s="183"/>
      <c r="E24" s="183"/>
      <c r="F24" s="183"/>
      <c r="G24" s="183"/>
      <c r="H24" s="184"/>
      <c r="I24" s="76">
        <f>I26</f>
        <v>125000</v>
      </c>
      <c r="K24" s="73"/>
    </row>
    <row r="25" spans="1:11" ht="21" customHeight="1" x14ac:dyDescent="0.35">
      <c r="A25" s="78" t="s">
        <v>79</v>
      </c>
      <c r="B25" s="185" t="s">
        <v>145</v>
      </c>
      <c r="C25" s="185"/>
      <c r="D25" s="185"/>
      <c r="E25" s="79" t="s">
        <v>79</v>
      </c>
      <c r="F25" s="80"/>
      <c r="G25" s="80"/>
      <c r="H25" s="93"/>
      <c r="I25" s="74"/>
      <c r="K25" s="73"/>
    </row>
    <row r="26" spans="1:11" ht="21" customHeight="1" x14ac:dyDescent="0.35">
      <c r="A26" s="81" t="s">
        <v>217</v>
      </c>
      <c r="B26" s="186" t="s">
        <v>216</v>
      </c>
      <c r="C26" s="186"/>
      <c r="D26" s="186"/>
      <c r="E26" s="82" t="s">
        <v>146</v>
      </c>
      <c r="F26" s="82" t="s">
        <v>147</v>
      </c>
      <c r="G26" s="80"/>
      <c r="H26" s="93"/>
      <c r="I26" s="83">
        <v>125000</v>
      </c>
      <c r="K26" s="73"/>
    </row>
    <row r="27" spans="1:11" ht="21" customHeight="1" x14ac:dyDescent="0.35">
      <c r="A27" s="77" t="s">
        <v>218</v>
      </c>
      <c r="B27" s="183" t="s">
        <v>219</v>
      </c>
      <c r="C27" s="183"/>
      <c r="D27" s="183"/>
      <c r="E27" s="183"/>
      <c r="F27" s="183"/>
      <c r="G27" s="183"/>
      <c r="H27" s="184"/>
      <c r="I27" s="76">
        <f>I29</f>
        <v>200000</v>
      </c>
      <c r="K27" s="73"/>
    </row>
    <row r="28" spans="1:11" ht="21" customHeight="1" x14ac:dyDescent="0.35">
      <c r="A28" s="78" t="s">
        <v>79</v>
      </c>
      <c r="B28" s="185" t="s">
        <v>145</v>
      </c>
      <c r="C28" s="185"/>
      <c r="D28" s="185"/>
      <c r="E28" s="79" t="s">
        <v>79</v>
      </c>
      <c r="F28" s="80"/>
      <c r="G28" s="80"/>
      <c r="H28" s="93"/>
      <c r="I28" s="74"/>
      <c r="K28" s="73"/>
    </row>
    <row r="29" spans="1:11" ht="21" customHeight="1" x14ac:dyDescent="0.35">
      <c r="A29" s="81" t="s">
        <v>217</v>
      </c>
      <c r="B29" s="186" t="s">
        <v>216</v>
      </c>
      <c r="C29" s="186"/>
      <c r="D29" s="186"/>
      <c r="E29" s="82" t="s">
        <v>146</v>
      </c>
      <c r="F29" s="82" t="s">
        <v>147</v>
      </c>
      <c r="G29" s="80"/>
      <c r="H29" s="93"/>
      <c r="I29" s="83">
        <v>200000</v>
      </c>
      <c r="K29" s="73"/>
    </row>
    <row r="30" spans="1:11" ht="21" customHeight="1" x14ac:dyDescent="0.35">
      <c r="A30" s="75" t="s">
        <v>142</v>
      </c>
      <c r="B30" s="84" t="s">
        <v>148</v>
      </c>
      <c r="C30" s="84" t="s">
        <v>144</v>
      </c>
      <c r="D30" s="183" t="s">
        <v>168</v>
      </c>
      <c r="E30" s="183"/>
      <c r="F30" s="183"/>
      <c r="G30" s="183"/>
      <c r="H30" s="183"/>
      <c r="I30" s="76">
        <f>I31</f>
        <v>1700000</v>
      </c>
      <c r="K30" s="73"/>
    </row>
    <row r="31" spans="1:11" ht="21" customHeight="1" x14ac:dyDescent="0.35">
      <c r="A31" s="77" t="s">
        <v>169</v>
      </c>
      <c r="B31" s="183" t="s">
        <v>92</v>
      </c>
      <c r="C31" s="183"/>
      <c r="D31" s="183"/>
      <c r="E31" s="183"/>
      <c r="F31" s="183"/>
      <c r="G31" s="183"/>
      <c r="H31" s="184"/>
      <c r="I31" s="76">
        <f>I33</f>
        <v>1700000</v>
      </c>
      <c r="K31" s="73"/>
    </row>
    <row r="32" spans="1:11" ht="21" customHeight="1" x14ac:dyDescent="0.35">
      <c r="A32" s="78" t="s">
        <v>79</v>
      </c>
      <c r="B32" s="185" t="s">
        <v>145</v>
      </c>
      <c r="C32" s="185"/>
      <c r="D32" s="185"/>
      <c r="E32" s="79" t="s">
        <v>79</v>
      </c>
      <c r="F32" s="80"/>
      <c r="G32" s="80"/>
      <c r="H32" s="85"/>
      <c r="I32" s="74"/>
      <c r="K32" s="73"/>
    </row>
    <row r="33" spans="1:11" ht="21" customHeight="1" x14ac:dyDescent="0.35">
      <c r="A33" s="81" t="s">
        <v>152</v>
      </c>
      <c r="B33" s="186" t="s">
        <v>153</v>
      </c>
      <c r="C33" s="186"/>
      <c r="D33" s="186"/>
      <c r="E33" s="82" t="s">
        <v>146</v>
      </c>
      <c r="F33" s="82" t="s">
        <v>147</v>
      </c>
      <c r="G33" s="80"/>
      <c r="H33" s="85"/>
      <c r="I33" s="83">
        <v>1700000</v>
      </c>
      <c r="K33" s="73"/>
    </row>
    <row r="34" spans="1:11" ht="21" customHeight="1" x14ac:dyDescent="0.35">
      <c r="A34" s="75" t="s">
        <v>142</v>
      </c>
      <c r="B34" s="84" t="s">
        <v>148</v>
      </c>
      <c r="C34" s="84" t="s">
        <v>154</v>
      </c>
      <c r="D34" s="183" t="s">
        <v>155</v>
      </c>
      <c r="E34" s="183"/>
      <c r="F34" s="183"/>
      <c r="G34" s="183"/>
      <c r="H34" s="183"/>
      <c r="I34" s="76">
        <f>I35</f>
        <v>1000000</v>
      </c>
      <c r="K34" s="73"/>
    </row>
    <row r="35" spans="1:11" ht="21" customHeight="1" x14ac:dyDescent="0.35">
      <c r="A35" s="77" t="s">
        <v>156</v>
      </c>
      <c r="B35" s="183" t="s">
        <v>86</v>
      </c>
      <c r="C35" s="183"/>
      <c r="D35" s="183"/>
      <c r="E35" s="183"/>
      <c r="F35" s="183"/>
      <c r="G35" s="183"/>
      <c r="H35" s="184"/>
      <c r="I35" s="76">
        <f>I37</f>
        <v>1000000</v>
      </c>
      <c r="K35" s="73"/>
    </row>
    <row r="36" spans="1:11" ht="21" customHeight="1" x14ac:dyDescent="0.35">
      <c r="A36" s="78" t="s">
        <v>79</v>
      </c>
      <c r="B36" s="185" t="s">
        <v>145</v>
      </c>
      <c r="C36" s="185"/>
      <c r="D36" s="185"/>
      <c r="E36" s="79" t="s">
        <v>79</v>
      </c>
      <c r="F36" s="80"/>
      <c r="G36" s="80"/>
      <c r="H36" s="85"/>
      <c r="I36" s="74"/>
      <c r="K36" s="73"/>
    </row>
    <row r="37" spans="1:11" ht="21" customHeight="1" x14ac:dyDescent="0.35">
      <c r="A37" s="81" t="s">
        <v>157</v>
      </c>
      <c r="B37" s="186" t="s">
        <v>158</v>
      </c>
      <c r="C37" s="186"/>
      <c r="D37" s="186"/>
      <c r="E37" s="82" t="s">
        <v>146</v>
      </c>
      <c r="F37" s="82" t="s">
        <v>147</v>
      </c>
      <c r="G37" s="80"/>
      <c r="H37" s="85"/>
      <c r="I37" s="83">
        <v>1000000</v>
      </c>
      <c r="K37" s="73"/>
    </row>
  </sheetData>
  <mergeCells count="40">
    <mergeCell ref="B25:D25"/>
    <mergeCell ref="B26:D26"/>
    <mergeCell ref="B27:H27"/>
    <mergeCell ref="B28:D28"/>
    <mergeCell ref="B29:D29"/>
    <mergeCell ref="B22:D22"/>
    <mergeCell ref="B21:H21"/>
    <mergeCell ref="B23:D23"/>
    <mergeCell ref="B24:H24"/>
    <mergeCell ref="A9:H9"/>
    <mergeCell ref="D10:H10"/>
    <mergeCell ref="B19:D19"/>
    <mergeCell ref="B20:D20"/>
    <mergeCell ref="B11:H11"/>
    <mergeCell ref="B12:D12"/>
    <mergeCell ref="B13:D13"/>
    <mergeCell ref="D14:H14"/>
    <mergeCell ref="B15:H15"/>
    <mergeCell ref="B16:D16"/>
    <mergeCell ref="B17:D17"/>
    <mergeCell ref="B18:H18"/>
    <mergeCell ref="G1:I1"/>
    <mergeCell ref="D2:I2"/>
    <mergeCell ref="E3:I3"/>
    <mergeCell ref="A5:I5"/>
    <mergeCell ref="A6:D6"/>
    <mergeCell ref="E6:E8"/>
    <mergeCell ref="F6:F8"/>
    <mergeCell ref="G6:G8"/>
    <mergeCell ref="H6:I7"/>
    <mergeCell ref="A7:A8"/>
    <mergeCell ref="B7:D8"/>
    <mergeCell ref="B35:H35"/>
    <mergeCell ref="B36:D36"/>
    <mergeCell ref="B37:D37"/>
    <mergeCell ref="D30:H30"/>
    <mergeCell ref="B31:H31"/>
    <mergeCell ref="B32:D32"/>
    <mergeCell ref="B33:D33"/>
    <mergeCell ref="D34:H34"/>
  </mergeCells>
  <pageMargins left="0.15748031496062992" right="0.31496062992125984" top="0.74803149606299213" bottom="0.74803149606299213" header="0.31496062992125984" footer="0.31496062992125984"/>
  <pageSetup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https://mul2.gov.am/tasks/651615/oneclick/02-Havelvatsner.xlsx?token=ab3e8bcce5121b2bac43c283a6edc91b</cp:keywords>
  <cp:lastModifiedBy>MOH</cp:lastModifiedBy>
  <cp:lastPrinted>2020-03-13T06:15:04Z</cp:lastPrinted>
  <dcterms:created xsi:type="dcterms:W3CDTF">1996-10-14T23:33:28Z</dcterms:created>
  <dcterms:modified xsi:type="dcterms:W3CDTF">2022-07-29T12:17:55Z</dcterms:modified>
</cp:coreProperties>
</file>