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AppData\Local\Temp\Rar$DIa0.515\"/>
    </mc:Choice>
  </mc:AlternateContent>
  <bookViews>
    <workbookView xWindow="0" yWindow="0" windowWidth="28800" windowHeight="12480" tabRatio="753" activeTab="4"/>
  </bookViews>
  <sheets>
    <sheet name="Հ1" sheetId="27" r:id="rId1"/>
    <sheet name="Հ2" sheetId="32" r:id="rId2"/>
    <sheet name="Հ3" sheetId="42" r:id="rId3"/>
    <sheet name="Հ4" sheetId="29" r:id="rId4"/>
    <sheet name="Հ5" sheetId="41" r:id="rId5"/>
  </sheets>
  <definedNames>
    <definedName name="AgencyCode" localSheetId="1">#REF!</definedName>
    <definedName name="AgencyCode">#REF!</definedName>
    <definedName name="AgencyName" localSheetId="1">#REF!</definedName>
    <definedName name="AgencyName">#REF!</definedName>
    <definedName name="åû">#REF!</definedName>
    <definedName name="davit">#REF!</definedName>
    <definedName name="Functional1" localSheetId="1">#REF!</definedName>
    <definedName name="Functional1">#REF!</definedName>
    <definedName name="ggg">#REF!</definedName>
    <definedName name="mas">#REF!</definedName>
    <definedName name="mass">#REF!</definedName>
    <definedName name="PANature" localSheetId="1">#REF!</definedName>
    <definedName name="PANature">#REF!</definedName>
    <definedName name="PAType" localSheetId="1">#REF!</definedName>
    <definedName name="PAType">#REF!</definedName>
    <definedName name="Performance2" localSheetId="1">#REF!</definedName>
    <definedName name="Performance2">#REF!</definedName>
    <definedName name="PerformanceType" localSheetId="1">#REF!</definedName>
    <definedName name="PerformanceType">#REF!</definedName>
    <definedName name="x">#REF!</definedName>
    <definedName name="Հավելված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52" i="32" l="1"/>
  <c r="D34" i="27" s="1"/>
  <c r="G30" i="32" l="1"/>
  <c r="H52" i="32" l="1"/>
  <c r="G32" i="32"/>
  <c r="G29" i="32" s="1"/>
  <c r="H32" i="32"/>
  <c r="G51" i="32" l="1"/>
  <c r="G50" i="32" s="1"/>
  <c r="G49" i="32" s="1"/>
  <c r="G47" i="32" s="1"/>
  <c r="G45" i="32" s="1"/>
  <c r="G28" i="32"/>
  <c r="G27" i="32" s="1"/>
  <c r="G25" i="32" s="1"/>
  <c r="G23" i="32" l="1"/>
  <c r="D28" i="27"/>
  <c r="D26" i="27" s="1"/>
  <c r="C40" i="41"/>
  <c r="C40" i="29"/>
  <c r="G39" i="32"/>
  <c r="G37" i="32" s="1"/>
  <c r="G35" i="32" s="1"/>
  <c r="G34" i="32" s="1"/>
  <c r="G43" i="32"/>
  <c r="G41" i="32" s="1"/>
  <c r="H30" i="32"/>
  <c r="H29" i="32" s="1"/>
  <c r="D40" i="41"/>
  <c r="B18" i="29"/>
  <c r="F23" i="32"/>
  <c r="C23" i="41" l="1"/>
  <c r="D21" i="27"/>
  <c r="D14" i="27" s="1"/>
  <c r="D12" i="27" s="1"/>
  <c r="G21" i="32"/>
  <c r="G19" i="32" s="1"/>
  <c r="G17" i="32" s="1"/>
  <c r="G15" i="32" s="1"/>
  <c r="G13" i="32" s="1"/>
  <c r="G12" i="32" s="1"/>
  <c r="G10" i="32" s="1"/>
  <c r="C23" i="29"/>
  <c r="G16" i="42"/>
  <c r="G15" i="42" s="1"/>
  <c r="G14" i="42" s="1"/>
  <c r="G13" i="42" s="1"/>
  <c r="D40" i="29"/>
  <c r="H28" i="32"/>
  <c r="E34" i="27"/>
  <c r="E28" i="27" s="1"/>
  <c r="B18" i="41" l="1"/>
  <c r="B17" i="29"/>
  <c r="B17" i="41" s="1"/>
  <c r="H27" i="32" l="1"/>
  <c r="H25" i="32" s="1"/>
  <c r="H23" i="32" l="1"/>
  <c r="D23" i="41" l="1"/>
  <c r="E21" i="27"/>
  <c r="E14" i="27" s="1"/>
  <c r="E12" i="27" s="1"/>
  <c r="H21" i="32"/>
  <c r="H19" i="32" s="1"/>
  <c r="H17" i="32" s="1"/>
  <c r="H15" i="32" s="1"/>
  <c r="H13" i="32" s="1"/>
  <c r="H12" i="32" s="1"/>
  <c r="H16" i="42"/>
  <c r="H15" i="42" s="1"/>
  <c r="H14" i="42" s="1"/>
  <c r="H13" i="42" s="1"/>
  <c r="D23" i="29"/>
  <c r="E26" i="27" l="1"/>
  <c r="H51" i="32"/>
  <c r="H50" i="32" s="1"/>
  <c r="H49" i="32" s="1"/>
  <c r="H47" i="32" s="1"/>
  <c r="H45" i="32" s="1"/>
  <c r="H39" i="32"/>
  <c r="H37" i="32" s="1"/>
  <c r="H43" i="32"/>
  <c r="H41" i="32" s="1"/>
  <c r="H35" i="32" l="1"/>
  <c r="H34" i="32" s="1"/>
  <c r="H10" i="32" s="1"/>
</calcChain>
</file>

<file path=xl/sharedStrings.xml><?xml version="1.0" encoding="utf-8"?>
<sst xmlns="http://schemas.openxmlformats.org/spreadsheetml/2006/main" count="223" uniqueCount="122">
  <si>
    <t>Արդյունքի չափորոշիչներ</t>
  </si>
  <si>
    <t>______________ ի    ___Ն որոշման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</si>
  <si>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</si>
  <si>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</si>
  <si>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</si>
  <si>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</si>
  <si>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</si>
  <si>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</si>
  <si>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ԸՆԴԱՄԵՆԸ ԾԱԽՍԵՐ</t>
  </si>
  <si>
    <t xml:space="preserve"> ԸՆԹԱՑԻԿ ԾԱԽՍԵՐ</t>
  </si>
  <si>
    <t xml:space="preserve"> ԸՆԴԱՄԵՆԸ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</si>
  <si>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</si>
  <si>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</si>
  <si>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</si>
  <si>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</si>
  <si>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</si>
  <si>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</si>
  <si>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</si>
  <si>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</si>
  <si>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</si>
  <si>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</si>
  <si>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այդ թվում</t>
  </si>
  <si>
    <t>08</t>
  </si>
  <si>
    <t xml:space="preserve"> այդ թվում`բյուջետային ծախսերի տնտեսագիտական դասակարգման հոդվածներ</t>
  </si>
  <si>
    <t xml:space="preserve"> Ծրագրի միջոցառումներ</t>
  </si>
  <si>
    <t xml:space="preserve">
1192</t>
  </si>
  <si>
    <t xml:space="preserve"> այդ թվում` ըստ կատարողների</t>
  </si>
  <si>
    <t>Հավելված N 1</t>
  </si>
  <si>
    <t>Հավելված N 2</t>
  </si>
  <si>
    <t xml:space="preserve"> այդ թվում` բյուջետային ծախսերի տնտեսագիտական դասակարգման հոդվածներ</t>
  </si>
  <si>
    <t>Տարածքային զարգացում</t>
  </si>
  <si>
    <t>ԸՆԴՀԱՆՈՒՐ ԲՆՈՒՅԹԻ ՀԱՆՐԱՅԻՆ ԾԱՌԱՅՈՒԹՅՈՒՆՆԵՐ</t>
  </si>
  <si>
    <t>01</t>
  </si>
  <si>
    <t xml:space="preserve"> Կառավարության տարբեր մակարդակների միջև իրականացվող ընդհանուր բնույթի տրանսֆերտներ</t>
  </si>
  <si>
    <t xml:space="preserve"> ՀՀ տարածքային կառավարման և ենթակառուցվածքների նախարարություն</t>
  </si>
  <si>
    <t xml:space="preserve"> Տարածքային զարգացում</t>
  </si>
  <si>
    <t>Տարածքային համաչափ զարգացման խթանում</t>
  </si>
  <si>
    <t xml:space="preserve"> ՀՀ համայնքների կառավարման արդյունավետության բարձրացում և տնտեսական գործունեության խթանում</t>
  </si>
  <si>
    <t xml:space="preserve"> Տրանսֆերտների տրամադրում</t>
  </si>
  <si>
    <t xml:space="preserve">ՀՀ տարածքային կառավարման և ենթակառուցվածքների նախարարություն </t>
  </si>
  <si>
    <t xml:space="preserve"> Ծրագրի դասիչը </t>
  </si>
  <si>
    <t xml:space="preserve"> Ծրագրի անվանումը </t>
  </si>
  <si>
    <t xml:space="preserve"> Տարածքային զարգացում </t>
  </si>
  <si>
    <t xml:space="preserve"> Ծրագրի միջոցառումները </t>
  </si>
  <si>
    <t xml:space="preserve"> Ծրագրի դասիչը` </t>
  </si>
  <si>
    <t xml:space="preserve"> 1212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</si>
  <si>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</si>
  <si>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</si>
  <si>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</si>
  <si>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</si>
  <si>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Տրանսֆերտների տրամադրում </t>
  </si>
  <si>
    <t xml:space="preserve"> Շահառուների ընտրության չափանիշները`</t>
  </si>
  <si>
    <t xml:space="preserve"> Միջոցառման վրա կատարվող ծախսը (հազար դրամ) </t>
  </si>
  <si>
    <t xml:space="preserve"> ՄԱՍ 1. ՊԵՏԱԿԱՆ ՄԱՐՄՆԻ ԳԾՈՎ ԱՐԴՅՈՒՆՔԱՅԻՆ (ԿԱՏԱՐՈՂԱԿԱՆ) ՑՈՒՑԱՆԻՇՆԵՐԸ </t>
  </si>
  <si>
    <t>Հավելված N 4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</si>
  <si>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</si>
  <si>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</si>
  <si>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</si>
  <si>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</si>
  <si>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</si>
  <si>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</si>
  <si>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</si>
  <si>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</si>
  <si>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</si>
  <si>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կառավարություն</t>
  </si>
  <si>
    <t>ՀՀ կառավարության պահուստային ֆոնդ</t>
  </si>
  <si>
    <t xml:space="preserve"> ԱՅԼ ԾԱԽՍԵՐ</t>
  </si>
  <si>
    <t xml:space="preserve"> Պահուստային միջոցներ</t>
  </si>
  <si>
    <t xml:space="preserve"> 01</t>
  </si>
  <si>
    <t xml:space="preserve"> 1139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</si>
  <si>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</si>
  <si>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</si>
  <si>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</si>
  <si>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</si>
  <si>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</si>
  <si>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</si>
  <si>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</si>
  <si>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</si>
  <si>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</si>
  <si>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Միջոցառման տեսակը՝</t>
  </si>
  <si>
    <t>Ծառայությունների մատուցում</t>
  </si>
  <si>
    <t xml:space="preserve">Միջոցառումն իրականացնողի անվանումը </t>
  </si>
  <si>
    <t>Միջոցառման վրա կատարվող ծախսը (հազար դրամ)</t>
  </si>
  <si>
    <t xml:space="preserve"> ՀՀ Սյունիքի  մարզպետարան </t>
  </si>
  <si>
    <t>Սյունիքի մարզպետարան</t>
  </si>
  <si>
    <t>Առաջնահերթ լուծում պահանջող հիմնախնդիրների լուծում</t>
  </si>
  <si>
    <t>Հավելված N 3</t>
  </si>
  <si>
    <t>Ադրբեջանի Հանրապետության կողմից 2020 թվականի սեպտեմբերի 27-ին Արցախի Հանրապետության դեմ սանձազերծված պատերազմի արդյունքում տուժած համայնքներ</t>
  </si>
  <si>
    <t xml:space="preserve"> Ադրբեջանի Հանրապետության կողմից 2020 թվականի սեպտեմբերի 27-ին Արցախի Հանրապետության դեմ սանձազերծված պատերազմի արդյունքում տուժած համայնքներ</t>
  </si>
  <si>
    <t>Արցախի դեմ պատերազմական գործողությունների հետևանքով Սյունիքի մարզի համայնքներում  առաջնահերթ լուծում պահանջող հիմնախնդիրների լուծման աջակցություն:</t>
  </si>
  <si>
    <t>Ցուցանիշների փոփոխությունը
(ավելացումները նշված են դրական նշանով, իսկ նվազեցումները` փակագծերում)</t>
  </si>
  <si>
    <t>Ցուցանիշների փոփոխությունը
(ավելացումները նշված են դրական նշանով)</t>
  </si>
  <si>
    <t>ԴՐԱՄԱՇՆՈՐՀՆԵՐ</t>
  </si>
  <si>
    <t>Ընթացիկ դրամաշնորհներ պետական հատվածի այլ մակարդակներին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</si>
  <si>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</si>
  <si>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</si>
  <si>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</si>
  <si>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Ծրագիր</t>
  </si>
  <si>
    <t>Միջոցառում</t>
  </si>
  <si>
    <t>ՀՀ տարածքային կառավարման և ենթակառուցվածքների նախարարություն</t>
  </si>
  <si>
    <t>«ՀՀ Սյունիքի մարզի զարգացման և ներդրման հիմնադրամ»</t>
  </si>
  <si>
    <t>Հավելված N 5</t>
  </si>
  <si>
    <t>- Այլ ընթացիկ դրամաշնորհներ</t>
  </si>
  <si>
    <t>Աղյուսակ 9.47</t>
  </si>
  <si>
    <t>հազար դրամով</t>
  </si>
  <si>
    <t>ՄԱՍ 1. ՊԵՏԱԿԱՆ ՄԱՐՄՆԻ ԳԾՈՎ ԱՐԴՅՈՒՆՔԱՅԻՆ (ԿԱՏԱՐՈՂԱԿԱՆ) ՑՈՒՑԱՆԻՇՆԵՐԸ</t>
  </si>
  <si>
    <t>ՀԱՅԱՍՏԱՆԻ ՀԱՆՐԱՊԵՏՈՒԹՅԱՆ ԿԱՌԱՎԱՐՈՒԹՅԱՆ 2021 ԹՎԱԿԱՆԻ ԴԵԿՏԵՄԲԵՐԻ 23-Ի N 2121-Ն ՈՐՈՇՄԱՆ N 3 ԵՎ N 4 ՀԱՎԵԼՎԱԾՆԵՐՈՒՄ ԿԱՏԱՐՎՈՂ  ՓՈՓՈԽՈՒԹՅՈՒՆՆԵՐԸ ԵՎ ԼՐԱՑՈՒՄՆԵՐԸ</t>
  </si>
  <si>
    <t>ՀՀ կառավարության 2022 թվականի</t>
  </si>
  <si>
    <t xml:space="preserve">ՀՀ կառավարության  2022 թվականի </t>
  </si>
  <si>
    <t>Աղյուսակ 9.7</t>
  </si>
  <si>
    <t>Աղյուսակ 9.1.56</t>
  </si>
  <si>
    <t>Աղյուսակ 9.1.59</t>
  </si>
  <si>
    <t xml:space="preserve"> Ինն ամիս </t>
  </si>
  <si>
    <t xml:space="preserve"> Տարի </t>
  </si>
  <si>
    <t>«ՀԱՅԱUՏԱՆԻ ՀԱՆՐԱՊԵՏՈՒԹՅԱՆ 2022 ԹՎԱԿԱՆԻ ՊԵՏԱԿԱՆ ԲՅՈՒՋԵԻ ՄԱUԻՆ» 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</si>
  <si>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 xml:space="preserve"> ՀԱՅԱՍՏԱՆԻ ՀԱՆՐԱՊԵՏՈՒԹՅԱՆ ԿԱՌԱՎԱՐՈՒԹՅԱՆ 2021 ԹՎԱԿԱՆԻ ԴԵԿՏԵՄԲԵՐԻ 23-Ի N 2121-Ն ՈՐՈՇՄԱՆ N 5 ՀԱՎԵԼՎԱԾԻ N 7 ԱՂՅՈՒՍԱԿՈՒՄ ԿԱՏԱՐՎՈՂ ԼՐԱՑՈՒՄՆԵՐԸ</t>
  </si>
  <si>
    <t>ՀԱՅԱՍՏԱՆԻ ՀԱՆՐԱՊԵՏՈՒԹՅԱՆ ԿԱՌԱՎԱՐՈՒԹՅԱՆ 2021 ԹՎԱԿԱՆԻ ԴԵԿՏԵՄԲԵՐԻ 23-Ի N 2121-Ն ՈՐՈՇՄԱՆ N 9 ՀԱՎԵԼՎԱԾԻ NN 9.7 ԵՎ 9.47 ԱՂՅՈՒՍԱԿՆԵՐՈՒՄ ԿԱՏԱՐՎՈՂ ՓՈՓՈԽՈՒԹՅՈՒՆՆԵՐԸ ԵՎ ԼՐԱՑՈՒՄՆԵՐԸ</t>
  </si>
  <si>
    <t>ՀԱՅԱՍՏԱՆԻ ՀԱՆՐԱՊԵՏՈՒԹՅԱՆ ԿԱՌԱՎԱՐՈՒԹՅԱՆ 2021 ԹՎԱԿԱՆԻ ԴԵԿՏԵՄԲԵՐԻ 23-Ի N 2121-Ն ՈՐՈՇՄԱՆ N 9.1 ՀԱՎԵԼՎԱԾԻ NN 9.1.56 ԵՎ 9.1.59 ԱՂՅՈՒՍԱԿՆԵՐՈՒՄ ԿԱՏԱՐՎՈՂ ՓՈՓՈԽՈՒԹՅՈՒՆՆԵՐԸ ԵՎ ԼՐԱՑՈՒՄՆԵՐԸ</t>
  </si>
  <si>
    <t>Կազմակերպությունների թիվ</t>
  </si>
  <si>
    <t>Կապիտալ դրամաշնորհներ պետական հատվածի այլ մակարդակներին</t>
  </si>
  <si>
    <t>- Այլ կապիտալ դրամաշնորհներ</t>
  </si>
  <si>
    <t>Ցուցանիշների փոփոխությունը
(նվազեցումները նշված են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</si>
</sst>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##,##0.00;\(##,##0.00\);\-"/>
    <numFmt numFmtId="168" formatCode="#,##0.0"/>
    <numFmt numFmtId="169" formatCode="#,##0.0_);\(#,##0.0\)"/>
    <numFmt numFmtId="170" formatCode="_-* #,##0.00_р_._-;\-* #,##0.00_р_._-;_-* &quot;-&quot;??_р_._-;_-@_-"/>
    <numFmt numFmtId="171" formatCode="_-* #,##0.0&quot; &quot;_ _-;\-* #,##0.0&quot; &quot;_ _-;_-* &quot;-&quot;??&quot; &quot;_ _-;_-@_-"/>
  </numFmts>
  <fonts count="8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 Armenian"/>
      <family val="2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0"/>
      <color indexed="8"/>
      <name val="MS Sans Serif"/>
      <family val="2"/>
      <charset val="204"/>
    </font>
    <font>
      <sz val="12"/>
      <color theme="1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sz val="12"/>
      <name val="GHEA Grapalat"/>
      <family val="2"/>
    </font>
    <font>
      <i/>
      <sz val="12"/>
      <color theme="1"/>
      <name val="GHEA Grapalat"/>
      <family val="3"/>
    </font>
    <font>
      <sz val="12"/>
      <color indexed="8"/>
      <name val="GHEA Grapalat"/>
      <family val="3"/>
    </font>
    <font>
      <i/>
      <sz val="10"/>
      <color theme="1"/>
      <name val="GHEA Grapalat"/>
      <family val="3"/>
    </font>
    <font>
      <sz val="11"/>
      <color theme="1"/>
      <name val="GHEA Grapalat"/>
      <family val="3"/>
    </font>
    <font>
      <sz val="10"/>
      <name val="GHEA Grapalat"/>
      <family val="3"/>
    </font>
    <font>
      <sz val="12"/>
      <color rgb="FF000000"/>
      <name val="GHEA Grapalat"/>
      <family val="3"/>
    </font>
    <font>
      <b/>
      <sz val="12"/>
      <color indexed="8"/>
      <name val="GHEA Grapalat"/>
      <family val="3"/>
    </font>
    <font>
      <b/>
      <sz val="12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6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10" fillId="0" borderId="0">
      <alignment horizontal="left" vertical="top" wrapText="1"/>
    </xf>
    <xf numFmtId="0" fontId="11" fillId="0" borderId="0"/>
    <xf numFmtId="165" fontId="12" fillId="0" borderId="0" applyFill="0" applyBorder="0" applyProtection="0">
      <alignment horizontal="right" vertical="top"/>
    </xf>
    <xf numFmtId="43" fontId="11" fillId="0" borderId="0" applyFont="0" applyFill="0" applyBorder="0" applyAlignment="0" applyProtection="0"/>
    <xf numFmtId="0" fontId="12" fillId="0" borderId="0">
      <alignment horizontal="left" vertical="top" wrapText="1"/>
    </xf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12" applyNumberFormat="0" applyAlignment="0" applyProtection="0"/>
    <xf numFmtId="0" fontId="22" fillId="6" borderId="13" applyNumberFormat="0" applyAlignment="0" applyProtection="0"/>
    <xf numFmtId="0" fontId="23" fillId="6" borderId="12" applyNumberFormat="0" applyAlignment="0" applyProtection="0"/>
    <xf numFmtId="0" fontId="24" fillId="0" borderId="14" applyNumberFormat="0" applyFill="0" applyAlignment="0" applyProtection="0"/>
    <xf numFmtId="0" fontId="25" fillId="7" borderId="15" applyNumberFormat="0" applyAlignment="0" applyProtection="0"/>
    <xf numFmtId="0" fontId="26" fillId="0" borderId="0" applyNumberFormat="0" applyFill="0" applyBorder="0" applyAlignment="0" applyProtection="0"/>
    <xf numFmtId="0" fontId="11" fillId="8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6" fillId="8" borderId="16" applyNumberFormat="0" applyFont="0" applyAlignment="0" applyProtection="0"/>
    <xf numFmtId="0" fontId="31" fillId="32" borderId="0" applyNumberFormat="0" applyBorder="0" applyAlignment="0" applyProtection="0"/>
    <xf numFmtId="0" fontId="31" fillId="20" borderId="0" applyNumberFormat="0" applyBorder="0" applyAlignment="0" applyProtection="0"/>
    <xf numFmtId="0" fontId="31" fillId="9" borderId="0" applyNumberFormat="0" applyBorder="0" applyAlignment="0" applyProtection="0"/>
    <xf numFmtId="0" fontId="3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31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31" fillId="12" borderId="0" applyNumberFormat="0" applyBorder="0" applyAlignment="0" applyProtection="0"/>
    <xf numFmtId="0" fontId="37" fillId="0" borderId="9" applyNumberFormat="0" applyFill="0" applyAlignment="0" applyProtection="0"/>
    <xf numFmtId="0" fontId="31" fillId="24" borderId="0" applyNumberFormat="0" applyBorder="0" applyAlignment="0" applyProtection="0"/>
    <xf numFmtId="0" fontId="39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41" fillId="0" borderId="14" applyNumberFormat="0" applyFill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31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42" fillId="4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0" fontId="33" fillId="6" borderId="12" applyNumberFormat="0" applyAlignment="0" applyProtection="0"/>
    <xf numFmtId="0" fontId="36" fillId="2" borderId="0" applyNumberFormat="0" applyBorder="0" applyAlignment="0" applyProtection="0"/>
    <xf numFmtId="0" fontId="43" fillId="6" borderId="13" applyNumberFormat="0" applyAlignment="0" applyProtection="0"/>
    <xf numFmtId="0" fontId="40" fillId="5" borderId="12" applyNumberFormat="0" applyAlignment="0" applyProtection="0"/>
    <xf numFmtId="0" fontId="38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4" fillId="7" borderId="15" applyNumberFormat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45" fillId="0" borderId="17" applyNumberFormat="0" applyFill="0" applyAlignment="0" applyProtection="0"/>
    <xf numFmtId="0" fontId="31" fillId="17" borderId="0" applyNumberFormat="0" applyBorder="0" applyAlignment="0" applyProtection="0"/>
    <xf numFmtId="0" fontId="11" fillId="2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8" fillId="0" borderId="0"/>
    <xf numFmtId="0" fontId="49" fillId="4" borderId="0" applyNumberFormat="0" applyBorder="0" applyAlignment="0" applyProtection="0"/>
    <xf numFmtId="0" fontId="14" fillId="0" borderId="0"/>
    <xf numFmtId="0" fontId="9" fillId="0" borderId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37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38" borderId="0" applyNumberFormat="0" applyBorder="0" applyAlignment="0" applyProtection="0"/>
    <xf numFmtId="0" fontId="50" fillId="46" borderId="0" applyNumberFormat="0" applyBorder="0" applyAlignment="0" applyProtection="0"/>
    <xf numFmtId="0" fontId="50" fillId="50" borderId="0" applyNumberFormat="0" applyBorder="0" applyAlignment="0" applyProtection="0"/>
    <xf numFmtId="0" fontId="51" fillId="34" borderId="0" applyNumberFormat="0" applyBorder="0" applyAlignment="0" applyProtection="0"/>
    <xf numFmtId="0" fontId="52" fillId="51" borderId="18" applyNumberFormat="0" applyAlignment="0" applyProtection="0"/>
    <xf numFmtId="0" fontId="53" fillId="52" borderId="19" applyNumberFormat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5" borderId="0" applyNumberFormat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41" borderId="18" applyNumberFormat="0" applyAlignment="0" applyProtection="0"/>
    <xf numFmtId="0" fontId="60" fillId="0" borderId="23" applyNumberFormat="0" applyFill="0" applyAlignment="0" applyProtection="0"/>
    <xf numFmtId="0" fontId="61" fillId="53" borderId="0" applyNumberFormat="0" applyBorder="0" applyAlignment="0" applyProtection="0"/>
    <xf numFmtId="1" fontId="67" fillId="0" borderId="0"/>
    <xf numFmtId="1" fontId="67" fillId="0" borderId="0"/>
    <xf numFmtId="1" fontId="67" fillId="0" borderId="0"/>
    <xf numFmtId="0" fontId="5" fillId="0" borderId="0"/>
    <xf numFmtId="0" fontId="9" fillId="0" borderId="0"/>
    <xf numFmtId="0" fontId="9" fillId="0" borderId="0"/>
    <xf numFmtId="0" fontId="13" fillId="54" borderId="24" applyNumberFormat="0" applyFont="0" applyAlignment="0" applyProtection="0"/>
    <xf numFmtId="0" fontId="62" fillId="51" borderId="25" applyNumberFormat="0" applyAlignment="0" applyProtection="0"/>
    <xf numFmtId="0" fontId="66" fillId="0" borderId="0"/>
    <xf numFmtId="0" fontId="66" fillId="0" borderId="0"/>
    <xf numFmtId="0" fontId="66" fillId="0" borderId="0"/>
    <xf numFmtId="0" fontId="63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65" fillId="0" borderId="0" applyNumberFormat="0" applyFill="0" applyBorder="0" applyAlignment="0" applyProtection="0"/>
    <xf numFmtId="0" fontId="48" fillId="0" borderId="0"/>
    <xf numFmtId="1" fontId="67" fillId="0" borderId="0"/>
    <xf numFmtId="0" fontId="68" fillId="0" borderId="0"/>
    <xf numFmtId="0" fontId="9" fillId="0" borderId="0"/>
    <xf numFmtId="0" fontId="5" fillId="0" borderId="0"/>
    <xf numFmtId="0" fontId="12" fillId="0" borderId="0">
      <alignment horizontal="left" vertical="top" wrapText="1"/>
    </xf>
    <xf numFmtId="0" fontId="4" fillId="8" borderId="1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8" borderId="1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48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>
      <alignment horizontal="left" vertical="top" wrapText="1"/>
    </xf>
    <xf numFmtId="0" fontId="12" fillId="0" borderId="0">
      <alignment horizontal="left" vertical="top" wrapText="1"/>
    </xf>
    <xf numFmtId="0" fontId="30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1" fillId="5" borderId="12" applyNumberFormat="0" applyAlignment="0" applyProtection="0"/>
    <xf numFmtId="0" fontId="22" fillId="6" borderId="13" applyNumberFormat="0" applyAlignment="0" applyProtection="0"/>
    <xf numFmtId="0" fontId="23" fillId="6" borderId="12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5" fillId="7" borderId="15" applyNumberFormat="0" applyAlignment="0" applyProtection="0"/>
    <xf numFmtId="0" fontId="20" fillId="4" borderId="0" applyNumberFormat="0" applyBorder="0" applyAlignment="0" applyProtection="0"/>
    <xf numFmtId="0" fontId="19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69" fillId="0" borderId="0"/>
    <xf numFmtId="0" fontId="26" fillId="0" borderId="0" applyNumberFormat="0" applyFill="0" applyBorder="0" applyAlignment="0" applyProtection="0"/>
    <xf numFmtId="0" fontId="18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70" fillId="0" borderId="0" xfId="0" applyFont="1" applyFill="1" applyAlignment="1">
      <alignment horizontal="left" vertical="top" wrapText="1"/>
    </xf>
    <xf numFmtId="0" fontId="70" fillId="0" borderId="1" xfId="0" applyFont="1" applyFill="1" applyBorder="1" applyAlignment="1">
      <alignment horizontal="center" vertical="top" wrapText="1"/>
    </xf>
    <xf numFmtId="0" fontId="70" fillId="0" borderId="4" xfId="0" applyFont="1" applyFill="1" applyBorder="1" applyAlignment="1">
      <alignment horizontal="center" vertical="top" wrapText="1"/>
    </xf>
    <xf numFmtId="0" fontId="71" fillId="0" borderId="1" xfId="0" applyFont="1" applyFill="1" applyBorder="1" applyAlignment="1">
      <alignment horizontal="left" vertical="top" wrapText="1"/>
    </xf>
    <xf numFmtId="167" fontId="70" fillId="0" borderId="27" xfId="0" applyNumberFormat="1" applyFont="1" applyFill="1" applyBorder="1" applyAlignment="1">
      <alignment horizontal="center" vertical="center" wrapText="1"/>
    </xf>
    <xf numFmtId="0" fontId="72" fillId="0" borderId="27" xfId="0" applyFont="1" applyFill="1" applyBorder="1" applyAlignment="1">
      <alignment horizontal="left" vertical="top" wrapText="1"/>
    </xf>
    <xf numFmtId="165" fontId="70" fillId="0" borderId="0" xfId="0" applyNumberFormat="1" applyFont="1" applyFill="1" applyAlignment="1">
      <alignment horizontal="left" vertical="top" wrapText="1"/>
    </xf>
    <xf numFmtId="0" fontId="72" fillId="0" borderId="27" xfId="165" applyFont="1" applyFill="1" applyBorder="1">
      <alignment horizontal="left" vertical="top" wrapText="1"/>
    </xf>
    <xf numFmtId="0" fontId="71" fillId="0" borderId="27" xfId="165" applyFont="1" applyFill="1" applyBorder="1" applyAlignment="1">
      <alignment horizontal="left" vertical="top" wrapText="1"/>
    </xf>
    <xf numFmtId="0" fontId="70" fillId="0" borderId="27" xfId="0" applyFont="1" applyFill="1" applyBorder="1" applyAlignment="1">
      <alignment horizontal="center"/>
    </xf>
    <xf numFmtId="0" fontId="70" fillId="0" borderId="27" xfId="0" applyFont="1" applyFill="1" applyBorder="1" applyAlignment="1"/>
    <xf numFmtId="0" fontId="71" fillId="0" borderId="27" xfId="165" applyFont="1" applyFill="1" applyBorder="1" applyAlignment="1">
      <alignment horizontal="center" vertical="top"/>
    </xf>
    <xf numFmtId="0" fontId="70" fillId="0" borderId="27" xfId="165" applyFont="1" applyFill="1" applyBorder="1" applyAlignment="1">
      <alignment horizontal="left" vertical="top" wrapText="1"/>
    </xf>
    <xf numFmtId="39" fontId="70" fillId="0" borderId="0" xfId="0" applyNumberFormat="1" applyFont="1" applyFill="1" applyAlignment="1">
      <alignment horizontal="left" vertical="top" wrapText="1"/>
    </xf>
    <xf numFmtId="168" fontId="70" fillId="0" borderId="27" xfId="0" applyNumberFormat="1" applyFont="1" applyFill="1" applyBorder="1" applyAlignment="1">
      <alignment horizontal="center" vertical="center"/>
    </xf>
    <xf numFmtId="169" fontId="70" fillId="0" borderId="27" xfId="0" applyNumberFormat="1" applyFont="1" applyFill="1" applyBorder="1" applyAlignment="1">
      <alignment horizontal="center" vertical="center"/>
    </xf>
    <xf numFmtId="169" fontId="70" fillId="0" borderId="27" xfId="0" applyNumberFormat="1" applyFont="1" applyFill="1" applyBorder="1" applyAlignment="1">
      <alignment vertical="center"/>
    </xf>
    <xf numFmtId="165" fontId="71" fillId="0" borderId="27" xfId="8" applyNumberFormat="1" applyFont="1" applyFill="1" applyBorder="1" applyAlignment="1">
      <alignment horizontal="center" vertical="center" wrapText="1"/>
    </xf>
    <xf numFmtId="165" fontId="71" fillId="0" borderId="27" xfId="6" applyNumberFormat="1" applyFont="1" applyFill="1" applyBorder="1" applyAlignment="1">
      <alignment horizontal="center" vertical="center"/>
    </xf>
    <xf numFmtId="0" fontId="71" fillId="0" borderId="0" xfId="1" applyFont="1" applyFill="1"/>
    <xf numFmtId="0" fontId="71" fillId="0" borderId="0" xfId="1" applyFont="1" applyFill="1" applyAlignment="1">
      <alignment horizontal="right"/>
    </xf>
    <xf numFmtId="0" fontId="71" fillId="0" borderId="27" xfId="1" applyFont="1" applyFill="1" applyBorder="1" applyAlignment="1">
      <alignment vertical="top" wrapText="1"/>
    </xf>
    <xf numFmtId="0" fontId="75" fillId="0" borderId="27" xfId="0" applyFont="1" applyFill="1" applyBorder="1" applyAlignment="1">
      <alignment horizontal="left" vertical="top" wrapText="1"/>
    </xf>
    <xf numFmtId="0" fontId="71" fillId="0" borderId="27" xfId="0" applyFont="1" applyFill="1" applyBorder="1" applyAlignment="1">
      <alignment horizontal="left" vertical="top" wrapText="1"/>
    </xf>
    <xf numFmtId="0" fontId="71" fillId="0" borderId="27" xfId="1" applyFont="1" applyFill="1" applyBorder="1" applyAlignment="1">
      <alignment wrapText="1"/>
    </xf>
    <xf numFmtId="0" fontId="71" fillId="0" borderId="30" xfId="1" applyFont="1" applyFill="1" applyBorder="1" applyAlignment="1">
      <alignment horizontal="left" vertical="top"/>
    </xf>
    <xf numFmtId="0" fontId="71" fillId="0" borderId="29" xfId="1" applyFont="1" applyFill="1" applyBorder="1" applyAlignment="1">
      <alignment horizontal="left" vertical="top"/>
    </xf>
    <xf numFmtId="169" fontId="71" fillId="0" borderId="27" xfId="1" applyNumberFormat="1" applyFont="1" applyFill="1" applyBorder="1" applyAlignment="1">
      <alignment horizontal="center" vertical="center" wrapText="1"/>
    </xf>
    <xf numFmtId="0" fontId="71" fillId="0" borderId="0" xfId="0" applyFont="1" applyFill="1"/>
    <xf numFmtId="0" fontId="71" fillId="0" borderId="0" xfId="0" applyFont="1" applyFill="1" applyBorder="1" applyAlignment="1"/>
    <xf numFmtId="0" fontId="71" fillId="0" borderId="0" xfId="0" applyFont="1" applyFill="1" applyBorder="1"/>
    <xf numFmtId="0" fontId="71" fillId="0" borderId="27" xfId="0" applyFont="1" applyFill="1" applyBorder="1" applyAlignment="1">
      <alignment vertical="top" wrapText="1"/>
    </xf>
    <xf numFmtId="0" fontId="71" fillId="0" borderId="0" xfId="0" applyFont="1" applyFill="1" applyBorder="1" applyAlignment="1">
      <alignment horizontal="left" vertical="top" wrapText="1"/>
    </xf>
    <xf numFmtId="0" fontId="71" fillId="0" borderId="0" xfId="0" applyFont="1" applyFill="1" applyBorder="1" applyAlignment="1">
      <alignment vertical="top" wrapText="1"/>
    </xf>
    <xf numFmtId="0" fontId="71" fillId="0" borderId="27" xfId="0" applyFont="1" applyFill="1" applyBorder="1" applyAlignment="1">
      <alignment vertical="center" wrapText="1"/>
    </xf>
    <xf numFmtId="0" fontId="72" fillId="0" borderId="27" xfId="0" applyFont="1" applyFill="1" applyBorder="1" applyAlignment="1">
      <alignment horizontal="left" vertical="center" wrapText="1"/>
    </xf>
    <xf numFmtId="0" fontId="71" fillId="0" borderId="27" xfId="0" applyFont="1" applyFill="1" applyBorder="1" applyAlignment="1">
      <alignment horizontal="left" vertical="center" wrapText="1"/>
    </xf>
    <xf numFmtId="0" fontId="71" fillId="0" borderId="30" xfId="0" applyFont="1" applyFill="1" applyBorder="1" applyAlignment="1">
      <alignment vertical="top" wrapText="1"/>
    </xf>
    <xf numFmtId="0" fontId="71" fillId="0" borderId="29" xfId="0" applyFont="1" applyFill="1" applyBorder="1" applyAlignment="1">
      <alignment vertical="top" wrapText="1"/>
    </xf>
    <xf numFmtId="169" fontId="71" fillId="0" borderId="27" xfId="0" applyNumberFormat="1" applyFont="1" applyFill="1" applyBorder="1" applyAlignment="1">
      <alignment vertical="center"/>
    </xf>
    <xf numFmtId="169" fontId="71" fillId="0" borderId="0" xfId="1" applyNumberFormat="1" applyFont="1" applyFill="1"/>
    <xf numFmtId="0" fontId="70" fillId="0" borderId="27" xfId="0" applyFont="1" applyFill="1" applyBorder="1" applyAlignment="1">
      <alignment horizontal="left" vertical="top" wrapText="1"/>
    </xf>
    <xf numFmtId="0" fontId="71" fillId="0" borderId="27" xfId="1" applyFont="1" applyFill="1" applyBorder="1" applyAlignment="1">
      <alignment vertical="center" wrapText="1"/>
    </xf>
    <xf numFmtId="0" fontId="76" fillId="0" borderId="0" xfId="1" applyFont="1" applyFill="1"/>
    <xf numFmtId="1" fontId="77" fillId="0" borderId="2" xfId="0" applyNumberFormat="1" applyFont="1" applyFill="1" applyBorder="1" applyAlignment="1">
      <alignment horizontal="center" vertical="center"/>
    </xf>
    <xf numFmtId="0" fontId="70" fillId="0" borderId="0" xfId="0" applyFont="1" applyFill="1" applyAlignment="1">
      <alignment horizontal="right"/>
    </xf>
    <xf numFmtId="0" fontId="70" fillId="0" borderId="27" xfId="0" applyFont="1" applyFill="1" applyBorder="1" applyAlignment="1">
      <alignment wrapText="1"/>
    </xf>
    <xf numFmtId="0" fontId="70" fillId="0" borderId="27" xfId="0" applyFont="1" applyFill="1" applyBorder="1" applyAlignment="1">
      <alignment horizontal="center" vertical="center" wrapText="1"/>
    </xf>
    <xf numFmtId="0" fontId="71" fillId="0" borderId="28" xfId="1" applyFont="1" applyFill="1" applyBorder="1" applyAlignment="1">
      <alignment horizontal="center" vertical="top" wrapText="1"/>
    </xf>
    <xf numFmtId="0" fontId="71" fillId="0" borderId="2" xfId="1" applyFont="1" applyFill="1" applyBorder="1" applyAlignment="1">
      <alignment horizontal="center" vertical="top" wrapText="1"/>
    </xf>
    <xf numFmtId="0" fontId="71" fillId="0" borderId="3" xfId="1" applyFont="1" applyFill="1" applyBorder="1" applyAlignment="1">
      <alignment horizontal="center" vertical="top" wrapText="1"/>
    </xf>
    <xf numFmtId="168" fontId="71" fillId="0" borderId="27" xfId="0" applyNumberFormat="1" applyFont="1" applyFill="1" applyBorder="1" applyAlignment="1">
      <alignment horizontal="center" vertical="center" wrapText="1"/>
    </xf>
    <xf numFmtId="0" fontId="70" fillId="0" borderId="6" xfId="0" applyFont="1" applyFill="1" applyBorder="1" applyAlignment="1">
      <alignment vertical="top" wrapText="1"/>
    </xf>
    <xf numFmtId="165" fontId="71" fillId="0" borderId="27" xfId="0" applyNumberFormat="1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vertical="top" wrapText="1"/>
    </xf>
    <xf numFmtId="165" fontId="71" fillId="0" borderId="27" xfId="6" applyNumberFormat="1" applyFont="1" applyFill="1" applyBorder="1" applyAlignment="1">
      <alignment horizontal="center" vertical="top"/>
    </xf>
    <xf numFmtId="0" fontId="70" fillId="0" borderId="3" xfId="0" applyFont="1" applyFill="1" applyBorder="1" applyAlignment="1">
      <alignment vertical="top" wrapText="1"/>
    </xf>
    <xf numFmtId="0" fontId="73" fillId="0" borderId="6" xfId="0" applyFont="1" applyFill="1" applyBorder="1" applyAlignment="1">
      <alignment vertical="top" wrapText="1"/>
    </xf>
    <xf numFmtId="0" fontId="73" fillId="0" borderId="0" xfId="0" applyFont="1" applyFill="1" applyAlignment="1">
      <alignment horizontal="left" vertical="top" wrapText="1"/>
    </xf>
    <xf numFmtId="0" fontId="71" fillId="0" borderId="27" xfId="8" applyFont="1" applyFill="1" applyBorder="1" applyAlignment="1">
      <alignment horizontal="left" vertical="top" wrapText="1"/>
    </xf>
    <xf numFmtId="0" fontId="74" fillId="0" borderId="27" xfId="8" applyFont="1" applyFill="1" applyBorder="1" applyAlignment="1">
      <alignment horizontal="left" vertical="top" wrapText="1"/>
    </xf>
    <xf numFmtId="0" fontId="74" fillId="0" borderId="28" xfId="8" applyFont="1" applyFill="1" applyBorder="1" applyAlignment="1">
      <alignment horizontal="left" vertical="top" wrapText="1"/>
    </xf>
    <xf numFmtId="0" fontId="71" fillId="0" borderId="27" xfId="8" applyFont="1" applyFill="1" applyBorder="1" applyAlignment="1">
      <alignment vertical="top" wrapText="1"/>
    </xf>
    <xf numFmtId="0" fontId="71" fillId="0" borderId="2" xfId="8" applyFont="1" applyFill="1" applyBorder="1" applyAlignment="1">
      <alignment vertical="top" wrapText="1"/>
    </xf>
    <xf numFmtId="0" fontId="71" fillId="0" borderId="3" xfId="8" applyFont="1" applyFill="1" applyBorder="1" applyAlignment="1">
      <alignment vertical="top" wrapText="1"/>
    </xf>
    <xf numFmtId="0" fontId="70" fillId="0" borderId="27" xfId="0" applyFont="1" applyFill="1" applyBorder="1" applyAlignment="1">
      <alignment horizontal="center" vertical="top" wrapText="1"/>
    </xf>
    <xf numFmtId="169" fontId="70" fillId="0" borderId="27" xfId="7" applyNumberFormat="1" applyFont="1" applyFill="1" applyBorder="1" applyAlignment="1">
      <alignment horizontal="center" vertical="center" wrapText="1"/>
    </xf>
    <xf numFmtId="166" fontId="70" fillId="0" borderId="27" xfId="7" applyNumberFormat="1" applyFont="1" applyFill="1" applyBorder="1" applyAlignment="1">
      <alignment horizontal="center" vertical="center" wrapText="1"/>
    </xf>
    <xf numFmtId="165" fontId="72" fillId="0" borderId="27" xfId="6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horizontal="left" vertical="top" wrapText="1"/>
    </xf>
    <xf numFmtId="49" fontId="70" fillId="0" borderId="27" xfId="0" applyNumberFormat="1" applyFont="1" applyFill="1" applyBorder="1" applyAlignment="1">
      <alignment horizontal="left" vertical="top" wrapText="1"/>
    </xf>
    <xf numFmtId="0" fontId="70" fillId="0" borderId="28" xfId="0" applyFont="1" applyFill="1" applyBorder="1" applyAlignment="1">
      <alignment horizontal="center" wrapText="1"/>
    </xf>
    <xf numFmtId="0" fontId="71" fillId="0" borderId="28" xfId="0" applyFont="1" applyFill="1" applyBorder="1" applyAlignment="1">
      <alignment horizontal="left" wrapText="1"/>
    </xf>
    <xf numFmtId="169" fontId="70" fillId="0" borderId="28" xfId="7" applyNumberFormat="1" applyFont="1" applyFill="1" applyBorder="1" applyAlignment="1">
      <alignment horizontal="center" wrapText="1"/>
    </xf>
    <xf numFmtId="0" fontId="70" fillId="0" borderId="0" xfId="0" applyFont="1" applyFill="1" applyAlignment="1">
      <alignment horizontal="left" wrapText="1"/>
    </xf>
    <xf numFmtId="0" fontId="70" fillId="0" borderId="27" xfId="0" applyFont="1" applyFill="1" applyBorder="1" applyAlignment="1">
      <alignment horizontal="center" wrapText="1"/>
    </xf>
    <xf numFmtId="169" fontId="70" fillId="0" borderId="27" xfId="7" applyNumberFormat="1" applyFont="1" applyFill="1" applyBorder="1" applyAlignment="1">
      <alignment horizontal="center" wrapText="1"/>
    </xf>
    <xf numFmtId="168" fontId="71" fillId="0" borderId="1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168" fontId="70" fillId="0" borderId="1" xfId="0" applyNumberFormat="1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vertical="center" wrapText="1"/>
    </xf>
    <xf numFmtId="0" fontId="75" fillId="0" borderId="1" xfId="0" applyFont="1" applyFill="1" applyBorder="1" applyAlignment="1">
      <alignment horizontal="left" vertical="center" wrapText="1"/>
    </xf>
    <xf numFmtId="0" fontId="72" fillId="0" borderId="27" xfId="1" applyFont="1" applyFill="1" applyBorder="1" applyAlignment="1">
      <alignment horizontal="left" vertical="top" wrapText="1"/>
    </xf>
    <xf numFmtId="0" fontId="72" fillId="0" borderId="29" xfId="1" applyFont="1" applyFill="1" applyBorder="1" applyAlignment="1">
      <alignment horizontal="left" vertical="top" wrapText="1"/>
    </xf>
    <xf numFmtId="0" fontId="71" fillId="0" borderId="0" xfId="1" applyFont="1" applyFill="1" applyAlignment="1">
      <alignment horizontal="left" vertical="top" wrapText="1"/>
    </xf>
    <xf numFmtId="0" fontId="71" fillId="0" borderId="0" xfId="1" applyFont="1" applyFill="1" applyAlignment="1">
      <alignment vertical="top"/>
    </xf>
    <xf numFmtId="0" fontId="71" fillId="0" borderId="0" xfId="1" applyFont="1" applyFill="1" applyAlignment="1">
      <alignment vertical="top" wrapText="1"/>
    </xf>
    <xf numFmtId="0" fontId="71" fillId="0" borderId="0" xfId="1" applyFont="1" applyFill="1" applyAlignment="1">
      <alignment horizontal="center" wrapText="1"/>
    </xf>
    <xf numFmtId="0" fontId="71" fillId="0" borderId="0" xfId="0" applyFont="1" applyFill="1" applyBorder="1" applyAlignment="1">
      <alignment horizontal="center" vertical="top" wrapText="1"/>
    </xf>
    <xf numFmtId="0" fontId="71" fillId="0" borderId="27" xfId="1" applyFont="1" applyFill="1" applyBorder="1" applyAlignment="1">
      <alignment horizontal="left" vertical="top" wrapText="1"/>
    </xf>
    <xf numFmtId="0" fontId="71" fillId="0" borderId="29" xfId="1" applyFont="1" applyFill="1" applyBorder="1" applyAlignment="1">
      <alignment horizontal="left" vertical="top" wrapText="1"/>
    </xf>
    <xf numFmtId="0" fontId="76" fillId="0" borderId="0" xfId="1" applyFont="1" applyFill="1" applyAlignment="1">
      <alignment horizontal="center" wrapText="1"/>
    </xf>
    <xf numFmtId="0" fontId="71" fillId="0" borderId="0" xfId="1" applyFont="1" applyFill="1" applyAlignment="1">
      <alignment horizontal="center" wrapText="1"/>
    </xf>
    <xf numFmtId="0" fontId="76" fillId="0" borderId="0" xfId="1" applyFont="1" applyFill="1" applyAlignment="1">
      <alignment horizontal="right"/>
    </xf>
    <xf numFmtId="0" fontId="70" fillId="0" borderId="27" xfId="0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left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top" wrapText="1"/>
    </xf>
    <xf numFmtId="0" fontId="76" fillId="0" borderId="0" xfId="1" applyFont="1" applyFill="1" applyAlignment="1">
      <alignment horizontal="center" wrapText="1"/>
    </xf>
    <xf numFmtId="0" fontId="71" fillId="0" borderId="0" xfId="1" applyFont="1" applyFill="1" applyAlignment="1">
      <alignment horizontal="center" wrapText="1"/>
    </xf>
    <xf numFmtId="0" fontId="71" fillId="0" borderId="3" xfId="1" applyFont="1" applyFill="1" applyBorder="1" applyAlignment="1">
      <alignment horizontal="center" vertical="top" wrapText="1"/>
    </xf>
    <xf numFmtId="0" fontId="72" fillId="0" borderId="28" xfId="0" applyFont="1" applyFill="1" applyBorder="1" applyAlignment="1">
      <alignment horizontal="left" vertical="top" wrapText="1"/>
    </xf>
    <xf numFmtId="1" fontId="77" fillId="0" borderId="27" xfId="0" applyNumberFormat="1" applyFont="1" applyFill="1" applyBorder="1" applyAlignment="1">
      <alignment horizontal="center" vertical="center"/>
    </xf>
    <xf numFmtId="0" fontId="71" fillId="0" borderId="0" xfId="1" applyFont="1" applyFill="1" applyBorder="1" applyAlignment="1">
      <alignment vertical="top" wrapText="1"/>
    </xf>
    <xf numFmtId="0" fontId="71" fillId="0" borderId="0" xfId="1" applyFont="1" applyFill="1" applyBorder="1" applyAlignment="1">
      <alignment horizontal="left" vertical="top" wrapText="1"/>
    </xf>
    <xf numFmtId="0" fontId="71" fillId="0" borderId="32" xfId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left" vertical="top" wrapText="1"/>
    </xf>
    <xf numFmtId="0" fontId="72" fillId="0" borderId="2" xfId="0" applyFont="1" applyFill="1" applyBorder="1" applyAlignment="1">
      <alignment horizontal="left" vertical="top" wrapText="1"/>
    </xf>
    <xf numFmtId="0" fontId="72" fillId="0" borderId="3" xfId="0" applyFont="1" applyFill="1" applyBorder="1" applyAlignment="1">
      <alignment horizontal="left" vertical="top" wrapText="1"/>
    </xf>
    <xf numFmtId="0" fontId="71" fillId="55" borderId="3" xfId="1" applyFont="1" applyFill="1" applyBorder="1" applyAlignment="1">
      <alignment horizontal="center" vertical="top" wrapText="1"/>
    </xf>
    <xf numFmtId="0" fontId="71" fillId="0" borderId="0" xfId="1" applyFont="1" applyFill="1" applyBorder="1" applyAlignment="1">
      <alignment horizontal="left" vertical="top"/>
    </xf>
    <xf numFmtId="169" fontId="71" fillId="0" borderId="0" xfId="1" applyNumberFormat="1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top" wrapText="1"/>
    </xf>
    <xf numFmtId="0" fontId="70" fillId="0" borderId="27" xfId="0" applyFont="1" applyFill="1" applyBorder="1" applyAlignment="1">
      <alignment vertical="top" wrapText="1"/>
    </xf>
    <xf numFmtId="171" fontId="79" fillId="0" borderId="27" xfId="7" applyNumberFormat="1" applyFont="1" applyFill="1" applyBorder="1" applyAlignment="1">
      <alignment horizontal="justify" wrapText="1"/>
    </xf>
    <xf numFmtId="0" fontId="71" fillId="0" borderId="28" xfId="8" applyFont="1" applyFill="1" applyBorder="1" applyAlignment="1">
      <alignment vertical="top" wrapText="1"/>
    </xf>
    <xf numFmtId="0" fontId="70" fillId="0" borderId="2" xfId="0" applyFont="1" applyFill="1" applyBorder="1" applyAlignment="1">
      <alignment horizontal="center" vertical="top" wrapText="1"/>
    </xf>
    <xf numFmtId="49" fontId="71" fillId="0" borderId="2" xfId="0" applyNumberFormat="1" applyFont="1" applyFill="1" applyBorder="1" applyAlignment="1">
      <alignment horizontal="center" vertical="top" wrapText="1"/>
    </xf>
    <xf numFmtId="165" fontId="71" fillId="0" borderId="28" xfId="6" applyNumberFormat="1" applyFont="1" applyFill="1" applyBorder="1" applyAlignment="1">
      <alignment horizontal="center" vertical="center"/>
    </xf>
    <xf numFmtId="0" fontId="80" fillId="56" borderId="27" xfId="0" applyFont="1" applyFill="1" applyBorder="1" applyAlignment="1" applyProtection="1">
      <alignment horizontal="left" vertical="top" wrapText="1"/>
    </xf>
    <xf numFmtId="0" fontId="70" fillId="0" borderId="0" xfId="0" applyFont="1" applyFill="1" applyAlignment="1">
      <alignment horizontal="right"/>
    </xf>
    <xf numFmtId="0" fontId="70" fillId="0" borderId="8" xfId="0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78" fillId="0" borderId="3" xfId="0" applyFont="1" applyFill="1" applyBorder="1"/>
    <xf numFmtId="1" fontId="77" fillId="0" borderId="30" xfId="0" applyNumberFormat="1" applyFont="1" applyFill="1" applyBorder="1" applyAlignment="1">
      <alignment horizontal="center" vertical="center"/>
    </xf>
    <xf numFmtId="1" fontId="77" fillId="0" borderId="31" xfId="0" applyNumberFormat="1" applyFont="1" applyFill="1" applyBorder="1" applyAlignment="1">
      <alignment horizontal="center" vertical="center"/>
    </xf>
    <xf numFmtId="1" fontId="77" fillId="0" borderId="29" xfId="0" applyNumberFormat="1" applyFont="1" applyFill="1" applyBorder="1" applyAlignment="1">
      <alignment horizontal="center" vertical="center"/>
    </xf>
    <xf numFmtId="0" fontId="70" fillId="0" borderId="30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right"/>
    </xf>
    <xf numFmtId="171" fontId="71" fillId="0" borderId="27" xfId="7" applyNumberFormat="1" applyFont="1" applyFill="1" applyBorder="1" applyAlignment="1">
      <alignment horizontal="justify" wrapText="1"/>
    </xf>
    <xf numFmtId="0" fontId="82" fillId="0" borderId="0" xfId="0" applyFont="1" applyFill="1" applyBorder="1" applyAlignment="1">
      <alignment horizontal="center" vertical="top" wrapText="1"/>
    </xf>
    <xf numFmtId="0" fontId="70" fillId="0" borderId="0" xfId="0" applyFont="1" applyFill="1" applyAlignment="1">
      <alignment horizontal="right"/>
    </xf>
    <xf numFmtId="0" fontId="71" fillId="0" borderId="31" xfId="0" applyFont="1" applyFill="1" applyBorder="1" applyAlignment="1">
      <alignment horizontal="left" vertical="top" wrapText="1"/>
    </xf>
    <xf numFmtId="0" fontId="71" fillId="0" borderId="29" xfId="0" applyFont="1" applyFill="1" applyBorder="1" applyAlignment="1">
      <alignment horizontal="left" vertical="top" wrapText="1"/>
    </xf>
    <xf numFmtId="0" fontId="70" fillId="0" borderId="2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1" fillId="0" borderId="27" xfId="0" applyFont="1" applyFill="1" applyBorder="1" applyAlignment="1">
      <alignment horizontal="left" vertical="top" wrapText="1"/>
    </xf>
    <xf numFmtId="0" fontId="70" fillId="0" borderId="27" xfId="0" applyFont="1" applyFill="1" applyBorder="1" applyAlignment="1">
      <alignment wrapText="1"/>
    </xf>
    <xf numFmtId="0" fontId="70" fillId="0" borderId="4" xfId="0" applyFont="1" applyFill="1" applyBorder="1" applyAlignment="1">
      <alignment horizontal="center" vertical="center" wrapText="1"/>
    </xf>
    <xf numFmtId="0" fontId="70" fillId="0" borderId="7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left" vertical="top" wrapText="1"/>
    </xf>
    <xf numFmtId="0" fontId="71" fillId="0" borderId="5" xfId="0" applyFont="1" applyFill="1" applyBorder="1" applyAlignment="1">
      <alignment horizontal="left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2" fontId="70" fillId="0" borderId="31" xfId="0" applyNumberFormat="1" applyFont="1" applyFill="1" applyBorder="1" applyAlignment="1">
      <alignment horizontal="center" vertical="center" wrapText="1"/>
    </xf>
    <xf numFmtId="2" fontId="70" fillId="0" borderId="29" xfId="0" applyNumberFormat="1" applyFont="1" applyFill="1" applyBorder="1" applyAlignment="1">
      <alignment horizontal="center" vertical="center" wrapText="1"/>
    </xf>
    <xf numFmtId="0" fontId="70" fillId="0" borderId="27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wrapText="1"/>
    </xf>
    <xf numFmtId="0" fontId="70" fillId="0" borderId="0" xfId="0" applyFont="1" applyFill="1" applyAlignment="1">
      <alignment horizontal="center" wrapText="1"/>
    </xf>
    <xf numFmtId="0" fontId="70" fillId="0" borderId="27" xfId="0" applyFont="1" applyFill="1" applyBorder="1" applyAlignment="1">
      <alignment horizontal="center" vertical="top" wrapText="1"/>
    </xf>
    <xf numFmtId="0" fontId="70" fillId="0" borderId="2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wrapText="1"/>
    </xf>
    <xf numFmtId="0" fontId="70" fillId="0" borderId="2" xfId="0" applyFont="1" applyFill="1" applyBorder="1" applyAlignment="1">
      <alignment horizontal="center" wrapText="1"/>
    </xf>
    <xf numFmtId="0" fontId="70" fillId="0" borderId="3" xfId="0" applyFont="1" applyFill="1" applyBorder="1" applyAlignment="1">
      <alignment horizontal="center" wrapText="1"/>
    </xf>
    <xf numFmtId="49" fontId="71" fillId="0" borderId="28" xfId="0" applyNumberFormat="1" applyFont="1" applyFill="1" applyBorder="1" applyAlignment="1">
      <alignment horizontal="center" vertical="top" wrapText="1"/>
    </xf>
    <xf numFmtId="49" fontId="71" fillId="0" borderId="2" xfId="0" applyNumberFormat="1" applyFont="1" applyFill="1" applyBorder="1" applyAlignment="1">
      <alignment horizontal="center" vertical="top" wrapText="1"/>
    </xf>
    <xf numFmtId="0" fontId="70" fillId="0" borderId="27" xfId="0" applyFont="1" applyFill="1" applyBorder="1" applyAlignment="1">
      <alignment horizontal="left" wrapText="1"/>
    </xf>
    <xf numFmtId="0" fontId="70" fillId="0" borderId="27" xfId="0" applyFont="1" applyFill="1" applyBorder="1" applyAlignment="1">
      <alignment horizontal="center" wrapText="1"/>
    </xf>
    <xf numFmtId="2" fontId="70" fillId="0" borderId="30" xfId="0" applyNumberFormat="1" applyFont="1" applyFill="1" applyBorder="1" applyAlignment="1">
      <alignment horizontal="center" vertical="center" wrapText="1"/>
    </xf>
    <xf numFmtId="0" fontId="70" fillId="0" borderId="30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0" fontId="70" fillId="0" borderId="35" xfId="0" applyFont="1" applyFill="1" applyBorder="1" applyAlignment="1">
      <alignment horizontal="center" vertical="center" wrapText="1"/>
    </xf>
    <xf numFmtId="0" fontId="70" fillId="0" borderId="37" xfId="0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0" fontId="70" fillId="0" borderId="33" xfId="0" applyFont="1" applyFill="1" applyBorder="1" applyAlignment="1">
      <alignment horizontal="center" vertical="center" wrapText="1"/>
    </xf>
    <xf numFmtId="0" fontId="70" fillId="0" borderId="34" xfId="0" applyFont="1" applyFill="1" applyBorder="1" applyAlignment="1">
      <alignment horizontal="center" vertical="center" wrapText="1"/>
    </xf>
    <xf numFmtId="0" fontId="70" fillId="0" borderId="32" xfId="0" applyFont="1" applyFill="1" applyBorder="1" applyAlignment="1">
      <alignment horizontal="center" vertical="center" wrapText="1"/>
    </xf>
    <xf numFmtId="0" fontId="76" fillId="0" borderId="0" xfId="1" applyFont="1" applyFill="1" applyAlignment="1">
      <alignment horizontal="center" wrapText="1"/>
    </xf>
    <xf numFmtId="2" fontId="81" fillId="0" borderId="0" xfId="1" applyNumberFormat="1" applyFont="1" applyFill="1" applyAlignment="1">
      <alignment horizontal="center" wrapText="1"/>
    </xf>
    <xf numFmtId="0" fontId="71" fillId="0" borderId="30" xfId="1" applyFont="1" applyFill="1" applyBorder="1" applyAlignment="1">
      <alignment horizontal="center" wrapText="1"/>
    </xf>
    <xf numFmtId="0" fontId="71" fillId="0" borderId="29" xfId="1" applyFont="1" applyFill="1" applyBorder="1" applyAlignment="1">
      <alignment horizontal="center" wrapText="1"/>
    </xf>
    <xf numFmtId="0" fontId="71" fillId="0" borderId="27" xfId="0" applyFont="1" applyFill="1" applyBorder="1" applyAlignment="1">
      <alignment horizontal="left" vertical="center"/>
    </xf>
    <xf numFmtId="0" fontId="71" fillId="0" borderId="27" xfId="0" applyFont="1" applyFill="1" applyBorder="1" applyAlignment="1">
      <alignment horizontal="center" vertical="top" wrapText="1"/>
    </xf>
    <xf numFmtId="0" fontId="71" fillId="0" borderId="30" xfId="1" applyFont="1" applyFill="1" applyBorder="1" applyAlignment="1">
      <alignment horizontal="left" wrapText="1"/>
    </xf>
    <xf numFmtId="0" fontId="71" fillId="0" borderId="29" xfId="1" applyFont="1" applyFill="1" applyBorder="1" applyAlignment="1">
      <alignment horizontal="left" wrapText="1"/>
    </xf>
    <xf numFmtId="0" fontId="71" fillId="0" borderId="31" xfId="0" applyFont="1" applyFill="1" applyBorder="1" applyAlignment="1">
      <alignment horizontal="center" vertical="top" wrapText="1"/>
    </xf>
    <xf numFmtId="0" fontId="71" fillId="0" borderId="29" xfId="0" applyFont="1" applyFill="1" applyBorder="1" applyAlignment="1">
      <alignment horizontal="center" vertical="top" wrapText="1"/>
    </xf>
    <xf numFmtId="0" fontId="71" fillId="0" borderId="0" xfId="1" applyFont="1" applyFill="1" applyAlignment="1">
      <alignment horizontal="center" wrapText="1"/>
    </xf>
    <xf numFmtId="0" fontId="82" fillId="0" borderId="0" xfId="1" applyFont="1" applyFill="1" applyAlignment="1">
      <alignment horizontal="center"/>
    </xf>
    <xf numFmtId="0" fontId="71" fillId="0" borderId="27" xfId="1" applyFont="1" applyFill="1" applyBorder="1" applyAlignment="1">
      <alignment horizontal="center" vertical="top" wrapText="1"/>
    </xf>
    <xf numFmtId="0" fontId="71" fillId="0" borderId="30" xfId="0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horizontal="center" vertical="center" wrapText="1"/>
    </xf>
  </cellXfs>
  <cellStyles count="264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2" xfId="223"/>
    <cellStyle name="20% - Акцент2 2" xfId="225"/>
    <cellStyle name="20% - Акцент3 2" xfId="227"/>
    <cellStyle name="20% - Акцент4 2" xfId="229"/>
    <cellStyle name="20% - Акцент5 2" xfId="231"/>
    <cellStyle name="20% - Акцент6 2" xfId="233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2" xfId="224"/>
    <cellStyle name="40% - Акцент2 2" xfId="226"/>
    <cellStyle name="40% - Акцент3 2" xfId="228"/>
    <cellStyle name="40% - Акцент4 2" xfId="230"/>
    <cellStyle name="40% - Акцент5 2" xfId="232"/>
    <cellStyle name="40% - Акцент6 2" xfId="234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2" xfId="235"/>
    <cellStyle name="60% - Акцент2 2" xfId="236"/>
    <cellStyle name="60% - Акцент3 2" xfId="237"/>
    <cellStyle name="60% - Акцент4 2" xfId="238"/>
    <cellStyle name="60% - Акцент5 2" xfId="239"/>
    <cellStyle name="60% - Акцент6 2" xfId="24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heck Cell" xfId="23" builtinId="23" customBuiltin="1"/>
    <cellStyle name="Check Cell 2" xfId="86"/>
    <cellStyle name="Check Cell 2 2" xfId="134"/>
    <cellStyle name="Comma" xfId="7" builtinId="3"/>
    <cellStyle name="Comma 2" xfId="10"/>
    <cellStyle name="Comma 2 2" xfId="100"/>
    <cellStyle name="Comma 2 2 2" xfId="135"/>
    <cellStyle name="Comma 2 3" xfId="10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4" xfId="102"/>
    <cellStyle name="Comma 5" xfId="95"/>
    <cellStyle name="Comma 5 2" xfId="180"/>
    <cellStyle name="Comma 5 3" xfId="204"/>
    <cellStyle name="Comma 6" xfId="187"/>
    <cellStyle name="Comma 6 2" xfId="210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2" xfId="1"/>
    <cellStyle name="Normal 2 2" xfId="146"/>
    <cellStyle name="Normal 2 2 2" xfId="163"/>
    <cellStyle name="Normal 2 3" xfId="147"/>
    <cellStyle name="Normal 2 4" xfId="96"/>
    <cellStyle name="Normal 2 5" xfId="219"/>
    <cellStyle name="Normal 3" xfId="3"/>
    <cellStyle name="Normal 3 2" xfId="104"/>
    <cellStyle name="Normal 3 2 2" xfId="148"/>
    <cellStyle name="Normal 3 3" xfId="98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6" xfId="150"/>
    <cellStyle name="Normal 6 2" xfId="213"/>
    <cellStyle name="Normal 7" xfId="151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3" xfId="166"/>
    <cellStyle name="Note 4" xfId="190"/>
    <cellStyle name="Output" xfId="20" builtinId="21" customBuiltin="1"/>
    <cellStyle name="Output 2" xfId="81"/>
    <cellStyle name="Output 2 2" xfId="153"/>
    <cellStyle name="Percent 2" xfId="2"/>
    <cellStyle name="Percent 2 2" xfId="97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Warning Text" xfId="24" builtinId="11" customBuiltin="1"/>
    <cellStyle name="Warning Text 2" xfId="68"/>
    <cellStyle name="Warning Text 2 2" xfId="159"/>
    <cellStyle name="Акцент1 2" xfId="241"/>
    <cellStyle name="Акцент2 2" xfId="242"/>
    <cellStyle name="Акцент3 2" xfId="243"/>
    <cellStyle name="Акцент4 2" xfId="244"/>
    <cellStyle name="Акцент5 2" xfId="245"/>
    <cellStyle name="Акцент6 2" xfId="246"/>
    <cellStyle name="Ввод  2" xfId="247"/>
    <cellStyle name="Вывод 2" xfId="248"/>
    <cellStyle name="Вычисление 2" xfId="249"/>
    <cellStyle name="Заголовок 1 2" xfId="250"/>
    <cellStyle name="Заголовок 2 2" xfId="251"/>
    <cellStyle name="Заголовок 3 2" xfId="252"/>
    <cellStyle name="Заголовок 4 2" xfId="253"/>
    <cellStyle name="Итог 2" xfId="254"/>
    <cellStyle name="Контрольная ячейка 2" xfId="255"/>
    <cellStyle name="Название 2" xfId="221"/>
    <cellStyle name="Нейтральный 2" xfId="256"/>
    <cellStyle name="Обычный 2" xfId="11"/>
    <cellStyle name="Обычный 2 2" xfId="161"/>
    <cellStyle name="Обычный 2 3" xfId="160"/>
    <cellStyle name="Обычный 3" xfId="217"/>
    <cellStyle name="Обычный 4" xfId="220"/>
    <cellStyle name="Плохой 2" xfId="257"/>
    <cellStyle name="Пояснение 2" xfId="258"/>
    <cellStyle name="Примечание 2" xfId="222"/>
    <cellStyle name="Связанная ячейка 2" xfId="259"/>
    <cellStyle name="Стиль 1" xfId="260"/>
    <cellStyle name="Текст предупреждения 2" xfId="261"/>
    <cellStyle name="Финансовый 2" xfId="214"/>
    <cellStyle name="Финансовый 2 2" xfId="215"/>
    <cellStyle name="Финансовый 3" xfId="216"/>
    <cellStyle name="Финансовый 4" xfId="218"/>
    <cellStyle name="Финансовый 5" xfId="263"/>
    <cellStyle name="Хороший 2" xfId="2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topLeftCell="A29" zoomScaleNormal="100" zoomScaleSheetLayoutView="100" workbookViewId="0">
      <selection activeCell="G36" sqref="G36"/>
    </sheetView>
  </sheetViews>
  <sheetFormatPr defaultColWidth="9.140625" defaultRowHeight="17.25"/>
  <cols>
    <col min="1" max="1" width="11.140625" style="1" customWidth="1"/>
    <col min="2" max="2" width="15.5703125" style="1" customWidth="1"/>
    <col min="3" max="3" width="80.5703125" style="1" customWidth="1"/>
    <col min="4" max="4" width="16.7109375" style="1" customWidth="1"/>
    <col min="5" max="5" width="16" style="1" customWidth="1"/>
    <col min="6" max="6" width="15.85546875" style="1" customWidth="1"/>
    <col min="7" max="7" width="15.7109375" style="1" customWidth="1"/>
    <col min="8" max="8" width="13.85546875" style="1" customWidth="1"/>
    <col min="9" max="10" width="12.42578125" style="1" customWidth="1"/>
    <col min="11" max="16384" width="9.140625" style="1"/>
  </cols>
  <sheetData>
    <row r="1" spans="1:6">
      <c r="A1" s="140" t="s">
        <v>27</v>
      </c>
      <c r="B1" s="140"/>
      <c r="C1" s="140"/>
      <c r="D1" s="140"/>
      <c r="E1" s="140"/>
      <c r="F1" s="2"/>
    </row>
    <row r="2" spans="1:6">
      <c r="A2" s="140" t="s">
        <v>108</v>
      </c>
      <c r="B2" s="140"/>
      <c r="C2" s="140"/>
      <c r="D2" s="140"/>
      <c r="E2" s="140"/>
      <c r="F2" s="2"/>
    </row>
    <row r="3" spans="1:6">
      <c r="A3" s="140" t="s">
        <v>1</v>
      </c>
      <c r="B3" s="140"/>
      <c r="C3" s="140"/>
      <c r="D3" s="140"/>
      <c r="E3" s="140"/>
      <c r="F3" s="2"/>
    </row>
    <row r="5" spans="1:6" ht="84" customHeight="1">
      <c r="A5" s="157" t="s">
        <v>114</v>
      </c>
      <c r="B5" s="157"/>
      <c r="C5" s="157"/>
      <c r="D5" s="157"/>
      <c r="E5" s="157"/>
    </row>
    <row r="7" spans="1:6">
      <c r="E7" s="48" t="s">
        <v>104</v>
      </c>
    </row>
    <row r="8" spans="1:6" s="3" customFormat="1" ht="101.25" customHeight="1">
      <c r="A8" s="148" t="s">
        <v>2</v>
      </c>
      <c r="B8" s="149"/>
      <c r="C8" s="152" t="s">
        <v>3</v>
      </c>
      <c r="D8" s="154" t="s">
        <v>90</v>
      </c>
      <c r="E8" s="155"/>
    </row>
    <row r="9" spans="1:6" s="3" customFormat="1" ht="50.25" customHeight="1">
      <c r="A9" s="4" t="s">
        <v>4</v>
      </c>
      <c r="B9" s="5" t="s">
        <v>5</v>
      </c>
      <c r="C9" s="153"/>
      <c r="D9" s="4" t="s">
        <v>112</v>
      </c>
      <c r="E9" s="4" t="s">
        <v>113</v>
      </c>
    </row>
    <row r="10" spans="1:6" s="3" customFormat="1" ht="17.25" customHeight="1">
      <c r="A10" s="118" t="s">
        <v>25</v>
      </c>
      <c r="B10" s="117"/>
      <c r="C10" s="6" t="s">
        <v>10</v>
      </c>
      <c r="D10" s="138">
        <v>0</v>
      </c>
      <c r="E10" s="138">
        <v>0</v>
      </c>
    </row>
    <row r="11" spans="1:6" s="3" customFormat="1">
      <c r="A11" s="118"/>
      <c r="B11" s="117"/>
      <c r="C11" s="6" t="s">
        <v>21</v>
      </c>
      <c r="D11" s="98"/>
      <c r="E11" s="7"/>
    </row>
    <row r="12" spans="1:6" s="3" customFormat="1" ht="21.75" customHeight="1">
      <c r="A12" s="55"/>
      <c r="B12" s="150" t="s">
        <v>39</v>
      </c>
      <c r="C12" s="151"/>
      <c r="D12" s="54">
        <f t="shared" ref="D12:E12" si="0">D14</f>
        <v>312746.80000000005</v>
      </c>
      <c r="E12" s="54">
        <f t="shared" si="0"/>
        <v>312746.80000000005</v>
      </c>
    </row>
    <row r="13" spans="1:6" s="3" customFormat="1">
      <c r="A13" s="143">
        <v>1212</v>
      </c>
      <c r="B13" s="146"/>
      <c r="C13" s="8" t="s">
        <v>15</v>
      </c>
      <c r="D13" s="8"/>
      <c r="E13" s="56"/>
    </row>
    <row r="14" spans="1:6" s="3" customFormat="1">
      <c r="A14" s="144"/>
      <c r="B14" s="147"/>
      <c r="C14" s="26" t="s">
        <v>35</v>
      </c>
      <c r="D14" s="54">
        <f t="shared" ref="D14:E14" si="1">+D21</f>
        <v>312746.80000000005</v>
      </c>
      <c r="E14" s="54">
        <f t="shared" si="1"/>
        <v>312746.80000000005</v>
      </c>
      <c r="F14" s="9"/>
    </row>
    <row r="15" spans="1:6" s="3" customFormat="1">
      <c r="A15" s="144"/>
      <c r="B15" s="147"/>
      <c r="C15" s="10" t="s">
        <v>16</v>
      </c>
      <c r="D15" s="10"/>
      <c r="E15" s="56"/>
    </row>
    <row r="16" spans="1:6" s="3" customFormat="1">
      <c r="A16" s="144"/>
      <c r="B16" s="147"/>
      <c r="C16" s="11" t="s">
        <v>36</v>
      </c>
      <c r="D16" s="11"/>
      <c r="E16" s="12"/>
    </row>
    <row r="17" spans="1:7" s="3" customFormat="1">
      <c r="A17" s="144"/>
      <c r="B17" s="147"/>
      <c r="C17" s="10" t="s">
        <v>17</v>
      </c>
      <c r="D17" s="10"/>
      <c r="E17" s="12"/>
    </row>
    <row r="18" spans="1:7" s="3" customFormat="1" ht="37.5" customHeight="1">
      <c r="A18" s="145"/>
      <c r="B18" s="147"/>
      <c r="C18" s="11" t="s">
        <v>37</v>
      </c>
      <c r="D18" s="11"/>
      <c r="E18" s="12"/>
    </row>
    <row r="19" spans="1:7" s="3" customFormat="1">
      <c r="A19" s="57"/>
      <c r="B19" s="13"/>
      <c r="C19" s="14" t="s">
        <v>24</v>
      </c>
      <c r="D19" s="14"/>
      <c r="E19" s="14"/>
    </row>
    <row r="20" spans="1:7" s="3" customFormat="1">
      <c r="A20" s="57"/>
      <c r="B20" s="156">
        <v>12022</v>
      </c>
      <c r="C20" s="10" t="s">
        <v>18</v>
      </c>
      <c r="D20" s="10"/>
      <c r="E20" s="12"/>
    </row>
    <row r="21" spans="1:7" s="3" customFormat="1" ht="24" customHeight="1">
      <c r="A21" s="57"/>
      <c r="B21" s="156"/>
      <c r="C21" s="15" t="s">
        <v>85</v>
      </c>
      <c r="D21" s="58">
        <f>Հ2!G23</f>
        <v>312746.80000000005</v>
      </c>
      <c r="E21" s="58">
        <f>Հ2!H23</f>
        <v>312746.80000000005</v>
      </c>
      <c r="F21" s="16"/>
    </row>
    <row r="22" spans="1:7" s="3" customFormat="1">
      <c r="A22" s="57"/>
      <c r="B22" s="156"/>
      <c r="C22" s="10" t="s">
        <v>19</v>
      </c>
      <c r="D22" s="10"/>
      <c r="E22" s="12"/>
    </row>
    <row r="23" spans="1:7" s="3" customFormat="1" ht="57.75" customHeight="1">
      <c r="A23" s="57"/>
      <c r="B23" s="156"/>
      <c r="C23" s="15" t="s">
        <v>89</v>
      </c>
      <c r="D23" s="15"/>
      <c r="E23" s="12"/>
    </row>
    <row r="24" spans="1:7" s="3" customFormat="1">
      <c r="A24" s="57"/>
      <c r="B24" s="156"/>
      <c r="C24" s="10" t="s">
        <v>20</v>
      </c>
      <c r="D24" s="10"/>
      <c r="E24" s="12"/>
    </row>
    <row r="25" spans="1:7" s="3" customFormat="1">
      <c r="A25" s="59"/>
      <c r="B25" s="156"/>
      <c r="C25" s="11" t="s">
        <v>38</v>
      </c>
      <c r="D25" s="11"/>
      <c r="E25" s="12"/>
    </row>
    <row r="26" spans="1:7" s="61" customFormat="1">
      <c r="A26" s="60"/>
      <c r="B26" s="141" t="s">
        <v>55</v>
      </c>
      <c r="C26" s="142" t="s">
        <v>55</v>
      </c>
      <c r="D26" s="58">
        <f>+D28</f>
        <v>-312746.80000000005</v>
      </c>
      <c r="E26" s="58">
        <f>+E28</f>
        <v>-312746.80000000005</v>
      </c>
      <c r="F26" s="3"/>
      <c r="G26" s="3"/>
    </row>
    <row r="27" spans="1:7" ht="25.5" customHeight="1">
      <c r="A27" s="143">
        <v>1139</v>
      </c>
      <c r="B27" s="143"/>
      <c r="C27" s="8" t="s">
        <v>15</v>
      </c>
      <c r="D27" s="58"/>
      <c r="E27" s="58"/>
      <c r="F27" s="3"/>
      <c r="G27" s="3"/>
    </row>
    <row r="28" spans="1:7" ht="23.25" customHeight="1">
      <c r="A28" s="144"/>
      <c r="B28" s="144"/>
      <c r="C28" s="62" t="s">
        <v>56</v>
      </c>
      <c r="D28" s="58">
        <f t="shared" ref="D28" si="2">+D34</f>
        <v>-312746.80000000005</v>
      </c>
      <c r="E28" s="58">
        <f>+E34</f>
        <v>-312746.80000000005</v>
      </c>
      <c r="F28" s="3"/>
      <c r="G28" s="3"/>
    </row>
    <row r="29" spans="1:7" ht="24.75" customHeight="1">
      <c r="A29" s="144"/>
      <c r="B29" s="144"/>
      <c r="C29" s="8" t="s">
        <v>16</v>
      </c>
      <c r="D29" s="58"/>
      <c r="E29" s="58"/>
      <c r="F29" s="3"/>
      <c r="G29" s="3"/>
    </row>
    <row r="30" spans="1:7" ht="54" customHeight="1">
      <c r="A30" s="144"/>
      <c r="B30" s="144"/>
      <c r="C30" s="63" t="s">
        <v>57</v>
      </c>
      <c r="D30" s="17"/>
      <c r="E30" s="17"/>
      <c r="F30" s="3"/>
      <c r="G30" s="3"/>
    </row>
    <row r="31" spans="1:7" ht="24.75" customHeight="1">
      <c r="A31" s="144"/>
      <c r="B31" s="144"/>
      <c r="C31" s="8" t="s">
        <v>17</v>
      </c>
      <c r="D31" s="17"/>
      <c r="E31" s="17"/>
      <c r="F31" s="3"/>
      <c r="G31" s="3"/>
    </row>
    <row r="32" spans="1:7" ht="34.5">
      <c r="A32" s="144"/>
      <c r="B32" s="145"/>
      <c r="C32" s="64" t="s">
        <v>58</v>
      </c>
      <c r="D32" s="17"/>
      <c r="E32" s="17"/>
      <c r="F32" s="3"/>
      <c r="G32" s="3"/>
    </row>
    <row r="33" spans="1:7">
      <c r="A33" s="144"/>
      <c r="B33" s="143" t="s">
        <v>59</v>
      </c>
      <c r="C33" s="8" t="s">
        <v>18</v>
      </c>
      <c r="D33" s="12"/>
      <c r="E33" s="12"/>
      <c r="F33" s="3"/>
      <c r="G33" s="3"/>
    </row>
    <row r="34" spans="1:7">
      <c r="A34" s="144"/>
      <c r="B34" s="144"/>
      <c r="C34" s="62" t="s">
        <v>56</v>
      </c>
      <c r="D34" s="58">
        <f>Հ2!G52</f>
        <v>-312746.80000000005</v>
      </c>
      <c r="E34" s="58">
        <f>Հ2!H52</f>
        <v>-312746.80000000005</v>
      </c>
      <c r="F34" s="3"/>
      <c r="G34" s="3"/>
    </row>
    <row r="35" spans="1:7">
      <c r="A35" s="144"/>
      <c r="B35" s="144"/>
      <c r="C35" s="8" t="s">
        <v>19</v>
      </c>
      <c r="D35" s="18"/>
      <c r="E35" s="18"/>
      <c r="F35" s="3"/>
      <c r="G35" s="3"/>
    </row>
    <row r="36" spans="1:7" ht="81" customHeight="1">
      <c r="A36" s="144"/>
      <c r="B36" s="144"/>
      <c r="C36" s="62" t="s">
        <v>60</v>
      </c>
      <c r="D36" s="18"/>
      <c r="E36" s="18"/>
      <c r="F36" s="3"/>
      <c r="G36" s="3"/>
    </row>
    <row r="37" spans="1:7">
      <c r="A37" s="144"/>
      <c r="B37" s="144"/>
      <c r="C37" s="8" t="s">
        <v>20</v>
      </c>
      <c r="D37" s="8"/>
      <c r="E37" s="18"/>
      <c r="F37" s="3"/>
      <c r="G37" s="3"/>
    </row>
    <row r="38" spans="1:7">
      <c r="A38" s="145"/>
      <c r="B38" s="145"/>
      <c r="C38" s="62" t="s">
        <v>61</v>
      </c>
      <c r="D38" s="62"/>
      <c r="E38" s="19"/>
      <c r="F38" s="3"/>
      <c r="G38" s="3"/>
    </row>
    <row r="39" spans="1:7">
      <c r="F39" s="3"/>
      <c r="G39" s="3"/>
    </row>
    <row r="40" spans="1:7">
      <c r="F40" s="3"/>
      <c r="G40" s="3"/>
    </row>
    <row r="41" spans="1:7">
      <c r="F41" s="3"/>
      <c r="G41" s="3"/>
    </row>
    <row r="42" spans="1:7">
      <c r="F42" s="3"/>
      <c r="G42" s="3"/>
    </row>
    <row r="43" spans="1:7">
      <c r="F43" s="3"/>
      <c r="G43" s="3"/>
    </row>
    <row r="44" spans="1:7">
      <c r="F44" s="3"/>
      <c r="G44" s="3"/>
    </row>
  </sheetData>
  <mergeCells count="15">
    <mergeCell ref="A27:A38"/>
    <mergeCell ref="B27:B32"/>
    <mergeCell ref="B33:B38"/>
    <mergeCell ref="B20:B25"/>
    <mergeCell ref="A5:E5"/>
    <mergeCell ref="A1:E1"/>
    <mergeCell ref="A2:E2"/>
    <mergeCell ref="A3:E3"/>
    <mergeCell ref="B26:C26"/>
    <mergeCell ref="A13:A18"/>
    <mergeCell ref="B13:B18"/>
    <mergeCell ref="A8:B8"/>
    <mergeCell ref="B12:C12"/>
    <mergeCell ref="C8:C9"/>
    <mergeCell ref="D8:E8"/>
  </mergeCells>
  <pageMargins left="0.25" right="0.25" top="0.44685039399999998" bottom="0.44685039399999998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topLeftCell="A19" zoomScaleNormal="100" zoomScaleSheetLayoutView="100" workbookViewId="0">
      <selection activeCell="G31" sqref="G31:H31"/>
    </sheetView>
  </sheetViews>
  <sheetFormatPr defaultRowHeight="17.25"/>
  <cols>
    <col min="1" max="1" width="10" style="1" customWidth="1"/>
    <col min="2" max="2" width="9.85546875" style="1" customWidth="1"/>
    <col min="3" max="3" width="8.140625" style="1" customWidth="1"/>
    <col min="4" max="4" width="11.42578125" style="1" customWidth="1"/>
    <col min="5" max="5" width="10.28515625" style="1" customWidth="1"/>
    <col min="6" max="6" width="60" style="1" customWidth="1"/>
    <col min="7" max="7" width="17.5703125" style="1" customWidth="1"/>
    <col min="8" max="8" width="15.7109375" style="1" customWidth="1"/>
    <col min="9" max="9" width="9.140625" style="1"/>
    <col min="10" max="10" width="9.42578125" style="1" customWidth="1"/>
    <col min="11" max="16384" width="9.140625" style="1"/>
  </cols>
  <sheetData>
    <row r="1" spans="1:8" ht="21" customHeight="1">
      <c r="A1" s="140" t="s">
        <v>28</v>
      </c>
      <c r="B1" s="140"/>
      <c r="C1" s="140"/>
      <c r="D1" s="140"/>
      <c r="E1" s="140"/>
      <c r="F1" s="140"/>
      <c r="G1" s="140"/>
      <c r="H1" s="140"/>
    </row>
    <row r="2" spans="1:8" ht="18" customHeight="1">
      <c r="A2" s="140" t="s">
        <v>108</v>
      </c>
      <c r="B2" s="140"/>
      <c r="C2" s="140"/>
      <c r="D2" s="140"/>
      <c r="E2" s="140"/>
      <c r="F2" s="140"/>
      <c r="G2" s="140"/>
      <c r="H2" s="140"/>
    </row>
    <row r="3" spans="1:8" ht="16.5" customHeight="1">
      <c r="A3" s="140" t="s">
        <v>1</v>
      </c>
      <c r="B3" s="140"/>
      <c r="C3" s="140"/>
      <c r="D3" s="140"/>
      <c r="E3" s="140"/>
      <c r="F3" s="140"/>
      <c r="G3" s="140"/>
      <c r="H3" s="140"/>
    </row>
    <row r="4" spans="1:8" ht="13.5" customHeight="1"/>
    <row r="5" spans="1:8" ht="39" customHeight="1">
      <c r="A5" s="158" t="s">
        <v>106</v>
      </c>
      <c r="B5" s="158"/>
      <c r="C5" s="158"/>
      <c r="D5" s="158"/>
      <c r="E5" s="158"/>
      <c r="F5" s="158"/>
      <c r="G5" s="158"/>
      <c r="H5" s="158"/>
    </row>
    <row r="7" spans="1:8">
      <c r="H7" s="48" t="s">
        <v>104</v>
      </c>
    </row>
    <row r="8" spans="1:8" s="3" customFormat="1" ht="110.25" customHeight="1">
      <c r="A8" s="156" t="s">
        <v>11</v>
      </c>
      <c r="B8" s="156"/>
      <c r="C8" s="156"/>
      <c r="D8" s="156" t="s">
        <v>2</v>
      </c>
      <c r="E8" s="156"/>
      <c r="F8" s="156" t="s">
        <v>6</v>
      </c>
      <c r="G8" s="154" t="s">
        <v>90</v>
      </c>
      <c r="H8" s="155"/>
    </row>
    <row r="9" spans="1:8" s="3" customFormat="1" ht="56.25" customHeight="1">
      <c r="A9" s="68" t="s">
        <v>12</v>
      </c>
      <c r="B9" s="68" t="s">
        <v>13</v>
      </c>
      <c r="C9" s="68" t="s">
        <v>14</v>
      </c>
      <c r="D9" s="68" t="s">
        <v>4</v>
      </c>
      <c r="E9" s="68" t="s">
        <v>5</v>
      </c>
      <c r="F9" s="156"/>
      <c r="G9" s="97" t="s">
        <v>112</v>
      </c>
      <c r="H9" s="99" t="s">
        <v>113</v>
      </c>
    </row>
    <row r="10" spans="1:8" s="3" customFormat="1">
      <c r="A10" s="44"/>
      <c r="B10" s="44"/>
      <c r="C10" s="44"/>
      <c r="D10" s="50"/>
      <c r="E10" s="50"/>
      <c r="F10" s="26" t="s">
        <v>10</v>
      </c>
      <c r="G10" s="119">
        <f t="shared" ref="G10" si="0">+G12+G34</f>
        <v>0</v>
      </c>
      <c r="H10" s="119">
        <f>+H12+H34</f>
        <v>0</v>
      </c>
    </row>
    <row r="11" spans="1:8" s="3" customFormat="1">
      <c r="A11" s="44"/>
      <c r="B11" s="44"/>
      <c r="C11" s="44"/>
      <c r="D11" s="50"/>
      <c r="E11" s="50"/>
      <c r="F11" s="26" t="s">
        <v>21</v>
      </c>
      <c r="G11" s="98"/>
      <c r="H11" s="69"/>
    </row>
    <row r="12" spans="1:8" s="3" customFormat="1" ht="39" customHeight="1">
      <c r="A12" s="44"/>
      <c r="B12" s="44"/>
      <c r="C12" s="44"/>
      <c r="D12" s="50"/>
      <c r="E12" s="50"/>
      <c r="F12" s="26" t="s">
        <v>39</v>
      </c>
      <c r="G12" s="69">
        <f t="shared" ref="G12" si="1">+G13</f>
        <v>312746.80000000005</v>
      </c>
      <c r="H12" s="69">
        <f>+H13</f>
        <v>312746.80000000005</v>
      </c>
    </row>
    <row r="13" spans="1:8" s="3" customFormat="1" ht="34.5">
      <c r="A13" s="165" t="s">
        <v>32</v>
      </c>
      <c r="B13" s="159"/>
      <c r="C13" s="159"/>
      <c r="D13" s="160"/>
      <c r="E13" s="159"/>
      <c r="F13" s="39" t="s">
        <v>31</v>
      </c>
      <c r="G13" s="69">
        <f t="shared" ref="G13" si="2">G15</f>
        <v>312746.80000000005</v>
      </c>
      <c r="H13" s="69">
        <f t="shared" ref="H13" si="3">H15</f>
        <v>312746.80000000005</v>
      </c>
    </row>
    <row r="14" spans="1:8" s="3" customFormat="1">
      <c r="A14" s="166"/>
      <c r="B14" s="159"/>
      <c r="C14" s="159"/>
      <c r="D14" s="161"/>
      <c r="E14" s="159"/>
      <c r="F14" s="26" t="s">
        <v>7</v>
      </c>
      <c r="G14" s="70"/>
      <c r="H14" s="70"/>
    </row>
    <row r="15" spans="1:8" s="3" customFormat="1" ht="34.5">
      <c r="A15" s="166"/>
      <c r="B15" s="165" t="s">
        <v>22</v>
      </c>
      <c r="C15" s="159"/>
      <c r="D15" s="161"/>
      <c r="E15" s="159"/>
      <c r="F15" s="39" t="s">
        <v>33</v>
      </c>
      <c r="G15" s="69">
        <f t="shared" ref="G15" si="4">G17</f>
        <v>312746.80000000005</v>
      </c>
      <c r="H15" s="69">
        <f t="shared" ref="H15" si="5">H17</f>
        <v>312746.80000000005</v>
      </c>
    </row>
    <row r="16" spans="1:8" s="3" customFormat="1">
      <c r="A16" s="166"/>
      <c r="B16" s="166"/>
      <c r="C16" s="159"/>
      <c r="D16" s="153"/>
      <c r="E16" s="159"/>
      <c r="F16" s="26" t="s">
        <v>7</v>
      </c>
      <c r="G16" s="69"/>
      <c r="H16" s="69"/>
    </row>
    <row r="17" spans="1:8" s="3" customFormat="1" ht="34.5">
      <c r="A17" s="166"/>
      <c r="B17" s="166"/>
      <c r="C17" s="165" t="s">
        <v>32</v>
      </c>
      <c r="D17" s="162"/>
      <c r="E17" s="159"/>
      <c r="F17" s="26" t="s">
        <v>33</v>
      </c>
      <c r="G17" s="69">
        <f t="shared" ref="G17" si="6">+G19</f>
        <v>312746.80000000005</v>
      </c>
      <c r="H17" s="69">
        <f>+H19</f>
        <v>312746.80000000005</v>
      </c>
    </row>
    <row r="18" spans="1:8" s="3" customFormat="1">
      <c r="A18" s="166"/>
      <c r="B18" s="166"/>
      <c r="C18" s="166"/>
      <c r="D18" s="163"/>
      <c r="E18" s="159"/>
      <c r="F18" s="26" t="s">
        <v>7</v>
      </c>
      <c r="G18" s="70"/>
      <c r="H18" s="70"/>
    </row>
    <row r="19" spans="1:8" s="3" customFormat="1" ht="34.5">
      <c r="A19" s="166"/>
      <c r="B19" s="166"/>
      <c r="C19" s="166"/>
      <c r="D19" s="163"/>
      <c r="E19" s="159"/>
      <c r="F19" s="26" t="s">
        <v>34</v>
      </c>
      <c r="G19" s="69">
        <f t="shared" ref="G19" si="7">+G21</f>
        <v>312746.80000000005</v>
      </c>
      <c r="H19" s="69">
        <f>+H21</f>
        <v>312746.80000000005</v>
      </c>
    </row>
    <row r="20" spans="1:8" s="3" customFormat="1">
      <c r="A20" s="166"/>
      <c r="B20" s="166"/>
      <c r="C20" s="166"/>
      <c r="D20" s="164"/>
      <c r="E20" s="159"/>
      <c r="F20" s="26" t="s">
        <v>7</v>
      </c>
      <c r="G20" s="70"/>
      <c r="H20" s="70"/>
    </row>
    <row r="21" spans="1:8" s="3" customFormat="1">
      <c r="A21" s="166"/>
      <c r="B21" s="166"/>
      <c r="C21" s="166"/>
      <c r="D21" s="143">
        <v>1212</v>
      </c>
      <c r="E21" s="167" t="s">
        <v>30</v>
      </c>
      <c r="F21" s="167"/>
      <c r="G21" s="69">
        <f t="shared" ref="G21" si="8">+G23</f>
        <v>312746.80000000005</v>
      </c>
      <c r="H21" s="69">
        <f>+H23</f>
        <v>312746.80000000005</v>
      </c>
    </row>
    <row r="22" spans="1:8" s="3" customFormat="1">
      <c r="A22" s="166"/>
      <c r="B22" s="166"/>
      <c r="C22" s="166"/>
      <c r="D22" s="144"/>
      <c r="E22" s="168">
        <v>12022</v>
      </c>
      <c r="F22" s="26" t="s">
        <v>7</v>
      </c>
      <c r="G22" s="100"/>
      <c r="H22" s="68"/>
    </row>
    <row r="23" spans="1:8" s="3" customFormat="1" ht="34.5">
      <c r="A23" s="166"/>
      <c r="B23" s="166"/>
      <c r="C23" s="166"/>
      <c r="D23" s="144"/>
      <c r="E23" s="168"/>
      <c r="F23" s="11" t="str">
        <f>+Հ1!C21</f>
        <v>Առաջնահերթ լուծում պահանջող հիմնախնդիրների լուծում</v>
      </c>
      <c r="G23" s="69">
        <f t="shared" ref="G23" si="9">G25</f>
        <v>312746.80000000005</v>
      </c>
      <c r="H23" s="69">
        <f>H25</f>
        <v>312746.80000000005</v>
      </c>
    </row>
    <row r="24" spans="1:8" ht="19.5" customHeight="1">
      <c r="A24" s="166"/>
      <c r="B24" s="166"/>
      <c r="C24" s="166"/>
      <c r="D24" s="144"/>
      <c r="E24" s="143"/>
      <c r="F24" s="44" t="s">
        <v>26</v>
      </c>
      <c r="G24" s="70"/>
      <c r="H24" s="70"/>
    </row>
    <row r="25" spans="1:8" s="72" customFormat="1">
      <c r="A25" s="166"/>
      <c r="B25" s="166"/>
      <c r="C25" s="166"/>
      <c r="D25" s="144"/>
      <c r="E25" s="144"/>
      <c r="F25" s="8" t="s">
        <v>84</v>
      </c>
      <c r="G25" s="71">
        <f t="shared" ref="G25" si="10">G27</f>
        <v>312746.80000000005</v>
      </c>
      <c r="H25" s="71">
        <f t="shared" ref="H25" si="11">H27</f>
        <v>312746.80000000005</v>
      </c>
    </row>
    <row r="26" spans="1:8" ht="34.5">
      <c r="A26" s="166"/>
      <c r="B26" s="166"/>
      <c r="C26" s="166"/>
      <c r="D26" s="144"/>
      <c r="E26" s="144"/>
      <c r="F26" s="44" t="s">
        <v>23</v>
      </c>
      <c r="G26" s="21"/>
      <c r="H26" s="21"/>
    </row>
    <row r="27" spans="1:8">
      <c r="A27" s="166"/>
      <c r="B27" s="166"/>
      <c r="C27" s="166"/>
      <c r="D27" s="144"/>
      <c r="E27" s="144"/>
      <c r="F27" s="26" t="s">
        <v>8</v>
      </c>
      <c r="G27" s="21">
        <f t="shared" ref="G27" si="12">+G28</f>
        <v>312746.80000000005</v>
      </c>
      <c r="H27" s="21">
        <f>+H28</f>
        <v>312746.80000000005</v>
      </c>
    </row>
    <row r="28" spans="1:8">
      <c r="A28" s="166"/>
      <c r="B28" s="166"/>
      <c r="C28" s="166"/>
      <c r="D28" s="144"/>
      <c r="E28" s="144"/>
      <c r="F28" s="26" t="s">
        <v>9</v>
      </c>
      <c r="G28" s="21">
        <f t="shared" ref="G28" si="13">G29</f>
        <v>312746.80000000005</v>
      </c>
      <c r="H28" s="21">
        <f>H29</f>
        <v>312746.80000000005</v>
      </c>
    </row>
    <row r="29" spans="1:8">
      <c r="A29" s="166"/>
      <c r="B29" s="166"/>
      <c r="C29" s="166"/>
      <c r="D29" s="144"/>
      <c r="E29" s="144"/>
      <c r="F29" s="44" t="s">
        <v>92</v>
      </c>
      <c r="G29" s="21">
        <f>G30+G32</f>
        <v>312746.80000000005</v>
      </c>
      <c r="H29" s="21">
        <f t="shared" ref="H29" si="14">H30+H32</f>
        <v>312746.80000000005</v>
      </c>
    </row>
    <row r="30" spans="1:8" ht="34.5">
      <c r="A30" s="166"/>
      <c r="B30" s="166"/>
      <c r="C30" s="166"/>
      <c r="D30" s="144"/>
      <c r="E30" s="144"/>
      <c r="F30" s="44" t="s">
        <v>93</v>
      </c>
      <c r="G30" s="21">
        <f>G31</f>
        <v>134342.6</v>
      </c>
      <c r="H30" s="21">
        <f>H31</f>
        <v>134342.6</v>
      </c>
    </row>
    <row r="31" spans="1:8" ht="22.5" customHeight="1">
      <c r="A31" s="166"/>
      <c r="B31" s="166"/>
      <c r="C31" s="166"/>
      <c r="D31" s="144"/>
      <c r="E31" s="144"/>
      <c r="F31" s="73" t="s">
        <v>102</v>
      </c>
      <c r="G31" s="21">
        <v>134342.6</v>
      </c>
      <c r="H31" s="21">
        <v>134342.6</v>
      </c>
    </row>
    <row r="32" spans="1:8" ht="37.5" customHeight="1">
      <c r="A32" s="122"/>
      <c r="B32" s="122"/>
      <c r="C32" s="122"/>
      <c r="D32" s="121"/>
      <c r="E32" s="121"/>
      <c r="F32" s="124" t="s">
        <v>119</v>
      </c>
      <c r="G32" s="123">
        <f t="shared" ref="G32:H32" si="15">G33</f>
        <v>178404.2</v>
      </c>
      <c r="H32" s="123">
        <f t="shared" si="15"/>
        <v>178404.2</v>
      </c>
    </row>
    <row r="33" spans="1:10" ht="22.5" customHeight="1">
      <c r="A33" s="122"/>
      <c r="B33" s="122"/>
      <c r="C33" s="122"/>
      <c r="D33" s="121"/>
      <c r="E33" s="121"/>
      <c r="F33" s="73" t="s">
        <v>120</v>
      </c>
      <c r="G33" s="123">
        <v>178404.2</v>
      </c>
      <c r="H33" s="123">
        <v>178404.2</v>
      </c>
    </row>
    <row r="34" spans="1:10" s="77" customFormat="1">
      <c r="A34" s="65"/>
      <c r="B34" s="65"/>
      <c r="C34" s="65"/>
      <c r="D34" s="65"/>
      <c r="E34" s="74"/>
      <c r="F34" s="75" t="s">
        <v>55</v>
      </c>
      <c r="G34" s="76">
        <f t="shared" ref="G34" si="16">+G35</f>
        <v>-312746.80000000005</v>
      </c>
      <c r="H34" s="76">
        <f>+H35</f>
        <v>-312746.80000000005</v>
      </c>
      <c r="I34" s="1"/>
      <c r="J34" s="1"/>
    </row>
    <row r="35" spans="1:10" ht="34.5">
      <c r="A35" s="65">
        <v>11</v>
      </c>
      <c r="B35" s="65"/>
      <c r="C35" s="65"/>
      <c r="D35" s="65"/>
      <c r="E35" s="65"/>
      <c r="F35" s="39" t="s">
        <v>62</v>
      </c>
      <c r="G35" s="76">
        <f t="shared" ref="G35" si="17">+G37</f>
        <v>-312746.80000000005</v>
      </c>
      <c r="H35" s="76">
        <f t="shared" ref="H35" si="18">+H37</f>
        <v>-312746.80000000005</v>
      </c>
    </row>
    <row r="36" spans="1:10">
      <c r="A36" s="66"/>
      <c r="B36" s="66"/>
      <c r="C36" s="66"/>
      <c r="D36" s="66"/>
      <c r="E36" s="66"/>
      <c r="F36" s="26" t="s">
        <v>7</v>
      </c>
      <c r="G36" s="20"/>
      <c r="H36" s="20"/>
    </row>
    <row r="37" spans="1:10" ht="34.5">
      <c r="A37" s="66"/>
      <c r="B37" s="65" t="s">
        <v>68</v>
      </c>
      <c r="C37" s="65"/>
      <c r="D37" s="65"/>
      <c r="E37" s="65"/>
      <c r="F37" s="39" t="s">
        <v>63</v>
      </c>
      <c r="G37" s="76">
        <f t="shared" ref="G37" si="19">+G39</f>
        <v>-312746.80000000005</v>
      </c>
      <c r="H37" s="76">
        <f t="shared" ref="H37" si="20">+H39</f>
        <v>-312746.80000000005</v>
      </c>
    </row>
    <row r="38" spans="1:10">
      <c r="A38" s="66"/>
      <c r="B38" s="66"/>
      <c r="C38" s="66"/>
      <c r="D38" s="66"/>
      <c r="E38" s="66"/>
      <c r="F38" s="26" t="s">
        <v>7</v>
      </c>
      <c r="G38" s="20"/>
      <c r="H38" s="20"/>
    </row>
    <row r="39" spans="1:10">
      <c r="A39" s="66"/>
      <c r="B39" s="66"/>
      <c r="C39" s="65" t="s">
        <v>32</v>
      </c>
      <c r="D39" s="65"/>
      <c r="E39" s="65"/>
      <c r="F39" s="26" t="s">
        <v>56</v>
      </c>
      <c r="G39" s="76">
        <f t="shared" ref="G39" si="21">+G52+G53</f>
        <v>-312746.80000000005</v>
      </c>
      <c r="H39" s="76">
        <f>+H52+H53</f>
        <v>-312746.80000000005</v>
      </c>
    </row>
    <row r="40" spans="1:10" ht="14.25" customHeight="1">
      <c r="A40" s="66"/>
      <c r="B40" s="66"/>
      <c r="C40" s="66"/>
      <c r="D40" s="66"/>
      <c r="E40" s="66"/>
      <c r="F40" s="26" t="s">
        <v>7</v>
      </c>
      <c r="G40" s="20"/>
      <c r="H40" s="20"/>
    </row>
    <row r="41" spans="1:10">
      <c r="A41" s="66"/>
      <c r="B41" s="66"/>
      <c r="C41" s="66"/>
      <c r="D41" s="66"/>
      <c r="E41" s="66"/>
      <c r="F41" s="26" t="s">
        <v>64</v>
      </c>
      <c r="G41" s="76">
        <f t="shared" ref="G41" si="22">+G43</f>
        <v>-312746.80000000005</v>
      </c>
      <c r="H41" s="76">
        <f t="shared" ref="H41" si="23">+H43</f>
        <v>-312746.80000000005</v>
      </c>
    </row>
    <row r="42" spans="1:10">
      <c r="A42" s="66"/>
      <c r="B42" s="66"/>
      <c r="C42" s="66"/>
      <c r="D42" s="66"/>
      <c r="E42" s="67"/>
      <c r="F42" s="26" t="s">
        <v>7</v>
      </c>
      <c r="G42" s="17"/>
      <c r="H42" s="17"/>
    </row>
    <row r="43" spans="1:10">
      <c r="A43" s="66"/>
      <c r="B43" s="66"/>
      <c r="C43" s="66"/>
      <c r="D43" s="65" t="s">
        <v>69</v>
      </c>
      <c r="E43" s="167" t="s">
        <v>65</v>
      </c>
      <c r="F43" s="167" t="s">
        <v>56</v>
      </c>
      <c r="G43" s="76">
        <f t="shared" ref="G43" si="24">+G52+G53</f>
        <v>-312746.80000000005</v>
      </c>
      <c r="H43" s="76">
        <f>+H52+H53</f>
        <v>-312746.80000000005</v>
      </c>
    </row>
    <row r="44" spans="1:10" ht="15" customHeight="1">
      <c r="A44" s="66"/>
      <c r="B44" s="66"/>
      <c r="C44" s="66"/>
      <c r="D44" s="66"/>
      <c r="E44" s="49"/>
      <c r="F44" s="44" t="s">
        <v>7</v>
      </c>
      <c r="G44" s="21"/>
      <c r="H44" s="21"/>
    </row>
    <row r="45" spans="1:10">
      <c r="A45" s="66"/>
      <c r="B45" s="66"/>
      <c r="C45" s="66"/>
      <c r="D45" s="66"/>
      <c r="E45" s="78">
        <v>11001</v>
      </c>
      <c r="F45" s="26" t="s">
        <v>56</v>
      </c>
      <c r="G45" s="76">
        <f t="shared" ref="G45" si="25">+G47</f>
        <v>-312746.80000000005</v>
      </c>
      <c r="H45" s="76">
        <f>+H47</f>
        <v>-312746.80000000005</v>
      </c>
    </row>
    <row r="46" spans="1:10">
      <c r="A46" s="66"/>
      <c r="B46" s="66"/>
      <c r="C46" s="66"/>
      <c r="D46" s="66"/>
      <c r="E46" s="120"/>
      <c r="F46" s="44" t="s">
        <v>26</v>
      </c>
      <c r="G46" s="17"/>
      <c r="H46" s="17"/>
    </row>
    <row r="47" spans="1:10">
      <c r="A47" s="66"/>
      <c r="B47" s="66"/>
      <c r="C47" s="66"/>
      <c r="D47" s="66"/>
      <c r="E47" s="66"/>
      <c r="F47" s="8" t="s">
        <v>64</v>
      </c>
      <c r="G47" s="76">
        <f t="shared" ref="G47" si="26">+G49</f>
        <v>-312746.80000000005</v>
      </c>
      <c r="H47" s="76">
        <f t="shared" ref="H47" si="27">+H49</f>
        <v>-312746.80000000005</v>
      </c>
    </row>
    <row r="48" spans="1:10" ht="34.5">
      <c r="A48" s="66"/>
      <c r="B48" s="66"/>
      <c r="C48" s="66"/>
      <c r="D48" s="66"/>
      <c r="E48" s="66"/>
      <c r="F48" s="44" t="s">
        <v>29</v>
      </c>
      <c r="G48" s="76"/>
      <c r="H48" s="76"/>
    </row>
    <row r="49" spans="1:8">
      <c r="A49" s="66"/>
      <c r="B49" s="66"/>
      <c r="C49" s="66"/>
      <c r="D49" s="66"/>
      <c r="E49" s="66"/>
      <c r="F49" s="44" t="s">
        <v>8</v>
      </c>
      <c r="G49" s="76">
        <f t="shared" ref="G49:G51" si="28">+G50</f>
        <v>-312746.80000000005</v>
      </c>
      <c r="H49" s="76">
        <f t="shared" ref="H49:H50" si="29">+H50</f>
        <v>-312746.80000000005</v>
      </c>
    </row>
    <row r="50" spans="1:8">
      <c r="A50" s="66"/>
      <c r="B50" s="66"/>
      <c r="C50" s="66"/>
      <c r="D50" s="66"/>
      <c r="E50" s="66"/>
      <c r="F50" s="44" t="s">
        <v>9</v>
      </c>
      <c r="G50" s="76">
        <f t="shared" si="28"/>
        <v>-312746.80000000005</v>
      </c>
      <c r="H50" s="76">
        <f t="shared" si="29"/>
        <v>-312746.80000000005</v>
      </c>
    </row>
    <row r="51" spans="1:8">
      <c r="A51" s="66"/>
      <c r="B51" s="66"/>
      <c r="C51" s="66"/>
      <c r="D51" s="66"/>
      <c r="E51" s="66"/>
      <c r="F51" s="44" t="s">
        <v>66</v>
      </c>
      <c r="G51" s="76">
        <f t="shared" si="28"/>
        <v>-312746.80000000005</v>
      </c>
      <c r="H51" s="76">
        <f>+H52</f>
        <v>-312746.80000000005</v>
      </c>
    </row>
    <row r="52" spans="1:8">
      <c r="A52" s="67"/>
      <c r="B52" s="67"/>
      <c r="C52" s="67"/>
      <c r="D52" s="67"/>
      <c r="E52" s="67"/>
      <c r="F52" s="26" t="s">
        <v>67</v>
      </c>
      <c r="G52" s="79">
        <f>-G31-G33</f>
        <v>-312746.80000000005</v>
      </c>
      <c r="H52" s="79">
        <f t="shared" ref="H52" si="30">-H31-H33</f>
        <v>-312746.80000000005</v>
      </c>
    </row>
  </sheetData>
  <mergeCells count="21">
    <mergeCell ref="C17:C31"/>
    <mergeCell ref="E43:F43"/>
    <mergeCell ref="E21:F21"/>
    <mergeCell ref="E22:E23"/>
    <mergeCell ref="G8:H8"/>
    <mergeCell ref="A5:H5"/>
    <mergeCell ref="A1:H1"/>
    <mergeCell ref="A2:H2"/>
    <mergeCell ref="A3:H3"/>
    <mergeCell ref="D21:D31"/>
    <mergeCell ref="E24:E31"/>
    <mergeCell ref="A8:C8"/>
    <mergeCell ref="D8:E8"/>
    <mergeCell ref="F8:F9"/>
    <mergeCell ref="E13:E20"/>
    <mergeCell ref="D13:D16"/>
    <mergeCell ref="D17:D20"/>
    <mergeCell ref="B13:B14"/>
    <mergeCell ref="C13:C16"/>
    <mergeCell ref="A13:A31"/>
    <mergeCell ref="B15:B31"/>
  </mergeCells>
  <pageMargins left="0.36811023599999998" right="0.36811023599999998" top="0.25" bottom="0.25" header="0.31496062992126" footer="0.31496062992126"/>
  <pageSetup paperSize="9" scale="97" orientation="landscape" r:id="rId1"/>
  <ignoredErrors>
    <ignoredError sqref="A13:F13 E24:F24 F22 E23 B14:F15 C16:F17 D18:F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K11" sqref="K11"/>
    </sheetView>
  </sheetViews>
  <sheetFormatPr defaultRowHeight="17.25"/>
  <cols>
    <col min="1" max="1" width="17.28515625" style="1" customWidth="1"/>
    <col min="2" max="2" width="17.140625" style="1" customWidth="1"/>
    <col min="3" max="4" width="9.140625" style="1"/>
    <col min="5" max="5" width="19.7109375" style="1" customWidth="1"/>
    <col min="6" max="6" width="42.140625" style="1" customWidth="1"/>
    <col min="7" max="8" width="14.7109375" style="1" customWidth="1"/>
    <col min="9" max="16384" width="9.140625" style="1"/>
  </cols>
  <sheetData>
    <row r="1" spans="1:11">
      <c r="H1" s="125" t="s">
        <v>86</v>
      </c>
      <c r="J1" s="48"/>
      <c r="K1" s="48"/>
    </row>
    <row r="2" spans="1:11">
      <c r="F2" s="125"/>
      <c r="G2" s="125"/>
      <c r="H2" s="125" t="s">
        <v>108</v>
      </c>
      <c r="J2" s="48"/>
      <c r="K2" s="48"/>
    </row>
    <row r="3" spans="1:11">
      <c r="H3" s="125" t="s">
        <v>1</v>
      </c>
      <c r="J3" s="48"/>
      <c r="K3" s="48"/>
    </row>
    <row r="4" spans="1:11">
      <c r="H4" s="125"/>
      <c r="I4" s="48"/>
      <c r="J4" s="48"/>
      <c r="K4" s="48"/>
    </row>
    <row r="6" spans="1:11" ht="44.25" customHeight="1">
      <c r="A6" s="157" t="s">
        <v>115</v>
      </c>
      <c r="B6" s="157"/>
      <c r="C6" s="157"/>
      <c r="D6" s="157"/>
      <c r="E6" s="157"/>
      <c r="F6" s="157"/>
      <c r="G6" s="157"/>
      <c r="H6" s="157"/>
    </row>
    <row r="9" spans="1:11">
      <c r="G9" s="137" t="s">
        <v>104</v>
      </c>
      <c r="H9" s="137"/>
      <c r="I9" s="48"/>
    </row>
    <row r="10" spans="1:11" ht="90" customHeight="1">
      <c r="A10" s="135" t="s">
        <v>94</v>
      </c>
      <c r="B10" s="136"/>
      <c r="C10" s="173" t="s">
        <v>95</v>
      </c>
      <c r="D10" s="174"/>
      <c r="E10" s="175"/>
      <c r="F10" s="128" t="s">
        <v>96</v>
      </c>
      <c r="G10" s="169" t="s">
        <v>91</v>
      </c>
      <c r="H10" s="155"/>
    </row>
    <row r="11" spans="1:11" ht="39" customHeight="1">
      <c r="A11" s="127" t="s">
        <v>97</v>
      </c>
      <c r="B11" s="127" t="s">
        <v>98</v>
      </c>
      <c r="C11" s="176"/>
      <c r="D11" s="177"/>
      <c r="E11" s="178"/>
      <c r="F11" s="131"/>
      <c r="G11" s="127" t="s">
        <v>112</v>
      </c>
      <c r="H11" s="126" t="s">
        <v>113</v>
      </c>
    </row>
    <row r="12" spans="1:11" ht="15.75" customHeight="1">
      <c r="A12" s="47">
        <v>1</v>
      </c>
      <c r="B12" s="47">
        <v>2</v>
      </c>
      <c r="C12" s="132">
        <v>3</v>
      </c>
      <c r="D12" s="133"/>
      <c r="E12" s="134"/>
      <c r="F12" s="47">
        <v>4</v>
      </c>
      <c r="G12" s="47">
        <v>7</v>
      </c>
      <c r="H12" s="105">
        <v>8</v>
      </c>
    </row>
    <row r="13" spans="1:11" ht="53.25" customHeight="1">
      <c r="A13" s="192" t="s">
        <v>99</v>
      </c>
      <c r="B13" s="193"/>
      <c r="C13" s="193"/>
      <c r="D13" s="193"/>
      <c r="E13" s="193"/>
      <c r="F13" s="129"/>
      <c r="G13" s="80">
        <f t="shared" ref="G13" si="0">+G14+G17+G23+G31+G28</f>
        <v>312746.80000000005</v>
      </c>
      <c r="H13" s="80">
        <f>+H14+H17+H23+H31+H28</f>
        <v>312746.80000000005</v>
      </c>
    </row>
    <row r="14" spans="1:11" ht="33" customHeight="1">
      <c r="A14" s="81">
        <v>1212</v>
      </c>
      <c r="B14" s="170" t="s">
        <v>30</v>
      </c>
      <c r="C14" s="171"/>
      <c r="D14" s="171"/>
      <c r="E14" s="172"/>
      <c r="F14" s="81"/>
      <c r="G14" s="82">
        <f t="shared" ref="G14:G15" si="1">+G15</f>
        <v>312746.80000000005</v>
      </c>
      <c r="H14" s="82">
        <f t="shared" ref="H14:H15" si="2">+H15</f>
        <v>312746.80000000005</v>
      </c>
    </row>
    <row r="15" spans="1:11" ht="52.5" customHeight="1">
      <c r="A15" s="81"/>
      <c r="B15" s="81">
        <v>12022</v>
      </c>
      <c r="C15" s="170" t="s">
        <v>85</v>
      </c>
      <c r="D15" s="171"/>
      <c r="E15" s="172"/>
      <c r="F15" s="130" t="s">
        <v>99</v>
      </c>
      <c r="G15" s="82">
        <f t="shared" si="1"/>
        <v>312746.80000000005</v>
      </c>
      <c r="H15" s="82">
        <f t="shared" si="2"/>
        <v>312746.80000000005</v>
      </c>
    </row>
    <row r="16" spans="1:11" ht="33" customHeight="1">
      <c r="A16" s="81"/>
      <c r="B16" s="81"/>
      <c r="C16" s="83"/>
      <c r="D16" s="83"/>
      <c r="E16" s="83"/>
      <c r="F16" s="84" t="s">
        <v>100</v>
      </c>
      <c r="G16" s="82">
        <f>+Հ2!G23</f>
        <v>312746.80000000005</v>
      </c>
      <c r="H16" s="82">
        <f>+Հ2!H23</f>
        <v>312746.80000000005</v>
      </c>
    </row>
  </sheetData>
  <mergeCells count="6">
    <mergeCell ref="G10:H10"/>
    <mergeCell ref="C15:E15"/>
    <mergeCell ref="B14:E14"/>
    <mergeCell ref="C10:E11"/>
    <mergeCell ref="A6:H6"/>
    <mergeCell ref="A13:E13"/>
  </mergeCells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28" zoomScaleNormal="100" zoomScaleSheetLayoutView="100" workbookViewId="0">
      <selection activeCell="H47" sqref="H47"/>
    </sheetView>
  </sheetViews>
  <sheetFormatPr defaultRowHeight="17.25"/>
  <cols>
    <col min="1" max="1" width="27" style="22" customWidth="1"/>
    <col min="2" max="2" width="70.7109375" style="22" customWidth="1"/>
    <col min="3" max="4" width="17.7109375" style="22" customWidth="1"/>
    <col min="5" max="7" width="9" style="22" customWidth="1"/>
    <col min="8" max="251" width="9.140625" style="22"/>
    <col min="252" max="252" width="4.7109375" style="22" customWidth="1"/>
    <col min="253" max="253" width="19.85546875" style="22" customWidth="1"/>
    <col min="254" max="254" width="72.140625" style="22" customWidth="1"/>
    <col min="255" max="255" width="0" style="22" hidden="1" customWidth="1"/>
    <col min="256" max="256" width="18.28515625" style="22" customWidth="1"/>
    <col min="257" max="257" width="17.5703125" style="22" customWidth="1"/>
    <col min="258" max="263" width="9" style="22" customWidth="1"/>
    <col min="264" max="507" width="9.140625" style="22"/>
    <col min="508" max="508" width="4.7109375" style="22" customWidth="1"/>
    <col min="509" max="509" width="19.85546875" style="22" customWidth="1"/>
    <col min="510" max="510" width="72.140625" style="22" customWidth="1"/>
    <col min="511" max="511" width="0" style="22" hidden="1" customWidth="1"/>
    <col min="512" max="512" width="18.28515625" style="22" customWidth="1"/>
    <col min="513" max="513" width="17.5703125" style="22" customWidth="1"/>
    <col min="514" max="519" width="9" style="22" customWidth="1"/>
    <col min="520" max="763" width="9.140625" style="22"/>
    <col min="764" max="764" width="4.7109375" style="22" customWidth="1"/>
    <col min="765" max="765" width="19.85546875" style="22" customWidth="1"/>
    <col min="766" max="766" width="72.140625" style="22" customWidth="1"/>
    <col min="767" max="767" width="0" style="22" hidden="1" customWidth="1"/>
    <col min="768" max="768" width="18.28515625" style="22" customWidth="1"/>
    <col min="769" max="769" width="17.5703125" style="22" customWidth="1"/>
    <col min="770" max="775" width="9" style="22" customWidth="1"/>
    <col min="776" max="1019" width="9.140625" style="22"/>
    <col min="1020" max="1020" width="4.7109375" style="22" customWidth="1"/>
    <col min="1021" max="1021" width="19.85546875" style="22" customWidth="1"/>
    <col min="1022" max="1022" width="72.140625" style="22" customWidth="1"/>
    <col min="1023" max="1023" width="0" style="22" hidden="1" customWidth="1"/>
    <col min="1024" max="1024" width="18.28515625" style="22" customWidth="1"/>
    <col min="1025" max="1025" width="17.5703125" style="22" customWidth="1"/>
    <col min="1026" max="1031" width="9" style="22" customWidth="1"/>
    <col min="1032" max="1275" width="9.140625" style="22"/>
    <col min="1276" max="1276" width="4.7109375" style="22" customWidth="1"/>
    <col min="1277" max="1277" width="19.85546875" style="22" customWidth="1"/>
    <col min="1278" max="1278" width="72.140625" style="22" customWidth="1"/>
    <col min="1279" max="1279" width="0" style="22" hidden="1" customWidth="1"/>
    <col min="1280" max="1280" width="18.28515625" style="22" customWidth="1"/>
    <col min="1281" max="1281" width="17.5703125" style="22" customWidth="1"/>
    <col min="1282" max="1287" width="9" style="22" customWidth="1"/>
    <col min="1288" max="1531" width="9.140625" style="22"/>
    <col min="1532" max="1532" width="4.7109375" style="22" customWidth="1"/>
    <col min="1533" max="1533" width="19.85546875" style="22" customWidth="1"/>
    <col min="1534" max="1534" width="72.140625" style="22" customWidth="1"/>
    <col min="1535" max="1535" width="0" style="22" hidden="1" customWidth="1"/>
    <col min="1536" max="1536" width="18.28515625" style="22" customWidth="1"/>
    <col min="1537" max="1537" width="17.5703125" style="22" customWidth="1"/>
    <col min="1538" max="1543" width="9" style="22" customWidth="1"/>
    <col min="1544" max="1787" width="9.140625" style="22"/>
    <col min="1788" max="1788" width="4.7109375" style="22" customWidth="1"/>
    <col min="1789" max="1789" width="19.85546875" style="22" customWidth="1"/>
    <col min="1790" max="1790" width="72.140625" style="22" customWidth="1"/>
    <col min="1791" max="1791" width="0" style="22" hidden="1" customWidth="1"/>
    <col min="1792" max="1792" width="18.28515625" style="22" customWidth="1"/>
    <col min="1793" max="1793" width="17.5703125" style="22" customWidth="1"/>
    <col min="1794" max="1799" width="9" style="22" customWidth="1"/>
    <col min="1800" max="2043" width="9.140625" style="22"/>
    <col min="2044" max="2044" width="4.7109375" style="22" customWidth="1"/>
    <col min="2045" max="2045" width="19.85546875" style="22" customWidth="1"/>
    <col min="2046" max="2046" width="72.140625" style="22" customWidth="1"/>
    <col min="2047" max="2047" width="0" style="22" hidden="1" customWidth="1"/>
    <col min="2048" max="2048" width="18.28515625" style="22" customWidth="1"/>
    <col min="2049" max="2049" width="17.5703125" style="22" customWidth="1"/>
    <col min="2050" max="2055" width="9" style="22" customWidth="1"/>
    <col min="2056" max="2299" width="9.140625" style="22"/>
    <col min="2300" max="2300" width="4.7109375" style="22" customWidth="1"/>
    <col min="2301" max="2301" width="19.85546875" style="22" customWidth="1"/>
    <col min="2302" max="2302" width="72.140625" style="22" customWidth="1"/>
    <col min="2303" max="2303" width="0" style="22" hidden="1" customWidth="1"/>
    <col min="2304" max="2304" width="18.28515625" style="22" customWidth="1"/>
    <col min="2305" max="2305" width="17.5703125" style="22" customWidth="1"/>
    <col min="2306" max="2311" width="9" style="22" customWidth="1"/>
    <col min="2312" max="2555" width="9.140625" style="22"/>
    <col min="2556" max="2556" width="4.7109375" style="22" customWidth="1"/>
    <col min="2557" max="2557" width="19.85546875" style="22" customWidth="1"/>
    <col min="2558" max="2558" width="72.140625" style="22" customWidth="1"/>
    <col min="2559" max="2559" width="0" style="22" hidden="1" customWidth="1"/>
    <col min="2560" max="2560" width="18.28515625" style="22" customWidth="1"/>
    <col min="2561" max="2561" width="17.5703125" style="22" customWidth="1"/>
    <col min="2562" max="2567" width="9" style="22" customWidth="1"/>
    <col min="2568" max="2811" width="9.140625" style="22"/>
    <col min="2812" max="2812" width="4.7109375" style="22" customWidth="1"/>
    <col min="2813" max="2813" width="19.85546875" style="22" customWidth="1"/>
    <col min="2814" max="2814" width="72.140625" style="22" customWidth="1"/>
    <col min="2815" max="2815" width="0" style="22" hidden="1" customWidth="1"/>
    <col min="2816" max="2816" width="18.28515625" style="22" customWidth="1"/>
    <col min="2817" max="2817" width="17.5703125" style="22" customWidth="1"/>
    <col min="2818" max="2823" width="9" style="22" customWidth="1"/>
    <col min="2824" max="3067" width="9.140625" style="22"/>
    <col min="3068" max="3068" width="4.7109375" style="22" customWidth="1"/>
    <col min="3069" max="3069" width="19.85546875" style="22" customWidth="1"/>
    <col min="3070" max="3070" width="72.140625" style="22" customWidth="1"/>
    <col min="3071" max="3071" width="0" style="22" hidden="1" customWidth="1"/>
    <col min="3072" max="3072" width="18.28515625" style="22" customWidth="1"/>
    <col min="3073" max="3073" width="17.5703125" style="22" customWidth="1"/>
    <col min="3074" max="3079" width="9" style="22" customWidth="1"/>
    <col min="3080" max="3323" width="9.140625" style="22"/>
    <col min="3324" max="3324" width="4.7109375" style="22" customWidth="1"/>
    <col min="3325" max="3325" width="19.85546875" style="22" customWidth="1"/>
    <col min="3326" max="3326" width="72.140625" style="22" customWidth="1"/>
    <col min="3327" max="3327" width="0" style="22" hidden="1" customWidth="1"/>
    <col min="3328" max="3328" width="18.28515625" style="22" customWidth="1"/>
    <col min="3329" max="3329" width="17.5703125" style="22" customWidth="1"/>
    <col min="3330" max="3335" width="9" style="22" customWidth="1"/>
    <col min="3336" max="3579" width="9.140625" style="22"/>
    <col min="3580" max="3580" width="4.7109375" style="22" customWidth="1"/>
    <col min="3581" max="3581" width="19.85546875" style="22" customWidth="1"/>
    <col min="3582" max="3582" width="72.140625" style="22" customWidth="1"/>
    <col min="3583" max="3583" width="0" style="22" hidden="1" customWidth="1"/>
    <col min="3584" max="3584" width="18.28515625" style="22" customWidth="1"/>
    <col min="3585" max="3585" width="17.5703125" style="22" customWidth="1"/>
    <col min="3586" max="3591" width="9" style="22" customWidth="1"/>
    <col min="3592" max="3835" width="9.140625" style="22"/>
    <col min="3836" max="3836" width="4.7109375" style="22" customWidth="1"/>
    <col min="3837" max="3837" width="19.85546875" style="22" customWidth="1"/>
    <col min="3838" max="3838" width="72.140625" style="22" customWidth="1"/>
    <col min="3839" max="3839" width="0" style="22" hidden="1" customWidth="1"/>
    <col min="3840" max="3840" width="18.28515625" style="22" customWidth="1"/>
    <col min="3841" max="3841" width="17.5703125" style="22" customWidth="1"/>
    <col min="3842" max="3847" width="9" style="22" customWidth="1"/>
    <col min="3848" max="4091" width="9.140625" style="22"/>
    <col min="4092" max="4092" width="4.7109375" style="22" customWidth="1"/>
    <col min="4093" max="4093" width="19.85546875" style="22" customWidth="1"/>
    <col min="4094" max="4094" width="72.140625" style="22" customWidth="1"/>
    <col min="4095" max="4095" width="0" style="22" hidden="1" customWidth="1"/>
    <col min="4096" max="4096" width="18.28515625" style="22" customWidth="1"/>
    <col min="4097" max="4097" width="17.5703125" style="22" customWidth="1"/>
    <col min="4098" max="4103" width="9" style="22" customWidth="1"/>
    <col min="4104" max="4347" width="9.140625" style="22"/>
    <col min="4348" max="4348" width="4.7109375" style="22" customWidth="1"/>
    <col min="4349" max="4349" width="19.85546875" style="22" customWidth="1"/>
    <col min="4350" max="4350" width="72.140625" style="22" customWidth="1"/>
    <col min="4351" max="4351" width="0" style="22" hidden="1" customWidth="1"/>
    <col min="4352" max="4352" width="18.28515625" style="22" customWidth="1"/>
    <col min="4353" max="4353" width="17.5703125" style="22" customWidth="1"/>
    <col min="4354" max="4359" width="9" style="22" customWidth="1"/>
    <col min="4360" max="4603" width="9.140625" style="22"/>
    <col min="4604" max="4604" width="4.7109375" style="22" customWidth="1"/>
    <col min="4605" max="4605" width="19.85546875" style="22" customWidth="1"/>
    <col min="4606" max="4606" width="72.140625" style="22" customWidth="1"/>
    <col min="4607" max="4607" width="0" style="22" hidden="1" customWidth="1"/>
    <col min="4608" max="4608" width="18.28515625" style="22" customWidth="1"/>
    <col min="4609" max="4609" width="17.5703125" style="22" customWidth="1"/>
    <col min="4610" max="4615" width="9" style="22" customWidth="1"/>
    <col min="4616" max="4859" width="9.140625" style="22"/>
    <col min="4860" max="4860" width="4.7109375" style="22" customWidth="1"/>
    <col min="4861" max="4861" width="19.85546875" style="22" customWidth="1"/>
    <col min="4862" max="4862" width="72.140625" style="22" customWidth="1"/>
    <col min="4863" max="4863" width="0" style="22" hidden="1" customWidth="1"/>
    <col min="4864" max="4864" width="18.28515625" style="22" customWidth="1"/>
    <col min="4865" max="4865" width="17.5703125" style="22" customWidth="1"/>
    <col min="4866" max="4871" width="9" style="22" customWidth="1"/>
    <col min="4872" max="5115" width="9.140625" style="22"/>
    <col min="5116" max="5116" width="4.7109375" style="22" customWidth="1"/>
    <col min="5117" max="5117" width="19.85546875" style="22" customWidth="1"/>
    <col min="5118" max="5118" width="72.140625" style="22" customWidth="1"/>
    <col min="5119" max="5119" width="0" style="22" hidden="1" customWidth="1"/>
    <col min="5120" max="5120" width="18.28515625" style="22" customWidth="1"/>
    <col min="5121" max="5121" width="17.5703125" style="22" customWidth="1"/>
    <col min="5122" max="5127" width="9" style="22" customWidth="1"/>
    <col min="5128" max="5371" width="9.140625" style="22"/>
    <col min="5372" max="5372" width="4.7109375" style="22" customWidth="1"/>
    <col min="5373" max="5373" width="19.85546875" style="22" customWidth="1"/>
    <col min="5374" max="5374" width="72.140625" style="22" customWidth="1"/>
    <col min="5375" max="5375" width="0" style="22" hidden="1" customWidth="1"/>
    <col min="5376" max="5376" width="18.28515625" style="22" customWidth="1"/>
    <col min="5377" max="5377" width="17.5703125" style="22" customWidth="1"/>
    <col min="5378" max="5383" width="9" style="22" customWidth="1"/>
    <col min="5384" max="5627" width="9.140625" style="22"/>
    <col min="5628" max="5628" width="4.7109375" style="22" customWidth="1"/>
    <col min="5629" max="5629" width="19.85546875" style="22" customWidth="1"/>
    <col min="5630" max="5630" width="72.140625" style="22" customWidth="1"/>
    <col min="5631" max="5631" width="0" style="22" hidden="1" customWidth="1"/>
    <col min="5632" max="5632" width="18.28515625" style="22" customWidth="1"/>
    <col min="5633" max="5633" width="17.5703125" style="22" customWidth="1"/>
    <col min="5634" max="5639" width="9" style="22" customWidth="1"/>
    <col min="5640" max="5883" width="9.140625" style="22"/>
    <col min="5884" max="5884" width="4.7109375" style="22" customWidth="1"/>
    <col min="5885" max="5885" width="19.85546875" style="22" customWidth="1"/>
    <col min="5886" max="5886" width="72.140625" style="22" customWidth="1"/>
    <col min="5887" max="5887" width="0" style="22" hidden="1" customWidth="1"/>
    <col min="5888" max="5888" width="18.28515625" style="22" customWidth="1"/>
    <col min="5889" max="5889" width="17.5703125" style="22" customWidth="1"/>
    <col min="5890" max="5895" width="9" style="22" customWidth="1"/>
    <col min="5896" max="6139" width="9.140625" style="22"/>
    <col min="6140" max="6140" width="4.7109375" style="22" customWidth="1"/>
    <col min="6141" max="6141" width="19.85546875" style="22" customWidth="1"/>
    <col min="6142" max="6142" width="72.140625" style="22" customWidth="1"/>
    <col min="6143" max="6143" width="0" style="22" hidden="1" customWidth="1"/>
    <col min="6144" max="6144" width="18.28515625" style="22" customWidth="1"/>
    <col min="6145" max="6145" width="17.5703125" style="22" customWidth="1"/>
    <col min="6146" max="6151" width="9" style="22" customWidth="1"/>
    <col min="6152" max="6395" width="9.140625" style="22"/>
    <col min="6396" max="6396" width="4.7109375" style="22" customWidth="1"/>
    <col min="6397" max="6397" width="19.85546875" style="22" customWidth="1"/>
    <col min="6398" max="6398" width="72.140625" style="22" customWidth="1"/>
    <col min="6399" max="6399" width="0" style="22" hidden="1" customWidth="1"/>
    <col min="6400" max="6400" width="18.28515625" style="22" customWidth="1"/>
    <col min="6401" max="6401" width="17.5703125" style="22" customWidth="1"/>
    <col min="6402" max="6407" width="9" style="22" customWidth="1"/>
    <col min="6408" max="6651" width="9.140625" style="22"/>
    <col min="6652" max="6652" width="4.7109375" style="22" customWidth="1"/>
    <col min="6653" max="6653" width="19.85546875" style="22" customWidth="1"/>
    <col min="6654" max="6654" width="72.140625" style="22" customWidth="1"/>
    <col min="6655" max="6655" width="0" style="22" hidden="1" customWidth="1"/>
    <col min="6656" max="6656" width="18.28515625" style="22" customWidth="1"/>
    <col min="6657" max="6657" width="17.5703125" style="22" customWidth="1"/>
    <col min="6658" max="6663" width="9" style="22" customWidth="1"/>
    <col min="6664" max="6907" width="9.140625" style="22"/>
    <col min="6908" max="6908" width="4.7109375" style="22" customWidth="1"/>
    <col min="6909" max="6909" width="19.85546875" style="22" customWidth="1"/>
    <col min="6910" max="6910" width="72.140625" style="22" customWidth="1"/>
    <col min="6911" max="6911" width="0" style="22" hidden="1" customWidth="1"/>
    <col min="6912" max="6912" width="18.28515625" style="22" customWidth="1"/>
    <col min="6913" max="6913" width="17.5703125" style="22" customWidth="1"/>
    <col min="6914" max="6919" width="9" style="22" customWidth="1"/>
    <col min="6920" max="7163" width="9.140625" style="22"/>
    <col min="7164" max="7164" width="4.7109375" style="22" customWidth="1"/>
    <col min="7165" max="7165" width="19.85546875" style="22" customWidth="1"/>
    <col min="7166" max="7166" width="72.140625" style="22" customWidth="1"/>
    <col min="7167" max="7167" width="0" style="22" hidden="1" customWidth="1"/>
    <col min="7168" max="7168" width="18.28515625" style="22" customWidth="1"/>
    <col min="7169" max="7169" width="17.5703125" style="22" customWidth="1"/>
    <col min="7170" max="7175" width="9" style="22" customWidth="1"/>
    <col min="7176" max="7419" width="9.140625" style="22"/>
    <col min="7420" max="7420" width="4.7109375" style="22" customWidth="1"/>
    <col min="7421" max="7421" width="19.85546875" style="22" customWidth="1"/>
    <col min="7422" max="7422" width="72.140625" style="22" customWidth="1"/>
    <col min="7423" max="7423" width="0" style="22" hidden="1" customWidth="1"/>
    <col min="7424" max="7424" width="18.28515625" style="22" customWidth="1"/>
    <col min="7425" max="7425" width="17.5703125" style="22" customWidth="1"/>
    <col min="7426" max="7431" width="9" style="22" customWidth="1"/>
    <col min="7432" max="7675" width="9.140625" style="22"/>
    <col min="7676" max="7676" width="4.7109375" style="22" customWidth="1"/>
    <col min="7677" max="7677" width="19.85546875" style="22" customWidth="1"/>
    <col min="7678" max="7678" width="72.140625" style="22" customWidth="1"/>
    <col min="7679" max="7679" width="0" style="22" hidden="1" customWidth="1"/>
    <col min="7680" max="7680" width="18.28515625" style="22" customWidth="1"/>
    <col min="7681" max="7681" width="17.5703125" style="22" customWidth="1"/>
    <col min="7682" max="7687" width="9" style="22" customWidth="1"/>
    <col min="7688" max="7931" width="9.140625" style="22"/>
    <col min="7932" max="7932" width="4.7109375" style="22" customWidth="1"/>
    <col min="7933" max="7933" width="19.85546875" style="22" customWidth="1"/>
    <col min="7934" max="7934" width="72.140625" style="22" customWidth="1"/>
    <col min="7935" max="7935" width="0" style="22" hidden="1" customWidth="1"/>
    <col min="7936" max="7936" width="18.28515625" style="22" customWidth="1"/>
    <col min="7937" max="7937" width="17.5703125" style="22" customWidth="1"/>
    <col min="7938" max="7943" width="9" style="22" customWidth="1"/>
    <col min="7944" max="8187" width="9.140625" style="22"/>
    <col min="8188" max="8188" width="4.7109375" style="22" customWidth="1"/>
    <col min="8189" max="8189" width="19.85546875" style="22" customWidth="1"/>
    <col min="8190" max="8190" width="72.140625" style="22" customWidth="1"/>
    <col min="8191" max="8191" width="0" style="22" hidden="1" customWidth="1"/>
    <col min="8192" max="8192" width="18.28515625" style="22" customWidth="1"/>
    <col min="8193" max="8193" width="17.5703125" style="22" customWidth="1"/>
    <col min="8194" max="8199" width="9" style="22" customWidth="1"/>
    <col min="8200" max="8443" width="9.140625" style="22"/>
    <col min="8444" max="8444" width="4.7109375" style="22" customWidth="1"/>
    <col min="8445" max="8445" width="19.85546875" style="22" customWidth="1"/>
    <col min="8446" max="8446" width="72.140625" style="22" customWidth="1"/>
    <col min="8447" max="8447" width="0" style="22" hidden="1" customWidth="1"/>
    <col min="8448" max="8448" width="18.28515625" style="22" customWidth="1"/>
    <col min="8449" max="8449" width="17.5703125" style="22" customWidth="1"/>
    <col min="8450" max="8455" width="9" style="22" customWidth="1"/>
    <col min="8456" max="8699" width="9.140625" style="22"/>
    <col min="8700" max="8700" width="4.7109375" style="22" customWidth="1"/>
    <col min="8701" max="8701" width="19.85546875" style="22" customWidth="1"/>
    <col min="8702" max="8702" width="72.140625" style="22" customWidth="1"/>
    <col min="8703" max="8703" width="0" style="22" hidden="1" customWidth="1"/>
    <col min="8704" max="8704" width="18.28515625" style="22" customWidth="1"/>
    <col min="8705" max="8705" width="17.5703125" style="22" customWidth="1"/>
    <col min="8706" max="8711" width="9" style="22" customWidth="1"/>
    <col min="8712" max="8955" width="9.140625" style="22"/>
    <col min="8956" max="8956" width="4.7109375" style="22" customWidth="1"/>
    <col min="8957" max="8957" width="19.85546875" style="22" customWidth="1"/>
    <col min="8958" max="8958" width="72.140625" style="22" customWidth="1"/>
    <col min="8959" max="8959" width="0" style="22" hidden="1" customWidth="1"/>
    <col min="8960" max="8960" width="18.28515625" style="22" customWidth="1"/>
    <col min="8961" max="8961" width="17.5703125" style="22" customWidth="1"/>
    <col min="8962" max="8967" width="9" style="22" customWidth="1"/>
    <col min="8968" max="9211" width="9.140625" style="22"/>
    <col min="9212" max="9212" width="4.7109375" style="22" customWidth="1"/>
    <col min="9213" max="9213" width="19.85546875" style="22" customWidth="1"/>
    <col min="9214" max="9214" width="72.140625" style="22" customWidth="1"/>
    <col min="9215" max="9215" width="0" style="22" hidden="1" customWidth="1"/>
    <col min="9216" max="9216" width="18.28515625" style="22" customWidth="1"/>
    <col min="9217" max="9217" width="17.5703125" style="22" customWidth="1"/>
    <col min="9218" max="9223" width="9" style="22" customWidth="1"/>
    <col min="9224" max="9467" width="9.140625" style="22"/>
    <col min="9468" max="9468" width="4.7109375" style="22" customWidth="1"/>
    <col min="9469" max="9469" width="19.85546875" style="22" customWidth="1"/>
    <col min="9470" max="9470" width="72.140625" style="22" customWidth="1"/>
    <col min="9471" max="9471" width="0" style="22" hidden="1" customWidth="1"/>
    <col min="9472" max="9472" width="18.28515625" style="22" customWidth="1"/>
    <col min="9473" max="9473" width="17.5703125" style="22" customWidth="1"/>
    <col min="9474" max="9479" width="9" style="22" customWidth="1"/>
    <col min="9480" max="9723" width="9.140625" style="22"/>
    <col min="9724" max="9724" width="4.7109375" style="22" customWidth="1"/>
    <col min="9725" max="9725" width="19.85546875" style="22" customWidth="1"/>
    <col min="9726" max="9726" width="72.140625" style="22" customWidth="1"/>
    <col min="9727" max="9727" width="0" style="22" hidden="1" customWidth="1"/>
    <col min="9728" max="9728" width="18.28515625" style="22" customWidth="1"/>
    <col min="9729" max="9729" width="17.5703125" style="22" customWidth="1"/>
    <col min="9730" max="9735" width="9" style="22" customWidth="1"/>
    <col min="9736" max="9979" width="9.140625" style="22"/>
    <col min="9980" max="9980" width="4.7109375" style="22" customWidth="1"/>
    <col min="9981" max="9981" width="19.85546875" style="22" customWidth="1"/>
    <col min="9982" max="9982" width="72.140625" style="22" customWidth="1"/>
    <col min="9983" max="9983" width="0" style="22" hidden="1" customWidth="1"/>
    <col min="9984" max="9984" width="18.28515625" style="22" customWidth="1"/>
    <col min="9985" max="9985" width="17.5703125" style="22" customWidth="1"/>
    <col min="9986" max="9991" width="9" style="22" customWidth="1"/>
    <col min="9992" max="10235" width="9.140625" style="22"/>
    <col min="10236" max="10236" width="4.7109375" style="22" customWidth="1"/>
    <col min="10237" max="10237" width="19.85546875" style="22" customWidth="1"/>
    <col min="10238" max="10238" width="72.140625" style="22" customWidth="1"/>
    <col min="10239" max="10239" width="0" style="22" hidden="1" customWidth="1"/>
    <col min="10240" max="10240" width="18.28515625" style="22" customWidth="1"/>
    <col min="10241" max="10241" width="17.5703125" style="22" customWidth="1"/>
    <col min="10242" max="10247" width="9" style="22" customWidth="1"/>
    <col min="10248" max="10491" width="9.140625" style="22"/>
    <col min="10492" max="10492" width="4.7109375" style="22" customWidth="1"/>
    <col min="10493" max="10493" width="19.85546875" style="22" customWidth="1"/>
    <col min="10494" max="10494" width="72.140625" style="22" customWidth="1"/>
    <col min="10495" max="10495" width="0" style="22" hidden="1" customWidth="1"/>
    <col min="10496" max="10496" width="18.28515625" style="22" customWidth="1"/>
    <col min="10497" max="10497" width="17.5703125" style="22" customWidth="1"/>
    <col min="10498" max="10503" width="9" style="22" customWidth="1"/>
    <col min="10504" max="10747" width="9.140625" style="22"/>
    <col min="10748" max="10748" width="4.7109375" style="22" customWidth="1"/>
    <col min="10749" max="10749" width="19.85546875" style="22" customWidth="1"/>
    <col min="10750" max="10750" width="72.140625" style="22" customWidth="1"/>
    <col min="10751" max="10751" width="0" style="22" hidden="1" customWidth="1"/>
    <col min="10752" max="10752" width="18.28515625" style="22" customWidth="1"/>
    <col min="10753" max="10753" width="17.5703125" style="22" customWidth="1"/>
    <col min="10754" max="10759" width="9" style="22" customWidth="1"/>
    <col min="10760" max="11003" width="9.140625" style="22"/>
    <col min="11004" max="11004" width="4.7109375" style="22" customWidth="1"/>
    <col min="11005" max="11005" width="19.85546875" style="22" customWidth="1"/>
    <col min="11006" max="11006" width="72.140625" style="22" customWidth="1"/>
    <col min="11007" max="11007" width="0" style="22" hidden="1" customWidth="1"/>
    <col min="11008" max="11008" width="18.28515625" style="22" customWidth="1"/>
    <col min="11009" max="11009" width="17.5703125" style="22" customWidth="1"/>
    <col min="11010" max="11015" width="9" style="22" customWidth="1"/>
    <col min="11016" max="11259" width="9.140625" style="22"/>
    <col min="11260" max="11260" width="4.7109375" style="22" customWidth="1"/>
    <col min="11261" max="11261" width="19.85546875" style="22" customWidth="1"/>
    <col min="11262" max="11262" width="72.140625" style="22" customWidth="1"/>
    <col min="11263" max="11263" width="0" style="22" hidden="1" customWidth="1"/>
    <col min="11264" max="11264" width="18.28515625" style="22" customWidth="1"/>
    <col min="11265" max="11265" width="17.5703125" style="22" customWidth="1"/>
    <col min="11266" max="11271" width="9" style="22" customWidth="1"/>
    <col min="11272" max="11515" width="9.140625" style="22"/>
    <col min="11516" max="11516" width="4.7109375" style="22" customWidth="1"/>
    <col min="11517" max="11517" width="19.85546875" style="22" customWidth="1"/>
    <col min="11518" max="11518" width="72.140625" style="22" customWidth="1"/>
    <col min="11519" max="11519" width="0" style="22" hidden="1" customWidth="1"/>
    <col min="11520" max="11520" width="18.28515625" style="22" customWidth="1"/>
    <col min="11521" max="11521" width="17.5703125" style="22" customWidth="1"/>
    <col min="11522" max="11527" width="9" style="22" customWidth="1"/>
    <col min="11528" max="11771" width="9.140625" style="22"/>
    <col min="11772" max="11772" width="4.7109375" style="22" customWidth="1"/>
    <col min="11773" max="11773" width="19.85546875" style="22" customWidth="1"/>
    <col min="11774" max="11774" width="72.140625" style="22" customWidth="1"/>
    <col min="11775" max="11775" width="0" style="22" hidden="1" customWidth="1"/>
    <col min="11776" max="11776" width="18.28515625" style="22" customWidth="1"/>
    <col min="11777" max="11777" width="17.5703125" style="22" customWidth="1"/>
    <col min="11778" max="11783" width="9" style="22" customWidth="1"/>
    <col min="11784" max="12027" width="9.140625" style="22"/>
    <col min="12028" max="12028" width="4.7109375" style="22" customWidth="1"/>
    <col min="12029" max="12029" width="19.85546875" style="22" customWidth="1"/>
    <col min="12030" max="12030" width="72.140625" style="22" customWidth="1"/>
    <col min="12031" max="12031" width="0" style="22" hidden="1" customWidth="1"/>
    <col min="12032" max="12032" width="18.28515625" style="22" customWidth="1"/>
    <col min="12033" max="12033" width="17.5703125" style="22" customWidth="1"/>
    <col min="12034" max="12039" width="9" style="22" customWidth="1"/>
    <col min="12040" max="12283" width="9.140625" style="22"/>
    <col min="12284" max="12284" width="4.7109375" style="22" customWidth="1"/>
    <col min="12285" max="12285" width="19.85546875" style="22" customWidth="1"/>
    <col min="12286" max="12286" width="72.140625" style="22" customWidth="1"/>
    <col min="12287" max="12287" width="0" style="22" hidden="1" customWidth="1"/>
    <col min="12288" max="12288" width="18.28515625" style="22" customWidth="1"/>
    <col min="12289" max="12289" width="17.5703125" style="22" customWidth="1"/>
    <col min="12290" max="12295" width="9" style="22" customWidth="1"/>
    <col min="12296" max="12539" width="9.140625" style="22"/>
    <col min="12540" max="12540" width="4.7109375" style="22" customWidth="1"/>
    <col min="12541" max="12541" width="19.85546875" style="22" customWidth="1"/>
    <col min="12542" max="12542" width="72.140625" style="22" customWidth="1"/>
    <col min="12543" max="12543" width="0" style="22" hidden="1" customWidth="1"/>
    <col min="12544" max="12544" width="18.28515625" style="22" customWidth="1"/>
    <col min="12545" max="12545" width="17.5703125" style="22" customWidth="1"/>
    <col min="12546" max="12551" width="9" style="22" customWidth="1"/>
    <col min="12552" max="12795" width="9.140625" style="22"/>
    <col min="12796" max="12796" width="4.7109375" style="22" customWidth="1"/>
    <col min="12797" max="12797" width="19.85546875" style="22" customWidth="1"/>
    <col min="12798" max="12798" width="72.140625" style="22" customWidth="1"/>
    <col min="12799" max="12799" width="0" style="22" hidden="1" customWidth="1"/>
    <col min="12800" max="12800" width="18.28515625" style="22" customWidth="1"/>
    <col min="12801" max="12801" width="17.5703125" style="22" customWidth="1"/>
    <col min="12802" max="12807" width="9" style="22" customWidth="1"/>
    <col min="12808" max="13051" width="9.140625" style="22"/>
    <col min="13052" max="13052" width="4.7109375" style="22" customWidth="1"/>
    <col min="13053" max="13053" width="19.85546875" style="22" customWidth="1"/>
    <col min="13054" max="13054" width="72.140625" style="22" customWidth="1"/>
    <col min="13055" max="13055" width="0" style="22" hidden="1" customWidth="1"/>
    <col min="13056" max="13056" width="18.28515625" style="22" customWidth="1"/>
    <col min="13057" max="13057" width="17.5703125" style="22" customWidth="1"/>
    <col min="13058" max="13063" width="9" style="22" customWidth="1"/>
    <col min="13064" max="13307" width="9.140625" style="22"/>
    <col min="13308" max="13308" width="4.7109375" style="22" customWidth="1"/>
    <col min="13309" max="13309" width="19.85546875" style="22" customWidth="1"/>
    <col min="13310" max="13310" width="72.140625" style="22" customWidth="1"/>
    <col min="13311" max="13311" width="0" style="22" hidden="1" customWidth="1"/>
    <col min="13312" max="13312" width="18.28515625" style="22" customWidth="1"/>
    <col min="13313" max="13313" width="17.5703125" style="22" customWidth="1"/>
    <col min="13314" max="13319" width="9" style="22" customWidth="1"/>
    <col min="13320" max="13563" width="9.140625" style="22"/>
    <col min="13564" max="13564" width="4.7109375" style="22" customWidth="1"/>
    <col min="13565" max="13565" width="19.85546875" style="22" customWidth="1"/>
    <col min="13566" max="13566" width="72.140625" style="22" customWidth="1"/>
    <col min="13567" max="13567" width="0" style="22" hidden="1" customWidth="1"/>
    <col min="13568" max="13568" width="18.28515625" style="22" customWidth="1"/>
    <col min="13569" max="13569" width="17.5703125" style="22" customWidth="1"/>
    <col min="13570" max="13575" width="9" style="22" customWidth="1"/>
    <col min="13576" max="13819" width="9.140625" style="22"/>
    <col min="13820" max="13820" width="4.7109375" style="22" customWidth="1"/>
    <col min="13821" max="13821" width="19.85546875" style="22" customWidth="1"/>
    <col min="13822" max="13822" width="72.140625" style="22" customWidth="1"/>
    <col min="13823" max="13823" width="0" style="22" hidden="1" customWidth="1"/>
    <col min="13824" max="13824" width="18.28515625" style="22" customWidth="1"/>
    <col min="13825" max="13825" width="17.5703125" style="22" customWidth="1"/>
    <col min="13826" max="13831" width="9" style="22" customWidth="1"/>
    <col min="13832" max="14075" width="9.140625" style="22"/>
    <col min="14076" max="14076" width="4.7109375" style="22" customWidth="1"/>
    <col min="14077" max="14077" width="19.85546875" style="22" customWidth="1"/>
    <col min="14078" max="14078" width="72.140625" style="22" customWidth="1"/>
    <col min="14079" max="14079" width="0" style="22" hidden="1" customWidth="1"/>
    <col min="14080" max="14080" width="18.28515625" style="22" customWidth="1"/>
    <col min="14081" max="14081" width="17.5703125" style="22" customWidth="1"/>
    <col min="14082" max="14087" width="9" style="22" customWidth="1"/>
    <col min="14088" max="14331" width="9.140625" style="22"/>
    <col min="14332" max="14332" width="4.7109375" style="22" customWidth="1"/>
    <col min="14333" max="14333" width="19.85546875" style="22" customWidth="1"/>
    <col min="14334" max="14334" width="72.140625" style="22" customWidth="1"/>
    <col min="14335" max="14335" width="0" style="22" hidden="1" customWidth="1"/>
    <col min="14336" max="14336" width="18.28515625" style="22" customWidth="1"/>
    <col min="14337" max="14337" width="17.5703125" style="22" customWidth="1"/>
    <col min="14338" max="14343" width="9" style="22" customWidth="1"/>
    <col min="14344" max="14587" width="9.140625" style="22"/>
    <col min="14588" max="14588" width="4.7109375" style="22" customWidth="1"/>
    <col min="14589" max="14589" width="19.85546875" style="22" customWidth="1"/>
    <col min="14590" max="14590" width="72.140625" style="22" customWidth="1"/>
    <col min="14591" max="14591" width="0" style="22" hidden="1" customWidth="1"/>
    <col min="14592" max="14592" width="18.28515625" style="22" customWidth="1"/>
    <col min="14593" max="14593" width="17.5703125" style="22" customWidth="1"/>
    <col min="14594" max="14599" width="9" style="22" customWidth="1"/>
    <col min="14600" max="14843" width="9.140625" style="22"/>
    <col min="14844" max="14844" width="4.7109375" style="22" customWidth="1"/>
    <col min="14845" max="14845" width="19.85546875" style="22" customWidth="1"/>
    <col min="14846" max="14846" width="72.140625" style="22" customWidth="1"/>
    <col min="14847" max="14847" width="0" style="22" hidden="1" customWidth="1"/>
    <col min="14848" max="14848" width="18.28515625" style="22" customWidth="1"/>
    <col min="14849" max="14849" width="17.5703125" style="22" customWidth="1"/>
    <col min="14850" max="14855" width="9" style="22" customWidth="1"/>
    <col min="14856" max="15099" width="9.140625" style="22"/>
    <col min="15100" max="15100" width="4.7109375" style="22" customWidth="1"/>
    <col min="15101" max="15101" width="19.85546875" style="22" customWidth="1"/>
    <col min="15102" max="15102" width="72.140625" style="22" customWidth="1"/>
    <col min="15103" max="15103" width="0" style="22" hidden="1" customWidth="1"/>
    <col min="15104" max="15104" width="18.28515625" style="22" customWidth="1"/>
    <col min="15105" max="15105" width="17.5703125" style="22" customWidth="1"/>
    <col min="15106" max="15111" width="9" style="22" customWidth="1"/>
    <col min="15112" max="15355" width="9.140625" style="22"/>
    <col min="15356" max="15356" width="4.7109375" style="22" customWidth="1"/>
    <col min="15357" max="15357" width="19.85546875" style="22" customWidth="1"/>
    <col min="15358" max="15358" width="72.140625" style="22" customWidth="1"/>
    <col min="15359" max="15359" width="0" style="22" hidden="1" customWidth="1"/>
    <col min="15360" max="15360" width="18.28515625" style="22" customWidth="1"/>
    <col min="15361" max="15361" width="17.5703125" style="22" customWidth="1"/>
    <col min="15362" max="15367" width="9" style="22" customWidth="1"/>
    <col min="15368" max="15611" width="9.140625" style="22"/>
    <col min="15612" max="15612" width="4.7109375" style="22" customWidth="1"/>
    <col min="15613" max="15613" width="19.85546875" style="22" customWidth="1"/>
    <col min="15614" max="15614" width="72.140625" style="22" customWidth="1"/>
    <col min="15615" max="15615" width="0" style="22" hidden="1" customWidth="1"/>
    <col min="15616" max="15616" width="18.28515625" style="22" customWidth="1"/>
    <col min="15617" max="15617" width="17.5703125" style="22" customWidth="1"/>
    <col min="15618" max="15623" width="9" style="22" customWidth="1"/>
    <col min="15624" max="15867" width="9.140625" style="22"/>
    <col min="15868" max="15868" width="4.7109375" style="22" customWidth="1"/>
    <col min="15869" max="15869" width="19.85546875" style="22" customWidth="1"/>
    <col min="15870" max="15870" width="72.140625" style="22" customWidth="1"/>
    <col min="15871" max="15871" width="0" style="22" hidden="1" customWidth="1"/>
    <col min="15872" max="15872" width="18.28515625" style="22" customWidth="1"/>
    <col min="15873" max="15873" width="17.5703125" style="22" customWidth="1"/>
    <col min="15874" max="15879" width="9" style="22" customWidth="1"/>
    <col min="15880" max="16123" width="9.140625" style="22"/>
    <col min="16124" max="16124" width="4.7109375" style="22" customWidth="1"/>
    <col min="16125" max="16125" width="19.85546875" style="22" customWidth="1"/>
    <col min="16126" max="16126" width="72.140625" style="22" customWidth="1"/>
    <col min="16127" max="16127" width="0" style="22" hidden="1" customWidth="1"/>
    <col min="16128" max="16128" width="18.28515625" style="22" customWidth="1"/>
    <col min="16129" max="16129" width="17.5703125" style="22" customWidth="1"/>
    <col min="16130" max="16135" width="9" style="22" customWidth="1"/>
    <col min="16136" max="16384" width="9.140625" style="22"/>
  </cols>
  <sheetData>
    <row r="1" spans="1:4" ht="15.75" customHeight="1">
      <c r="D1" s="23" t="s">
        <v>54</v>
      </c>
    </row>
    <row r="2" spans="1:4">
      <c r="D2" s="23" t="s">
        <v>107</v>
      </c>
    </row>
    <row r="3" spans="1:4">
      <c r="D3" s="23" t="s">
        <v>1</v>
      </c>
    </row>
    <row r="5" spans="1:4" s="46" customFormat="1" ht="38.25" customHeight="1">
      <c r="A5" s="179" t="s">
        <v>116</v>
      </c>
      <c r="B5" s="179"/>
      <c r="C5" s="179"/>
      <c r="D5" s="179"/>
    </row>
    <row r="6" spans="1:4" s="46" customFormat="1" ht="17.25" customHeight="1">
      <c r="A6" s="94"/>
      <c r="B6" s="94"/>
      <c r="C6" s="101"/>
      <c r="D6" s="94"/>
    </row>
    <row r="7" spans="1:4" s="46" customFormat="1" ht="21" customHeight="1">
      <c r="D7" s="96" t="s">
        <v>109</v>
      </c>
    </row>
    <row r="8" spans="1:4" s="46" customFormat="1" ht="22.5" customHeight="1">
      <c r="A8" s="180" t="s">
        <v>99</v>
      </c>
      <c r="B8" s="180"/>
      <c r="C8" s="180"/>
      <c r="D8" s="180"/>
    </row>
    <row r="9" spans="1:4" s="46" customFormat="1" ht="24.75" customHeight="1">
      <c r="A9" s="22" t="s">
        <v>70</v>
      </c>
    </row>
    <row r="10" spans="1:4" s="46" customFormat="1"/>
    <row r="11" spans="1:4">
      <c r="A11" s="24" t="s">
        <v>40</v>
      </c>
      <c r="B11" s="24" t="s">
        <v>41</v>
      </c>
      <c r="C11" s="106"/>
    </row>
    <row r="12" spans="1:4">
      <c r="A12" s="85">
        <v>1212</v>
      </c>
      <c r="B12" s="86" t="s">
        <v>42</v>
      </c>
      <c r="C12" s="109"/>
    </row>
    <row r="13" spans="1:4">
      <c r="A13" s="87"/>
      <c r="B13" s="87"/>
      <c r="C13" s="87"/>
    </row>
    <row r="14" spans="1:4">
      <c r="A14" s="88" t="s">
        <v>43</v>
      </c>
      <c r="B14" s="89"/>
      <c r="C14" s="89"/>
    </row>
    <row r="15" spans="1:4" ht="58.5" customHeight="1">
      <c r="A15" s="24" t="s">
        <v>44</v>
      </c>
      <c r="B15" s="8" t="s">
        <v>45</v>
      </c>
      <c r="C15" s="187" t="s">
        <v>91</v>
      </c>
      <c r="D15" s="188"/>
    </row>
    <row r="16" spans="1:4">
      <c r="A16" s="24" t="s">
        <v>46</v>
      </c>
      <c r="B16" s="25">
        <v>12022</v>
      </c>
      <c r="C16" s="97" t="s">
        <v>112</v>
      </c>
      <c r="D16" s="99" t="s">
        <v>113</v>
      </c>
    </row>
    <row r="17" spans="1:4" ht="36" customHeight="1">
      <c r="A17" s="24" t="s">
        <v>47</v>
      </c>
      <c r="B17" s="8" t="str">
        <f>+Հ1!C21</f>
        <v>Առաջնահերթ լուծում պահանջող հիմնախնդիրների լուծում</v>
      </c>
      <c r="C17" s="104"/>
      <c r="D17" s="51"/>
    </row>
    <row r="18" spans="1:4" ht="55.5" customHeight="1">
      <c r="A18" s="45" t="s">
        <v>48</v>
      </c>
      <c r="B18" s="8" t="str">
        <f>+Հ1!C23</f>
        <v>Արցախի դեմ պատերազմական գործողությունների հետևանքով Սյունիքի մարզի համայնքներում  առաջնահերթ լուծում պահանջող հիմնախնդիրների լուծման աջակցություն:</v>
      </c>
      <c r="C18" s="110"/>
      <c r="D18" s="52"/>
    </row>
    <row r="19" spans="1:4" ht="34.5">
      <c r="A19" s="27" t="s">
        <v>49</v>
      </c>
      <c r="B19" s="8" t="s">
        <v>50</v>
      </c>
      <c r="C19" s="110"/>
      <c r="D19" s="52"/>
    </row>
    <row r="20" spans="1:4" ht="58.5" customHeight="1">
      <c r="A20" s="27" t="s">
        <v>51</v>
      </c>
      <c r="B20" s="8" t="s">
        <v>88</v>
      </c>
      <c r="C20" s="111"/>
      <c r="D20" s="53"/>
    </row>
    <row r="21" spans="1:4">
      <c r="A21" s="181" t="s">
        <v>0</v>
      </c>
      <c r="B21" s="182"/>
      <c r="C21" s="103"/>
      <c r="D21" s="53"/>
    </row>
    <row r="22" spans="1:4" ht="17.25" customHeight="1">
      <c r="A22" s="185" t="s">
        <v>118</v>
      </c>
      <c r="B22" s="186"/>
      <c r="C22" s="112">
        <v>6</v>
      </c>
      <c r="D22" s="112">
        <v>6</v>
      </c>
    </row>
    <row r="23" spans="1:4">
      <c r="A23" s="28" t="s">
        <v>52</v>
      </c>
      <c r="B23" s="29"/>
      <c r="C23" s="30">
        <f>Հ2!G23</f>
        <v>312746.80000000005</v>
      </c>
      <c r="D23" s="30">
        <f>Հ2!H23</f>
        <v>312746.80000000005</v>
      </c>
    </row>
    <row r="24" spans="1:4" ht="18" customHeight="1"/>
    <row r="25" spans="1:4">
      <c r="A25" s="90"/>
      <c r="B25" s="90"/>
      <c r="C25" s="102"/>
      <c r="D25" s="23" t="s">
        <v>103</v>
      </c>
    </row>
    <row r="26" spans="1:4" ht="23.25" customHeight="1">
      <c r="A26" s="31"/>
      <c r="B26" s="139" t="s">
        <v>55</v>
      </c>
      <c r="C26" s="91"/>
    </row>
    <row r="27" spans="1:4">
      <c r="A27" s="32" t="s">
        <v>70</v>
      </c>
      <c r="B27" s="32"/>
      <c r="C27" s="32"/>
    </row>
    <row r="28" spans="1:4">
      <c r="A28" s="33"/>
      <c r="B28" s="33"/>
      <c r="C28" s="33"/>
    </row>
    <row r="29" spans="1:4">
      <c r="A29" s="34" t="s">
        <v>71</v>
      </c>
      <c r="B29" s="34" t="s">
        <v>72</v>
      </c>
      <c r="C29" s="36"/>
    </row>
    <row r="30" spans="1:4">
      <c r="A30" s="26">
        <v>1139</v>
      </c>
      <c r="B30" s="34" t="s">
        <v>65</v>
      </c>
      <c r="C30" s="36"/>
    </row>
    <row r="31" spans="1:4">
      <c r="A31" s="35"/>
      <c r="B31" s="36"/>
      <c r="C31" s="36"/>
    </row>
    <row r="32" spans="1:4">
      <c r="A32" s="88" t="s">
        <v>73</v>
      </c>
      <c r="B32" s="36"/>
      <c r="C32" s="36"/>
    </row>
    <row r="33" spans="1:4" ht="53.25" customHeight="1">
      <c r="A33" s="34" t="s">
        <v>74</v>
      </c>
      <c r="B33" s="26">
        <v>1139</v>
      </c>
      <c r="C33" s="154" t="s">
        <v>121</v>
      </c>
      <c r="D33" s="155"/>
    </row>
    <row r="34" spans="1:4" ht="33" customHeight="1">
      <c r="A34" s="37" t="s">
        <v>75</v>
      </c>
      <c r="B34" s="38">
        <v>11001</v>
      </c>
      <c r="C34" s="115" t="s">
        <v>112</v>
      </c>
      <c r="D34" s="116" t="s">
        <v>113</v>
      </c>
    </row>
    <row r="35" spans="1:4" ht="34.5">
      <c r="A35" s="37" t="s">
        <v>76</v>
      </c>
      <c r="B35" s="8" t="s">
        <v>65</v>
      </c>
      <c r="C35" s="184"/>
      <c r="D35" s="184"/>
    </row>
    <row r="36" spans="1:4" ht="69">
      <c r="A36" s="37" t="s">
        <v>77</v>
      </c>
      <c r="B36" s="8" t="s">
        <v>78</v>
      </c>
      <c r="C36" s="184"/>
      <c r="D36" s="184"/>
    </row>
    <row r="37" spans="1:4">
      <c r="A37" s="37" t="s">
        <v>79</v>
      </c>
      <c r="B37" s="8" t="s">
        <v>80</v>
      </c>
      <c r="C37" s="184"/>
      <c r="D37" s="184"/>
    </row>
    <row r="38" spans="1:4" ht="51.75">
      <c r="A38" s="39" t="s">
        <v>81</v>
      </c>
      <c r="B38" s="8" t="s">
        <v>55</v>
      </c>
      <c r="C38" s="184"/>
      <c r="D38" s="184"/>
    </row>
    <row r="39" spans="1:4">
      <c r="A39" s="40"/>
      <c r="B39" s="41" t="s">
        <v>0</v>
      </c>
      <c r="C39" s="184"/>
      <c r="D39" s="184"/>
    </row>
    <row r="40" spans="1:4">
      <c r="A40" s="183" t="s">
        <v>82</v>
      </c>
      <c r="B40" s="183"/>
      <c r="C40" s="42">
        <f>Հ2!G52</f>
        <v>-312746.80000000005</v>
      </c>
      <c r="D40" s="42">
        <f>Հ2!H52</f>
        <v>-312746.80000000005</v>
      </c>
    </row>
  </sheetData>
  <mergeCells count="9">
    <mergeCell ref="A5:D5"/>
    <mergeCell ref="A8:D8"/>
    <mergeCell ref="A21:B21"/>
    <mergeCell ref="A40:B40"/>
    <mergeCell ref="D35:D39"/>
    <mergeCell ref="A22:B22"/>
    <mergeCell ref="C35:C39"/>
    <mergeCell ref="C15:D15"/>
    <mergeCell ref="C33:D33"/>
  </mergeCells>
  <pageMargins left="0.70866141732283505" right="0.70866141732283505" top="0.74803149606299202" bottom="0.74803149606299202" header="0.31496062992126" footer="0.31496062992126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="60" zoomScaleNormal="100" workbookViewId="0">
      <selection activeCell="J13" sqref="J13"/>
    </sheetView>
  </sheetViews>
  <sheetFormatPr defaultRowHeight="17.25"/>
  <cols>
    <col min="1" max="1" width="30.140625" style="22" customWidth="1"/>
    <col min="2" max="2" width="73.42578125" style="22" customWidth="1"/>
    <col min="3" max="4" width="16.7109375" style="22" customWidth="1"/>
    <col min="5" max="10" width="9" style="22" customWidth="1"/>
    <col min="11" max="254" width="9.140625" style="22"/>
    <col min="255" max="255" width="4.7109375" style="22" customWidth="1"/>
    <col min="256" max="256" width="19.85546875" style="22" customWidth="1"/>
    <col min="257" max="257" width="72.140625" style="22" customWidth="1"/>
    <col min="258" max="258" width="0" style="22" hidden="1" customWidth="1"/>
    <col min="259" max="259" width="18.28515625" style="22" customWidth="1"/>
    <col min="260" max="260" width="17.5703125" style="22" customWidth="1"/>
    <col min="261" max="266" width="9" style="22" customWidth="1"/>
    <col min="267" max="510" width="9.140625" style="22"/>
    <col min="511" max="511" width="4.7109375" style="22" customWidth="1"/>
    <col min="512" max="512" width="19.85546875" style="22" customWidth="1"/>
    <col min="513" max="513" width="72.140625" style="22" customWidth="1"/>
    <col min="514" max="514" width="0" style="22" hidden="1" customWidth="1"/>
    <col min="515" max="515" width="18.28515625" style="22" customWidth="1"/>
    <col min="516" max="516" width="17.5703125" style="22" customWidth="1"/>
    <col min="517" max="522" width="9" style="22" customWidth="1"/>
    <col min="523" max="766" width="9.140625" style="22"/>
    <col min="767" max="767" width="4.7109375" style="22" customWidth="1"/>
    <col min="768" max="768" width="19.85546875" style="22" customWidth="1"/>
    <col min="769" max="769" width="72.140625" style="22" customWidth="1"/>
    <col min="770" max="770" width="0" style="22" hidden="1" customWidth="1"/>
    <col min="771" max="771" width="18.28515625" style="22" customWidth="1"/>
    <col min="772" max="772" width="17.5703125" style="22" customWidth="1"/>
    <col min="773" max="778" width="9" style="22" customWidth="1"/>
    <col min="779" max="1022" width="9.140625" style="22"/>
    <col min="1023" max="1023" width="4.7109375" style="22" customWidth="1"/>
    <col min="1024" max="1024" width="19.85546875" style="22" customWidth="1"/>
    <col min="1025" max="1025" width="72.140625" style="22" customWidth="1"/>
    <col min="1026" max="1026" width="0" style="22" hidden="1" customWidth="1"/>
    <col min="1027" max="1027" width="18.28515625" style="22" customWidth="1"/>
    <col min="1028" max="1028" width="17.5703125" style="22" customWidth="1"/>
    <col min="1029" max="1034" width="9" style="22" customWidth="1"/>
    <col min="1035" max="1278" width="9.140625" style="22"/>
    <col min="1279" max="1279" width="4.7109375" style="22" customWidth="1"/>
    <col min="1280" max="1280" width="19.85546875" style="22" customWidth="1"/>
    <col min="1281" max="1281" width="72.140625" style="22" customWidth="1"/>
    <col min="1282" max="1282" width="0" style="22" hidden="1" customWidth="1"/>
    <col min="1283" max="1283" width="18.28515625" style="22" customWidth="1"/>
    <col min="1284" max="1284" width="17.5703125" style="22" customWidth="1"/>
    <col min="1285" max="1290" width="9" style="22" customWidth="1"/>
    <col min="1291" max="1534" width="9.140625" style="22"/>
    <col min="1535" max="1535" width="4.7109375" style="22" customWidth="1"/>
    <col min="1536" max="1536" width="19.85546875" style="22" customWidth="1"/>
    <col min="1537" max="1537" width="72.140625" style="22" customWidth="1"/>
    <col min="1538" max="1538" width="0" style="22" hidden="1" customWidth="1"/>
    <col min="1539" max="1539" width="18.28515625" style="22" customWidth="1"/>
    <col min="1540" max="1540" width="17.5703125" style="22" customWidth="1"/>
    <col min="1541" max="1546" width="9" style="22" customWidth="1"/>
    <col min="1547" max="1790" width="9.140625" style="22"/>
    <col min="1791" max="1791" width="4.7109375" style="22" customWidth="1"/>
    <col min="1792" max="1792" width="19.85546875" style="22" customWidth="1"/>
    <col min="1793" max="1793" width="72.140625" style="22" customWidth="1"/>
    <col min="1794" max="1794" width="0" style="22" hidden="1" customWidth="1"/>
    <col min="1795" max="1795" width="18.28515625" style="22" customWidth="1"/>
    <col min="1796" max="1796" width="17.5703125" style="22" customWidth="1"/>
    <col min="1797" max="1802" width="9" style="22" customWidth="1"/>
    <col min="1803" max="2046" width="9.140625" style="22"/>
    <col min="2047" max="2047" width="4.7109375" style="22" customWidth="1"/>
    <col min="2048" max="2048" width="19.85546875" style="22" customWidth="1"/>
    <col min="2049" max="2049" width="72.140625" style="22" customWidth="1"/>
    <col min="2050" max="2050" width="0" style="22" hidden="1" customWidth="1"/>
    <col min="2051" max="2051" width="18.28515625" style="22" customWidth="1"/>
    <col min="2052" max="2052" width="17.5703125" style="22" customWidth="1"/>
    <col min="2053" max="2058" width="9" style="22" customWidth="1"/>
    <col min="2059" max="2302" width="9.140625" style="22"/>
    <col min="2303" max="2303" width="4.7109375" style="22" customWidth="1"/>
    <col min="2304" max="2304" width="19.85546875" style="22" customWidth="1"/>
    <col min="2305" max="2305" width="72.140625" style="22" customWidth="1"/>
    <col min="2306" max="2306" width="0" style="22" hidden="1" customWidth="1"/>
    <col min="2307" max="2307" width="18.28515625" style="22" customWidth="1"/>
    <col min="2308" max="2308" width="17.5703125" style="22" customWidth="1"/>
    <col min="2309" max="2314" width="9" style="22" customWidth="1"/>
    <col min="2315" max="2558" width="9.140625" style="22"/>
    <col min="2559" max="2559" width="4.7109375" style="22" customWidth="1"/>
    <col min="2560" max="2560" width="19.85546875" style="22" customWidth="1"/>
    <col min="2561" max="2561" width="72.140625" style="22" customWidth="1"/>
    <col min="2562" max="2562" width="0" style="22" hidden="1" customWidth="1"/>
    <col min="2563" max="2563" width="18.28515625" style="22" customWidth="1"/>
    <col min="2564" max="2564" width="17.5703125" style="22" customWidth="1"/>
    <col min="2565" max="2570" width="9" style="22" customWidth="1"/>
    <col min="2571" max="2814" width="9.140625" style="22"/>
    <col min="2815" max="2815" width="4.7109375" style="22" customWidth="1"/>
    <col min="2816" max="2816" width="19.85546875" style="22" customWidth="1"/>
    <col min="2817" max="2817" width="72.140625" style="22" customWidth="1"/>
    <col min="2818" max="2818" width="0" style="22" hidden="1" customWidth="1"/>
    <col min="2819" max="2819" width="18.28515625" style="22" customWidth="1"/>
    <col min="2820" max="2820" width="17.5703125" style="22" customWidth="1"/>
    <col min="2821" max="2826" width="9" style="22" customWidth="1"/>
    <col min="2827" max="3070" width="9.140625" style="22"/>
    <col min="3071" max="3071" width="4.7109375" style="22" customWidth="1"/>
    <col min="3072" max="3072" width="19.85546875" style="22" customWidth="1"/>
    <col min="3073" max="3073" width="72.140625" style="22" customWidth="1"/>
    <col min="3074" max="3074" width="0" style="22" hidden="1" customWidth="1"/>
    <col min="3075" max="3075" width="18.28515625" style="22" customWidth="1"/>
    <col min="3076" max="3076" width="17.5703125" style="22" customWidth="1"/>
    <col min="3077" max="3082" width="9" style="22" customWidth="1"/>
    <col min="3083" max="3326" width="9.140625" style="22"/>
    <col min="3327" max="3327" width="4.7109375" style="22" customWidth="1"/>
    <col min="3328" max="3328" width="19.85546875" style="22" customWidth="1"/>
    <col min="3329" max="3329" width="72.140625" style="22" customWidth="1"/>
    <col min="3330" max="3330" width="0" style="22" hidden="1" customWidth="1"/>
    <col min="3331" max="3331" width="18.28515625" style="22" customWidth="1"/>
    <col min="3332" max="3332" width="17.5703125" style="22" customWidth="1"/>
    <col min="3333" max="3338" width="9" style="22" customWidth="1"/>
    <col min="3339" max="3582" width="9.140625" style="22"/>
    <col min="3583" max="3583" width="4.7109375" style="22" customWidth="1"/>
    <col min="3584" max="3584" width="19.85546875" style="22" customWidth="1"/>
    <col min="3585" max="3585" width="72.140625" style="22" customWidth="1"/>
    <col min="3586" max="3586" width="0" style="22" hidden="1" customWidth="1"/>
    <col min="3587" max="3587" width="18.28515625" style="22" customWidth="1"/>
    <col min="3588" max="3588" width="17.5703125" style="22" customWidth="1"/>
    <col min="3589" max="3594" width="9" style="22" customWidth="1"/>
    <col min="3595" max="3838" width="9.140625" style="22"/>
    <col min="3839" max="3839" width="4.7109375" style="22" customWidth="1"/>
    <col min="3840" max="3840" width="19.85546875" style="22" customWidth="1"/>
    <col min="3841" max="3841" width="72.140625" style="22" customWidth="1"/>
    <col min="3842" max="3842" width="0" style="22" hidden="1" customWidth="1"/>
    <col min="3843" max="3843" width="18.28515625" style="22" customWidth="1"/>
    <col min="3844" max="3844" width="17.5703125" style="22" customWidth="1"/>
    <col min="3845" max="3850" width="9" style="22" customWidth="1"/>
    <col min="3851" max="4094" width="9.140625" style="22"/>
    <col min="4095" max="4095" width="4.7109375" style="22" customWidth="1"/>
    <col min="4096" max="4096" width="19.85546875" style="22" customWidth="1"/>
    <col min="4097" max="4097" width="72.140625" style="22" customWidth="1"/>
    <col min="4098" max="4098" width="0" style="22" hidden="1" customWidth="1"/>
    <col min="4099" max="4099" width="18.28515625" style="22" customWidth="1"/>
    <col min="4100" max="4100" width="17.5703125" style="22" customWidth="1"/>
    <col min="4101" max="4106" width="9" style="22" customWidth="1"/>
    <col min="4107" max="4350" width="9.140625" style="22"/>
    <col min="4351" max="4351" width="4.7109375" style="22" customWidth="1"/>
    <col min="4352" max="4352" width="19.85546875" style="22" customWidth="1"/>
    <col min="4353" max="4353" width="72.140625" style="22" customWidth="1"/>
    <col min="4354" max="4354" width="0" style="22" hidden="1" customWidth="1"/>
    <col min="4355" max="4355" width="18.28515625" style="22" customWidth="1"/>
    <col min="4356" max="4356" width="17.5703125" style="22" customWidth="1"/>
    <col min="4357" max="4362" width="9" style="22" customWidth="1"/>
    <col min="4363" max="4606" width="9.140625" style="22"/>
    <col min="4607" max="4607" width="4.7109375" style="22" customWidth="1"/>
    <col min="4608" max="4608" width="19.85546875" style="22" customWidth="1"/>
    <col min="4609" max="4609" width="72.140625" style="22" customWidth="1"/>
    <col min="4610" max="4610" width="0" style="22" hidden="1" customWidth="1"/>
    <col min="4611" max="4611" width="18.28515625" style="22" customWidth="1"/>
    <col min="4612" max="4612" width="17.5703125" style="22" customWidth="1"/>
    <col min="4613" max="4618" width="9" style="22" customWidth="1"/>
    <col min="4619" max="4862" width="9.140625" style="22"/>
    <col min="4863" max="4863" width="4.7109375" style="22" customWidth="1"/>
    <col min="4864" max="4864" width="19.85546875" style="22" customWidth="1"/>
    <col min="4865" max="4865" width="72.140625" style="22" customWidth="1"/>
    <col min="4866" max="4866" width="0" style="22" hidden="1" customWidth="1"/>
    <col min="4867" max="4867" width="18.28515625" style="22" customWidth="1"/>
    <col min="4868" max="4868" width="17.5703125" style="22" customWidth="1"/>
    <col min="4869" max="4874" width="9" style="22" customWidth="1"/>
    <col min="4875" max="5118" width="9.140625" style="22"/>
    <col min="5119" max="5119" width="4.7109375" style="22" customWidth="1"/>
    <col min="5120" max="5120" width="19.85546875" style="22" customWidth="1"/>
    <col min="5121" max="5121" width="72.140625" style="22" customWidth="1"/>
    <col min="5122" max="5122" width="0" style="22" hidden="1" customWidth="1"/>
    <col min="5123" max="5123" width="18.28515625" style="22" customWidth="1"/>
    <col min="5124" max="5124" width="17.5703125" style="22" customWidth="1"/>
    <col min="5125" max="5130" width="9" style="22" customWidth="1"/>
    <col min="5131" max="5374" width="9.140625" style="22"/>
    <col min="5375" max="5375" width="4.7109375" style="22" customWidth="1"/>
    <col min="5376" max="5376" width="19.85546875" style="22" customWidth="1"/>
    <col min="5377" max="5377" width="72.140625" style="22" customWidth="1"/>
    <col min="5378" max="5378" width="0" style="22" hidden="1" customWidth="1"/>
    <col min="5379" max="5379" width="18.28515625" style="22" customWidth="1"/>
    <col min="5380" max="5380" width="17.5703125" style="22" customWidth="1"/>
    <col min="5381" max="5386" width="9" style="22" customWidth="1"/>
    <col min="5387" max="5630" width="9.140625" style="22"/>
    <col min="5631" max="5631" width="4.7109375" style="22" customWidth="1"/>
    <col min="5632" max="5632" width="19.85546875" style="22" customWidth="1"/>
    <col min="5633" max="5633" width="72.140625" style="22" customWidth="1"/>
    <col min="5634" max="5634" width="0" style="22" hidden="1" customWidth="1"/>
    <col min="5635" max="5635" width="18.28515625" style="22" customWidth="1"/>
    <col min="5636" max="5636" width="17.5703125" style="22" customWidth="1"/>
    <col min="5637" max="5642" width="9" style="22" customWidth="1"/>
    <col min="5643" max="5886" width="9.140625" style="22"/>
    <col min="5887" max="5887" width="4.7109375" style="22" customWidth="1"/>
    <col min="5888" max="5888" width="19.85546875" style="22" customWidth="1"/>
    <col min="5889" max="5889" width="72.140625" style="22" customWidth="1"/>
    <col min="5890" max="5890" width="0" style="22" hidden="1" customWidth="1"/>
    <col min="5891" max="5891" width="18.28515625" style="22" customWidth="1"/>
    <col min="5892" max="5892" width="17.5703125" style="22" customWidth="1"/>
    <col min="5893" max="5898" width="9" style="22" customWidth="1"/>
    <col min="5899" max="6142" width="9.140625" style="22"/>
    <col min="6143" max="6143" width="4.7109375" style="22" customWidth="1"/>
    <col min="6144" max="6144" width="19.85546875" style="22" customWidth="1"/>
    <col min="6145" max="6145" width="72.140625" style="22" customWidth="1"/>
    <col min="6146" max="6146" width="0" style="22" hidden="1" customWidth="1"/>
    <col min="6147" max="6147" width="18.28515625" style="22" customWidth="1"/>
    <col min="6148" max="6148" width="17.5703125" style="22" customWidth="1"/>
    <col min="6149" max="6154" width="9" style="22" customWidth="1"/>
    <col min="6155" max="6398" width="9.140625" style="22"/>
    <col min="6399" max="6399" width="4.7109375" style="22" customWidth="1"/>
    <col min="6400" max="6400" width="19.85546875" style="22" customWidth="1"/>
    <col min="6401" max="6401" width="72.140625" style="22" customWidth="1"/>
    <col min="6402" max="6402" width="0" style="22" hidden="1" customWidth="1"/>
    <col min="6403" max="6403" width="18.28515625" style="22" customWidth="1"/>
    <col min="6404" max="6404" width="17.5703125" style="22" customWidth="1"/>
    <col min="6405" max="6410" width="9" style="22" customWidth="1"/>
    <col min="6411" max="6654" width="9.140625" style="22"/>
    <col min="6655" max="6655" width="4.7109375" style="22" customWidth="1"/>
    <col min="6656" max="6656" width="19.85546875" style="22" customWidth="1"/>
    <col min="6657" max="6657" width="72.140625" style="22" customWidth="1"/>
    <col min="6658" max="6658" width="0" style="22" hidden="1" customWidth="1"/>
    <col min="6659" max="6659" width="18.28515625" style="22" customWidth="1"/>
    <col min="6660" max="6660" width="17.5703125" style="22" customWidth="1"/>
    <col min="6661" max="6666" width="9" style="22" customWidth="1"/>
    <col min="6667" max="6910" width="9.140625" style="22"/>
    <col min="6911" max="6911" width="4.7109375" style="22" customWidth="1"/>
    <col min="6912" max="6912" width="19.85546875" style="22" customWidth="1"/>
    <col min="6913" max="6913" width="72.140625" style="22" customWidth="1"/>
    <col min="6914" max="6914" width="0" style="22" hidden="1" customWidth="1"/>
    <col min="6915" max="6915" width="18.28515625" style="22" customWidth="1"/>
    <col min="6916" max="6916" width="17.5703125" style="22" customWidth="1"/>
    <col min="6917" max="6922" width="9" style="22" customWidth="1"/>
    <col min="6923" max="7166" width="9.140625" style="22"/>
    <col min="7167" max="7167" width="4.7109375" style="22" customWidth="1"/>
    <col min="7168" max="7168" width="19.85546875" style="22" customWidth="1"/>
    <col min="7169" max="7169" width="72.140625" style="22" customWidth="1"/>
    <col min="7170" max="7170" width="0" style="22" hidden="1" customWidth="1"/>
    <col min="7171" max="7171" width="18.28515625" style="22" customWidth="1"/>
    <col min="7172" max="7172" width="17.5703125" style="22" customWidth="1"/>
    <col min="7173" max="7178" width="9" style="22" customWidth="1"/>
    <col min="7179" max="7422" width="9.140625" style="22"/>
    <col min="7423" max="7423" width="4.7109375" style="22" customWidth="1"/>
    <col min="7424" max="7424" width="19.85546875" style="22" customWidth="1"/>
    <col min="7425" max="7425" width="72.140625" style="22" customWidth="1"/>
    <col min="7426" max="7426" width="0" style="22" hidden="1" customWidth="1"/>
    <col min="7427" max="7427" width="18.28515625" style="22" customWidth="1"/>
    <col min="7428" max="7428" width="17.5703125" style="22" customWidth="1"/>
    <col min="7429" max="7434" width="9" style="22" customWidth="1"/>
    <col min="7435" max="7678" width="9.140625" style="22"/>
    <col min="7679" max="7679" width="4.7109375" style="22" customWidth="1"/>
    <col min="7680" max="7680" width="19.85546875" style="22" customWidth="1"/>
    <col min="7681" max="7681" width="72.140625" style="22" customWidth="1"/>
    <col min="7682" max="7682" width="0" style="22" hidden="1" customWidth="1"/>
    <col min="7683" max="7683" width="18.28515625" style="22" customWidth="1"/>
    <col min="7684" max="7684" width="17.5703125" style="22" customWidth="1"/>
    <col min="7685" max="7690" width="9" style="22" customWidth="1"/>
    <col min="7691" max="7934" width="9.140625" style="22"/>
    <col min="7935" max="7935" width="4.7109375" style="22" customWidth="1"/>
    <col min="7936" max="7936" width="19.85546875" style="22" customWidth="1"/>
    <col min="7937" max="7937" width="72.140625" style="22" customWidth="1"/>
    <col min="7938" max="7938" width="0" style="22" hidden="1" customWidth="1"/>
    <col min="7939" max="7939" width="18.28515625" style="22" customWidth="1"/>
    <col min="7940" max="7940" width="17.5703125" style="22" customWidth="1"/>
    <col min="7941" max="7946" width="9" style="22" customWidth="1"/>
    <col min="7947" max="8190" width="9.140625" style="22"/>
    <col min="8191" max="8191" width="4.7109375" style="22" customWidth="1"/>
    <col min="8192" max="8192" width="19.85546875" style="22" customWidth="1"/>
    <col min="8193" max="8193" width="72.140625" style="22" customWidth="1"/>
    <col min="8194" max="8194" width="0" style="22" hidden="1" customWidth="1"/>
    <col min="8195" max="8195" width="18.28515625" style="22" customWidth="1"/>
    <col min="8196" max="8196" width="17.5703125" style="22" customWidth="1"/>
    <col min="8197" max="8202" width="9" style="22" customWidth="1"/>
    <col min="8203" max="8446" width="9.140625" style="22"/>
    <col min="8447" max="8447" width="4.7109375" style="22" customWidth="1"/>
    <col min="8448" max="8448" width="19.85546875" style="22" customWidth="1"/>
    <col min="8449" max="8449" width="72.140625" style="22" customWidth="1"/>
    <col min="8450" max="8450" width="0" style="22" hidden="1" customWidth="1"/>
    <col min="8451" max="8451" width="18.28515625" style="22" customWidth="1"/>
    <col min="8452" max="8452" width="17.5703125" style="22" customWidth="1"/>
    <col min="8453" max="8458" width="9" style="22" customWidth="1"/>
    <col min="8459" max="8702" width="9.140625" style="22"/>
    <col min="8703" max="8703" width="4.7109375" style="22" customWidth="1"/>
    <col min="8704" max="8704" width="19.85546875" style="22" customWidth="1"/>
    <col min="8705" max="8705" width="72.140625" style="22" customWidth="1"/>
    <col min="8706" max="8706" width="0" style="22" hidden="1" customWidth="1"/>
    <col min="8707" max="8707" width="18.28515625" style="22" customWidth="1"/>
    <col min="8708" max="8708" width="17.5703125" style="22" customWidth="1"/>
    <col min="8709" max="8714" width="9" style="22" customWidth="1"/>
    <col min="8715" max="8958" width="9.140625" style="22"/>
    <col min="8959" max="8959" width="4.7109375" style="22" customWidth="1"/>
    <col min="8960" max="8960" width="19.85546875" style="22" customWidth="1"/>
    <col min="8961" max="8961" width="72.140625" style="22" customWidth="1"/>
    <col min="8962" max="8962" width="0" style="22" hidden="1" customWidth="1"/>
    <col min="8963" max="8963" width="18.28515625" style="22" customWidth="1"/>
    <col min="8964" max="8964" width="17.5703125" style="22" customWidth="1"/>
    <col min="8965" max="8970" width="9" style="22" customWidth="1"/>
    <col min="8971" max="9214" width="9.140625" style="22"/>
    <col min="9215" max="9215" width="4.7109375" style="22" customWidth="1"/>
    <col min="9216" max="9216" width="19.85546875" style="22" customWidth="1"/>
    <col min="9217" max="9217" width="72.140625" style="22" customWidth="1"/>
    <col min="9218" max="9218" width="0" style="22" hidden="1" customWidth="1"/>
    <col min="9219" max="9219" width="18.28515625" style="22" customWidth="1"/>
    <col min="9220" max="9220" width="17.5703125" style="22" customWidth="1"/>
    <col min="9221" max="9226" width="9" style="22" customWidth="1"/>
    <col min="9227" max="9470" width="9.140625" style="22"/>
    <col min="9471" max="9471" width="4.7109375" style="22" customWidth="1"/>
    <col min="9472" max="9472" width="19.85546875" style="22" customWidth="1"/>
    <col min="9473" max="9473" width="72.140625" style="22" customWidth="1"/>
    <col min="9474" max="9474" width="0" style="22" hidden="1" customWidth="1"/>
    <col min="9475" max="9475" width="18.28515625" style="22" customWidth="1"/>
    <col min="9476" max="9476" width="17.5703125" style="22" customWidth="1"/>
    <col min="9477" max="9482" width="9" style="22" customWidth="1"/>
    <col min="9483" max="9726" width="9.140625" style="22"/>
    <col min="9727" max="9727" width="4.7109375" style="22" customWidth="1"/>
    <col min="9728" max="9728" width="19.85546875" style="22" customWidth="1"/>
    <col min="9729" max="9729" width="72.140625" style="22" customWidth="1"/>
    <col min="9730" max="9730" width="0" style="22" hidden="1" customWidth="1"/>
    <col min="9731" max="9731" width="18.28515625" style="22" customWidth="1"/>
    <col min="9732" max="9732" width="17.5703125" style="22" customWidth="1"/>
    <col min="9733" max="9738" width="9" style="22" customWidth="1"/>
    <col min="9739" max="9982" width="9.140625" style="22"/>
    <col min="9983" max="9983" width="4.7109375" style="22" customWidth="1"/>
    <col min="9984" max="9984" width="19.85546875" style="22" customWidth="1"/>
    <col min="9985" max="9985" width="72.140625" style="22" customWidth="1"/>
    <col min="9986" max="9986" width="0" style="22" hidden="1" customWidth="1"/>
    <col min="9987" max="9987" width="18.28515625" style="22" customWidth="1"/>
    <col min="9988" max="9988" width="17.5703125" style="22" customWidth="1"/>
    <col min="9989" max="9994" width="9" style="22" customWidth="1"/>
    <col min="9995" max="10238" width="9.140625" style="22"/>
    <col min="10239" max="10239" width="4.7109375" style="22" customWidth="1"/>
    <col min="10240" max="10240" width="19.85546875" style="22" customWidth="1"/>
    <col min="10241" max="10241" width="72.140625" style="22" customWidth="1"/>
    <col min="10242" max="10242" width="0" style="22" hidden="1" customWidth="1"/>
    <col min="10243" max="10243" width="18.28515625" style="22" customWidth="1"/>
    <col min="10244" max="10244" width="17.5703125" style="22" customWidth="1"/>
    <col min="10245" max="10250" width="9" style="22" customWidth="1"/>
    <col min="10251" max="10494" width="9.140625" style="22"/>
    <col min="10495" max="10495" width="4.7109375" style="22" customWidth="1"/>
    <col min="10496" max="10496" width="19.85546875" style="22" customWidth="1"/>
    <col min="10497" max="10497" width="72.140625" style="22" customWidth="1"/>
    <col min="10498" max="10498" width="0" style="22" hidden="1" customWidth="1"/>
    <col min="10499" max="10499" width="18.28515625" style="22" customWidth="1"/>
    <col min="10500" max="10500" width="17.5703125" style="22" customWidth="1"/>
    <col min="10501" max="10506" width="9" style="22" customWidth="1"/>
    <col min="10507" max="10750" width="9.140625" style="22"/>
    <col min="10751" max="10751" width="4.7109375" style="22" customWidth="1"/>
    <col min="10752" max="10752" width="19.85546875" style="22" customWidth="1"/>
    <col min="10753" max="10753" width="72.140625" style="22" customWidth="1"/>
    <col min="10754" max="10754" width="0" style="22" hidden="1" customWidth="1"/>
    <col min="10755" max="10755" width="18.28515625" style="22" customWidth="1"/>
    <col min="10756" max="10756" width="17.5703125" style="22" customWidth="1"/>
    <col min="10757" max="10762" width="9" style="22" customWidth="1"/>
    <col min="10763" max="11006" width="9.140625" style="22"/>
    <col min="11007" max="11007" width="4.7109375" style="22" customWidth="1"/>
    <col min="11008" max="11008" width="19.85546875" style="22" customWidth="1"/>
    <col min="11009" max="11009" width="72.140625" style="22" customWidth="1"/>
    <col min="11010" max="11010" width="0" style="22" hidden="1" customWidth="1"/>
    <col min="11011" max="11011" width="18.28515625" style="22" customWidth="1"/>
    <col min="11012" max="11012" width="17.5703125" style="22" customWidth="1"/>
    <col min="11013" max="11018" width="9" style="22" customWidth="1"/>
    <col min="11019" max="11262" width="9.140625" style="22"/>
    <col min="11263" max="11263" width="4.7109375" style="22" customWidth="1"/>
    <col min="11264" max="11264" width="19.85546875" style="22" customWidth="1"/>
    <col min="11265" max="11265" width="72.140625" style="22" customWidth="1"/>
    <col min="11266" max="11266" width="0" style="22" hidden="1" customWidth="1"/>
    <col min="11267" max="11267" width="18.28515625" style="22" customWidth="1"/>
    <col min="11268" max="11268" width="17.5703125" style="22" customWidth="1"/>
    <col min="11269" max="11274" width="9" style="22" customWidth="1"/>
    <col min="11275" max="11518" width="9.140625" style="22"/>
    <col min="11519" max="11519" width="4.7109375" style="22" customWidth="1"/>
    <col min="11520" max="11520" width="19.85546875" style="22" customWidth="1"/>
    <col min="11521" max="11521" width="72.140625" style="22" customWidth="1"/>
    <col min="11522" max="11522" width="0" style="22" hidden="1" customWidth="1"/>
    <col min="11523" max="11523" width="18.28515625" style="22" customWidth="1"/>
    <col min="11524" max="11524" width="17.5703125" style="22" customWidth="1"/>
    <col min="11525" max="11530" width="9" style="22" customWidth="1"/>
    <col min="11531" max="11774" width="9.140625" style="22"/>
    <col min="11775" max="11775" width="4.7109375" style="22" customWidth="1"/>
    <col min="11776" max="11776" width="19.85546875" style="22" customWidth="1"/>
    <col min="11777" max="11777" width="72.140625" style="22" customWidth="1"/>
    <col min="11778" max="11778" width="0" style="22" hidden="1" customWidth="1"/>
    <col min="11779" max="11779" width="18.28515625" style="22" customWidth="1"/>
    <col min="11780" max="11780" width="17.5703125" style="22" customWidth="1"/>
    <col min="11781" max="11786" width="9" style="22" customWidth="1"/>
    <col min="11787" max="12030" width="9.140625" style="22"/>
    <col min="12031" max="12031" width="4.7109375" style="22" customWidth="1"/>
    <col min="12032" max="12032" width="19.85546875" style="22" customWidth="1"/>
    <col min="12033" max="12033" width="72.140625" style="22" customWidth="1"/>
    <col min="12034" max="12034" width="0" style="22" hidden="1" customWidth="1"/>
    <col min="12035" max="12035" width="18.28515625" style="22" customWidth="1"/>
    <col min="12036" max="12036" width="17.5703125" style="22" customWidth="1"/>
    <col min="12037" max="12042" width="9" style="22" customWidth="1"/>
    <col min="12043" max="12286" width="9.140625" style="22"/>
    <col min="12287" max="12287" width="4.7109375" style="22" customWidth="1"/>
    <col min="12288" max="12288" width="19.85546875" style="22" customWidth="1"/>
    <col min="12289" max="12289" width="72.140625" style="22" customWidth="1"/>
    <col min="12290" max="12290" width="0" style="22" hidden="1" customWidth="1"/>
    <col min="12291" max="12291" width="18.28515625" style="22" customWidth="1"/>
    <col min="12292" max="12292" width="17.5703125" style="22" customWidth="1"/>
    <col min="12293" max="12298" width="9" style="22" customWidth="1"/>
    <col min="12299" max="12542" width="9.140625" style="22"/>
    <col min="12543" max="12543" width="4.7109375" style="22" customWidth="1"/>
    <col min="12544" max="12544" width="19.85546875" style="22" customWidth="1"/>
    <col min="12545" max="12545" width="72.140625" style="22" customWidth="1"/>
    <col min="12546" max="12546" width="0" style="22" hidden="1" customWidth="1"/>
    <col min="12547" max="12547" width="18.28515625" style="22" customWidth="1"/>
    <col min="12548" max="12548" width="17.5703125" style="22" customWidth="1"/>
    <col min="12549" max="12554" width="9" style="22" customWidth="1"/>
    <col min="12555" max="12798" width="9.140625" style="22"/>
    <col min="12799" max="12799" width="4.7109375" style="22" customWidth="1"/>
    <col min="12800" max="12800" width="19.85546875" style="22" customWidth="1"/>
    <col min="12801" max="12801" width="72.140625" style="22" customWidth="1"/>
    <col min="12802" max="12802" width="0" style="22" hidden="1" customWidth="1"/>
    <col min="12803" max="12803" width="18.28515625" style="22" customWidth="1"/>
    <col min="12804" max="12804" width="17.5703125" style="22" customWidth="1"/>
    <col min="12805" max="12810" width="9" style="22" customWidth="1"/>
    <col min="12811" max="13054" width="9.140625" style="22"/>
    <col min="13055" max="13055" width="4.7109375" style="22" customWidth="1"/>
    <col min="13056" max="13056" width="19.85546875" style="22" customWidth="1"/>
    <col min="13057" max="13057" width="72.140625" style="22" customWidth="1"/>
    <col min="13058" max="13058" width="0" style="22" hidden="1" customWidth="1"/>
    <col min="13059" max="13059" width="18.28515625" style="22" customWidth="1"/>
    <col min="13060" max="13060" width="17.5703125" style="22" customWidth="1"/>
    <col min="13061" max="13066" width="9" style="22" customWidth="1"/>
    <col min="13067" max="13310" width="9.140625" style="22"/>
    <col min="13311" max="13311" width="4.7109375" style="22" customWidth="1"/>
    <col min="13312" max="13312" width="19.85546875" style="22" customWidth="1"/>
    <col min="13313" max="13313" width="72.140625" style="22" customWidth="1"/>
    <col min="13314" max="13314" width="0" style="22" hidden="1" customWidth="1"/>
    <col min="13315" max="13315" width="18.28515625" style="22" customWidth="1"/>
    <col min="13316" max="13316" width="17.5703125" style="22" customWidth="1"/>
    <col min="13317" max="13322" width="9" style="22" customWidth="1"/>
    <col min="13323" max="13566" width="9.140625" style="22"/>
    <col min="13567" max="13567" width="4.7109375" style="22" customWidth="1"/>
    <col min="13568" max="13568" width="19.85546875" style="22" customWidth="1"/>
    <col min="13569" max="13569" width="72.140625" style="22" customWidth="1"/>
    <col min="13570" max="13570" width="0" style="22" hidden="1" customWidth="1"/>
    <col min="13571" max="13571" width="18.28515625" style="22" customWidth="1"/>
    <col min="13572" max="13572" width="17.5703125" style="22" customWidth="1"/>
    <col min="13573" max="13578" width="9" style="22" customWidth="1"/>
    <col min="13579" max="13822" width="9.140625" style="22"/>
    <col min="13823" max="13823" width="4.7109375" style="22" customWidth="1"/>
    <col min="13824" max="13824" width="19.85546875" style="22" customWidth="1"/>
    <col min="13825" max="13825" width="72.140625" style="22" customWidth="1"/>
    <col min="13826" max="13826" width="0" style="22" hidden="1" customWidth="1"/>
    <col min="13827" max="13827" width="18.28515625" style="22" customWidth="1"/>
    <col min="13828" max="13828" width="17.5703125" style="22" customWidth="1"/>
    <col min="13829" max="13834" width="9" style="22" customWidth="1"/>
    <col min="13835" max="14078" width="9.140625" style="22"/>
    <col min="14079" max="14079" width="4.7109375" style="22" customWidth="1"/>
    <col min="14080" max="14080" width="19.85546875" style="22" customWidth="1"/>
    <col min="14081" max="14081" width="72.140625" style="22" customWidth="1"/>
    <col min="14082" max="14082" width="0" style="22" hidden="1" customWidth="1"/>
    <col min="14083" max="14083" width="18.28515625" style="22" customWidth="1"/>
    <col min="14084" max="14084" width="17.5703125" style="22" customWidth="1"/>
    <col min="14085" max="14090" width="9" style="22" customWidth="1"/>
    <col min="14091" max="14334" width="9.140625" style="22"/>
    <col min="14335" max="14335" width="4.7109375" style="22" customWidth="1"/>
    <col min="14336" max="14336" width="19.85546875" style="22" customWidth="1"/>
    <col min="14337" max="14337" width="72.140625" style="22" customWidth="1"/>
    <col min="14338" max="14338" width="0" style="22" hidden="1" customWidth="1"/>
    <col min="14339" max="14339" width="18.28515625" style="22" customWidth="1"/>
    <col min="14340" max="14340" width="17.5703125" style="22" customWidth="1"/>
    <col min="14341" max="14346" width="9" style="22" customWidth="1"/>
    <col min="14347" max="14590" width="9.140625" style="22"/>
    <col min="14591" max="14591" width="4.7109375" style="22" customWidth="1"/>
    <col min="14592" max="14592" width="19.85546875" style="22" customWidth="1"/>
    <col min="14593" max="14593" width="72.140625" style="22" customWidth="1"/>
    <col min="14594" max="14594" width="0" style="22" hidden="1" customWidth="1"/>
    <col min="14595" max="14595" width="18.28515625" style="22" customWidth="1"/>
    <col min="14596" max="14596" width="17.5703125" style="22" customWidth="1"/>
    <col min="14597" max="14602" width="9" style="22" customWidth="1"/>
    <col min="14603" max="14846" width="9.140625" style="22"/>
    <col min="14847" max="14847" width="4.7109375" style="22" customWidth="1"/>
    <col min="14848" max="14848" width="19.85546875" style="22" customWidth="1"/>
    <col min="14849" max="14849" width="72.140625" style="22" customWidth="1"/>
    <col min="14850" max="14850" width="0" style="22" hidden="1" customWidth="1"/>
    <col min="14851" max="14851" width="18.28515625" style="22" customWidth="1"/>
    <col min="14852" max="14852" width="17.5703125" style="22" customWidth="1"/>
    <col min="14853" max="14858" width="9" style="22" customWidth="1"/>
    <col min="14859" max="15102" width="9.140625" style="22"/>
    <col min="15103" max="15103" width="4.7109375" style="22" customWidth="1"/>
    <col min="15104" max="15104" width="19.85546875" style="22" customWidth="1"/>
    <col min="15105" max="15105" width="72.140625" style="22" customWidth="1"/>
    <col min="15106" max="15106" width="0" style="22" hidden="1" customWidth="1"/>
    <col min="15107" max="15107" width="18.28515625" style="22" customWidth="1"/>
    <col min="15108" max="15108" width="17.5703125" style="22" customWidth="1"/>
    <col min="15109" max="15114" width="9" style="22" customWidth="1"/>
    <col min="15115" max="15358" width="9.140625" style="22"/>
    <col min="15359" max="15359" width="4.7109375" style="22" customWidth="1"/>
    <col min="15360" max="15360" width="19.85546875" style="22" customWidth="1"/>
    <col min="15361" max="15361" width="72.140625" style="22" customWidth="1"/>
    <col min="15362" max="15362" width="0" style="22" hidden="1" customWidth="1"/>
    <col min="15363" max="15363" width="18.28515625" style="22" customWidth="1"/>
    <col min="15364" max="15364" width="17.5703125" style="22" customWidth="1"/>
    <col min="15365" max="15370" width="9" style="22" customWidth="1"/>
    <col min="15371" max="15614" width="9.140625" style="22"/>
    <col min="15615" max="15615" width="4.7109375" style="22" customWidth="1"/>
    <col min="15616" max="15616" width="19.85546875" style="22" customWidth="1"/>
    <col min="15617" max="15617" width="72.140625" style="22" customWidth="1"/>
    <col min="15618" max="15618" width="0" style="22" hidden="1" customWidth="1"/>
    <col min="15619" max="15619" width="18.28515625" style="22" customWidth="1"/>
    <col min="15620" max="15620" width="17.5703125" style="22" customWidth="1"/>
    <col min="15621" max="15626" width="9" style="22" customWidth="1"/>
    <col min="15627" max="15870" width="9.140625" style="22"/>
    <col min="15871" max="15871" width="4.7109375" style="22" customWidth="1"/>
    <col min="15872" max="15872" width="19.85546875" style="22" customWidth="1"/>
    <col min="15873" max="15873" width="72.140625" style="22" customWidth="1"/>
    <col min="15874" max="15874" width="0" style="22" hidden="1" customWidth="1"/>
    <col min="15875" max="15875" width="18.28515625" style="22" customWidth="1"/>
    <col min="15876" max="15876" width="17.5703125" style="22" customWidth="1"/>
    <col min="15877" max="15882" width="9" style="22" customWidth="1"/>
    <col min="15883" max="16126" width="9.140625" style="22"/>
    <col min="16127" max="16127" width="4.7109375" style="22" customWidth="1"/>
    <col min="16128" max="16128" width="19.85546875" style="22" customWidth="1"/>
    <col min="16129" max="16129" width="72.140625" style="22" customWidth="1"/>
    <col min="16130" max="16130" width="0" style="22" hidden="1" customWidth="1"/>
    <col min="16131" max="16131" width="18.28515625" style="22" customWidth="1"/>
    <col min="16132" max="16132" width="17.5703125" style="22" customWidth="1"/>
    <col min="16133" max="16138" width="9" style="22" customWidth="1"/>
    <col min="16139" max="16384" width="9.140625" style="22"/>
  </cols>
  <sheetData>
    <row r="1" spans="1:5">
      <c r="D1" s="23" t="s">
        <v>101</v>
      </c>
    </row>
    <row r="2" spans="1:5" ht="19.5" customHeight="1">
      <c r="D2" s="23" t="s">
        <v>107</v>
      </c>
    </row>
    <row r="3" spans="1:5" ht="18" customHeight="1">
      <c r="D3" s="23" t="s">
        <v>1</v>
      </c>
    </row>
    <row r="4" spans="1:5" ht="14.25" customHeight="1"/>
    <row r="5" spans="1:5" ht="36.75" customHeight="1">
      <c r="A5" s="189" t="s">
        <v>117</v>
      </c>
      <c r="B5" s="189"/>
      <c r="C5" s="189"/>
      <c r="D5" s="189"/>
    </row>
    <row r="6" spans="1:5" ht="15" customHeight="1">
      <c r="A6" s="95"/>
      <c r="B6" s="95"/>
      <c r="C6" s="102"/>
      <c r="D6" s="95"/>
    </row>
    <row r="7" spans="1:5">
      <c r="D7" s="23" t="s">
        <v>110</v>
      </c>
    </row>
    <row r="8" spans="1:5">
      <c r="A8" s="190" t="s">
        <v>83</v>
      </c>
      <c r="B8" s="190"/>
      <c r="C8" s="190"/>
      <c r="D8" s="190"/>
    </row>
    <row r="9" spans="1:5">
      <c r="A9" s="22" t="s">
        <v>53</v>
      </c>
    </row>
    <row r="11" spans="1:5">
      <c r="A11" s="24" t="s">
        <v>40</v>
      </c>
      <c r="B11" s="24" t="s">
        <v>41</v>
      </c>
      <c r="C11" s="106"/>
    </row>
    <row r="12" spans="1:5">
      <c r="A12" s="92">
        <v>1212</v>
      </c>
      <c r="B12" s="93" t="s">
        <v>42</v>
      </c>
      <c r="C12" s="107"/>
    </row>
    <row r="13" spans="1:5">
      <c r="A13" s="87"/>
      <c r="B13" s="87"/>
      <c r="C13" s="87"/>
    </row>
    <row r="14" spans="1:5">
      <c r="A14" s="88" t="s">
        <v>43</v>
      </c>
      <c r="B14" s="89"/>
      <c r="C14" s="89"/>
    </row>
    <row r="15" spans="1:5" ht="71.25" customHeight="1">
      <c r="A15" s="24" t="s">
        <v>44</v>
      </c>
      <c r="B15" s="26" t="s">
        <v>45</v>
      </c>
      <c r="C15" s="187" t="s">
        <v>91</v>
      </c>
      <c r="D15" s="188"/>
      <c r="E15" s="43"/>
    </row>
    <row r="16" spans="1:5">
      <c r="A16" s="24" t="s">
        <v>46</v>
      </c>
      <c r="B16" s="44">
        <v>12022</v>
      </c>
      <c r="C16" s="97" t="s">
        <v>112</v>
      </c>
      <c r="D16" s="99" t="s">
        <v>113</v>
      </c>
      <c r="E16" s="43"/>
    </row>
    <row r="17" spans="1:4" ht="34.5">
      <c r="A17" s="24" t="s">
        <v>47</v>
      </c>
      <c r="B17" s="26" t="str">
        <f>Հ4!B17</f>
        <v>Առաջնահերթ լուծում պահանջող հիմնախնդիրների լուծում</v>
      </c>
      <c r="C17" s="191"/>
      <c r="D17" s="191"/>
    </row>
    <row r="18" spans="1:4" ht="54.75" customHeight="1">
      <c r="A18" s="45" t="s">
        <v>48</v>
      </c>
      <c r="B18" s="26" t="str">
        <f>Հ4!B18</f>
        <v>Արցախի դեմ պատերազմական գործողությունների հետևանքով Սյունիքի մարզի համայնքներում  առաջնահերթ լուծում պահանջող հիմնախնդիրների լուծման աջակցություն:</v>
      </c>
      <c r="C18" s="191"/>
      <c r="D18" s="191"/>
    </row>
    <row r="19" spans="1:4" ht="21.75" customHeight="1">
      <c r="A19" s="27" t="s">
        <v>49</v>
      </c>
      <c r="B19" s="26" t="s">
        <v>50</v>
      </c>
      <c r="C19" s="191"/>
      <c r="D19" s="191"/>
    </row>
    <row r="20" spans="1:4" ht="59.25" customHeight="1">
      <c r="A20" s="27" t="s">
        <v>51</v>
      </c>
      <c r="B20" s="26" t="s">
        <v>87</v>
      </c>
      <c r="C20" s="191"/>
      <c r="D20" s="191"/>
    </row>
    <row r="21" spans="1:4">
      <c r="A21" s="181" t="s">
        <v>0</v>
      </c>
      <c r="B21" s="182"/>
      <c r="C21" s="108"/>
      <c r="D21" s="53"/>
    </row>
    <row r="22" spans="1:4" ht="17.25" customHeight="1">
      <c r="A22" s="185" t="s">
        <v>118</v>
      </c>
      <c r="B22" s="186"/>
      <c r="C22" s="112">
        <v>6</v>
      </c>
      <c r="D22" s="112">
        <v>6</v>
      </c>
    </row>
    <row r="23" spans="1:4">
      <c r="A23" s="28" t="s">
        <v>52</v>
      </c>
      <c r="B23" s="29"/>
      <c r="C23" s="30">
        <f>Հ2!G23</f>
        <v>312746.80000000005</v>
      </c>
      <c r="D23" s="30">
        <f>Հ2!H23</f>
        <v>312746.80000000005</v>
      </c>
    </row>
    <row r="24" spans="1:4">
      <c r="A24" s="113"/>
      <c r="B24" s="113"/>
      <c r="C24" s="114"/>
      <c r="D24" s="114"/>
    </row>
    <row r="25" spans="1:4">
      <c r="A25" s="113"/>
      <c r="B25" s="113"/>
      <c r="C25" s="114"/>
      <c r="D25" s="23" t="s">
        <v>111</v>
      </c>
    </row>
    <row r="26" spans="1:4" ht="23.25" customHeight="1">
      <c r="A26" s="31"/>
      <c r="B26" s="139" t="s">
        <v>55</v>
      </c>
      <c r="C26" s="91"/>
    </row>
    <row r="27" spans="1:4">
      <c r="A27" s="32" t="s">
        <v>105</v>
      </c>
      <c r="B27" s="32"/>
      <c r="C27" s="32"/>
    </row>
    <row r="28" spans="1:4">
      <c r="A28" s="33"/>
      <c r="B28" s="33"/>
      <c r="C28" s="33"/>
    </row>
    <row r="29" spans="1:4">
      <c r="A29" s="34" t="s">
        <v>71</v>
      </c>
      <c r="B29" s="34" t="s">
        <v>72</v>
      </c>
      <c r="C29" s="36"/>
    </row>
    <row r="30" spans="1:4">
      <c r="A30" s="26">
        <v>1139</v>
      </c>
      <c r="B30" s="34" t="s">
        <v>65</v>
      </c>
      <c r="C30" s="36"/>
    </row>
    <row r="31" spans="1:4">
      <c r="A31" s="35"/>
      <c r="B31" s="36"/>
      <c r="C31" s="36"/>
    </row>
    <row r="32" spans="1:4">
      <c r="A32" s="88" t="s">
        <v>73</v>
      </c>
      <c r="B32" s="36"/>
      <c r="C32" s="36"/>
    </row>
    <row r="33" spans="1:4" ht="51" customHeight="1">
      <c r="A33" s="34" t="s">
        <v>74</v>
      </c>
      <c r="B33" s="26">
        <v>1139</v>
      </c>
      <c r="C33" s="187" t="s">
        <v>121</v>
      </c>
      <c r="D33" s="188"/>
    </row>
    <row r="34" spans="1:4" ht="36.75" customHeight="1">
      <c r="A34" s="37" t="s">
        <v>75</v>
      </c>
      <c r="B34" s="38">
        <v>11001</v>
      </c>
      <c r="C34" s="97" t="s">
        <v>112</v>
      </c>
      <c r="D34" s="99" t="s">
        <v>113</v>
      </c>
    </row>
    <row r="35" spans="1:4">
      <c r="A35" s="37" t="s">
        <v>76</v>
      </c>
      <c r="B35" s="8" t="s">
        <v>65</v>
      </c>
      <c r="C35" s="184"/>
      <c r="D35" s="184"/>
    </row>
    <row r="36" spans="1:4" ht="77.25" customHeight="1">
      <c r="A36" s="37" t="s">
        <v>77</v>
      </c>
      <c r="B36" s="8" t="s">
        <v>78</v>
      </c>
      <c r="C36" s="184"/>
      <c r="D36" s="184"/>
    </row>
    <row r="37" spans="1:4">
      <c r="A37" s="37" t="s">
        <v>79</v>
      </c>
      <c r="B37" s="8" t="s">
        <v>80</v>
      </c>
      <c r="C37" s="184"/>
      <c r="D37" s="184"/>
    </row>
    <row r="38" spans="1:4" ht="51.75">
      <c r="A38" s="39" t="s">
        <v>81</v>
      </c>
      <c r="B38" s="8" t="s">
        <v>55</v>
      </c>
      <c r="C38" s="184"/>
      <c r="D38" s="184"/>
    </row>
    <row r="39" spans="1:4">
      <c r="A39" s="40"/>
      <c r="B39" s="41" t="s">
        <v>0</v>
      </c>
      <c r="C39" s="184"/>
      <c r="D39" s="184"/>
    </row>
    <row r="40" spans="1:4">
      <c r="A40" s="183" t="s">
        <v>82</v>
      </c>
      <c r="B40" s="183"/>
      <c r="C40" s="42">
        <f>Հ2!G52</f>
        <v>-312746.80000000005</v>
      </c>
      <c r="D40" s="42">
        <f>Հ2!H52</f>
        <v>-312746.80000000005</v>
      </c>
    </row>
  </sheetData>
  <mergeCells count="11">
    <mergeCell ref="A5:D5"/>
    <mergeCell ref="A40:B40"/>
    <mergeCell ref="D35:D39"/>
    <mergeCell ref="A22:B22"/>
    <mergeCell ref="A8:D8"/>
    <mergeCell ref="D17:D20"/>
    <mergeCell ref="A21:B21"/>
    <mergeCell ref="C17:C20"/>
    <mergeCell ref="C35:C39"/>
    <mergeCell ref="C15:D15"/>
    <mergeCell ref="C33:D33"/>
  </mergeCells>
  <pageMargins left="0.23622047244094499" right="0.23622047244094499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Հ1</vt:lpstr>
      <vt:lpstr>Հ2</vt:lpstr>
      <vt:lpstr>Հ3</vt:lpstr>
      <vt:lpstr>Հ4</vt:lpstr>
      <vt:lpstr>Հ5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Gyulumyan</dc:creator>
  <cp:keywords>https://mul2-mta.gov.am/tasks/1052560/oneclick/2Havelvac.xlsx?token=a937f4355463e1685b77633e59a9f29e</cp:keywords>
  <cp:lastModifiedBy>Arpine Martirosyan</cp:lastModifiedBy>
  <cp:lastPrinted>2022-07-19T10:06:18Z</cp:lastPrinted>
  <dcterms:created xsi:type="dcterms:W3CDTF">2020-05-26T05:50:11Z</dcterms:created>
  <dcterms:modified xsi:type="dcterms:W3CDTF">2022-07-21T06:21:02Z</dcterms:modified>
</cp:coreProperties>
</file>