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5"/>
  </bookViews>
  <sheets>
    <sheet name="1" sheetId="24" r:id="rId1"/>
    <sheet name="2" sheetId="26" r:id="rId2"/>
    <sheet name="3" sheetId="22" r:id="rId3"/>
    <sheet name="4" sheetId="28" r:id="rId4"/>
    <sheet name="5" sheetId="29" r:id="rId5"/>
    <sheet name="6" sheetId="30" r:id="rId6"/>
    <sheet name="Sheet1" sheetId="4" state="hidden" r:id="rId7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'1'!$A$1:$E$40</definedName>
    <definedName name="_xlnm.Print_Area" localSheetId="2">'3'!$A$1:$H$48</definedName>
    <definedName name="_xlnm.Print_Area" localSheetId="3">'4'!$A$1:$E$21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դդ" localSheetId="5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2" l="1"/>
  <c r="G46" i="22" s="1"/>
  <c r="G45" i="22" s="1"/>
  <c r="G44" i="22" s="1"/>
  <c r="G42" i="22" s="1"/>
  <c r="G40" i="22" s="1"/>
  <c r="G39" i="22" s="1"/>
  <c r="G38" i="22" s="1"/>
  <c r="G36" i="22" s="1"/>
  <c r="G34" i="22" s="1"/>
  <c r="G32" i="22" s="1"/>
  <c r="G30" i="22"/>
  <c r="G29" i="22" s="1"/>
  <c r="G28" i="22" s="1"/>
  <c r="G26" i="22" s="1"/>
  <c r="G24" i="22" s="1"/>
  <c r="G22" i="22" s="1"/>
  <c r="G20" i="22" s="1"/>
  <c r="G18" i="22" s="1"/>
  <c r="G16" i="22" s="1"/>
  <c r="G14" i="22" s="1"/>
  <c r="D35" i="24" l="1"/>
  <c r="D29" i="24" s="1"/>
  <c r="D27" i="24" s="1"/>
  <c r="D16" i="28"/>
  <c r="D14" i="28" s="1"/>
  <c r="D12" i="28" s="1"/>
  <c r="D10" i="28" s="1"/>
  <c r="C22" i="29"/>
  <c r="D21" i="24"/>
  <c r="D15" i="24" s="1"/>
  <c r="D13" i="24" s="1"/>
  <c r="C22" i="30"/>
  <c r="G13" i="22"/>
  <c r="H30" i="22"/>
  <c r="H29" i="22" s="1"/>
  <c r="H28" i="22" s="1"/>
  <c r="H26" i="22" s="1"/>
  <c r="H24" i="22" s="1"/>
  <c r="H22" i="22" s="1"/>
  <c r="H20" i="22" s="1"/>
  <c r="H18" i="22" s="1"/>
  <c r="H16" i="22" s="1"/>
  <c r="H14" i="22" s="1"/>
  <c r="D12" i="24" l="1"/>
  <c r="D22" i="30"/>
  <c r="E21" i="24"/>
  <c r="E15" i="24" s="1"/>
  <c r="E13" i="24" s="1"/>
  <c r="H12" i="26"/>
  <c r="H10" i="26" s="1"/>
  <c r="H47" i="22"/>
  <c r="H46" i="22" s="1"/>
  <c r="H45" i="22" l="1"/>
  <c r="H44" i="22" s="1"/>
  <c r="H42" i="22" s="1"/>
  <c r="H40" i="22" s="1"/>
  <c r="D22" i="29" l="1"/>
  <c r="E16" i="28"/>
  <c r="E14" i="28" s="1"/>
  <c r="E12" i="28" s="1"/>
  <c r="E10" i="28" s="1"/>
  <c r="E35" i="24"/>
  <c r="E29" i="24" s="1"/>
  <c r="E27" i="24" s="1"/>
  <c r="E12" i="24" s="1"/>
  <c r="E14" i="26"/>
  <c r="H39" i="22"/>
  <c r="H38" i="22" s="1"/>
  <c r="H36" i="22" s="1"/>
  <c r="H34" i="22" s="1"/>
  <c r="H32" i="22" s="1"/>
  <c r="H13" i="22" s="1"/>
  <c r="D14" i="26" l="1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<sst xmlns="http://schemas.openxmlformats.org/spreadsheetml/2006/main" count="199" uniqueCount="125">
  <si>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</si>
  <si>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</si>
  <si>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</si>
  <si>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</si>
  <si>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</si>
  <si>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</si>
  <si>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</si>
  <si>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</si>
  <si>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</si>
  <si>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</si>
  <si>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</si>
  <si>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</si>
  <si>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</si>
  <si>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</si>
  <si>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</si>
  <si>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</si>
  <si>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</si>
  <si>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</si>
  <si>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</si>
  <si>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</si>
  <si>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</si>
  <si>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</si>
  <si>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</si>
  <si>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</si>
  <si>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</si>
  <si>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</si>
  <si>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</si>
  <si>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</si>
  <si>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</si>
  <si>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</si>
  <si>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</si>
  <si>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</si>
  <si>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</si>
  <si>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</si>
  <si>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</si>
  <si>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</si>
  <si>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</si>
  <si>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</si>
  <si>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</si>
  <si>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</si>
  <si>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</si>
  <si>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</si>
  <si>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</si>
  <si>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</si>
  <si>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</si>
  <si>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</si>
  <si>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</si>
  <si>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</si>
  <si>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</si>
  <si>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</si>
  <si>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</si>
  <si>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</si>
  <si>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</si>
  <si>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</si>
  <si>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</si>
  <si>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</si>
  <si>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</si>
  <si>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</si>
  <si>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Հավելված N 6</t>
  </si>
  <si>
    <t>(հազ.դրամ)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</si>
  <si>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</si>
  <si>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</si>
  <si>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</si>
  <si>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</si>
  <si>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</si>
  <si>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</si>
  <si>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</si>
  <si>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</si>
  <si>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</si>
  <si>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</si>
  <si>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</si>
  <si>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</si>
  <si>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</si>
  <si>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</si>
  <si>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</si>
  <si>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</si>
  <si>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</si>
  <si>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</si>
  <si>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</si>
  <si>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</si>
  <si>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</si>
  <si>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</si>
  <si>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</si>
  <si>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</si>
  <si>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</si>
  <si>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</si>
  <si>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</si>
  <si>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</si>
  <si>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</si>
  <si>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</si>
  <si>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</si>
  <si>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</si>
  <si>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</si>
  <si>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</si>
  <si>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</si>
  <si>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</si>
  <si>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</si>
  <si>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</si>
  <si>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</si>
  <si>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</si>
  <si>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</si>
  <si>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</si>
  <si>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</si>
  <si>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</si>
  <si>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</si>
  <si>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</si>
  <si>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</si>
  <si>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</si>
  <si>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</si>
  <si>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</si>
  <si>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</si>
  <si>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</si>
  <si>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5</t>
  </si>
  <si>
    <t>Հավելված  N 2</t>
  </si>
  <si>
    <t>Հավելված  N 1</t>
  </si>
  <si>
    <t>Ինն ամիս</t>
  </si>
  <si>
    <t>Տարի</t>
  </si>
  <si>
    <t>ՀԱՅԱՍՏԱՆԻ ՀԱՆՐԱՊԵՏՈՒԹՅԱՆ ԿԱՌԱՎԱՐՈՒԹՅԱՆ 2021 ԹՎԱԿԱՆԻ ԴԵԿՏԵՄԲԵՐԻ 23-Ի N 2121-Ն ՈՐՈՇՄԱՆ N 3 և 4 ՀԱՎԵԼՎԱԾՆԵՐՈՒՄ  ԿԱՏԱՐՎՈՂ ՓՈՓՈԽՈՒԹՅՈՒՆՆԵՐԸ</t>
  </si>
  <si>
    <t xml:space="preserve">ՀՀ կառավարության 2022 թվականի </t>
  </si>
  <si>
    <t>«ՀԱՅԱՍՏԱՆԻ  ՀԱՆՐԱՊԵՏՈՒԹՅԱՆ  2022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N 1 ԱՂՅՈՒՍԱԿՈՒՄ ԿԱՏԱՐՎՈՂ 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</si>
  <si>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</si>
  <si>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</si>
  <si>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</si>
  <si>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ՀԱՅԱՍՏԱՆԻ ՀԱՆՐԱՊԵՏՈՒԹՅԱՆ ԿԱՌԱՎԱՐՈՒԹՅԱՆ 2021 ԹՎԱԿԱՆԻ ԴԵԿՏԵՄԲԵՐԻ 23-Ի N 2121-Ն ՈՐՈՇՄԱՆ N 9 ՀԱՎԵԼՎԱԾԻ N 9.15 ԵՎ N 9.1 ՀԱՎԵԼՎԱԾԻ N 9.1.15 ԱՂՅՈՒՍԱԿՆԵՐՈՒՄ ԿԱՏԱՐՎՈՂ ՓՈՓՈԽՈՒԹՅՈՒՆՆԵՐԸ </t>
  </si>
  <si>
    <t xml:space="preserve">ՀԱՅԱՍՏԱՆԻ ՀԱՆՐԱՊԵՏՈՒԹՅԱՆ ԿԱՌԱՎԱՐՈՒԹՅԱՆ 2021 ԹՎԱԿԱՆԻ ԴԵԿՏԵՄԲԵՐԻ 23-Ի N 2121-Ն ՈՐՈՇՄԱՆ N 9 ՀԱՎԵԼՎԱԾԻ N 9.47 ԵՎ N 9.1 ՀԱՎԵԼՎԱԾԻ N 9.1.58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</si>
</sst>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22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b/>
      <sz val="8"/>
      <name val="GHEA Grapalat"/>
      <family val="2"/>
    </font>
    <font>
      <i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>
      <alignment horizontal="left" vertical="top" wrapText="1"/>
    </xf>
    <xf numFmtId="9" fontId="6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2" fillId="0" borderId="0"/>
    <xf numFmtId="0" fontId="8" fillId="0" borderId="0"/>
    <xf numFmtId="0" fontId="9" fillId="0" borderId="0"/>
    <xf numFmtId="0" fontId="3" fillId="0" borderId="0"/>
    <xf numFmtId="43" fontId="9" fillId="0" borderId="0" applyFont="0" applyFill="0" applyBorder="0" applyAlignment="0" applyProtection="0"/>
    <xf numFmtId="0" fontId="9" fillId="0" borderId="0"/>
    <xf numFmtId="167" fontId="20" fillId="0" borderId="0" applyFill="0" applyBorder="0" applyProtection="0">
      <alignment horizontal="right" vertical="top"/>
    </xf>
  </cellStyleXfs>
  <cellXfs count="175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0" fontId="7" fillId="0" borderId="0" xfId="3" applyFont="1" applyFill="1"/>
    <xf numFmtId="0" fontId="7" fillId="2" borderId="0" xfId="3" applyFont="1" applyFill="1"/>
    <xf numFmtId="165" fontId="13" fillId="2" borderId="6" xfId="9" applyNumberFormat="1" applyFont="1" applyFill="1" applyBorder="1" applyAlignment="1">
      <alignment horizontal="right" vertical="top" wrapText="1"/>
    </xf>
    <xf numFmtId="165" fontId="13" fillId="2" borderId="1" xfId="9" applyNumberFormat="1" applyFont="1" applyFill="1" applyBorder="1" applyAlignment="1">
      <alignment horizontal="right" vertical="top" wrapText="1"/>
    </xf>
    <xf numFmtId="0" fontId="14" fillId="0" borderId="0" xfId="3" applyFont="1" applyFill="1" applyAlignment="1">
      <alignment horizontal="center" wrapText="1"/>
    </xf>
    <xf numFmtId="0" fontId="13" fillId="0" borderId="0" xfId="7" applyFont="1" applyAlignment="1">
      <alignment vertical="center" wrapText="1"/>
    </xf>
    <xf numFmtId="0" fontId="14" fillId="0" borderId="0" xfId="7" applyFont="1" applyFill="1" applyAlignment="1">
      <alignment wrapText="1"/>
    </xf>
    <xf numFmtId="49" fontId="15" fillId="0" borderId="1" xfId="7" applyNumberFormat="1" applyFont="1" applyFill="1" applyBorder="1" applyAlignment="1">
      <alignment horizontal="center" vertical="center" textRotation="90" wrapText="1"/>
    </xf>
    <xf numFmtId="165" fontId="15" fillId="0" borderId="15" xfId="8" applyNumberFormat="1" applyFont="1" applyFill="1" applyBorder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164" fontId="15" fillId="0" borderId="15" xfId="7" applyNumberFormat="1" applyFont="1" applyFill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0" fontId="16" fillId="0" borderId="1" xfId="7" applyFont="1" applyBorder="1" applyAlignment="1">
      <alignment horizontal="center" vertical="center" wrapText="1"/>
    </xf>
    <xf numFmtId="165" fontId="7" fillId="0" borderId="1" xfId="8" applyNumberFormat="1" applyFont="1" applyBorder="1" applyAlignment="1">
      <alignment horizontal="center" vertical="center" wrapText="1"/>
    </xf>
    <xf numFmtId="165" fontId="13" fillId="0" borderId="1" xfId="8" applyNumberFormat="1" applyFont="1" applyBorder="1" applyAlignment="1">
      <alignment horizontal="center" vertical="center" wrapText="1"/>
    </xf>
    <xf numFmtId="164" fontId="13" fillId="0" borderId="1" xfId="7" applyNumberFormat="1" applyFont="1" applyBorder="1" applyAlignment="1">
      <alignment horizontal="center" vertical="center" wrapText="1"/>
    </xf>
    <xf numFmtId="0" fontId="13" fillId="0" borderId="1" xfId="7" applyFont="1" applyBorder="1" applyAlignment="1">
      <alignment horizontal="left" vertical="center" wrapText="1"/>
    </xf>
    <xf numFmtId="165" fontId="13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4" fontId="13" fillId="0" borderId="0" xfId="7" applyNumberFormat="1" applyFont="1" applyAlignment="1">
      <alignment vertical="center" wrapText="1"/>
    </xf>
    <xf numFmtId="43" fontId="13" fillId="0" borderId="0" xfId="8" applyFont="1" applyAlignment="1">
      <alignment vertical="center" wrapText="1"/>
    </xf>
    <xf numFmtId="165" fontId="13" fillId="0" borderId="1" xfId="8" applyNumberFormat="1" applyFont="1" applyBorder="1" applyAlignment="1">
      <alignment horizontal="right" vertical="center" wrapText="1"/>
    </xf>
    <xf numFmtId="43" fontId="13" fillId="0" borderId="0" xfId="8" applyFont="1" applyAlignment="1">
      <alignment horizontal="center" vertical="center" wrapText="1"/>
    </xf>
    <xf numFmtId="165" fontId="15" fillId="0" borderId="1" xfId="8" applyNumberFormat="1" applyFont="1" applyFill="1" applyBorder="1" applyAlignment="1">
      <alignment horizontal="right" vertical="center" wrapText="1"/>
    </xf>
    <xf numFmtId="43" fontId="17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18" fillId="0" borderId="1" xfId="7" applyFont="1" applyBorder="1" applyAlignment="1">
      <alignment horizontal="left" vertical="center" wrapText="1"/>
    </xf>
    <xf numFmtId="0" fontId="19" fillId="0" borderId="0" xfId="7" applyFont="1" applyAlignment="1">
      <alignment vertical="center" wrapText="1"/>
    </xf>
    <xf numFmtId="43" fontId="19" fillId="0" borderId="0" xfId="8" applyFont="1" applyAlignment="1">
      <alignment vertical="center" wrapText="1"/>
    </xf>
    <xf numFmtId="0" fontId="7" fillId="0" borderId="0" xfId="3" applyFont="1" applyFill="1" applyAlignment="1">
      <alignment horizontal="right"/>
    </xf>
    <xf numFmtId="0" fontId="15" fillId="0" borderId="1" xfId="7" applyNumberFormat="1" applyFont="1" applyFill="1" applyBorder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7" fillId="0" borderId="0" xfId="3" applyFont="1" applyFill="1" applyAlignment="1">
      <alignment horizontal="center" vertical="center" wrapText="1"/>
    </xf>
    <xf numFmtId="0" fontId="7" fillId="0" borderId="0" xfId="7" applyFont="1" applyFill="1" applyAlignment="1">
      <alignment horizontal="center" vertical="center" wrapText="1"/>
    </xf>
    <xf numFmtId="0" fontId="7" fillId="0" borderId="0" xfId="3" applyFont="1" applyFill="1" applyAlignment="1">
      <alignment horizontal="right"/>
    </xf>
    <xf numFmtId="49" fontId="15" fillId="0" borderId="1" xfId="7" applyNumberFormat="1" applyFont="1" applyFill="1" applyBorder="1" applyAlignment="1">
      <alignment horizontal="center" vertical="center" wrapText="1"/>
    </xf>
    <xf numFmtId="0" fontId="15" fillId="0" borderId="1" xfId="7" applyNumberFormat="1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7" fillId="0" borderId="0" xfId="3" applyFont="1" applyAlignment="1">
      <alignment horizontal="right"/>
    </xf>
    <xf numFmtId="165" fontId="13" fillId="0" borderId="0" xfId="15" applyNumberFormat="1" applyFont="1" applyFill="1" applyBorder="1" applyAlignment="1">
      <alignment horizontal="right" vertical="center"/>
    </xf>
    <xf numFmtId="0" fontId="13" fillId="2" borderId="0" xfId="3" applyFont="1" applyFill="1" applyBorder="1" applyAlignment="1">
      <alignment horizontal="right"/>
    </xf>
    <xf numFmtId="0" fontId="7" fillId="0" borderId="0" xfId="3" applyFont="1" applyBorder="1"/>
    <xf numFmtId="0" fontId="13" fillId="0" borderId="0" xfId="3" applyFont="1" applyAlignment="1">
      <alignment horizontal="right"/>
    </xf>
    <xf numFmtId="0" fontId="7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center" wrapText="1"/>
    </xf>
    <xf numFmtId="165" fontId="14" fillId="0" borderId="1" xfId="6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165" fontId="17" fillId="0" borderId="1" xfId="6" applyNumberFormat="1" applyFont="1" applyBorder="1" applyAlignment="1">
      <alignment horizontal="right" vertical="top"/>
    </xf>
    <xf numFmtId="0" fontId="13" fillId="2" borderId="0" xfId="0" applyFont="1" applyFill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65" fontId="13" fillId="0" borderId="1" xfId="6" applyNumberFormat="1" applyFont="1" applyBorder="1" applyAlignment="1">
      <alignment horizontal="right" vertical="top"/>
    </xf>
    <xf numFmtId="165" fontId="7" fillId="0" borderId="1" xfId="6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7" fillId="0" borderId="1" xfId="3" applyFont="1" applyBorder="1" applyAlignment="1">
      <alignment horizontal="center"/>
    </xf>
    <xf numFmtId="0" fontId="14" fillId="0" borderId="1" xfId="3" applyFont="1" applyBorder="1" applyAlignment="1">
      <alignment vertical="center"/>
    </xf>
    <xf numFmtId="165" fontId="14" fillId="0" borderId="1" xfId="6" applyNumberFormat="1" applyFont="1" applyBorder="1" applyAlignment="1">
      <alignment horizontal="right" vertical="center" indent="1"/>
    </xf>
    <xf numFmtId="0" fontId="7" fillId="0" borderId="1" xfId="3" applyFont="1" applyBorder="1" applyAlignment="1"/>
    <xf numFmtId="0" fontId="7" fillId="2" borderId="1" xfId="3" applyFont="1" applyFill="1" applyBorder="1" applyAlignment="1">
      <alignment vertical="center"/>
    </xf>
    <xf numFmtId="165" fontId="7" fillId="0" borderId="1" xfId="6" applyNumberFormat="1" applyFont="1" applyBorder="1" applyAlignment="1">
      <alignment horizontal="right"/>
    </xf>
    <xf numFmtId="0" fontId="7" fillId="0" borderId="1" xfId="3" applyFont="1" applyBorder="1" applyAlignment="1">
      <alignment horizontal="center" vertical="top"/>
    </xf>
    <xf numFmtId="0" fontId="7" fillId="2" borderId="1" xfId="3" applyFont="1" applyFill="1" applyBorder="1" applyAlignment="1">
      <alignment vertical="center" wrapText="1"/>
    </xf>
    <xf numFmtId="0" fontId="7" fillId="2" borderId="1" xfId="3" applyFont="1" applyFill="1" applyBorder="1" applyAlignment="1">
      <alignment horizontal="left" vertical="center" wrapText="1"/>
    </xf>
    <xf numFmtId="0" fontId="7" fillId="2" borderId="1" xfId="3" applyFont="1" applyFill="1" applyBorder="1"/>
    <xf numFmtId="0" fontId="7" fillId="2" borderId="1" xfId="3" applyFont="1" applyFill="1" applyBorder="1" applyAlignment="1">
      <alignment wrapText="1"/>
    </xf>
    <xf numFmtId="0" fontId="7" fillId="2" borderId="1" xfId="3" applyFont="1" applyFill="1" applyBorder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1" xfId="3" applyFont="1" applyBorder="1" applyAlignment="1">
      <alignment wrapText="1"/>
    </xf>
    <xf numFmtId="164" fontId="13" fillId="0" borderId="0" xfId="7" applyNumberFormat="1" applyFont="1" applyFill="1" applyAlignment="1">
      <alignment horizontal="right" vertical="center" wrapText="1"/>
    </xf>
    <xf numFmtId="49" fontId="17" fillId="0" borderId="0" xfId="7" applyNumberFormat="1" applyFont="1" applyFill="1" applyAlignment="1">
      <alignment horizontal="center" vertical="center" wrapText="1"/>
    </xf>
    <xf numFmtId="0" fontId="17" fillId="0" borderId="0" xfId="7" applyNumberFormat="1" applyFont="1" applyFill="1" applyAlignment="1">
      <alignment horizontal="center" vertical="center" wrapText="1"/>
    </xf>
    <xf numFmtId="164" fontId="17" fillId="0" borderId="0" xfId="7" applyNumberFormat="1" applyFont="1" applyFill="1" applyAlignment="1">
      <alignment horizontal="center" vertical="center" wrapText="1"/>
    </xf>
    <xf numFmtId="164" fontId="13" fillId="0" borderId="17" xfId="7" applyNumberFormat="1" applyFont="1" applyFill="1" applyBorder="1" applyAlignment="1">
      <alignment horizontal="right" vertical="center" wrapText="1"/>
    </xf>
    <xf numFmtId="49" fontId="15" fillId="0" borderId="13" xfId="7" applyNumberFormat="1" applyFont="1" applyFill="1" applyBorder="1" applyAlignment="1">
      <alignment horizontal="center" vertical="center" wrapText="1"/>
    </xf>
    <xf numFmtId="49" fontId="15" fillId="0" borderId="2" xfId="7" applyNumberFormat="1" applyFont="1" applyFill="1" applyBorder="1" applyAlignment="1">
      <alignment horizontal="center" vertical="center" wrapText="1"/>
    </xf>
    <xf numFmtId="0" fontId="15" fillId="0" borderId="14" xfId="7" applyNumberFormat="1" applyFont="1" applyFill="1" applyBorder="1" applyAlignment="1">
      <alignment horizontal="center" vertical="center" wrapText="1"/>
    </xf>
    <xf numFmtId="164" fontId="13" fillId="0" borderId="13" xfId="0" applyNumberFormat="1" applyFont="1" applyFill="1" applyBorder="1" applyAlignment="1">
      <alignment horizontal="center" vertical="center" wrapText="1"/>
    </xf>
    <xf numFmtId="164" fontId="13" fillId="0" borderId="18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49" fontId="15" fillId="0" borderId="13" xfId="7" applyNumberFormat="1" applyFont="1" applyFill="1" applyBorder="1" applyAlignment="1">
      <alignment horizontal="center" vertical="center" wrapText="1"/>
    </xf>
    <xf numFmtId="49" fontId="15" fillId="0" borderId="2" xfId="7" applyNumberFormat="1" applyFont="1" applyFill="1" applyBorder="1" applyAlignment="1">
      <alignment horizontal="center" vertical="center" wrapText="1"/>
    </xf>
    <xf numFmtId="0" fontId="15" fillId="0" borderId="16" xfId="7" applyNumberFormat="1" applyFont="1" applyFill="1" applyBorder="1" applyAlignment="1">
      <alignment horizontal="center" vertical="center" wrapText="1"/>
    </xf>
    <xf numFmtId="164" fontId="15" fillId="0" borderId="14" xfId="0" applyNumberFormat="1" applyFont="1" applyFill="1" applyBorder="1" applyAlignment="1">
      <alignment horizontal="center" vertical="center" wrapText="1"/>
    </xf>
    <xf numFmtId="164" fontId="15" fillId="0" borderId="19" xfId="0" applyNumberFormat="1" applyFont="1" applyFill="1" applyBorder="1" applyAlignment="1">
      <alignment horizontal="center" vertical="center" wrapText="1"/>
    </xf>
    <xf numFmtId="164" fontId="15" fillId="0" borderId="17" xfId="0" applyNumberFormat="1" applyFont="1" applyFill="1" applyBorder="1" applyAlignment="1">
      <alignment horizontal="center" vertical="center" wrapText="1"/>
    </xf>
    <xf numFmtId="164" fontId="15" fillId="0" borderId="20" xfId="0" applyNumberFormat="1" applyFont="1" applyFill="1" applyBorder="1" applyAlignment="1">
      <alignment horizontal="center" vertical="center" wrapText="1"/>
    </xf>
    <xf numFmtId="0" fontId="15" fillId="0" borderId="15" xfId="7" applyNumberFormat="1" applyFont="1" applyFill="1" applyBorder="1" applyAlignment="1">
      <alignment horizontal="center" vertical="center" wrapText="1"/>
    </xf>
    <xf numFmtId="164" fontId="15" fillId="0" borderId="15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13" fillId="2" borderId="0" xfId="18" applyFont="1" applyFill="1" applyAlignment="1">
      <alignment horizontal="right" vertical="top"/>
    </xf>
    <xf numFmtId="0" fontId="17" fillId="2" borderId="0" xfId="18" applyFont="1" applyFill="1" applyBorder="1" applyAlignment="1">
      <alignment horizontal="center" vertical="top" wrapText="1"/>
    </xf>
    <xf numFmtId="0" fontId="17" fillId="2" borderId="0" xfId="18" applyFont="1" applyFill="1" applyBorder="1" applyAlignment="1">
      <alignment horizontal="center" vertical="top" wrapText="1"/>
    </xf>
    <xf numFmtId="0" fontId="13" fillId="2" borderId="1" xfId="18" applyFont="1" applyFill="1" applyBorder="1" applyAlignment="1">
      <alignment horizontal="center" vertical="center" wrapText="1"/>
    </xf>
    <xf numFmtId="0" fontId="13" fillId="2" borderId="13" xfId="18" applyFont="1" applyFill="1" applyBorder="1" applyAlignment="1">
      <alignment horizontal="center" vertical="center" wrapText="1"/>
    </xf>
    <xf numFmtId="0" fontId="13" fillId="2" borderId="2" xfId="18" applyFont="1" applyFill="1" applyBorder="1" applyAlignment="1">
      <alignment horizontal="center" vertical="center" wrapText="1"/>
    </xf>
    <xf numFmtId="0" fontId="13" fillId="2" borderId="1" xfId="18" applyFont="1" applyFill="1" applyBorder="1" applyAlignment="1">
      <alignment horizontal="center" vertical="center" wrapText="1"/>
    </xf>
    <xf numFmtId="0" fontId="13" fillId="2" borderId="1" xfId="18" applyFont="1" applyFill="1" applyBorder="1" applyAlignment="1">
      <alignment horizontal="center" vertical="top" wrapText="1"/>
    </xf>
    <xf numFmtId="0" fontId="17" fillId="0" borderId="1" xfId="3" applyFont="1" applyBorder="1" applyAlignment="1">
      <alignment horizontal="left" vertical="center" wrapText="1"/>
    </xf>
    <xf numFmtId="165" fontId="17" fillId="2" borderId="1" xfId="6" applyNumberFormat="1" applyFont="1" applyFill="1" applyBorder="1" applyAlignment="1">
      <alignment horizontal="right" vertical="top" wrapText="1"/>
    </xf>
    <xf numFmtId="0" fontId="13" fillId="2" borderId="1" xfId="18" applyFont="1" applyFill="1" applyBorder="1" applyAlignment="1">
      <alignment horizontal="left" vertical="top" wrapText="1"/>
    </xf>
    <xf numFmtId="167" fontId="17" fillId="0" borderId="1" xfId="31" applyNumberFormat="1" applyFont="1" applyBorder="1" applyAlignment="1">
      <alignment horizontal="right" vertical="top"/>
    </xf>
    <xf numFmtId="0" fontId="13" fillId="0" borderId="0" xfId="0" applyFont="1" applyAlignment="1">
      <alignment horizontal="left" vertical="top" wrapText="1"/>
    </xf>
    <xf numFmtId="167" fontId="13" fillId="0" borderId="1" xfId="20" applyNumberFormat="1" applyFont="1" applyBorder="1" applyAlignment="1">
      <alignment horizontal="right" vertical="top"/>
    </xf>
    <xf numFmtId="0" fontId="13" fillId="2" borderId="1" xfId="18" applyFont="1" applyFill="1" applyBorder="1">
      <alignment horizontal="left" vertical="top" wrapText="1"/>
    </xf>
    <xf numFmtId="0" fontId="7" fillId="2" borderId="4" xfId="3" applyFont="1" applyFill="1" applyBorder="1" applyAlignment="1">
      <alignment vertical="center" wrapText="1"/>
    </xf>
    <xf numFmtId="165" fontId="13" fillId="0" borderId="1" xfId="9" applyNumberFormat="1" applyFont="1" applyFill="1" applyBorder="1" applyAlignment="1">
      <alignment horizontal="right" vertical="top" wrapText="1"/>
    </xf>
    <xf numFmtId="0" fontId="13" fillId="2" borderId="12" xfId="18" applyFont="1" applyFill="1" applyBorder="1" applyAlignment="1">
      <alignment horizontal="left" vertical="top" wrapText="1"/>
    </xf>
    <xf numFmtId="0" fontId="14" fillId="2" borderId="12" xfId="3" applyFont="1" applyFill="1" applyBorder="1" applyAlignment="1">
      <alignment vertical="center" wrapText="1"/>
    </xf>
    <xf numFmtId="165" fontId="17" fillId="2" borderId="12" xfId="6" applyNumberFormat="1" applyFont="1" applyFill="1" applyBorder="1" applyAlignment="1">
      <alignment horizontal="right" vertical="top" wrapText="1"/>
    </xf>
    <xf numFmtId="165" fontId="13" fillId="2" borderId="1" xfId="6" applyNumberFormat="1" applyFont="1" applyFill="1" applyBorder="1" applyAlignment="1">
      <alignment horizontal="right" vertical="top" wrapText="1"/>
    </xf>
    <xf numFmtId="0" fontId="14" fillId="2" borderId="1" xfId="3" applyFont="1" applyFill="1" applyBorder="1" applyAlignment="1">
      <alignment vertical="center" wrapText="1"/>
    </xf>
    <xf numFmtId="167" fontId="17" fillId="2" borderId="1" xfId="20" applyNumberFormat="1" applyFont="1" applyFill="1" applyBorder="1" applyAlignment="1">
      <alignment horizontal="right" vertical="top"/>
    </xf>
    <xf numFmtId="165" fontId="13" fillId="2" borderId="1" xfId="20" applyNumberFormat="1" applyFont="1" applyFill="1" applyBorder="1" applyAlignment="1">
      <alignment vertical="top"/>
    </xf>
    <xf numFmtId="0" fontId="7" fillId="2" borderId="14" xfId="3" applyFont="1" applyFill="1" applyBorder="1" applyAlignment="1">
      <alignment vertical="center" wrapText="1"/>
    </xf>
    <xf numFmtId="164" fontId="13" fillId="0" borderId="0" xfId="7" applyNumberFormat="1" applyFont="1" applyFill="1" applyAlignment="1">
      <alignment horizontal="right" vertical="center" wrapText="1"/>
    </xf>
    <xf numFmtId="164" fontId="17" fillId="0" borderId="0" xfId="7" applyNumberFormat="1" applyFont="1" applyFill="1" applyAlignment="1">
      <alignment horizontal="right" vertical="center" wrapText="1"/>
    </xf>
    <xf numFmtId="0" fontId="13" fillId="0" borderId="0" xfId="7" applyNumberFormat="1" applyFont="1" applyFill="1" applyAlignment="1">
      <alignment horizontal="center" vertical="center" wrapText="1"/>
    </xf>
    <xf numFmtId="164" fontId="13" fillId="0" borderId="0" xfId="7" applyNumberFormat="1" applyFont="1" applyFill="1" applyBorder="1" applyAlignment="1">
      <alignment horizontal="right" vertical="center" wrapText="1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49" fontId="15" fillId="0" borderId="1" xfId="7" applyNumberFormat="1" applyFont="1" applyFill="1" applyBorder="1" applyAlignment="1">
      <alignment horizontal="center" vertical="center" textRotation="90" wrapText="1"/>
    </xf>
    <xf numFmtId="0" fontId="7" fillId="0" borderId="0" xfId="3" applyFont="1" applyAlignment="1">
      <alignment horizontal="right" vertical="center"/>
    </xf>
    <xf numFmtId="0" fontId="14" fillId="2" borderId="1" xfId="3" applyFont="1" applyFill="1" applyBorder="1" applyAlignment="1">
      <alignment vertical="top" wrapText="1"/>
    </xf>
    <xf numFmtId="0" fontId="14" fillId="2" borderId="0" xfId="3" applyFont="1" applyFill="1" applyBorder="1" applyAlignment="1">
      <alignment vertical="top" wrapText="1"/>
    </xf>
    <xf numFmtId="0" fontId="21" fillId="0" borderId="1" xfId="3" applyFont="1" applyBorder="1" applyAlignment="1">
      <alignment horizontal="center" vertical="center" wrapText="1"/>
    </xf>
    <xf numFmtId="0" fontId="21" fillId="0" borderId="1" xfId="3" applyFont="1" applyBorder="1" applyAlignment="1">
      <alignment vertical="center" wrapText="1"/>
    </xf>
    <xf numFmtId="0" fontId="21" fillId="0" borderId="0" xfId="3" applyFont="1" applyBorder="1" applyAlignment="1">
      <alignment vertical="center" wrapText="1"/>
    </xf>
    <xf numFmtId="0" fontId="7" fillId="0" borderId="0" xfId="3" applyFont="1" applyAlignment="1">
      <alignment horizontal="justify"/>
    </xf>
    <xf numFmtId="0" fontId="17" fillId="0" borderId="0" xfId="3" applyFont="1" applyFill="1" applyBorder="1" applyAlignment="1">
      <alignment vertical="top"/>
    </xf>
    <xf numFmtId="0" fontId="7" fillId="2" borderId="21" xfId="3" applyFont="1" applyFill="1" applyBorder="1" applyAlignment="1">
      <alignment horizontal="left" vertical="center" wrapText="1"/>
    </xf>
    <xf numFmtId="0" fontId="21" fillId="2" borderId="22" xfId="3" applyFont="1" applyFill="1" applyBorder="1" applyAlignment="1">
      <alignment horizontal="left" vertical="top" wrapText="1"/>
    </xf>
    <xf numFmtId="0" fontId="7" fillId="2" borderId="26" xfId="3" applyFont="1" applyFill="1" applyBorder="1" applyAlignment="1">
      <alignment horizontal="center" vertical="center" wrapText="1"/>
    </xf>
    <xf numFmtId="0" fontId="7" fillId="2" borderId="27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left" vertical="center" wrapText="1"/>
    </xf>
    <xf numFmtId="0" fontId="21" fillId="2" borderId="15" xfId="3" applyFont="1" applyFill="1" applyBorder="1" applyAlignment="1">
      <alignment horizontal="left" vertical="center" wrapText="1"/>
    </xf>
    <xf numFmtId="0" fontId="21" fillId="2" borderId="19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vertical="top" wrapText="1"/>
    </xf>
    <xf numFmtId="0" fontId="21" fillId="0" borderId="1" xfId="7" applyFont="1" applyBorder="1" applyAlignment="1">
      <alignment vertical="center" wrapText="1"/>
    </xf>
    <xf numFmtId="0" fontId="21" fillId="2" borderId="1" xfId="3" applyFont="1" applyFill="1" applyBorder="1" applyAlignment="1">
      <alignment vertical="center" wrapText="1"/>
    </xf>
    <xf numFmtId="0" fontId="7" fillId="2" borderId="10" xfId="3" applyFont="1" applyFill="1" applyBorder="1" applyAlignment="1">
      <alignment horizontal="left" vertical="top" wrapText="1"/>
    </xf>
    <xf numFmtId="0" fontId="7" fillId="2" borderId="7" xfId="3" applyFont="1" applyFill="1" applyBorder="1" applyAlignment="1">
      <alignment vertical="center" wrapText="1"/>
    </xf>
    <xf numFmtId="0" fontId="7" fillId="2" borderId="2" xfId="3" applyFont="1" applyFill="1" applyBorder="1" applyAlignment="1">
      <alignment vertical="top" wrapText="1"/>
    </xf>
    <xf numFmtId="0" fontId="7" fillId="2" borderId="8" xfId="3" applyFont="1" applyFill="1" applyBorder="1" applyAlignment="1">
      <alignment vertical="top" wrapText="1"/>
    </xf>
    <xf numFmtId="0" fontId="7" fillId="2" borderId="7" xfId="3" applyFont="1" applyFill="1" applyBorder="1" applyAlignment="1">
      <alignment horizontal="left" vertical="top"/>
    </xf>
    <xf numFmtId="0" fontId="7" fillId="2" borderId="2" xfId="3" applyFont="1" applyFill="1" applyBorder="1" applyAlignment="1">
      <alignment horizontal="left" vertical="top"/>
    </xf>
    <xf numFmtId="37" fontId="21" fillId="0" borderId="6" xfId="9" applyNumberFormat="1" applyFont="1" applyFill="1" applyBorder="1" applyAlignment="1">
      <alignment horizontal="center" vertical="center" wrapText="1"/>
    </xf>
    <xf numFmtId="0" fontId="7" fillId="0" borderId="5" xfId="3" applyFont="1" applyBorder="1"/>
    <xf numFmtId="0" fontId="7" fillId="0" borderId="4" xfId="3" applyFont="1" applyBorder="1"/>
    <xf numFmtId="164" fontId="7" fillId="0" borderId="3" xfId="9" applyNumberFormat="1" applyFont="1" applyBorder="1" applyAlignment="1">
      <alignment horizontal="right"/>
    </xf>
    <xf numFmtId="0" fontId="7" fillId="2" borderId="23" xfId="3" applyFont="1" applyFill="1" applyBorder="1" applyAlignment="1">
      <alignment horizontal="left" vertical="center" wrapText="1"/>
    </xf>
    <xf numFmtId="0" fontId="21" fillId="2" borderId="24" xfId="3" applyFont="1" applyFill="1" applyBorder="1" applyAlignment="1">
      <alignment horizontal="left" vertical="top" wrapText="1"/>
    </xf>
    <xf numFmtId="0" fontId="21" fillId="2" borderId="1" xfId="3" applyFont="1" applyFill="1" applyBorder="1" applyAlignment="1">
      <alignment horizontal="left" vertical="center" wrapText="1"/>
    </xf>
    <xf numFmtId="0" fontId="7" fillId="2" borderId="25" xfId="3" applyFont="1" applyFill="1" applyBorder="1" applyAlignment="1">
      <alignment horizontal="left" vertical="center" wrapText="1"/>
    </xf>
    <xf numFmtId="0" fontId="21" fillId="0" borderId="25" xfId="7" applyFont="1" applyBorder="1" applyAlignment="1">
      <alignment vertical="center" wrapText="1"/>
    </xf>
    <xf numFmtId="0" fontId="21" fillId="2" borderId="25" xfId="3" applyFont="1" applyFill="1" applyBorder="1" applyAlignment="1">
      <alignment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vertical="top" wrapText="1"/>
    </xf>
  </cellXfs>
  <cellStyles count="32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0"/>
  <sheetViews>
    <sheetView view="pageBreakPreview" topLeftCell="A27" zoomScaleNormal="100" zoomScaleSheetLayoutView="100" workbookViewId="0">
      <selection activeCell="C46" sqref="C46"/>
    </sheetView>
  </sheetViews>
  <sheetFormatPr defaultColWidth="9.140625" defaultRowHeight="17.25" x14ac:dyDescent="0.3"/>
  <cols>
    <col min="1" max="1" width="13.42578125" style="3" customWidth="1"/>
    <col min="2" max="2" width="16.42578125" style="3" customWidth="1"/>
    <col min="3" max="3" width="57" style="3" customWidth="1"/>
    <col min="4" max="4" width="18.140625" style="3" customWidth="1"/>
    <col min="5" max="5" width="17.85546875" style="3" customWidth="1"/>
    <col min="6" max="16384" width="9.140625" style="3"/>
  </cols>
  <sheetData>
    <row r="1" spans="1:67" ht="20.25" customHeight="1" x14ac:dyDescent="0.3">
      <c r="E1" s="44" t="s">
        <v>114</v>
      </c>
      <c r="F1" s="33"/>
    </row>
    <row r="2" spans="1:67" x14ac:dyDescent="0.3">
      <c r="E2" s="45" t="s">
        <v>118</v>
      </c>
      <c r="F2" s="33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</row>
    <row r="3" spans="1:67" ht="19.5" customHeight="1" x14ac:dyDescent="0.3">
      <c r="E3" s="47" t="s">
        <v>36</v>
      </c>
      <c r="F3" s="33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</row>
    <row r="4" spans="1:67" ht="17.25" hidden="1" customHeight="1" x14ac:dyDescent="0.3">
      <c r="E4" s="33"/>
      <c r="F4" s="33"/>
    </row>
    <row r="5" spans="1:67" ht="15.75" hidden="1" customHeight="1" x14ac:dyDescent="0.3">
      <c r="E5" s="33"/>
      <c r="F5" s="33"/>
    </row>
    <row r="6" spans="1:67" ht="15.75" customHeight="1" x14ac:dyDescent="0.3">
      <c r="E6" s="33"/>
      <c r="F6" s="33"/>
    </row>
    <row r="7" spans="1:67" ht="76.5" customHeight="1" x14ac:dyDescent="0.3">
      <c r="A7" s="36" t="s">
        <v>119</v>
      </c>
      <c r="B7" s="36"/>
      <c r="C7" s="36"/>
      <c r="D7" s="36"/>
      <c r="E7" s="36"/>
      <c r="F7" s="33"/>
    </row>
    <row r="8" spans="1:67" ht="22.5" customHeight="1" x14ac:dyDescent="0.3">
      <c r="B8" s="8"/>
      <c r="C8" s="8"/>
      <c r="D8" s="8"/>
      <c r="E8" s="33" t="s">
        <v>59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</row>
    <row r="9" spans="1:67" ht="81.75" customHeight="1" x14ac:dyDescent="0.3">
      <c r="A9" s="48" t="s">
        <v>50</v>
      </c>
      <c r="B9" s="48"/>
      <c r="C9" s="49" t="s">
        <v>49</v>
      </c>
      <c r="D9" s="50" t="s">
        <v>52</v>
      </c>
      <c r="E9" s="51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</row>
    <row r="10" spans="1:67" ht="17.25" customHeight="1" x14ac:dyDescent="0.3">
      <c r="A10" s="48"/>
      <c r="B10" s="48"/>
      <c r="C10" s="49"/>
      <c r="D10" s="52" t="s">
        <v>115</v>
      </c>
      <c r="E10" s="52" t="s">
        <v>116</v>
      </c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</row>
    <row r="11" spans="1:67" ht="23.45" customHeight="1" x14ac:dyDescent="0.3">
      <c r="A11" s="53" t="s">
        <v>3</v>
      </c>
      <c r="B11" s="53" t="s">
        <v>2</v>
      </c>
      <c r="C11" s="49"/>
      <c r="D11" s="54"/>
      <c r="E11" s="54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</row>
    <row r="12" spans="1:67" x14ac:dyDescent="0.3">
      <c r="A12" s="53"/>
      <c r="B12" s="53"/>
      <c r="C12" s="55" t="s">
        <v>48</v>
      </c>
      <c r="D12" s="56">
        <f>D27+D13</f>
        <v>0</v>
      </c>
      <c r="E12" s="56">
        <f>E27+E13</f>
        <v>0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</row>
    <row r="13" spans="1:67" s="60" customFormat="1" x14ac:dyDescent="0.25">
      <c r="A13" s="57"/>
      <c r="B13" s="57"/>
      <c r="C13" s="58" t="s">
        <v>83</v>
      </c>
      <c r="D13" s="59">
        <f>+D15</f>
        <v>-1256515.7</v>
      </c>
      <c r="E13" s="59">
        <f>+E15</f>
        <v>-1803150.5</v>
      </c>
    </row>
    <row r="14" spans="1:67" s="60" customFormat="1" x14ac:dyDescent="0.25">
      <c r="A14" s="57" t="s">
        <v>84</v>
      </c>
      <c r="B14" s="57"/>
      <c r="C14" s="61" t="s">
        <v>85</v>
      </c>
      <c r="D14" s="62"/>
      <c r="E14" s="62"/>
    </row>
    <row r="15" spans="1:67" s="60" customFormat="1" x14ac:dyDescent="0.25">
      <c r="A15" s="57"/>
      <c r="B15" s="57"/>
      <c r="C15" s="57" t="s">
        <v>86</v>
      </c>
      <c r="D15" s="63">
        <f>+D21</f>
        <v>-1256515.7</v>
      </c>
      <c r="E15" s="63">
        <f>+E21</f>
        <v>-1803150.5</v>
      </c>
    </row>
    <row r="16" spans="1:67" s="60" customFormat="1" x14ac:dyDescent="0.25">
      <c r="A16" s="57"/>
      <c r="B16" s="57"/>
      <c r="C16" s="61" t="s">
        <v>87</v>
      </c>
      <c r="D16" s="63"/>
      <c r="E16" s="63"/>
    </row>
    <row r="17" spans="1:67" s="60" customFormat="1" ht="51.75" x14ac:dyDescent="0.25">
      <c r="A17" s="57"/>
      <c r="B17" s="57"/>
      <c r="C17" s="57" t="s">
        <v>88</v>
      </c>
      <c r="D17" s="63"/>
      <c r="E17" s="63"/>
    </row>
    <row r="18" spans="1:67" s="60" customFormat="1" x14ac:dyDescent="0.25">
      <c r="A18" s="57"/>
      <c r="B18" s="57"/>
      <c r="C18" s="61" t="s">
        <v>89</v>
      </c>
      <c r="D18" s="63"/>
      <c r="E18" s="63"/>
    </row>
    <row r="19" spans="1:67" s="60" customFormat="1" ht="52.5" customHeight="1" x14ac:dyDescent="0.25">
      <c r="A19" s="57"/>
      <c r="B19" s="57"/>
      <c r="C19" s="57" t="s">
        <v>90</v>
      </c>
      <c r="D19" s="63"/>
      <c r="E19" s="63"/>
    </row>
    <row r="20" spans="1:67" s="60" customFormat="1" x14ac:dyDescent="0.25">
      <c r="A20" s="64" t="s">
        <v>91</v>
      </c>
      <c r="B20" s="64"/>
      <c r="C20" s="64"/>
      <c r="D20" s="65"/>
      <c r="E20" s="65"/>
    </row>
    <row r="21" spans="1:67" s="60" customFormat="1" x14ac:dyDescent="0.25">
      <c r="A21" s="57"/>
      <c r="B21" s="57" t="s">
        <v>92</v>
      </c>
      <c r="C21" s="61" t="s">
        <v>93</v>
      </c>
      <c r="D21" s="63">
        <f>+'3'!G24</f>
        <v>-1256515.7</v>
      </c>
      <c r="E21" s="63">
        <f>+'3'!H24</f>
        <v>-1803150.5</v>
      </c>
    </row>
    <row r="22" spans="1:67" s="60" customFormat="1" ht="16.5" customHeight="1" x14ac:dyDescent="0.25">
      <c r="A22" s="57"/>
      <c r="B22" s="57"/>
      <c r="C22" s="57" t="s">
        <v>86</v>
      </c>
      <c r="D22" s="63"/>
      <c r="E22" s="63"/>
    </row>
    <row r="23" spans="1:67" s="60" customFormat="1" x14ac:dyDescent="0.25">
      <c r="A23" s="57"/>
      <c r="B23" s="57"/>
      <c r="C23" s="61" t="s">
        <v>94</v>
      </c>
      <c r="D23" s="63"/>
      <c r="E23" s="63"/>
    </row>
    <row r="24" spans="1:67" s="60" customFormat="1" ht="90" customHeight="1" x14ac:dyDescent="0.25">
      <c r="A24" s="57"/>
      <c r="B24" s="57"/>
      <c r="C24" s="57" t="s">
        <v>95</v>
      </c>
      <c r="D24" s="63"/>
      <c r="E24" s="63"/>
    </row>
    <row r="25" spans="1:67" s="60" customFormat="1" x14ac:dyDescent="0.25">
      <c r="A25" s="57"/>
      <c r="B25" s="57"/>
      <c r="C25" s="61" t="s">
        <v>96</v>
      </c>
      <c r="D25" s="63"/>
      <c r="E25" s="63"/>
    </row>
    <row r="26" spans="1:67" s="60" customFormat="1" x14ac:dyDescent="0.25">
      <c r="A26" s="57"/>
      <c r="B26" s="57"/>
      <c r="C26" s="57" t="s">
        <v>97</v>
      </c>
      <c r="D26" s="63"/>
      <c r="E26" s="63"/>
    </row>
    <row r="27" spans="1:67" x14ac:dyDescent="0.3">
      <c r="A27" s="66" t="s">
        <v>47</v>
      </c>
      <c r="B27" s="66"/>
      <c r="C27" s="67" t="s">
        <v>0</v>
      </c>
      <c r="D27" s="68">
        <f>+D29</f>
        <v>1256515.7</v>
      </c>
      <c r="E27" s="68">
        <f>+E29</f>
        <v>1803150.5</v>
      </c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</row>
    <row r="28" spans="1:67" ht="20.25" customHeight="1" x14ac:dyDescent="0.3">
      <c r="A28" s="53"/>
      <c r="B28" s="69"/>
      <c r="C28" s="70" t="s">
        <v>46</v>
      </c>
      <c r="D28" s="71"/>
      <c r="E28" s="71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</row>
    <row r="29" spans="1:67" x14ac:dyDescent="0.3">
      <c r="A29" s="72">
        <v>1169</v>
      </c>
      <c r="B29" s="69"/>
      <c r="C29" s="73" t="s">
        <v>45</v>
      </c>
      <c r="D29" s="63">
        <f>D35</f>
        <v>1256515.7</v>
      </c>
      <c r="E29" s="63">
        <f>E35</f>
        <v>1803150.5</v>
      </c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</row>
    <row r="30" spans="1:67" ht="19.899999999999999" customHeight="1" x14ac:dyDescent="0.3">
      <c r="A30" s="72"/>
      <c r="B30" s="66"/>
      <c r="C30" s="73" t="s">
        <v>44</v>
      </c>
      <c r="D30" s="63"/>
      <c r="E30" s="6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</row>
    <row r="31" spans="1:67" ht="69" customHeight="1" x14ac:dyDescent="0.3">
      <c r="A31" s="72"/>
      <c r="B31" s="66"/>
      <c r="C31" s="74" t="s">
        <v>43</v>
      </c>
      <c r="D31" s="63"/>
      <c r="E31" s="6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</row>
    <row r="32" spans="1:67" x14ac:dyDescent="0.3">
      <c r="A32" s="72"/>
      <c r="B32" s="66"/>
      <c r="C32" s="75" t="s">
        <v>42</v>
      </c>
      <c r="D32" s="63"/>
      <c r="E32" s="6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</row>
    <row r="33" spans="1:67" ht="31.5" customHeight="1" x14ac:dyDescent="0.3">
      <c r="A33" s="72"/>
      <c r="B33" s="66"/>
      <c r="C33" s="76" t="s">
        <v>41</v>
      </c>
      <c r="D33" s="63"/>
      <c r="E33" s="6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</row>
    <row r="34" spans="1:67" ht="18" customHeight="1" x14ac:dyDescent="0.3">
      <c r="A34" s="77" t="s">
        <v>40</v>
      </c>
      <c r="B34" s="77"/>
      <c r="C34" s="77"/>
      <c r="D34" s="71"/>
      <c r="E34" s="71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</row>
    <row r="35" spans="1:67" s="78" customFormat="1" ht="15.75" customHeight="1" x14ac:dyDescent="0.25">
      <c r="A35" s="66"/>
      <c r="B35" s="72">
        <v>31001</v>
      </c>
      <c r="C35" s="73" t="s">
        <v>39</v>
      </c>
      <c r="D35" s="63">
        <f>+'3'!G40</f>
        <v>1256515.7</v>
      </c>
      <c r="E35" s="63">
        <f>+'3'!H40</f>
        <v>1803150.5</v>
      </c>
    </row>
    <row r="36" spans="1:67" ht="38.25" customHeight="1" x14ac:dyDescent="0.3">
      <c r="A36" s="66"/>
      <c r="B36" s="72"/>
      <c r="C36" s="76" t="s">
        <v>65</v>
      </c>
      <c r="D36" s="63"/>
      <c r="E36" s="63"/>
    </row>
    <row r="37" spans="1:67" ht="18.75" customHeight="1" x14ac:dyDescent="0.3">
      <c r="A37" s="66"/>
      <c r="B37" s="72"/>
      <c r="C37" s="76" t="s">
        <v>38</v>
      </c>
      <c r="D37" s="63"/>
      <c r="E37" s="63"/>
    </row>
    <row r="38" spans="1:67" ht="54.75" customHeight="1" x14ac:dyDescent="0.3">
      <c r="A38" s="66"/>
      <c r="B38" s="72"/>
      <c r="C38" s="73" t="s">
        <v>66</v>
      </c>
      <c r="D38" s="63"/>
      <c r="E38" s="63"/>
    </row>
    <row r="39" spans="1:67" ht="18" customHeight="1" x14ac:dyDescent="0.3">
      <c r="A39" s="66"/>
      <c r="B39" s="72"/>
      <c r="C39" s="76" t="s">
        <v>37</v>
      </c>
      <c r="D39" s="63"/>
      <c r="E39" s="63"/>
    </row>
    <row r="40" spans="1:67" ht="30" customHeight="1" x14ac:dyDescent="0.3">
      <c r="A40" s="66"/>
      <c r="B40" s="72"/>
      <c r="C40" s="79" t="s">
        <v>67</v>
      </c>
      <c r="D40" s="63"/>
      <c r="E40" s="63"/>
    </row>
  </sheetData>
  <mergeCells count="21">
    <mergeCell ref="D29:D33"/>
    <mergeCell ref="D35:D40"/>
    <mergeCell ref="D10:D11"/>
    <mergeCell ref="D15:D19"/>
    <mergeCell ref="D21:D26"/>
    <mergeCell ref="A35:A40"/>
    <mergeCell ref="B35:B40"/>
    <mergeCell ref="E35:E40"/>
    <mergeCell ref="A34:C34"/>
    <mergeCell ref="A7:E7"/>
    <mergeCell ref="A9:B10"/>
    <mergeCell ref="C9:C11"/>
    <mergeCell ref="E10:E11"/>
    <mergeCell ref="A27:B27"/>
    <mergeCell ref="A29:A33"/>
    <mergeCell ref="E29:E33"/>
    <mergeCell ref="B30:B33"/>
    <mergeCell ref="E15:E19"/>
    <mergeCell ref="A20:C20"/>
    <mergeCell ref="E21:E26"/>
    <mergeCell ref="D9:E9"/>
  </mergeCells>
  <pageMargins left="0.51181102362204722" right="0" top="0.19685039370078741" bottom="0.19685039370078741" header="0" footer="0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11" sqref="F11"/>
    </sheetView>
  </sheetViews>
  <sheetFormatPr defaultColWidth="9.140625" defaultRowHeight="17.25" x14ac:dyDescent="0.25"/>
  <cols>
    <col min="1" max="1" width="7.42578125" style="13" customWidth="1"/>
    <col min="2" max="2" width="8.7109375" style="13" customWidth="1"/>
    <col min="3" max="3" width="53.28515625" style="9" customWidth="1"/>
    <col min="4" max="4" width="18.42578125" style="23" customWidth="1"/>
    <col min="5" max="5" width="18.140625" style="23" customWidth="1"/>
    <col min="6" max="6" width="20.7109375" style="23" customWidth="1"/>
    <col min="7" max="7" width="17.7109375" style="23" customWidth="1"/>
    <col min="8" max="8" width="17" style="23" customWidth="1"/>
    <col min="9" max="9" width="9.5703125" style="9" customWidth="1"/>
    <col min="10" max="10" width="9.85546875" style="9" bestFit="1" customWidth="1"/>
    <col min="11" max="16384" width="9.140625" style="9"/>
  </cols>
  <sheetData>
    <row r="1" spans="1:10" ht="17.25" customHeight="1" x14ac:dyDescent="0.3">
      <c r="A1" s="3"/>
      <c r="B1" s="44"/>
      <c r="C1" s="3"/>
      <c r="D1" s="44"/>
      <c r="E1" s="3"/>
      <c r="F1" s="44"/>
      <c r="G1" s="3"/>
      <c r="H1" s="44" t="s">
        <v>113</v>
      </c>
    </row>
    <row r="2" spans="1:10" ht="17.25" customHeight="1" x14ac:dyDescent="0.3">
      <c r="A2" s="3"/>
      <c r="B2" s="45"/>
      <c r="C2" s="3"/>
      <c r="D2" s="45"/>
      <c r="E2" s="3"/>
      <c r="F2" s="45"/>
      <c r="G2" s="3"/>
      <c r="H2" s="45" t="s">
        <v>118</v>
      </c>
    </row>
    <row r="3" spans="1:10" ht="17.25" customHeight="1" x14ac:dyDescent="0.3">
      <c r="A3" s="3"/>
      <c r="B3" s="47"/>
      <c r="C3" s="3"/>
      <c r="D3" s="47"/>
      <c r="E3" s="3"/>
      <c r="F3" s="47"/>
      <c r="G3" s="3"/>
      <c r="H3" s="47" t="s">
        <v>36</v>
      </c>
    </row>
    <row r="4" spans="1:10" x14ac:dyDescent="0.25">
      <c r="A4" s="80"/>
      <c r="B4" s="80"/>
      <c r="C4" s="80"/>
      <c r="D4" s="80"/>
      <c r="E4" s="80"/>
      <c r="F4" s="80"/>
      <c r="G4" s="80"/>
      <c r="H4" s="80"/>
    </row>
    <row r="5" spans="1:10" ht="45.75" customHeight="1" x14ac:dyDescent="0.3">
      <c r="A5" s="37" t="s">
        <v>120</v>
      </c>
      <c r="B5" s="37"/>
      <c r="C5" s="37"/>
      <c r="D5" s="37"/>
      <c r="E5" s="37"/>
      <c r="F5" s="37"/>
      <c r="G5" s="37"/>
      <c r="H5" s="37"/>
      <c r="I5" s="10"/>
      <c r="J5" s="10"/>
    </row>
    <row r="6" spans="1:10" x14ac:dyDescent="0.25">
      <c r="A6" s="81"/>
      <c r="B6" s="81"/>
      <c r="C6" s="82"/>
      <c r="D6" s="83"/>
      <c r="E6" s="83"/>
      <c r="F6" s="83"/>
      <c r="G6" s="84" t="s">
        <v>59</v>
      </c>
      <c r="H6" s="84"/>
    </row>
    <row r="7" spans="1:10" s="13" customFormat="1" ht="48" customHeight="1" x14ac:dyDescent="0.25">
      <c r="A7" s="85" t="s">
        <v>68</v>
      </c>
      <c r="B7" s="86"/>
      <c r="C7" s="87" t="s">
        <v>69</v>
      </c>
      <c r="D7" s="88" t="s">
        <v>82</v>
      </c>
      <c r="E7" s="89"/>
      <c r="F7" s="89"/>
      <c r="G7" s="89"/>
      <c r="H7" s="90"/>
    </row>
    <row r="8" spans="1:10" s="13" customFormat="1" ht="31.5" customHeight="1" x14ac:dyDescent="0.25">
      <c r="A8" s="91"/>
      <c r="B8" s="92"/>
      <c r="C8" s="93"/>
      <c r="D8" s="94" t="s">
        <v>70</v>
      </c>
      <c r="E8" s="95" t="s">
        <v>56</v>
      </c>
      <c r="F8" s="96"/>
      <c r="G8" s="96"/>
      <c r="H8" s="97"/>
    </row>
    <row r="9" spans="1:10" s="13" customFormat="1" ht="107.25" customHeight="1" x14ac:dyDescent="0.25">
      <c r="A9" s="11" t="s">
        <v>3</v>
      </c>
      <c r="B9" s="11" t="s">
        <v>2</v>
      </c>
      <c r="C9" s="98"/>
      <c r="D9" s="99"/>
      <c r="E9" s="100" t="s">
        <v>71</v>
      </c>
      <c r="F9" s="100" t="s">
        <v>72</v>
      </c>
      <c r="G9" s="100" t="s">
        <v>73</v>
      </c>
      <c r="H9" s="100" t="s">
        <v>74</v>
      </c>
    </row>
    <row r="10" spans="1:10" s="13" customFormat="1" ht="30.75" customHeight="1" x14ac:dyDescent="0.25">
      <c r="A10" s="11"/>
      <c r="B10" s="11"/>
      <c r="C10" s="34" t="s">
        <v>75</v>
      </c>
      <c r="D10" s="12">
        <f>+D12</f>
        <v>1803150.5</v>
      </c>
      <c r="E10" s="12">
        <f>+E12</f>
        <v>1803150.5</v>
      </c>
      <c r="F10" s="12"/>
      <c r="G10" s="12"/>
      <c r="H10" s="12">
        <f>+H12</f>
        <v>0</v>
      </c>
    </row>
    <row r="11" spans="1:10" x14ac:dyDescent="0.25">
      <c r="A11" s="11"/>
      <c r="B11" s="11"/>
      <c r="C11" s="34" t="s">
        <v>76</v>
      </c>
      <c r="D11" s="12"/>
      <c r="E11" s="12"/>
      <c r="F11" s="14"/>
      <c r="G11" s="14"/>
      <c r="H11" s="14"/>
    </row>
    <row r="12" spans="1:10" s="13" customFormat="1" ht="34.5" x14ac:dyDescent="0.25">
      <c r="A12" s="15"/>
      <c r="B12" s="16"/>
      <c r="C12" s="16" t="s">
        <v>77</v>
      </c>
      <c r="D12" s="17">
        <f>+D14</f>
        <v>1803150.5</v>
      </c>
      <c r="E12" s="17">
        <f>+E14</f>
        <v>1803150.5</v>
      </c>
      <c r="F12" s="17"/>
      <c r="G12" s="17"/>
      <c r="H12" s="17">
        <f>+H14</f>
        <v>0</v>
      </c>
    </row>
    <row r="13" spans="1:10" s="13" customFormat="1" x14ac:dyDescent="0.25">
      <c r="A13" s="15"/>
      <c r="B13" s="15"/>
      <c r="C13" s="15" t="s">
        <v>54</v>
      </c>
      <c r="D13" s="18"/>
      <c r="E13" s="18"/>
      <c r="F13" s="19"/>
      <c r="G13" s="19"/>
      <c r="H13" s="19"/>
    </row>
    <row r="14" spans="1:10" s="22" customFormat="1" ht="42" customHeight="1" x14ac:dyDescent="0.25">
      <c r="A14" s="15">
        <v>1169</v>
      </c>
      <c r="B14" s="15">
        <v>31001</v>
      </c>
      <c r="C14" s="20" t="s">
        <v>78</v>
      </c>
      <c r="D14" s="18">
        <f>SUM(E14:H14)</f>
        <v>1803150.5</v>
      </c>
      <c r="E14" s="21">
        <f>+'3'!H40</f>
        <v>1803150.5</v>
      </c>
      <c r="F14" s="19"/>
      <c r="G14" s="19"/>
      <c r="H14" s="19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view="pageBreakPreview" topLeftCell="A33" zoomScaleNormal="115" zoomScaleSheetLayoutView="100" workbookViewId="0">
      <selection activeCell="F48" sqref="F48"/>
    </sheetView>
  </sheetViews>
  <sheetFormatPr defaultColWidth="9.140625" defaultRowHeight="17.25" x14ac:dyDescent="0.25"/>
  <cols>
    <col min="1" max="1" width="9.140625" style="102" customWidth="1"/>
    <col min="2" max="2" width="8.42578125" style="102" customWidth="1"/>
    <col min="3" max="3" width="6.28515625" style="102" customWidth="1"/>
    <col min="4" max="4" width="10.7109375" style="102" customWidth="1"/>
    <col min="5" max="5" width="12.140625" style="102" customWidth="1"/>
    <col min="6" max="6" width="45.42578125" style="103" customWidth="1"/>
    <col min="7" max="8" width="18.5703125" style="103" customWidth="1"/>
    <col min="9" max="16384" width="9.140625" style="102"/>
  </cols>
  <sheetData>
    <row r="1" spans="1:10" s="3" customFormat="1" ht="24" customHeight="1" x14ac:dyDescent="0.3">
      <c r="D1" s="4"/>
      <c r="E1" s="4"/>
      <c r="H1" s="101" t="s">
        <v>57</v>
      </c>
      <c r="I1" s="101"/>
      <c r="J1" s="101"/>
    </row>
    <row r="2" spans="1:10" s="3" customFormat="1" x14ac:dyDescent="0.3">
      <c r="E2" s="101"/>
      <c r="F2" s="38" t="s">
        <v>118</v>
      </c>
      <c r="G2" s="38"/>
      <c r="H2" s="38"/>
    </row>
    <row r="3" spans="1:10" s="3" customFormat="1" ht="15.75" customHeight="1" x14ac:dyDescent="0.3">
      <c r="E3" s="101"/>
      <c r="F3" s="38" t="s">
        <v>36</v>
      </c>
      <c r="G3" s="38"/>
      <c r="H3" s="38"/>
    </row>
    <row r="4" spans="1:10" s="3" customFormat="1" hidden="1" x14ac:dyDescent="0.3">
      <c r="D4" s="38"/>
      <c r="E4" s="38"/>
      <c r="F4" s="38"/>
      <c r="G4" s="33"/>
      <c r="H4" s="5"/>
    </row>
    <row r="5" spans="1:10" s="3" customFormat="1" ht="15.75" hidden="1" customHeight="1" x14ac:dyDescent="0.3">
      <c r="D5" s="38"/>
      <c r="E5" s="38"/>
      <c r="F5" s="38"/>
      <c r="G5" s="33"/>
      <c r="H5" s="5"/>
    </row>
    <row r="6" spans="1:10" s="3" customFormat="1" ht="15.75" customHeight="1" x14ac:dyDescent="0.3">
      <c r="D6" s="33"/>
      <c r="E6" s="33"/>
      <c r="F6" s="33"/>
      <c r="G6" s="33"/>
      <c r="H6" s="5"/>
    </row>
    <row r="7" spans="1:10" s="3" customFormat="1" ht="47.25" customHeight="1" x14ac:dyDescent="0.3">
      <c r="A7" s="36" t="s">
        <v>117</v>
      </c>
      <c r="B7" s="36"/>
      <c r="C7" s="36"/>
      <c r="D7" s="36"/>
      <c r="E7" s="36"/>
      <c r="F7" s="36"/>
      <c r="G7" s="36"/>
      <c r="H7" s="36"/>
    </row>
    <row r="8" spans="1:10" ht="14.25" customHeight="1" x14ac:dyDescent="0.25">
      <c r="H8" s="104" t="s">
        <v>59</v>
      </c>
    </row>
    <row r="9" spans="1:10" ht="12" customHeight="1" x14ac:dyDescent="0.25">
      <c r="A9" s="105"/>
      <c r="B9" s="105"/>
      <c r="C9" s="105"/>
      <c r="D9" s="105"/>
      <c r="E9" s="105"/>
      <c r="F9" s="105"/>
      <c r="G9" s="106"/>
    </row>
    <row r="10" spans="1:10" ht="72" customHeight="1" x14ac:dyDescent="0.25">
      <c r="A10" s="107" t="s">
        <v>35</v>
      </c>
      <c r="B10" s="107"/>
      <c r="C10" s="107"/>
      <c r="D10" s="107" t="s">
        <v>34</v>
      </c>
      <c r="E10" s="107"/>
      <c r="F10" s="107" t="s">
        <v>33</v>
      </c>
      <c r="G10" s="108" t="s">
        <v>52</v>
      </c>
      <c r="H10" s="109"/>
    </row>
    <row r="11" spans="1:10" ht="12" customHeight="1" x14ac:dyDescent="0.25">
      <c r="A11" s="107"/>
      <c r="B11" s="107"/>
      <c r="C11" s="107"/>
      <c r="D11" s="107"/>
      <c r="E11" s="107"/>
      <c r="F11" s="107"/>
      <c r="G11" s="52" t="s">
        <v>115</v>
      </c>
      <c r="H11" s="52" t="s">
        <v>116</v>
      </c>
    </row>
    <row r="12" spans="1:10" ht="32.25" customHeight="1" x14ac:dyDescent="0.25">
      <c r="A12" s="110" t="s">
        <v>32</v>
      </c>
      <c r="B12" s="110" t="s">
        <v>31</v>
      </c>
      <c r="C12" s="110" t="s">
        <v>30</v>
      </c>
      <c r="D12" s="110" t="s">
        <v>3</v>
      </c>
      <c r="E12" s="110" t="s">
        <v>2</v>
      </c>
      <c r="F12" s="107"/>
      <c r="G12" s="54"/>
      <c r="H12" s="54"/>
    </row>
    <row r="13" spans="1:10" ht="34.5" x14ac:dyDescent="0.25">
      <c r="A13" s="111"/>
      <c r="B13" s="111"/>
      <c r="C13" s="111"/>
      <c r="D13" s="111"/>
      <c r="E13" s="111"/>
      <c r="F13" s="112" t="s">
        <v>53</v>
      </c>
      <c r="G13" s="113">
        <f>G32+G14</f>
        <v>0</v>
      </c>
      <c r="H13" s="113">
        <f>H32+H14</f>
        <v>0</v>
      </c>
    </row>
    <row r="14" spans="1:10" s="116" customFormat="1" ht="34.5" x14ac:dyDescent="0.25">
      <c r="A14" s="114" t="s">
        <v>98</v>
      </c>
      <c r="B14" s="114"/>
      <c r="C14" s="114"/>
      <c r="D14" s="114"/>
      <c r="E14" s="114"/>
      <c r="F14" s="58" t="s">
        <v>99</v>
      </c>
      <c r="G14" s="115">
        <f>+G16</f>
        <v>-1256515.7</v>
      </c>
      <c r="H14" s="115">
        <f>+H16</f>
        <v>-1803150.5</v>
      </c>
    </row>
    <row r="15" spans="1:10" s="116" customFormat="1" x14ac:dyDescent="0.25">
      <c r="A15" s="114"/>
      <c r="B15" s="114"/>
      <c r="C15" s="114"/>
      <c r="D15" s="114"/>
      <c r="E15" s="114"/>
      <c r="F15" s="57" t="s">
        <v>26</v>
      </c>
      <c r="G15" s="117"/>
      <c r="H15" s="117"/>
    </row>
    <row r="16" spans="1:10" s="116" customFormat="1" ht="34.5" x14ac:dyDescent="0.25">
      <c r="A16" s="114"/>
      <c r="B16" s="114" t="s">
        <v>27</v>
      </c>
      <c r="C16" s="114"/>
      <c r="D16" s="114"/>
      <c r="E16" s="114"/>
      <c r="F16" s="57" t="s">
        <v>86</v>
      </c>
      <c r="G16" s="117">
        <f>+G18</f>
        <v>-1256515.7</v>
      </c>
      <c r="H16" s="117">
        <f>+H18</f>
        <v>-1803150.5</v>
      </c>
    </row>
    <row r="17" spans="1:8" s="116" customFormat="1" x14ac:dyDescent="0.25">
      <c r="A17" s="114"/>
      <c r="B17" s="114"/>
      <c r="C17" s="114"/>
      <c r="D17" s="114"/>
      <c r="E17" s="114"/>
      <c r="F17" s="57" t="s">
        <v>26</v>
      </c>
      <c r="G17" s="117"/>
      <c r="H17" s="117"/>
    </row>
    <row r="18" spans="1:8" s="116" customFormat="1" ht="34.5" x14ac:dyDescent="0.25">
      <c r="A18" s="114"/>
      <c r="B18" s="114"/>
      <c r="C18" s="114" t="s">
        <v>27</v>
      </c>
      <c r="D18" s="114"/>
      <c r="E18" s="114"/>
      <c r="F18" s="57" t="s">
        <v>86</v>
      </c>
      <c r="G18" s="117">
        <f>+G20</f>
        <v>-1256515.7</v>
      </c>
      <c r="H18" s="117">
        <f>+H20</f>
        <v>-1803150.5</v>
      </c>
    </row>
    <row r="19" spans="1:8" s="116" customFormat="1" x14ac:dyDescent="0.25">
      <c r="A19" s="114"/>
      <c r="B19" s="114"/>
      <c r="C19" s="114"/>
      <c r="D19" s="114"/>
      <c r="E19" s="114"/>
      <c r="F19" s="57" t="s">
        <v>26</v>
      </c>
      <c r="G19" s="117"/>
      <c r="H19" s="117"/>
    </row>
    <row r="20" spans="1:8" s="116" customFormat="1" x14ac:dyDescent="0.25">
      <c r="A20" s="114"/>
      <c r="B20" s="114"/>
      <c r="C20" s="114"/>
      <c r="D20" s="114"/>
      <c r="E20" s="73"/>
      <c r="F20" s="58" t="s">
        <v>83</v>
      </c>
      <c r="G20" s="115">
        <f>+G22</f>
        <v>-1256515.7</v>
      </c>
      <c r="H20" s="115">
        <f>+H22</f>
        <v>-1803150.5</v>
      </c>
    </row>
    <row r="21" spans="1:8" s="116" customFormat="1" x14ac:dyDescent="0.25">
      <c r="A21" s="114"/>
      <c r="B21" s="114"/>
      <c r="C21" s="114"/>
      <c r="D21" s="114"/>
      <c r="E21" s="114"/>
      <c r="F21" s="57" t="s">
        <v>26</v>
      </c>
      <c r="G21" s="57"/>
      <c r="H21" s="57"/>
    </row>
    <row r="22" spans="1:8" s="116" customFormat="1" ht="34.5" x14ac:dyDescent="0.25">
      <c r="A22" s="118"/>
      <c r="B22" s="118"/>
      <c r="C22" s="118"/>
      <c r="D22" s="118" t="s">
        <v>84</v>
      </c>
      <c r="E22" s="73"/>
      <c r="F22" s="57" t="s">
        <v>86</v>
      </c>
      <c r="G22" s="117">
        <f>+G24</f>
        <v>-1256515.7</v>
      </c>
      <c r="H22" s="117">
        <f>+H24</f>
        <v>-1803150.5</v>
      </c>
    </row>
    <row r="23" spans="1:8" s="116" customFormat="1" x14ac:dyDescent="0.25">
      <c r="A23" s="114"/>
      <c r="B23" s="114"/>
      <c r="C23" s="114"/>
      <c r="D23" s="114"/>
      <c r="E23" s="114"/>
      <c r="F23" s="57" t="s">
        <v>26</v>
      </c>
      <c r="G23" s="57"/>
      <c r="H23" s="57"/>
    </row>
    <row r="24" spans="1:8" s="116" customFormat="1" ht="34.5" x14ac:dyDescent="0.25">
      <c r="A24" s="118"/>
      <c r="B24" s="118"/>
      <c r="C24" s="118"/>
      <c r="D24" s="118"/>
      <c r="E24" s="73" t="s">
        <v>92</v>
      </c>
      <c r="F24" s="57" t="s">
        <v>86</v>
      </c>
      <c r="G24" s="117">
        <f>+G26</f>
        <v>-1256515.7</v>
      </c>
      <c r="H24" s="117">
        <f>+H26</f>
        <v>-1803150.5</v>
      </c>
    </row>
    <row r="25" spans="1:8" s="116" customFormat="1" x14ac:dyDescent="0.25">
      <c r="A25" s="118"/>
      <c r="B25" s="118"/>
      <c r="C25" s="118"/>
      <c r="D25" s="118"/>
      <c r="E25" s="73"/>
      <c r="F25" s="57" t="s">
        <v>23</v>
      </c>
      <c r="G25" s="57"/>
      <c r="H25" s="57"/>
    </row>
    <row r="26" spans="1:8" s="116" customFormat="1" x14ac:dyDescent="0.25">
      <c r="A26" s="118"/>
      <c r="B26" s="118"/>
      <c r="C26" s="118"/>
      <c r="D26" s="118"/>
      <c r="E26" s="73"/>
      <c r="F26" s="61" t="s">
        <v>83</v>
      </c>
      <c r="G26" s="117">
        <f>+G28</f>
        <v>-1256515.7</v>
      </c>
      <c r="H26" s="117">
        <f>+H28</f>
        <v>-1803150.5</v>
      </c>
    </row>
    <row r="27" spans="1:8" s="116" customFormat="1" ht="51.75" x14ac:dyDescent="0.25">
      <c r="A27" s="118"/>
      <c r="B27" s="118"/>
      <c r="C27" s="118"/>
      <c r="D27" s="118"/>
      <c r="E27" s="73"/>
      <c r="F27" s="57" t="s">
        <v>21</v>
      </c>
      <c r="G27" s="117"/>
      <c r="H27" s="117"/>
    </row>
    <row r="28" spans="1:8" s="116" customFormat="1" x14ac:dyDescent="0.25">
      <c r="A28" s="57"/>
      <c r="B28" s="57"/>
      <c r="C28" s="57"/>
      <c r="D28" s="57"/>
      <c r="E28" s="57"/>
      <c r="F28" s="57" t="s">
        <v>24</v>
      </c>
      <c r="G28" s="117">
        <f t="shared" ref="G28:H29" si="0">+G29</f>
        <v>-1256515.7</v>
      </c>
      <c r="H28" s="117">
        <f t="shared" si="0"/>
        <v>-1803150.5</v>
      </c>
    </row>
    <row r="29" spans="1:8" s="116" customFormat="1" x14ac:dyDescent="0.25">
      <c r="A29" s="57"/>
      <c r="B29" s="57"/>
      <c r="C29" s="57"/>
      <c r="D29" s="57"/>
      <c r="E29" s="57"/>
      <c r="F29" s="57" t="s">
        <v>100</v>
      </c>
      <c r="G29" s="117">
        <f t="shared" si="0"/>
        <v>-1256515.7</v>
      </c>
      <c r="H29" s="117">
        <f t="shared" si="0"/>
        <v>-1803150.5</v>
      </c>
    </row>
    <row r="30" spans="1:8" s="116" customFormat="1" x14ac:dyDescent="0.25">
      <c r="A30" s="57"/>
      <c r="B30" s="57"/>
      <c r="C30" s="57"/>
      <c r="D30" s="57"/>
      <c r="E30" s="57"/>
      <c r="F30" s="57" t="s">
        <v>101</v>
      </c>
      <c r="G30" s="117">
        <f>+G31</f>
        <v>-1256515.7</v>
      </c>
      <c r="H30" s="117">
        <f>+H31</f>
        <v>-1803150.5</v>
      </c>
    </row>
    <row r="31" spans="1:8" ht="18" thickBot="1" x14ac:dyDescent="0.3">
      <c r="A31" s="118"/>
      <c r="B31" s="118"/>
      <c r="C31" s="118"/>
      <c r="D31" s="118"/>
      <c r="E31" s="119"/>
      <c r="F31" s="119" t="s">
        <v>102</v>
      </c>
      <c r="G31" s="120">
        <v>-1256515.7</v>
      </c>
      <c r="H31" s="120">
        <v>-1803150.5</v>
      </c>
    </row>
    <row r="32" spans="1:8" x14ac:dyDescent="0.25">
      <c r="A32" s="121" t="s">
        <v>29</v>
      </c>
      <c r="B32" s="121"/>
      <c r="C32" s="121"/>
      <c r="D32" s="121"/>
      <c r="E32" s="121"/>
      <c r="F32" s="122" t="s">
        <v>28</v>
      </c>
      <c r="G32" s="123">
        <f>+G34</f>
        <v>1256515.7</v>
      </c>
      <c r="H32" s="123">
        <f>+H34</f>
        <v>1803150.5</v>
      </c>
    </row>
    <row r="33" spans="1:8" x14ac:dyDescent="0.25">
      <c r="A33" s="114"/>
      <c r="B33" s="114"/>
      <c r="C33" s="114"/>
      <c r="D33" s="114"/>
      <c r="E33" s="114"/>
      <c r="F33" s="73" t="s">
        <v>26</v>
      </c>
      <c r="G33" s="124"/>
      <c r="H33" s="124"/>
    </row>
    <row r="34" spans="1:8" ht="18" customHeight="1" x14ac:dyDescent="0.25">
      <c r="A34" s="114"/>
      <c r="B34" s="114" t="s">
        <v>27</v>
      </c>
      <c r="C34" s="114"/>
      <c r="D34" s="114"/>
      <c r="E34" s="114"/>
      <c r="F34" s="73" t="s">
        <v>1</v>
      </c>
      <c r="G34" s="124">
        <f>+G36</f>
        <v>1256515.7</v>
      </c>
      <c r="H34" s="124">
        <f>+H36</f>
        <v>1803150.5</v>
      </c>
    </row>
    <row r="35" spans="1:8" x14ac:dyDescent="0.25">
      <c r="A35" s="114"/>
      <c r="B35" s="114"/>
      <c r="C35" s="114"/>
      <c r="D35" s="114"/>
      <c r="E35" s="114"/>
      <c r="F35" s="73" t="s">
        <v>26</v>
      </c>
      <c r="G35" s="124"/>
      <c r="H35" s="124"/>
    </row>
    <row r="36" spans="1:8" ht="20.25" customHeight="1" x14ac:dyDescent="0.25">
      <c r="A36" s="114"/>
      <c r="B36" s="114"/>
      <c r="C36" s="114" t="s">
        <v>27</v>
      </c>
      <c r="D36" s="114"/>
      <c r="E36" s="114"/>
      <c r="F36" s="73" t="s">
        <v>1</v>
      </c>
      <c r="G36" s="124">
        <f>+G38</f>
        <v>1256515.7</v>
      </c>
      <c r="H36" s="124">
        <f>+H38</f>
        <v>1803150.5</v>
      </c>
    </row>
    <row r="37" spans="1:8" x14ac:dyDescent="0.25">
      <c r="A37" s="114"/>
      <c r="B37" s="114"/>
      <c r="C37" s="114"/>
      <c r="D37" s="114"/>
      <c r="E37" s="114"/>
      <c r="F37" s="73" t="s">
        <v>26</v>
      </c>
      <c r="G37" s="124"/>
      <c r="H37" s="124"/>
    </row>
    <row r="38" spans="1:8" ht="34.5" x14ac:dyDescent="0.25">
      <c r="A38" s="114"/>
      <c r="B38" s="114"/>
      <c r="C38" s="114"/>
      <c r="D38" s="114"/>
      <c r="E38" s="73"/>
      <c r="F38" s="125" t="s">
        <v>22</v>
      </c>
      <c r="G38" s="126">
        <f t="shared" ref="G38:H38" si="1">+G39</f>
        <v>1256515.7</v>
      </c>
      <c r="H38" s="126">
        <f t="shared" si="1"/>
        <v>1803150.5</v>
      </c>
    </row>
    <row r="39" spans="1:8" x14ac:dyDescent="0.25">
      <c r="A39" s="114"/>
      <c r="B39" s="114"/>
      <c r="C39" s="114"/>
      <c r="D39" s="111" t="s">
        <v>25</v>
      </c>
      <c r="E39" s="114"/>
      <c r="F39" s="73" t="s">
        <v>45</v>
      </c>
      <c r="G39" s="127">
        <f>G40</f>
        <v>1256515.7</v>
      </c>
      <c r="H39" s="127">
        <f>H40</f>
        <v>1803150.5</v>
      </c>
    </row>
    <row r="40" spans="1:8" ht="34.5" x14ac:dyDescent="0.25">
      <c r="A40" s="118"/>
      <c r="B40" s="118"/>
      <c r="C40" s="118"/>
      <c r="D40" s="118"/>
      <c r="E40" s="73">
        <v>31001</v>
      </c>
      <c r="F40" s="73" t="s">
        <v>60</v>
      </c>
      <c r="G40" s="124">
        <f>+G42</f>
        <v>1256515.7</v>
      </c>
      <c r="H40" s="124">
        <f>+H42</f>
        <v>1803150.5</v>
      </c>
    </row>
    <row r="41" spans="1:8" x14ac:dyDescent="0.25">
      <c r="A41" s="118"/>
      <c r="B41" s="118"/>
      <c r="C41" s="118"/>
      <c r="D41" s="118"/>
      <c r="E41" s="73"/>
      <c r="F41" s="73" t="s">
        <v>23</v>
      </c>
      <c r="G41" s="124"/>
      <c r="H41" s="124"/>
    </row>
    <row r="42" spans="1:8" ht="34.5" x14ac:dyDescent="0.25">
      <c r="A42" s="118"/>
      <c r="B42" s="118"/>
      <c r="C42" s="118"/>
      <c r="D42" s="118"/>
      <c r="E42" s="73"/>
      <c r="F42" s="73" t="s">
        <v>22</v>
      </c>
      <c r="G42" s="124">
        <f>+G44</f>
        <v>1256515.7</v>
      </c>
      <c r="H42" s="124">
        <f>+H44</f>
        <v>1803150.5</v>
      </c>
    </row>
    <row r="43" spans="1:8" ht="51.75" x14ac:dyDescent="0.25">
      <c r="A43" s="118"/>
      <c r="B43" s="118"/>
      <c r="C43" s="118"/>
      <c r="D43" s="118"/>
      <c r="E43" s="73"/>
      <c r="F43" s="73" t="s">
        <v>21</v>
      </c>
      <c r="G43" s="124"/>
      <c r="H43" s="124"/>
    </row>
    <row r="44" spans="1:8" x14ac:dyDescent="0.25">
      <c r="A44" s="118"/>
      <c r="B44" s="118"/>
      <c r="C44" s="118"/>
      <c r="D44" s="118"/>
      <c r="E44" s="73"/>
      <c r="F44" s="73" t="s">
        <v>24</v>
      </c>
      <c r="G44" s="124">
        <f t="shared" ref="G44:H45" si="2">+G45</f>
        <v>1256515.7</v>
      </c>
      <c r="H44" s="124">
        <f t="shared" si="2"/>
        <v>1803150.5</v>
      </c>
    </row>
    <row r="45" spans="1:8" ht="34.5" x14ac:dyDescent="0.25">
      <c r="A45" s="118"/>
      <c r="B45" s="118"/>
      <c r="C45" s="118"/>
      <c r="D45" s="118"/>
      <c r="E45" s="73"/>
      <c r="F45" s="73" t="s">
        <v>61</v>
      </c>
      <c r="G45" s="7">
        <f t="shared" si="2"/>
        <v>1256515.7</v>
      </c>
      <c r="H45" s="7">
        <f t="shared" si="2"/>
        <v>1803150.5</v>
      </c>
    </row>
    <row r="46" spans="1:8" x14ac:dyDescent="0.25">
      <c r="A46" s="118"/>
      <c r="B46" s="118"/>
      <c r="C46" s="118"/>
      <c r="D46" s="118"/>
      <c r="E46" s="128"/>
      <c r="F46" s="128" t="s">
        <v>62</v>
      </c>
      <c r="G46" s="6">
        <f>G47</f>
        <v>1256515.7</v>
      </c>
      <c r="H46" s="6">
        <f>H47</f>
        <v>1803150.5</v>
      </c>
    </row>
    <row r="47" spans="1:8" x14ac:dyDescent="0.25">
      <c r="A47" s="118"/>
      <c r="B47" s="118"/>
      <c r="C47" s="118"/>
      <c r="D47" s="118"/>
      <c r="E47" s="128"/>
      <c r="F47" s="128" t="s">
        <v>63</v>
      </c>
      <c r="G47" s="6">
        <f>+G48</f>
        <v>1256515.7</v>
      </c>
      <c r="H47" s="6">
        <f>+H48</f>
        <v>1803150.5</v>
      </c>
    </row>
    <row r="48" spans="1:8" ht="34.5" x14ac:dyDescent="0.25">
      <c r="A48" s="118"/>
      <c r="B48" s="118"/>
      <c r="C48" s="118"/>
      <c r="D48" s="118"/>
      <c r="E48" s="73"/>
      <c r="F48" s="73" t="s">
        <v>64</v>
      </c>
      <c r="G48" s="7">
        <v>1256515.7</v>
      </c>
      <c r="H48" s="7">
        <v>1803150.5</v>
      </c>
    </row>
  </sheetData>
  <mergeCells count="12">
    <mergeCell ref="A10:C11"/>
    <mergeCell ref="D10:E11"/>
    <mergeCell ref="F10:F12"/>
    <mergeCell ref="H11:H12"/>
    <mergeCell ref="F2:H2"/>
    <mergeCell ref="F3:H3"/>
    <mergeCell ref="D4:F4"/>
    <mergeCell ref="D5:F5"/>
    <mergeCell ref="A7:H7"/>
    <mergeCell ref="A9:F9"/>
    <mergeCell ref="G11:G12"/>
    <mergeCell ref="G10:H10"/>
  </mergeCells>
  <pageMargins left="0.39370078740157483" right="0" top="0.35433070866141736" bottom="0.39370078740157483" header="0" footer="0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zoomScaleSheetLayoutView="100" workbookViewId="0">
      <selection activeCell="C7" sqref="C7:C9"/>
    </sheetView>
  </sheetViews>
  <sheetFormatPr defaultColWidth="9.140625" defaultRowHeight="17.25" x14ac:dyDescent="0.25"/>
  <cols>
    <col min="1" max="1" width="7.42578125" style="13" customWidth="1"/>
    <col min="2" max="2" width="8.7109375" style="13" customWidth="1"/>
    <col min="3" max="3" width="56" style="9" customWidth="1"/>
    <col min="4" max="4" width="17.5703125" style="9" customWidth="1"/>
    <col min="5" max="5" width="17.140625" style="23" customWidth="1"/>
    <col min="6" max="6" width="9.5703125" style="9" customWidth="1"/>
    <col min="7" max="7" width="16.42578125" style="24" bestFit="1" customWidth="1"/>
    <col min="8" max="9" width="18.28515625" style="24" bestFit="1" customWidth="1"/>
    <col min="10" max="10" width="18.5703125" style="24" bestFit="1" customWidth="1"/>
    <col min="11" max="11" width="16.42578125" style="9" customWidth="1"/>
    <col min="12" max="16384" width="9.140625" style="9"/>
  </cols>
  <sheetData>
    <row r="1" spans="1:10" ht="17.25" customHeight="1" x14ac:dyDescent="0.25">
      <c r="A1" s="129" t="s">
        <v>103</v>
      </c>
      <c r="B1" s="129"/>
      <c r="C1" s="129"/>
      <c r="D1" s="129"/>
      <c r="E1" s="129"/>
    </row>
    <row r="2" spans="1:10" x14ac:dyDescent="0.25">
      <c r="A2" s="129" t="s">
        <v>121</v>
      </c>
      <c r="B2" s="129"/>
      <c r="C2" s="129"/>
      <c r="D2" s="129"/>
      <c r="E2" s="129"/>
    </row>
    <row r="3" spans="1:10" x14ac:dyDescent="0.25">
      <c r="A3" s="129" t="s">
        <v>4</v>
      </c>
      <c r="B3" s="129"/>
      <c r="C3" s="129"/>
      <c r="D3" s="129"/>
      <c r="E3" s="129"/>
    </row>
    <row r="4" spans="1:10" x14ac:dyDescent="0.25">
      <c r="A4" s="130"/>
      <c r="B4" s="130"/>
      <c r="C4" s="130"/>
      <c r="D4" s="130"/>
      <c r="E4" s="130"/>
    </row>
    <row r="5" spans="1:10" ht="54.75" customHeight="1" x14ac:dyDescent="0.25">
      <c r="A5" s="131" t="s">
        <v>122</v>
      </c>
      <c r="B5" s="131"/>
      <c r="C5" s="131"/>
      <c r="D5" s="131"/>
      <c r="E5" s="131"/>
    </row>
    <row r="6" spans="1:10" x14ac:dyDescent="0.25">
      <c r="A6" s="81"/>
      <c r="B6" s="81"/>
      <c r="C6" s="82"/>
      <c r="D6" s="82"/>
      <c r="E6" s="132" t="s">
        <v>59</v>
      </c>
    </row>
    <row r="7" spans="1:10" s="13" customFormat="1" ht="72.75" customHeight="1" x14ac:dyDescent="0.25">
      <c r="A7" s="39" t="s">
        <v>68</v>
      </c>
      <c r="B7" s="39"/>
      <c r="C7" s="40" t="s">
        <v>69</v>
      </c>
      <c r="D7" s="133" t="s">
        <v>55</v>
      </c>
      <c r="E7" s="134"/>
      <c r="G7" s="26"/>
      <c r="H7" s="26"/>
      <c r="I7" s="26"/>
      <c r="J7" s="26"/>
    </row>
    <row r="8" spans="1:10" s="13" customFormat="1" ht="26.25" customHeight="1" x14ac:dyDescent="0.25">
      <c r="A8" s="135" t="s">
        <v>3</v>
      </c>
      <c r="B8" s="135" t="s">
        <v>2</v>
      </c>
      <c r="C8" s="40"/>
      <c r="D8" s="52" t="s">
        <v>115</v>
      </c>
      <c r="E8" s="52" t="s">
        <v>116</v>
      </c>
      <c r="G8" s="26"/>
      <c r="H8" s="26"/>
      <c r="I8" s="26"/>
      <c r="J8" s="26"/>
    </row>
    <row r="9" spans="1:10" s="13" customFormat="1" ht="35.25" customHeight="1" x14ac:dyDescent="0.25">
      <c r="A9" s="135"/>
      <c r="B9" s="135"/>
      <c r="C9" s="40"/>
      <c r="D9" s="54"/>
      <c r="E9" s="54"/>
      <c r="G9" s="26"/>
      <c r="H9" s="26"/>
      <c r="I9" s="26"/>
      <c r="J9" s="26"/>
    </row>
    <row r="10" spans="1:10" s="13" customFormat="1" ht="30.75" customHeight="1" x14ac:dyDescent="0.25">
      <c r="A10" s="11"/>
      <c r="B10" s="11"/>
      <c r="C10" s="34" t="s">
        <v>75</v>
      </c>
      <c r="D10" s="25">
        <f>+D12</f>
        <v>1256515.7</v>
      </c>
      <c r="E10" s="25">
        <f>+E12</f>
        <v>1803150.5</v>
      </c>
      <c r="G10" s="26"/>
      <c r="H10" s="26"/>
      <c r="I10" s="26"/>
      <c r="J10" s="26"/>
    </row>
    <row r="11" spans="1:10" x14ac:dyDescent="0.25">
      <c r="A11" s="11"/>
      <c r="B11" s="11"/>
      <c r="C11" s="34" t="s">
        <v>76</v>
      </c>
      <c r="D11" s="27"/>
      <c r="E11" s="27"/>
    </row>
    <row r="12" spans="1:10" s="13" customFormat="1" ht="22.5" customHeight="1" x14ac:dyDescent="0.25">
      <c r="A12" s="15"/>
      <c r="B12" s="16"/>
      <c r="C12" s="16" t="s">
        <v>77</v>
      </c>
      <c r="D12" s="25">
        <f>+D14</f>
        <v>1256515.7</v>
      </c>
      <c r="E12" s="25">
        <f>+E14</f>
        <v>1803150.5</v>
      </c>
      <c r="G12" s="26"/>
      <c r="H12" s="26"/>
      <c r="I12" s="26"/>
      <c r="J12" s="26"/>
    </row>
    <row r="13" spans="1:10" s="13" customFormat="1" x14ac:dyDescent="0.25">
      <c r="A13" s="15"/>
      <c r="B13" s="15"/>
      <c r="C13" s="15" t="s">
        <v>54</v>
      </c>
      <c r="D13" s="25"/>
      <c r="E13" s="25"/>
      <c r="G13" s="26"/>
      <c r="H13" s="26"/>
      <c r="I13" s="26"/>
      <c r="J13" s="26"/>
    </row>
    <row r="14" spans="1:10" s="22" customFormat="1" ht="42" customHeight="1" x14ac:dyDescent="0.25">
      <c r="A14" s="15">
        <v>1169</v>
      </c>
      <c r="B14" s="15">
        <v>31001</v>
      </c>
      <c r="C14" s="20" t="s">
        <v>65</v>
      </c>
      <c r="D14" s="25">
        <f>D16</f>
        <v>1256515.7</v>
      </c>
      <c r="E14" s="25">
        <f>E16</f>
        <v>1803150.5</v>
      </c>
      <c r="G14" s="28"/>
      <c r="H14" s="28"/>
      <c r="I14" s="28"/>
      <c r="J14" s="28"/>
    </row>
    <row r="15" spans="1:10" s="22" customFormat="1" ht="33.75" customHeight="1" x14ac:dyDescent="0.25">
      <c r="A15" s="15"/>
      <c r="B15" s="15"/>
      <c r="C15" s="15" t="s">
        <v>79</v>
      </c>
      <c r="D15" s="25"/>
      <c r="E15" s="25"/>
      <c r="G15" s="28"/>
      <c r="H15" s="28"/>
      <c r="I15" s="28"/>
      <c r="J15" s="28"/>
    </row>
    <row r="16" spans="1:10" s="31" customFormat="1" ht="21" customHeight="1" x14ac:dyDescent="0.25">
      <c r="A16" s="29"/>
      <c r="B16" s="29"/>
      <c r="C16" s="30" t="s">
        <v>80</v>
      </c>
      <c r="D16" s="25">
        <f>+'3'!G40</f>
        <v>1256515.7</v>
      </c>
      <c r="E16" s="25">
        <f>+'3'!H40</f>
        <v>1803150.5</v>
      </c>
      <c r="G16" s="32"/>
      <c r="H16" s="32"/>
      <c r="I16" s="32"/>
      <c r="J16" s="32"/>
    </row>
  </sheetData>
  <mergeCells count="12">
    <mergeCell ref="A7:B7"/>
    <mergeCell ref="C7:C9"/>
    <mergeCell ref="A8:A9"/>
    <mergeCell ref="B8:B9"/>
    <mergeCell ref="E8:E9"/>
    <mergeCell ref="D8:D9"/>
    <mergeCell ref="D7:E7"/>
    <mergeCell ref="A1:E1"/>
    <mergeCell ref="A2:E2"/>
    <mergeCell ref="A3:E3"/>
    <mergeCell ref="A4:E4"/>
    <mergeCell ref="A5:E5"/>
  </mergeCells>
  <printOptions horizontalCentered="1"/>
  <pageMargins left="0.4" right="0.35433070866141703" top="0.69" bottom="0.39370078740157499" header="0.15748031496063" footer="0.15748031496063"/>
  <pageSetup paperSize="9" scale="95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5" workbookViewId="0">
      <selection activeCell="C19" sqref="C19"/>
    </sheetView>
  </sheetViews>
  <sheetFormatPr defaultColWidth="9.140625" defaultRowHeight="17.25" x14ac:dyDescent="0.3"/>
  <cols>
    <col min="1" max="1" width="28.140625" style="3" customWidth="1"/>
    <col min="2" max="2" width="57" style="3" customWidth="1"/>
    <col min="3" max="4" width="14.5703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3">
      <c r="D1" s="136" t="s">
        <v>112</v>
      </c>
    </row>
    <row r="2" spans="1:4" x14ac:dyDescent="0.3">
      <c r="B2" s="43" t="s">
        <v>121</v>
      </c>
      <c r="C2" s="43"/>
      <c r="D2" s="43"/>
    </row>
    <row r="3" spans="1:4" x14ac:dyDescent="0.3">
      <c r="B3" s="43" t="s">
        <v>4</v>
      </c>
      <c r="C3" s="43"/>
      <c r="D3" s="43"/>
    </row>
    <row r="4" spans="1:4" hidden="1" x14ac:dyDescent="0.3"/>
    <row r="6" spans="1:4" ht="56.25" customHeight="1" x14ac:dyDescent="0.3">
      <c r="A6" s="41" t="s">
        <v>123</v>
      </c>
      <c r="B6" s="41"/>
      <c r="C6" s="41"/>
      <c r="D6" s="41"/>
    </row>
    <row r="7" spans="1:4" ht="17.25" customHeight="1" x14ac:dyDescent="0.3">
      <c r="A7" s="42" t="s">
        <v>20</v>
      </c>
      <c r="B7" s="42"/>
      <c r="C7" s="42"/>
      <c r="D7" s="42"/>
    </row>
    <row r="9" spans="1:4" ht="19.5" customHeight="1" x14ac:dyDescent="0.3">
      <c r="A9" s="137" t="s">
        <v>19</v>
      </c>
      <c r="B9" s="137" t="s">
        <v>18</v>
      </c>
      <c r="C9" s="138"/>
    </row>
    <row r="10" spans="1:4" ht="18" customHeight="1" x14ac:dyDescent="0.3">
      <c r="A10" s="139" t="s">
        <v>14</v>
      </c>
      <c r="B10" s="140" t="s">
        <v>17</v>
      </c>
      <c r="C10" s="141"/>
    </row>
    <row r="11" spans="1:4" x14ac:dyDescent="0.3">
      <c r="A11" s="142"/>
    </row>
    <row r="12" spans="1:4" ht="23.25" customHeight="1" x14ac:dyDescent="0.3">
      <c r="A12" s="143" t="s">
        <v>16</v>
      </c>
    </row>
    <row r="13" spans="1:4" ht="18" thickBot="1" x14ac:dyDescent="0.35"/>
    <row r="14" spans="1:4" ht="75" customHeight="1" thickBot="1" x14ac:dyDescent="0.35">
      <c r="A14" s="144" t="s">
        <v>15</v>
      </c>
      <c r="B14" s="145" t="s">
        <v>14</v>
      </c>
      <c r="C14" s="146" t="s">
        <v>51</v>
      </c>
      <c r="D14" s="147"/>
    </row>
    <row r="15" spans="1:4" ht="36" customHeight="1" x14ac:dyDescent="0.3">
      <c r="A15" s="148" t="s">
        <v>13</v>
      </c>
      <c r="B15" s="149">
        <v>31001</v>
      </c>
      <c r="C15" s="150" t="s">
        <v>115</v>
      </c>
      <c r="D15" s="151" t="s">
        <v>116</v>
      </c>
    </row>
    <row r="16" spans="1:4" ht="34.5" customHeight="1" x14ac:dyDescent="0.3">
      <c r="A16" s="148" t="s">
        <v>12</v>
      </c>
      <c r="B16" s="74" t="s">
        <v>60</v>
      </c>
      <c r="C16" s="152"/>
      <c r="D16" s="152"/>
    </row>
    <row r="17" spans="1:4" ht="51.75" x14ac:dyDescent="0.3">
      <c r="A17" s="148" t="s">
        <v>11</v>
      </c>
      <c r="B17" s="153" t="s">
        <v>66</v>
      </c>
      <c r="C17" s="152"/>
      <c r="D17" s="152"/>
    </row>
    <row r="18" spans="1:4" ht="35.25" customHeight="1" x14ac:dyDescent="0.3">
      <c r="A18" s="148" t="s">
        <v>10</v>
      </c>
      <c r="B18" s="154" t="s">
        <v>81</v>
      </c>
      <c r="C18" s="152"/>
      <c r="D18" s="152"/>
    </row>
    <row r="19" spans="1:4" ht="52.5" customHeight="1" x14ac:dyDescent="0.3">
      <c r="A19" s="155" t="s">
        <v>9</v>
      </c>
      <c r="B19" s="154" t="s">
        <v>8</v>
      </c>
      <c r="C19" s="152"/>
      <c r="D19" s="152"/>
    </row>
    <row r="20" spans="1:4" ht="16.899999999999999" customHeight="1" x14ac:dyDescent="0.3">
      <c r="A20" s="156" t="s">
        <v>7</v>
      </c>
      <c r="B20" s="157"/>
      <c r="C20" s="158"/>
      <c r="D20" s="158"/>
    </row>
    <row r="21" spans="1:4" ht="15" customHeight="1" x14ac:dyDescent="0.3">
      <c r="A21" s="159"/>
      <c r="B21" s="160"/>
      <c r="C21" s="161" t="s">
        <v>6</v>
      </c>
      <c r="D21" s="161" t="s">
        <v>6</v>
      </c>
    </row>
    <row r="22" spans="1:4" ht="17.25" customHeight="1" thickBot="1" x14ac:dyDescent="0.35">
      <c r="A22" s="162" t="s">
        <v>5</v>
      </c>
      <c r="B22" s="163"/>
      <c r="C22" s="164">
        <f>+'3'!G40</f>
        <v>1256515.7</v>
      </c>
      <c r="D22" s="164">
        <f>+'3'!H40</f>
        <v>1803150.5</v>
      </c>
    </row>
  </sheetData>
  <mergeCells count="5">
    <mergeCell ref="B2:D2"/>
    <mergeCell ref="B3:D3"/>
    <mergeCell ref="A6:D6"/>
    <mergeCell ref="A7:D7"/>
    <mergeCell ref="C14:D14"/>
  </mergeCells>
  <pageMargins left="0.43307086614173229" right="0.23622047244094491" top="0.74803149606299213" bottom="0.43307086614173229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8" workbookViewId="0">
      <selection activeCell="B26" sqref="B26"/>
    </sheetView>
  </sheetViews>
  <sheetFormatPr defaultColWidth="9.140625" defaultRowHeight="17.25" x14ac:dyDescent="0.3"/>
  <cols>
    <col min="1" max="1" width="28.140625" style="3" customWidth="1"/>
    <col min="2" max="2" width="48.140625" style="3" customWidth="1"/>
    <col min="3" max="4" width="1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3">
      <c r="B1" s="35"/>
      <c r="C1" s="35"/>
      <c r="D1" s="136" t="s">
        <v>58</v>
      </c>
    </row>
    <row r="2" spans="1:4" x14ac:dyDescent="0.3">
      <c r="B2" s="43" t="s">
        <v>121</v>
      </c>
      <c r="C2" s="43"/>
      <c r="D2" s="43"/>
    </row>
    <row r="3" spans="1:4" x14ac:dyDescent="0.3">
      <c r="B3" s="43" t="s">
        <v>4</v>
      </c>
      <c r="C3" s="43"/>
      <c r="D3" s="43"/>
    </row>
    <row r="4" spans="1:4" hidden="1" x14ac:dyDescent="0.3"/>
    <row r="6" spans="1:4" ht="56.25" customHeight="1" x14ac:dyDescent="0.3">
      <c r="A6" s="41" t="s">
        <v>124</v>
      </c>
      <c r="B6" s="41"/>
      <c r="C6" s="41"/>
      <c r="D6" s="41"/>
    </row>
    <row r="7" spans="1:4" ht="17.25" customHeight="1" x14ac:dyDescent="0.3">
      <c r="A7" s="42" t="s">
        <v>104</v>
      </c>
      <c r="B7" s="42"/>
      <c r="C7" s="42"/>
      <c r="D7" s="42"/>
    </row>
    <row r="9" spans="1:4" ht="19.5" customHeight="1" x14ac:dyDescent="0.3">
      <c r="A9" s="137" t="s">
        <v>19</v>
      </c>
      <c r="B9" s="137" t="s">
        <v>18</v>
      </c>
      <c r="C9" s="138"/>
    </row>
    <row r="10" spans="1:4" ht="18" customHeight="1" x14ac:dyDescent="0.3">
      <c r="A10" s="139">
        <v>1139</v>
      </c>
      <c r="B10" s="140" t="s">
        <v>105</v>
      </c>
      <c r="C10" s="141"/>
    </row>
    <row r="11" spans="1:4" x14ac:dyDescent="0.3">
      <c r="A11" s="142"/>
    </row>
    <row r="12" spans="1:4" x14ac:dyDescent="0.3">
      <c r="A12" s="143" t="s">
        <v>16</v>
      </c>
    </row>
    <row r="13" spans="1:4" ht="9.6" customHeight="1" x14ac:dyDescent="0.3">
      <c r="A13" s="142"/>
    </row>
    <row r="14" spans="1:4" ht="18" thickBot="1" x14ac:dyDescent="0.35"/>
    <row r="15" spans="1:4" ht="78" customHeight="1" thickBot="1" x14ac:dyDescent="0.35">
      <c r="A15" s="165" t="s">
        <v>15</v>
      </c>
      <c r="B15" s="166" t="s">
        <v>106</v>
      </c>
      <c r="C15" s="146" t="s">
        <v>107</v>
      </c>
      <c r="D15" s="147"/>
    </row>
    <row r="16" spans="1:4" ht="37.5" customHeight="1" x14ac:dyDescent="0.3">
      <c r="A16" s="148" t="s">
        <v>13</v>
      </c>
      <c r="B16" s="167" t="s">
        <v>108</v>
      </c>
      <c r="C16" s="150" t="s">
        <v>115</v>
      </c>
      <c r="D16" s="151" t="s">
        <v>116</v>
      </c>
    </row>
    <row r="17" spans="1:4" ht="30.75" customHeight="1" x14ac:dyDescent="0.3">
      <c r="A17" s="148" t="s">
        <v>12</v>
      </c>
      <c r="B17" s="74" t="s">
        <v>105</v>
      </c>
      <c r="C17" s="168"/>
      <c r="D17" s="152"/>
    </row>
    <row r="18" spans="1:4" ht="108.75" customHeight="1" x14ac:dyDescent="0.3">
      <c r="A18" s="148" t="s">
        <v>11</v>
      </c>
      <c r="B18" s="153" t="s">
        <v>109</v>
      </c>
      <c r="C18" s="169"/>
      <c r="D18" s="152"/>
    </row>
    <row r="19" spans="1:4" x14ac:dyDescent="0.3">
      <c r="A19" s="148" t="s">
        <v>10</v>
      </c>
      <c r="B19" s="154" t="s">
        <v>110</v>
      </c>
      <c r="C19" s="170"/>
      <c r="D19" s="152"/>
    </row>
    <row r="20" spans="1:4" ht="53.25" customHeight="1" x14ac:dyDescent="0.3">
      <c r="A20" s="155" t="s">
        <v>9</v>
      </c>
      <c r="B20" s="154" t="s">
        <v>111</v>
      </c>
      <c r="C20" s="170"/>
      <c r="D20" s="152"/>
    </row>
    <row r="21" spans="1:4" ht="16.899999999999999" customHeight="1" x14ac:dyDescent="0.3">
      <c r="A21" s="171" t="s">
        <v>7</v>
      </c>
      <c r="B21" s="172"/>
      <c r="C21" s="173"/>
      <c r="D21" s="174"/>
    </row>
    <row r="22" spans="1:4" ht="21.75" customHeight="1" thickBot="1" x14ac:dyDescent="0.35">
      <c r="A22" s="162" t="s">
        <v>5</v>
      </c>
      <c r="B22" s="163"/>
      <c r="C22" s="164">
        <f>+'3'!G24</f>
        <v>-1256515.7</v>
      </c>
      <c r="D22" s="164">
        <f>+'3'!H24</f>
        <v>-1803150.5</v>
      </c>
    </row>
  </sheetData>
  <mergeCells count="6">
    <mergeCell ref="B2:D2"/>
    <mergeCell ref="B3:D3"/>
    <mergeCell ref="A6:D6"/>
    <mergeCell ref="A7:D7"/>
    <mergeCell ref="A21:B21"/>
    <mergeCell ref="C15:D15"/>
  </mergeCells>
  <pageMargins left="0.43307086614173229" right="0.23622047244094491" top="0.74803149606299213" bottom="0.47244094488188981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Sheet1</vt:lpstr>
      <vt:lpstr>'1'!Print_Area</vt:lpstr>
      <vt:lpstr>'3'!Print_Area</vt:lpstr>
      <vt:lpstr>'4'!Print_Area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https://mul2.gov.am/tasks/641867/oneclick/Havelvacner_PN (1).xlsx?token=fdbe3f32c367f172b9ead6bd9adb91df</cp:keywords>
  <cp:lastModifiedBy>Arpine Martirosyan</cp:lastModifiedBy>
  <cp:lastPrinted>2022-07-01T15:05:28Z</cp:lastPrinted>
  <dcterms:created xsi:type="dcterms:W3CDTF">2019-11-26T09:27:58Z</dcterms:created>
  <dcterms:modified xsi:type="dcterms:W3CDTF">2022-07-12T11:12:23Z</dcterms:modified>
</cp:coreProperties>
</file>