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0185" yWindow="-255" windowWidth="7365" windowHeight="10305" tabRatio="423"/>
  </bookViews>
  <sheets>
    <sheet name="1" sheetId="37" r:id="rId1"/>
    <sheet name="2" sheetId="50" r:id="rId2"/>
    <sheet name="3" sheetId="42" r:id="rId3"/>
    <sheet name="4" sheetId="51" r:id="rId4"/>
    <sheet name="5" sheetId="52" r:id="rId5"/>
    <sheet name="6" sheetId="48" r:id="rId6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  <definedName name="_xlnm.Print_Area" localSheetId="2">'3'!$A$1:$E$29</definedName>
  </definedNames>
  <calcPr calcId="145621"/>
</workbook>
</file>

<file path=xl/calcChain.xml><?xml version="1.0" encoding="utf-8"?>
<calcChain xmlns="http://schemas.openxmlformats.org/spreadsheetml/2006/main">
  <c r="D26" i="37" l="1"/>
  <c r="G26" i="37"/>
  <c r="G27" i="48" l="1"/>
  <c r="G21" i="48"/>
  <c r="G22" i="48"/>
  <c r="G23" i="48"/>
  <c r="G24" i="48"/>
  <c r="G25" i="48"/>
  <c r="G26" i="48"/>
  <c r="G28" i="48"/>
  <c r="E31" i="48"/>
  <c r="E12" i="48" l="1"/>
  <c r="G18" i="48"/>
  <c r="G19" i="48"/>
  <c r="G13" i="48"/>
  <c r="G14" i="48"/>
  <c r="G15" i="48"/>
  <c r="G16" i="48"/>
  <c r="G20" i="48"/>
  <c r="G17" i="48"/>
  <c r="B29" i="48"/>
  <c r="G31" i="48"/>
  <c r="G30" i="48" s="1"/>
  <c r="G29" i="48" s="1"/>
  <c r="G12" i="48" l="1"/>
  <c r="G11" i="48" l="1"/>
  <c r="G10" i="48" s="1"/>
  <c r="G9" i="48" s="1"/>
  <c r="G8" i="48" s="1"/>
</calcChain>
</file>

<file path=xl/sharedStrings.xml><?xml version="1.0" encoding="utf-8"?>
<sst xmlns="http://schemas.openxmlformats.org/spreadsheetml/2006/main" count="343" uniqueCount="139">
  <si>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</si>
  <si>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</si>
  <si>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</si>
  <si>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</si>
  <si>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</si>
  <si>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</si>
  <si>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</si>
  <si>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</si>
  <si>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</si>
  <si>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</si>
  <si>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</si>
  <si>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</si>
  <si>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</si>
  <si>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</si>
  <si>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</si>
  <si>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</si>
  <si>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</si>
  <si>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</si>
  <si>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</si>
  <si>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</si>
  <si>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</si>
  <si>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</si>
  <si>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</si>
  <si>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</si>
  <si>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</si>
  <si>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</si>
  <si>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</si>
  <si>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</si>
  <si>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</si>
  <si>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</si>
  <si>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</si>
  <si>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</si>
  <si>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</si>
  <si>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</si>
  <si>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</si>
  <si>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</si>
  <si>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</si>
  <si>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</si>
  <si>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</si>
  <si>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</si>
  <si>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</si>
  <si>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</si>
  <si>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</si>
  <si>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</si>
  <si>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</si>
  <si>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</si>
  <si>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</si>
  <si>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</si>
  <si>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</si>
  <si>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</si>
  <si>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</si>
  <si>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</si>
  <si>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</si>
  <si>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</si>
  <si>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</si>
  <si>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</si>
  <si>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</si>
  <si>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</si>
  <si>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</si>
  <si>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</si>
  <si>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</si>
  <si>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</si>
  <si>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</si>
  <si>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</si>
  <si>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</si>
  <si>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</si>
  <si>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</si>
  <si>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</si>
  <si>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</si>
  <si>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</si>
  <si>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</si>
  <si>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</si>
  <si>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</si>
  <si>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</si>
  <si>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</si>
  <si>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</si>
  <si>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</si>
  <si>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</si>
  <si>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</si>
  <si>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</si>
  <si>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</si>
  <si>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</si>
  <si>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 xml:space="preserve"> Ինն ամիս</t>
  </si>
  <si>
    <t>հազ. դրամ</t>
  </si>
  <si>
    <t>դրամ</t>
  </si>
  <si>
    <t>հեղինակային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</si>
  <si>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</si>
  <si>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</si>
  <si>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</si>
  <si>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</si>
  <si>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</si>
  <si>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</si>
  <si>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</si>
  <si>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</si>
  <si>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</si>
  <si>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</si>
  <si>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Բաժին</t>
  </si>
  <si>
    <t>Խումբ</t>
  </si>
  <si>
    <t>Դաս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</si>
  <si>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</si>
  <si>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</si>
  <si>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</si>
  <si>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</si>
  <si>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</si>
  <si>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</si>
  <si>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</si>
  <si>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ՄԱ</t>
  </si>
  <si>
    <t>ԳՀ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</si>
  <si>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</si>
  <si>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</si>
  <si>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Տ-6-19, /Հ5/-Աղբյուրակ (Հրազդան քաղաքի թաղամաս) և Վերին Աղբյուրակի այգեգործական զանգված տանող ավտոճանապարհի 3.7 կմ ընդհանուր երկարությամբ հատվածի հիմնանորոգում</t>
  </si>
  <si>
    <t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t>
  </si>
  <si>
    <t>Արթիկ համայնքի Սպանդարյան փողոցի ասֆալտապատում</t>
  </si>
  <si>
    <t>ՀՀ Գեղարքունիքի մարզի Լճաշեն համայնքի Փոստի մոտից դեպի Կիկլոպյան ամրոց տանող ճանապարհի 1.2 կմ երկարությամբ հատվածի հիմնանորոգում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</si>
  <si>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</si>
  <si>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 xml:space="preserve">/Մ-17/ - Նռնաձոր - /Հ-49/ ավտոճանապարհի կառուցում </t>
  </si>
  <si>
    <t>/Մ-12/ - Կոռնիձոր - ԱՀ սահման ավտոճանապարհի վերակառուցում</t>
  </si>
  <si>
    <t>Տրանսպորտային օբյեկտների հիմնանորոգում</t>
  </si>
  <si>
    <t>Մ-3, Թուրքիայի սահման-Մարգարա-Վանաձոր-Տաշիր-Վրաստանի սահման միջպետական նշանակության ավտոճանապարհի կմ11+400 հատվածում գտնվող կամրջի հիմնանորոգում</t>
  </si>
  <si>
    <t xml:space="preserve"> ԱՅԼ ՀԻՄՆԱԿԱՆ ՄԻՋՈՑՆԵՐ</t>
  </si>
  <si>
    <t xml:space="preserve"> - Նախագծահետազոտական ծախսեր</t>
  </si>
  <si>
    <t xml:space="preserve"> 21002 </t>
  </si>
  <si>
    <t>1049   21002</t>
  </si>
  <si>
    <t>Նախագծերի պատրաստում, ծախսերի գնահատում</t>
  </si>
  <si>
    <t>71241200/508</t>
  </si>
  <si>
    <t>71241200/509</t>
  </si>
  <si>
    <t>71241200/511</t>
  </si>
  <si>
    <t>71241200/512</t>
  </si>
  <si>
    <t>71241200/504</t>
  </si>
  <si>
    <t>71241200/505</t>
  </si>
  <si>
    <t>71241200/506</t>
  </si>
  <si>
    <t>71241200/513</t>
  </si>
  <si>
    <t>Փորձաքննության ծառայություններ</t>
  </si>
  <si>
    <t xml:space="preserve">ՀԱՅԱՍՏԱՆԻ ՀԱՆՐԱՊԵՏՈՒԹՅԱՆ ԿԱՌԱՎԱՐՈՒԹՅԱՆ 2021 ԹՎԱԿԱՆԻ ԴԵԿՏԵՄԲԵՐԻ 23-Ի N 2121-Ն ՈՐՈՇՄԱՆ N 9 ՀԱՎԵԼՎԱԾԻ NN 9.7 ԱՂՅՈՒՍԱԿՈՒՄ ԿԱՏԱՐՎՈՂ ՓՈՓՈԽՈՒԹՅՈՒՆՆԵՐԸ </t>
  </si>
  <si>
    <t>Աղյուսակ 9.7</t>
  </si>
  <si>
    <t>Հավելված N6</t>
  </si>
  <si>
    <t>Հավելված N 5</t>
  </si>
  <si>
    <t xml:space="preserve"> Հանրապետական նշանակության ավտոճանապարհներ </t>
  </si>
  <si>
    <t xml:space="preserve"> Մարզային նշանակության ավտոճանապարհներ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</si>
</sst>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\ _₽_-;\-* #,##0.00\ _₽_-;_-* &quot;-&quot;??\ _₽_-;_-@_-"/>
    <numFmt numFmtId="165" formatCode="_(* #,##0.00_);_(* \(#,##0.00\);_(* &quot;-&quot;??_);_(@_)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\ _€_ ;_ * \(#,##0.0\)\ _€_ ;_ * &quot;-&quot;?_)\ _€_ ;_ @_ "/>
    <numFmt numFmtId="175" formatCode="0.0_);\(0.0\)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93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5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5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5" fontId="1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8" fillId="0" borderId="0" applyFont="0" applyFill="0" applyBorder="0" applyAlignment="0" applyProtection="0">
      <alignment horizontal="left" vertical="top" wrapText="1"/>
    </xf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21" applyNumberFormat="0" applyFont="0" applyAlignment="0" applyProtection="0"/>
    <xf numFmtId="165" fontId="2" fillId="0" borderId="0" applyFont="0" applyFill="0" applyBorder="0" applyAlignment="0" applyProtection="0"/>
    <xf numFmtId="0" fontId="39" fillId="51" borderId="39" applyNumberFormat="0" applyAlignment="0" applyProtection="0"/>
    <xf numFmtId="165" fontId="2" fillId="0" borderId="0" applyFont="0" applyFill="0" applyBorder="0" applyAlignment="0" applyProtection="0"/>
    <xf numFmtId="0" fontId="46" fillId="41" borderId="39" applyNumberFormat="0" applyAlignment="0" applyProtection="0"/>
    <xf numFmtId="0" fontId="2" fillId="0" borderId="0"/>
    <xf numFmtId="0" fontId="10" fillId="54" borderId="40" applyNumberFormat="0" applyFont="0" applyAlignment="0" applyProtection="0"/>
    <xf numFmtId="0" fontId="49" fillId="51" borderId="41" applyNumberFormat="0" applyAlignment="0" applyProtection="0"/>
    <xf numFmtId="0" fontId="51" fillId="0" borderId="42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21" applyNumberFormat="0" applyFont="0" applyAlignment="0" applyProtection="0"/>
    <xf numFmtId="165" fontId="1" fillId="0" borderId="0" applyFont="0" applyFill="0" applyBorder="0" applyAlignment="0" applyProtection="0"/>
    <xf numFmtId="0" fontId="46" fillId="41" borderId="43" applyNumberFormat="0" applyAlignment="0" applyProtection="0"/>
    <xf numFmtId="0" fontId="49" fillId="51" borderId="45" applyNumberFormat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3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6" applyNumberFormat="0" applyFill="0" applyAlignment="0" applyProtection="0"/>
    <xf numFmtId="0" fontId="10" fillId="54" borderId="44" applyNumberFormat="0" applyFont="0" applyAlignment="0" applyProtection="0"/>
  </cellStyleXfs>
  <cellXfs count="164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9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7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9" fontId="9" fillId="0" borderId="0" xfId="7" applyNumberFormat="1" applyFont="1" applyFill="1" applyBorder="1" applyAlignment="1">
      <alignment horizontal="center" vertical="center" wrapText="1"/>
    </xf>
    <xf numFmtId="169" fontId="9" fillId="0" borderId="0" xfId="0" applyNumberFormat="1" applyFont="1" applyFill="1" applyAlignment="1">
      <alignment vertical="center" wrapText="1"/>
    </xf>
    <xf numFmtId="165" fontId="9" fillId="0" borderId="0" xfId="0" applyNumberFormat="1" applyFont="1" applyFill="1" applyAlignment="1">
      <alignment vertical="center" wrapText="1"/>
    </xf>
    <xf numFmtId="0" fontId="9" fillId="0" borderId="32" xfId="0" applyFont="1" applyFill="1" applyBorder="1" applyAlignment="1">
      <alignment horizontal="left" vertical="center" wrapText="1"/>
    </xf>
    <xf numFmtId="169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9" fontId="9" fillId="0" borderId="0" xfId="7" applyNumberFormat="1" applyFont="1" applyFill="1" applyAlignment="1">
      <alignment vertical="center" wrapText="1"/>
    </xf>
    <xf numFmtId="173" fontId="9" fillId="0" borderId="0" xfId="0" applyNumberFormat="1" applyFont="1" applyFill="1" applyAlignment="1">
      <alignment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8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2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9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169" fontId="74" fillId="0" borderId="11" xfId="7" applyNumberFormat="1" applyFont="1" applyFill="1" applyBorder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9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8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8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left" vertical="center" wrapText="1"/>
    </xf>
    <xf numFmtId="168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9" fontId="9" fillId="0" borderId="1" xfId="7" applyNumberFormat="1" applyFont="1" applyFill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167" fontId="75" fillId="55" borderId="0" xfId="0" applyNumberFormat="1" applyFont="1" applyFill="1" applyAlignment="1">
      <alignment horizontal="left" vertical="center" indent="2"/>
    </xf>
    <xf numFmtId="169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left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172" fontId="75" fillId="55" borderId="34" xfId="0" applyNumberFormat="1" applyFont="1" applyFill="1" applyBorder="1" applyAlignment="1">
      <alignment horizontal="center" vertical="center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11" xfId="117" applyNumberFormat="1" applyFont="1" applyFill="1" applyBorder="1" applyAlignment="1">
      <alignment horizontal="left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172" fontId="75" fillId="55" borderId="7" xfId="0" applyNumberFormat="1" applyFont="1" applyFill="1" applyBorder="1" applyAlignment="1">
      <alignment horizontal="center" vertical="center"/>
    </xf>
    <xf numFmtId="169" fontId="9" fillId="0" borderId="11" xfId="7" applyNumberFormat="1" applyFont="1" applyFill="1" applyBorder="1" applyAlignment="1">
      <alignment vertical="center" wrapText="1"/>
    </xf>
    <xf numFmtId="0" fontId="9" fillId="0" borderId="11" xfId="421" applyFont="1" applyFill="1" applyBorder="1" applyAlignment="1">
      <alignment horizontal="center" vertical="center"/>
    </xf>
    <xf numFmtId="0" fontId="75" fillId="0" borderId="47" xfId="0" applyFont="1" applyBorder="1" applyAlignment="1">
      <alignment horizontal="center" vertical="center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0" borderId="0" xfId="9" applyNumberFormat="1" applyFont="1" applyFill="1" applyAlignment="1">
      <alignment horizontal="center" vertical="center" wrapText="1"/>
    </xf>
    <xf numFmtId="168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8" fontId="9" fillId="0" borderId="8" xfId="9" applyNumberFormat="1" applyFont="1" applyFill="1" applyBorder="1" applyAlignment="1">
      <alignment horizontal="center" vertical="center" wrapText="1"/>
    </xf>
    <xf numFmtId="168" fontId="9" fillId="0" borderId="3" xfId="9" applyNumberFormat="1" applyFont="1" applyFill="1" applyBorder="1" applyAlignment="1">
      <alignment horizontal="center" vertical="center" wrapText="1"/>
    </xf>
    <xf numFmtId="168" fontId="9" fillId="0" borderId="4" xfId="9" applyNumberFormat="1" applyFont="1" applyFill="1" applyBorder="1" applyAlignment="1">
      <alignment horizontal="center" vertical="center" wrapText="1"/>
    </xf>
    <xf numFmtId="168" fontId="9" fillId="0" borderId="6" xfId="9" applyNumberFormat="1" applyFont="1" applyFill="1" applyBorder="1" applyAlignment="1">
      <alignment horizontal="center" vertical="center" wrapText="1"/>
    </xf>
    <xf numFmtId="168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32" xfId="9" applyFont="1" applyFill="1" applyBorder="1" applyAlignment="1">
      <alignment horizontal="left" vertical="top" wrapText="1"/>
    </xf>
    <xf numFmtId="0" fontId="9" fillId="55" borderId="37" xfId="9" applyFont="1" applyFill="1" applyBorder="1" applyAlignment="1">
      <alignment horizontal="center" vertical="top" wrapText="1"/>
    </xf>
    <xf numFmtId="0" fontId="9" fillId="55" borderId="38" xfId="9" applyFont="1" applyFill="1" applyBorder="1" applyAlignment="1">
      <alignment horizontal="center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55" borderId="4" xfId="9" applyFont="1" applyFill="1" applyBorder="1" applyAlignment="1">
      <alignment horizontal="left" vertical="top" wrapText="1"/>
    </xf>
    <xf numFmtId="0" fontId="9" fillId="55" borderId="7" xfId="9" applyFont="1" applyFill="1" applyBorder="1" applyAlignment="1">
      <alignment horizontal="left" vertical="top" wrapText="1"/>
    </xf>
    <xf numFmtId="175" fontId="9" fillId="55" borderId="11" xfId="9" applyNumberFormat="1" applyFont="1" applyFill="1" applyBorder="1" applyAlignment="1">
      <alignment horizontal="right" vertical="center" wrapText="1"/>
    </xf>
  </cellXfs>
  <cellStyles count="893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2" xfId="352"/>
    <cellStyle name="Normal 12 2" xfId="35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7" xfId="123"/>
    <cellStyle name="Normal 8" xfId="8"/>
    <cellStyle name="Normal 8 2" xfId="134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Гиперссылка" xfId="421" builtinId="8"/>
    <cellStyle name="Название 2" xfId="380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Стиль 1" xfId="64"/>
    <cellStyle name="Финансовый" xfId="7" builtinId="3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/>
  </sheetViews>
  <sheetFormatPr defaultRowHeight="17.25"/>
  <cols>
    <col min="1" max="1" width="7.42578125" style="44" customWidth="1"/>
    <col min="2" max="2" width="8.7109375" style="44" customWidth="1"/>
    <col min="3" max="3" width="56.5703125" style="42" customWidth="1"/>
    <col min="4" max="4" width="16.7109375" style="79" bestFit="1" customWidth="1"/>
    <col min="5" max="5" width="18.140625" style="79" customWidth="1"/>
    <col min="6" max="6" width="21.140625" style="79" customWidth="1"/>
    <col min="7" max="7" width="18.140625" style="79" customWidth="1"/>
    <col min="8" max="8" width="16.85546875" style="79" customWidth="1"/>
    <col min="9" max="9" width="15.28515625" style="42" bestFit="1" customWidth="1"/>
    <col min="10" max="16384" width="9.140625" style="42"/>
  </cols>
  <sheetData>
    <row r="1" spans="1:9" ht="16.5" customHeight="1">
      <c r="B1" s="65"/>
      <c r="C1" s="65"/>
      <c r="D1" s="65"/>
      <c r="E1" s="65"/>
      <c r="F1" s="65"/>
      <c r="G1" s="65"/>
      <c r="H1" s="66" t="s">
        <v>57</v>
      </c>
    </row>
    <row r="2" spans="1:9" ht="16.5" customHeight="1">
      <c r="B2" s="65"/>
      <c r="C2" s="65"/>
      <c r="D2" s="65"/>
      <c r="E2" s="65"/>
      <c r="F2" s="65"/>
      <c r="G2" s="65"/>
      <c r="H2" s="66" t="s">
        <v>86</v>
      </c>
    </row>
    <row r="3" spans="1:9" ht="16.5" customHeight="1">
      <c r="B3" s="65"/>
      <c r="C3" s="65"/>
      <c r="D3" s="65"/>
      <c r="E3" s="65"/>
      <c r="F3" s="65"/>
      <c r="G3" s="65"/>
      <c r="H3" s="66" t="s">
        <v>0</v>
      </c>
    </row>
    <row r="4" spans="1:9" ht="52.5" customHeight="1">
      <c r="A4" s="112" t="s">
        <v>87</v>
      </c>
      <c r="B4" s="112"/>
      <c r="C4" s="112"/>
      <c r="D4" s="112"/>
      <c r="E4" s="112"/>
      <c r="F4" s="112"/>
      <c r="G4" s="112"/>
      <c r="H4" s="112"/>
    </row>
    <row r="5" spans="1:9">
      <c r="A5" s="43"/>
      <c r="B5" s="43"/>
      <c r="C5" s="67"/>
      <c r="D5" s="68"/>
      <c r="E5" s="68"/>
      <c r="F5" s="68"/>
      <c r="G5" s="113" t="s">
        <v>83</v>
      </c>
      <c r="H5" s="113"/>
    </row>
    <row r="6" spans="1:9" s="44" customFormat="1" ht="39" customHeight="1">
      <c r="A6" s="122" t="s">
        <v>21</v>
      </c>
      <c r="B6" s="122"/>
      <c r="C6" s="114" t="s">
        <v>22</v>
      </c>
      <c r="D6" s="119" t="s">
        <v>36</v>
      </c>
      <c r="E6" s="120"/>
      <c r="F6" s="120"/>
      <c r="G6" s="120"/>
      <c r="H6" s="121"/>
    </row>
    <row r="7" spans="1:9" s="44" customFormat="1" ht="19.5" customHeight="1">
      <c r="A7" s="122"/>
      <c r="B7" s="122"/>
      <c r="C7" s="115"/>
      <c r="D7" s="117" t="s">
        <v>23</v>
      </c>
      <c r="E7" s="119" t="s">
        <v>6</v>
      </c>
      <c r="F7" s="120"/>
      <c r="G7" s="120"/>
      <c r="H7" s="121"/>
    </row>
    <row r="8" spans="1:9" s="44" customFormat="1" ht="110.25" customHeight="1">
      <c r="A8" s="69" t="s">
        <v>24</v>
      </c>
      <c r="B8" s="69" t="s">
        <v>25</v>
      </c>
      <c r="C8" s="116"/>
      <c r="D8" s="118"/>
      <c r="E8" s="70" t="s">
        <v>26</v>
      </c>
      <c r="F8" s="70" t="s">
        <v>27</v>
      </c>
      <c r="G8" s="70" t="s">
        <v>28</v>
      </c>
      <c r="H8" s="70" t="s">
        <v>29</v>
      </c>
    </row>
    <row r="9" spans="1:9" s="44" customFormat="1" ht="30.75" customHeight="1">
      <c r="A9" s="69"/>
      <c r="B9" s="69"/>
      <c r="C9" s="71" t="s">
        <v>30</v>
      </c>
      <c r="D9" s="41">
        <v>0</v>
      </c>
      <c r="E9" s="72">
        <v>0</v>
      </c>
      <c r="F9" s="72">
        <v>-63195.799999999996</v>
      </c>
      <c r="G9" s="72">
        <v>63195.799999999996</v>
      </c>
      <c r="H9" s="72">
        <v>0</v>
      </c>
    </row>
    <row r="10" spans="1:9">
      <c r="A10" s="69"/>
      <c r="B10" s="69"/>
      <c r="C10" s="71" t="s">
        <v>31</v>
      </c>
      <c r="D10" s="73"/>
      <c r="E10" s="73"/>
      <c r="F10" s="73"/>
      <c r="G10" s="73"/>
      <c r="H10" s="73"/>
    </row>
    <row r="11" spans="1:9" s="44" customFormat="1" ht="51.75">
      <c r="A11" s="50"/>
      <c r="B11" s="51"/>
      <c r="C11" s="51" t="s">
        <v>34</v>
      </c>
      <c r="D11" s="72">
        <v>0</v>
      </c>
      <c r="E11" s="72">
        <v>0</v>
      </c>
      <c r="F11" s="72">
        <v>-63195.799999999996</v>
      </c>
      <c r="G11" s="72">
        <v>63195.799999999996</v>
      </c>
      <c r="H11" s="72">
        <v>0</v>
      </c>
    </row>
    <row r="12" spans="1:9" s="44" customFormat="1">
      <c r="A12" s="50"/>
      <c r="B12" s="50"/>
      <c r="C12" s="50" t="s">
        <v>32</v>
      </c>
      <c r="D12" s="70"/>
      <c r="E12" s="70"/>
      <c r="F12" s="70"/>
      <c r="G12" s="70"/>
      <c r="H12" s="70"/>
    </row>
    <row r="13" spans="1:9" ht="34.5">
      <c r="A13" s="74">
        <v>1049</v>
      </c>
      <c r="B13" s="74">
        <v>21001</v>
      </c>
      <c r="C13" s="75" t="s">
        <v>35</v>
      </c>
      <c r="D13" s="72">
        <v>63482.999999999993</v>
      </c>
      <c r="E13" s="72">
        <v>0</v>
      </c>
      <c r="F13" s="72">
        <v>287.2</v>
      </c>
      <c r="G13" s="72">
        <v>63195.799999999996</v>
      </c>
      <c r="H13" s="72">
        <v>0</v>
      </c>
      <c r="I13" s="61"/>
    </row>
    <row r="14" spans="1:9">
      <c r="A14" s="74"/>
      <c r="B14" s="74"/>
      <c r="C14" s="50" t="s">
        <v>32</v>
      </c>
      <c r="D14" s="76"/>
      <c r="E14" s="76"/>
      <c r="F14" s="76"/>
      <c r="G14" s="76"/>
      <c r="H14" s="76"/>
    </row>
    <row r="15" spans="1:9" ht="34.5">
      <c r="A15" s="53"/>
      <c r="B15" s="53">
        <v>1</v>
      </c>
      <c r="C15" s="53" t="s">
        <v>55</v>
      </c>
      <c r="D15" s="77">
        <v>2058.1999999999998</v>
      </c>
      <c r="E15" s="77">
        <v>0</v>
      </c>
      <c r="F15" s="77">
        <v>0</v>
      </c>
      <c r="G15" s="77">
        <v>2058.1999999999998</v>
      </c>
      <c r="H15" s="77">
        <v>0</v>
      </c>
    </row>
    <row r="16" spans="1:9" ht="86.25">
      <c r="A16" s="53"/>
      <c r="B16" s="53"/>
      <c r="C16" s="63" t="s">
        <v>108</v>
      </c>
      <c r="D16" s="77">
        <v>808.5</v>
      </c>
      <c r="E16" s="41">
        <v>0</v>
      </c>
      <c r="F16" s="41">
        <v>0</v>
      </c>
      <c r="G16" s="102">
        <v>808.5</v>
      </c>
      <c r="H16" s="41">
        <v>0</v>
      </c>
    </row>
    <row r="17" spans="1:8" ht="69">
      <c r="A17" s="74"/>
      <c r="B17" s="74"/>
      <c r="C17" s="63" t="s">
        <v>109</v>
      </c>
      <c r="D17" s="77">
        <v>1249.7</v>
      </c>
      <c r="E17" s="102">
        <v>0</v>
      </c>
      <c r="F17" s="102">
        <v>0</v>
      </c>
      <c r="G17" s="102">
        <v>1249.7</v>
      </c>
      <c r="H17" s="102">
        <v>0</v>
      </c>
    </row>
    <row r="18" spans="1:8" ht="34.5">
      <c r="A18" s="53"/>
      <c r="B18" s="78">
        <v>3</v>
      </c>
      <c r="C18" s="64" t="s">
        <v>73</v>
      </c>
      <c r="D18" s="77">
        <v>61424.799999999996</v>
      </c>
      <c r="E18" s="102">
        <v>0</v>
      </c>
      <c r="F18" s="102">
        <v>287.2</v>
      </c>
      <c r="G18" s="41">
        <v>61137.599999999999</v>
      </c>
      <c r="H18" s="102">
        <v>0</v>
      </c>
    </row>
    <row r="19" spans="1:8" ht="86.25">
      <c r="A19" s="53"/>
      <c r="B19" s="78"/>
      <c r="C19" s="63" t="s">
        <v>110</v>
      </c>
      <c r="D19" s="77">
        <v>1276.3</v>
      </c>
      <c r="E19" s="102">
        <v>0</v>
      </c>
      <c r="F19" s="102">
        <v>0</v>
      </c>
      <c r="G19" s="102">
        <v>1276.3</v>
      </c>
      <c r="H19" s="102">
        <v>0</v>
      </c>
    </row>
    <row r="20" spans="1:8" ht="120.75">
      <c r="A20" s="53"/>
      <c r="B20" s="78"/>
      <c r="C20" s="63" t="s">
        <v>111</v>
      </c>
      <c r="D20" s="77">
        <v>6413.3</v>
      </c>
      <c r="E20" s="102">
        <v>0</v>
      </c>
      <c r="F20" s="102">
        <v>0</v>
      </c>
      <c r="G20" s="102">
        <v>6413.3</v>
      </c>
      <c r="H20" s="102">
        <v>0</v>
      </c>
    </row>
    <row r="21" spans="1:8" ht="34.5">
      <c r="A21" s="53"/>
      <c r="B21" s="78"/>
      <c r="C21" s="63" t="s">
        <v>112</v>
      </c>
      <c r="D21" s="77">
        <v>287.2</v>
      </c>
      <c r="E21" s="41">
        <v>0</v>
      </c>
      <c r="F21" s="41">
        <v>287.2</v>
      </c>
      <c r="G21" s="41">
        <v>0</v>
      </c>
      <c r="H21" s="41">
        <v>0</v>
      </c>
    </row>
    <row r="22" spans="1:8" ht="69">
      <c r="A22" s="53"/>
      <c r="B22" s="78"/>
      <c r="C22" s="63" t="s">
        <v>113</v>
      </c>
      <c r="D22" s="77">
        <v>870</v>
      </c>
      <c r="E22" s="102">
        <v>0</v>
      </c>
      <c r="F22" s="102">
        <v>0</v>
      </c>
      <c r="G22" s="102">
        <v>870</v>
      </c>
      <c r="H22" s="102">
        <v>0</v>
      </c>
    </row>
    <row r="23" spans="1:8" ht="69">
      <c r="A23" s="53"/>
      <c r="B23" s="78"/>
      <c r="C23" s="63" t="s">
        <v>114</v>
      </c>
      <c r="D23" s="77">
        <v>678</v>
      </c>
      <c r="E23" s="102">
        <v>0</v>
      </c>
      <c r="F23" s="102">
        <v>0</v>
      </c>
      <c r="G23" s="102">
        <v>678</v>
      </c>
      <c r="H23" s="102">
        <v>0</v>
      </c>
    </row>
    <row r="24" spans="1:8" ht="34.5">
      <c r="A24" s="74"/>
      <c r="B24" s="62"/>
      <c r="C24" s="63" t="s">
        <v>115</v>
      </c>
      <c r="D24" s="77">
        <v>18825</v>
      </c>
      <c r="E24" s="102">
        <v>0</v>
      </c>
      <c r="F24" s="102">
        <v>0</v>
      </c>
      <c r="G24" s="102">
        <v>18825</v>
      </c>
      <c r="H24" s="102">
        <v>0</v>
      </c>
    </row>
    <row r="25" spans="1:8" ht="34.5">
      <c r="A25" s="53"/>
      <c r="B25" s="78"/>
      <c r="C25" s="63" t="s">
        <v>116</v>
      </c>
      <c r="D25" s="77">
        <v>33075</v>
      </c>
      <c r="E25" s="102">
        <v>0</v>
      </c>
      <c r="F25" s="102">
        <v>0</v>
      </c>
      <c r="G25" s="102">
        <v>33075</v>
      </c>
      <c r="H25" s="102">
        <v>0</v>
      </c>
    </row>
    <row r="26" spans="1:8">
      <c r="A26" s="53">
        <v>1049</v>
      </c>
      <c r="B26" s="78">
        <v>21002</v>
      </c>
      <c r="C26" s="63" t="s">
        <v>117</v>
      </c>
      <c r="D26" s="77">
        <f>+G26</f>
        <v>585</v>
      </c>
      <c r="E26" s="41">
        <v>0</v>
      </c>
      <c r="F26" s="41">
        <v>0</v>
      </c>
      <c r="G26" s="41">
        <f>+G27</f>
        <v>585</v>
      </c>
      <c r="H26" s="41">
        <v>0</v>
      </c>
    </row>
    <row r="27" spans="1:8" ht="72.75" customHeight="1">
      <c r="A27" s="74"/>
      <c r="B27" s="62"/>
      <c r="C27" s="91" t="s">
        <v>118</v>
      </c>
      <c r="D27" s="77">
        <v>585</v>
      </c>
      <c r="E27" s="77">
        <v>0</v>
      </c>
      <c r="F27" s="77">
        <v>0</v>
      </c>
      <c r="G27" s="77">
        <v>585</v>
      </c>
      <c r="H27" s="77">
        <v>0</v>
      </c>
    </row>
    <row r="28" spans="1:8" ht="34.5">
      <c r="A28" s="53">
        <v>1049</v>
      </c>
      <c r="B28" s="53">
        <v>21001</v>
      </c>
      <c r="C28" s="64" t="s">
        <v>35</v>
      </c>
      <c r="D28" s="77">
        <v>-63482.999999999993</v>
      </c>
      <c r="E28" s="41">
        <v>0</v>
      </c>
      <c r="F28" s="41">
        <v>-63482.999999999993</v>
      </c>
      <c r="G28" s="41">
        <v>0</v>
      </c>
      <c r="H28" s="41">
        <v>0</v>
      </c>
    </row>
    <row r="29" spans="1:8">
      <c r="A29" s="53">
        <v>1049</v>
      </c>
      <c r="B29" s="78">
        <v>21002</v>
      </c>
      <c r="C29" s="63" t="s">
        <v>117</v>
      </c>
      <c r="D29" s="77">
        <v>-585</v>
      </c>
      <c r="E29" s="102">
        <v>0</v>
      </c>
      <c r="F29" s="102">
        <v>-585</v>
      </c>
      <c r="G29" s="102">
        <v>0</v>
      </c>
      <c r="H29" s="10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zoomScaleNormal="100" workbookViewId="0">
      <selection sqref="A1:H1"/>
    </sheetView>
  </sheetViews>
  <sheetFormatPr defaultRowHeight="17.25"/>
  <cols>
    <col min="1" max="1" width="10.7109375" style="84" customWidth="1"/>
    <col min="2" max="2" width="9.85546875" style="84" customWidth="1"/>
    <col min="3" max="3" width="7" style="84" customWidth="1"/>
    <col min="4" max="4" width="10.7109375" style="84" customWidth="1"/>
    <col min="5" max="5" width="15.28515625" style="84" customWidth="1"/>
    <col min="6" max="6" width="76.140625" style="15" customWidth="1"/>
    <col min="7" max="7" width="21.7109375" style="15" customWidth="1"/>
    <col min="8" max="8" width="20.85546875" style="15" customWidth="1"/>
    <col min="9" max="9" width="18.140625" style="15" bestFit="1" customWidth="1"/>
    <col min="10" max="11" width="16.42578125" style="15" bestFit="1" customWidth="1"/>
    <col min="12" max="254" width="9.140625" style="15"/>
    <col min="255" max="255" width="7.5703125" style="15" bestFit="1" customWidth="1"/>
    <col min="256" max="256" width="7" style="15" bestFit="1" customWidth="1"/>
    <col min="257" max="257" width="5.5703125" style="15" bestFit="1" customWidth="1"/>
    <col min="258" max="258" width="8.7109375" style="15" bestFit="1" customWidth="1"/>
    <col min="259" max="259" width="8.42578125" style="15" bestFit="1" customWidth="1"/>
    <col min="260" max="260" width="76.140625" style="15" customWidth="1"/>
    <col min="261" max="262" width="16.5703125" style="15" customWidth="1"/>
    <col min="263" max="263" width="16.7109375" style="15" customWidth="1"/>
    <col min="264" max="264" width="18.5703125" style="15" customWidth="1"/>
    <col min="265" max="510" width="9.140625" style="15"/>
    <col min="511" max="511" width="7.5703125" style="15" bestFit="1" customWidth="1"/>
    <col min="512" max="512" width="7" style="15" bestFit="1" customWidth="1"/>
    <col min="513" max="513" width="5.5703125" style="15" bestFit="1" customWidth="1"/>
    <col min="514" max="514" width="8.7109375" style="15" bestFit="1" customWidth="1"/>
    <col min="515" max="515" width="8.42578125" style="15" bestFit="1" customWidth="1"/>
    <col min="516" max="516" width="76.140625" style="15" customWidth="1"/>
    <col min="517" max="518" width="16.5703125" style="15" customWidth="1"/>
    <col min="519" max="519" width="16.7109375" style="15" customWidth="1"/>
    <col min="520" max="520" width="18.5703125" style="15" customWidth="1"/>
    <col min="521" max="766" width="9.140625" style="15"/>
    <col min="767" max="767" width="7.5703125" style="15" bestFit="1" customWidth="1"/>
    <col min="768" max="768" width="7" style="15" bestFit="1" customWidth="1"/>
    <col min="769" max="769" width="5.5703125" style="15" bestFit="1" customWidth="1"/>
    <col min="770" max="770" width="8.7109375" style="15" bestFit="1" customWidth="1"/>
    <col min="771" max="771" width="8.42578125" style="15" bestFit="1" customWidth="1"/>
    <col min="772" max="772" width="76.140625" style="15" customWidth="1"/>
    <col min="773" max="774" width="16.5703125" style="15" customWidth="1"/>
    <col min="775" max="775" width="16.7109375" style="15" customWidth="1"/>
    <col min="776" max="776" width="18.5703125" style="15" customWidth="1"/>
    <col min="777" max="1022" width="9.140625" style="15"/>
    <col min="1023" max="1023" width="7.5703125" style="15" bestFit="1" customWidth="1"/>
    <col min="1024" max="1024" width="7" style="15" bestFit="1" customWidth="1"/>
    <col min="1025" max="1025" width="5.5703125" style="15" bestFit="1" customWidth="1"/>
    <col min="1026" max="1026" width="8.7109375" style="15" bestFit="1" customWidth="1"/>
    <col min="1027" max="1027" width="8.42578125" style="15" bestFit="1" customWidth="1"/>
    <col min="1028" max="1028" width="76.140625" style="15" customWidth="1"/>
    <col min="1029" max="1030" width="16.5703125" style="15" customWidth="1"/>
    <col min="1031" max="1031" width="16.7109375" style="15" customWidth="1"/>
    <col min="1032" max="1032" width="18.5703125" style="15" customWidth="1"/>
    <col min="1033" max="1278" width="9.140625" style="15"/>
    <col min="1279" max="1279" width="7.5703125" style="15" bestFit="1" customWidth="1"/>
    <col min="1280" max="1280" width="7" style="15" bestFit="1" customWidth="1"/>
    <col min="1281" max="1281" width="5.5703125" style="15" bestFit="1" customWidth="1"/>
    <col min="1282" max="1282" width="8.7109375" style="15" bestFit="1" customWidth="1"/>
    <col min="1283" max="1283" width="8.42578125" style="15" bestFit="1" customWidth="1"/>
    <col min="1284" max="1284" width="76.140625" style="15" customWidth="1"/>
    <col min="1285" max="1286" width="16.5703125" style="15" customWidth="1"/>
    <col min="1287" max="1287" width="16.7109375" style="15" customWidth="1"/>
    <col min="1288" max="1288" width="18.5703125" style="15" customWidth="1"/>
    <col min="1289" max="1534" width="9.140625" style="15"/>
    <col min="1535" max="1535" width="7.5703125" style="15" bestFit="1" customWidth="1"/>
    <col min="1536" max="1536" width="7" style="15" bestFit="1" customWidth="1"/>
    <col min="1537" max="1537" width="5.5703125" style="15" bestFit="1" customWidth="1"/>
    <col min="1538" max="1538" width="8.7109375" style="15" bestFit="1" customWidth="1"/>
    <col min="1539" max="1539" width="8.42578125" style="15" bestFit="1" customWidth="1"/>
    <col min="1540" max="1540" width="76.140625" style="15" customWidth="1"/>
    <col min="1541" max="1542" width="16.5703125" style="15" customWidth="1"/>
    <col min="1543" max="1543" width="16.7109375" style="15" customWidth="1"/>
    <col min="1544" max="1544" width="18.5703125" style="15" customWidth="1"/>
    <col min="1545" max="1790" width="9.140625" style="15"/>
    <col min="1791" max="1791" width="7.5703125" style="15" bestFit="1" customWidth="1"/>
    <col min="1792" max="1792" width="7" style="15" bestFit="1" customWidth="1"/>
    <col min="1793" max="1793" width="5.5703125" style="15" bestFit="1" customWidth="1"/>
    <col min="1794" max="1794" width="8.7109375" style="15" bestFit="1" customWidth="1"/>
    <col min="1795" max="1795" width="8.42578125" style="15" bestFit="1" customWidth="1"/>
    <col min="1796" max="1796" width="76.140625" style="15" customWidth="1"/>
    <col min="1797" max="1798" width="16.5703125" style="15" customWidth="1"/>
    <col min="1799" max="1799" width="16.7109375" style="15" customWidth="1"/>
    <col min="1800" max="1800" width="18.5703125" style="15" customWidth="1"/>
    <col min="1801" max="2046" width="9.140625" style="15"/>
    <col min="2047" max="2047" width="7.5703125" style="15" bestFit="1" customWidth="1"/>
    <col min="2048" max="2048" width="7" style="15" bestFit="1" customWidth="1"/>
    <col min="2049" max="2049" width="5.5703125" style="15" bestFit="1" customWidth="1"/>
    <col min="2050" max="2050" width="8.7109375" style="15" bestFit="1" customWidth="1"/>
    <col min="2051" max="2051" width="8.42578125" style="15" bestFit="1" customWidth="1"/>
    <col min="2052" max="2052" width="76.140625" style="15" customWidth="1"/>
    <col min="2053" max="2054" width="16.5703125" style="15" customWidth="1"/>
    <col min="2055" max="2055" width="16.7109375" style="15" customWidth="1"/>
    <col min="2056" max="2056" width="18.5703125" style="15" customWidth="1"/>
    <col min="2057" max="2302" width="9.140625" style="15"/>
    <col min="2303" max="2303" width="7.5703125" style="15" bestFit="1" customWidth="1"/>
    <col min="2304" max="2304" width="7" style="15" bestFit="1" customWidth="1"/>
    <col min="2305" max="2305" width="5.5703125" style="15" bestFit="1" customWidth="1"/>
    <col min="2306" max="2306" width="8.7109375" style="15" bestFit="1" customWidth="1"/>
    <col min="2307" max="2307" width="8.42578125" style="15" bestFit="1" customWidth="1"/>
    <col min="2308" max="2308" width="76.140625" style="15" customWidth="1"/>
    <col min="2309" max="2310" width="16.5703125" style="15" customWidth="1"/>
    <col min="2311" max="2311" width="16.7109375" style="15" customWidth="1"/>
    <col min="2312" max="2312" width="18.5703125" style="15" customWidth="1"/>
    <col min="2313" max="2558" width="9.140625" style="15"/>
    <col min="2559" max="2559" width="7.5703125" style="15" bestFit="1" customWidth="1"/>
    <col min="2560" max="2560" width="7" style="15" bestFit="1" customWidth="1"/>
    <col min="2561" max="2561" width="5.5703125" style="15" bestFit="1" customWidth="1"/>
    <col min="2562" max="2562" width="8.7109375" style="15" bestFit="1" customWidth="1"/>
    <col min="2563" max="2563" width="8.42578125" style="15" bestFit="1" customWidth="1"/>
    <col min="2564" max="2564" width="76.140625" style="15" customWidth="1"/>
    <col min="2565" max="2566" width="16.5703125" style="15" customWidth="1"/>
    <col min="2567" max="2567" width="16.7109375" style="15" customWidth="1"/>
    <col min="2568" max="2568" width="18.5703125" style="15" customWidth="1"/>
    <col min="2569" max="2814" width="9.140625" style="15"/>
    <col min="2815" max="2815" width="7.5703125" style="15" bestFit="1" customWidth="1"/>
    <col min="2816" max="2816" width="7" style="15" bestFit="1" customWidth="1"/>
    <col min="2817" max="2817" width="5.5703125" style="15" bestFit="1" customWidth="1"/>
    <col min="2818" max="2818" width="8.7109375" style="15" bestFit="1" customWidth="1"/>
    <col min="2819" max="2819" width="8.42578125" style="15" bestFit="1" customWidth="1"/>
    <col min="2820" max="2820" width="76.140625" style="15" customWidth="1"/>
    <col min="2821" max="2822" width="16.5703125" style="15" customWidth="1"/>
    <col min="2823" max="2823" width="16.7109375" style="15" customWidth="1"/>
    <col min="2824" max="2824" width="18.5703125" style="15" customWidth="1"/>
    <col min="2825" max="3070" width="9.140625" style="15"/>
    <col min="3071" max="3071" width="7.5703125" style="15" bestFit="1" customWidth="1"/>
    <col min="3072" max="3072" width="7" style="15" bestFit="1" customWidth="1"/>
    <col min="3073" max="3073" width="5.5703125" style="15" bestFit="1" customWidth="1"/>
    <col min="3074" max="3074" width="8.7109375" style="15" bestFit="1" customWidth="1"/>
    <col min="3075" max="3075" width="8.42578125" style="15" bestFit="1" customWidth="1"/>
    <col min="3076" max="3076" width="76.140625" style="15" customWidth="1"/>
    <col min="3077" max="3078" width="16.5703125" style="15" customWidth="1"/>
    <col min="3079" max="3079" width="16.7109375" style="15" customWidth="1"/>
    <col min="3080" max="3080" width="18.5703125" style="15" customWidth="1"/>
    <col min="3081" max="3326" width="9.140625" style="15"/>
    <col min="3327" max="3327" width="7.5703125" style="15" bestFit="1" customWidth="1"/>
    <col min="3328" max="3328" width="7" style="15" bestFit="1" customWidth="1"/>
    <col min="3329" max="3329" width="5.5703125" style="15" bestFit="1" customWidth="1"/>
    <col min="3330" max="3330" width="8.7109375" style="15" bestFit="1" customWidth="1"/>
    <col min="3331" max="3331" width="8.42578125" style="15" bestFit="1" customWidth="1"/>
    <col min="3332" max="3332" width="76.140625" style="15" customWidth="1"/>
    <col min="3333" max="3334" width="16.5703125" style="15" customWidth="1"/>
    <col min="3335" max="3335" width="16.7109375" style="15" customWidth="1"/>
    <col min="3336" max="3336" width="18.5703125" style="15" customWidth="1"/>
    <col min="3337" max="3582" width="9.140625" style="15"/>
    <col min="3583" max="3583" width="7.5703125" style="15" bestFit="1" customWidth="1"/>
    <col min="3584" max="3584" width="7" style="15" bestFit="1" customWidth="1"/>
    <col min="3585" max="3585" width="5.5703125" style="15" bestFit="1" customWidth="1"/>
    <col min="3586" max="3586" width="8.7109375" style="15" bestFit="1" customWidth="1"/>
    <col min="3587" max="3587" width="8.42578125" style="15" bestFit="1" customWidth="1"/>
    <col min="3588" max="3588" width="76.140625" style="15" customWidth="1"/>
    <col min="3589" max="3590" width="16.5703125" style="15" customWidth="1"/>
    <col min="3591" max="3591" width="16.7109375" style="15" customWidth="1"/>
    <col min="3592" max="3592" width="18.5703125" style="15" customWidth="1"/>
    <col min="3593" max="3838" width="9.140625" style="15"/>
    <col min="3839" max="3839" width="7.5703125" style="15" bestFit="1" customWidth="1"/>
    <col min="3840" max="3840" width="7" style="15" bestFit="1" customWidth="1"/>
    <col min="3841" max="3841" width="5.5703125" style="15" bestFit="1" customWidth="1"/>
    <col min="3842" max="3842" width="8.7109375" style="15" bestFit="1" customWidth="1"/>
    <col min="3843" max="3843" width="8.42578125" style="15" bestFit="1" customWidth="1"/>
    <col min="3844" max="3844" width="76.140625" style="15" customWidth="1"/>
    <col min="3845" max="3846" width="16.5703125" style="15" customWidth="1"/>
    <col min="3847" max="3847" width="16.7109375" style="15" customWidth="1"/>
    <col min="3848" max="3848" width="18.5703125" style="15" customWidth="1"/>
    <col min="3849" max="4094" width="9.140625" style="15"/>
    <col min="4095" max="4095" width="7.5703125" style="15" bestFit="1" customWidth="1"/>
    <col min="4096" max="4096" width="7" style="15" bestFit="1" customWidth="1"/>
    <col min="4097" max="4097" width="5.5703125" style="15" bestFit="1" customWidth="1"/>
    <col min="4098" max="4098" width="8.7109375" style="15" bestFit="1" customWidth="1"/>
    <col min="4099" max="4099" width="8.42578125" style="15" bestFit="1" customWidth="1"/>
    <col min="4100" max="4100" width="76.140625" style="15" customWidth="1"/>
    <col min="4101" max="4102" width="16.5703125" style="15" customWidth="1"/>
    <col min="4103" max="4103" width="16.7109375" style="15" customWidth="1"/>
    <col min="4104" max="4104" width="18.5703125" style="15" customWidth="1"/>
    <col min="4105" max="4350" width="9.140625" style="15"/>
    <col min="4351" max="4351" width="7.5703125" style="15" bestFit="1" customWidth="1"/>
    <col min="4352" max="4352" width="7" style="15" bestFit="1" customWidth="1"/>
    <col min="4353" max="4353" width="5.5703125" style="15" bestFit="1" customWidth="1"/>
    <col min="4354" max="4354" width="8.7109375" style="15" bestFit="1" customWidth="1"/>
    <col min="4355" max="4355" width="8.42578125" style="15" bestFit="1" customWidth="1"/>
    <col min="4356" max="4356" width="76.140625" style="15" customWidth="1"/>
    <col min="4357" max="4358" width="16.5703125" style="15" customWidth="1"/>
    <col min="4359" max="4359" width="16.7109375" style="15" customWidth="1"/>
    <col min="4360" max="4360" width="18.5703125" style="15" customWidth="1"/>
    <col min="4361" max="4606" width="9.140625" style="15"/>
    <col min="4607" max="4607" width="7.5703125" style="15" bestFit="1" customWidth="1"/>
    <col min="4608" max="4608" width="7" style="15" bestFit="1" customWidth="1"/>
    <col min="4609" max="4609" width="5.5703125" style="15" bestFit="1" customWidth="1"/>
    <col min="4610" max="4610" width="8.7109375" style="15" bestFit="1" customWidth="1"/>
    <col min="4611" max="4611" width="8.42578125" style="15" bestFit="1" customWidth="1"/>
    <col min="4612" max="4612" width="76.140625" style="15" customWidth="1"/>
    <col min="4613" max="4614" width="16.5703125" style="15" customWidth="1"/>
    <col min="4615" max="4615" width="16.7109375" style="15" customWidth="1"/>
    <col min="4616" max="4616" width="18.5703125" style="15" customWidth="1"/>
    <col min="4617" max="4862" width="9.140625" style="15"/>
    <col min="4863" max="4863" width="7.5703125" style="15" bestFit="1" customWidth="1"/>
    <col min="4864" max="4864" width="7" style="15" bestFit="1" customWidth="1"/>
    <col min="4865" max="4865" width="5.5703125" style="15" bestFit="1" customWidth="1"/>
    <col min="4866" max="4866" width="8.7109375" style="15" bestFit="1" customWidth="1"/>
    <col min="4867" max="4867" width="8.42578125" style="15" bestFit="1" customWidth="1"/>
    <col min="4868" max="4868" width="76.140625" style="15" customWidth="1"/>
    <col min="4869" max="4870" width="16.5703125" style="15" customWidth="1"/>
    <col min="4871" max="4871" width="16.7109375" style="15" customWidth="1"/>
    <col min="4872" max="4872" width="18.5703125" style="15" customWidth="1"/>
    <col min="4873" max="5118" width="9.140625" style="15"/>
    <col min="5119" max="5119" width="7.5703125" style="15" bestFit="1" customWidth="1"/>
    <col min="5120" max="5120" width="7" style="15" bestFit="1" customWidth="1"/>
    <col min="5121" max="5121" width="5.5703125" style="15" bestFit="1" customWidth="1"/>
    <col min="5122" max="5122" width="8.7109375" style="15" bestFit="1" customWidth="1"/>
    <col min="5123" max="5123" width="8.42578125" style="15" bestFit="1" customWidth="1"/>
    <col min="5124" max="5124" width="76.140625" style="15" customWidth="1"/>
    <col min="5125" max="5126" width="16.5703125" style="15" customWidth="1"/>
    <col min="5127" max="5127" width="16.7109375" style="15" customWidth="1"/>
    <col min="5128" max="5128" width="18.5703125" style="15" customWidth="1"/>
    <col min="5129" max="5374" width="9.140625" style="15"/>
    <col min="5375" max="5375" width="7.5703125" style="15" bestFit="1" customWidth="1"/>
    <col min="5376" max="5376" width="7" style="15" bestFit="1" customWidth="1"/>
    <col min="5377" max="5377" width="5.5703125" style="15" bestFit="1" customWidth="1"/>
    <col min="5378" max="5378" width="8.7109375" style="15" bestFit="1" customWidth="1"/>
    <col min="5379" max="5379" width="8.42578125" style="15" bestFit="1" customWidth="1"/>
    <col min="5380" max="5380" width="76.140625" style="15" customWidth="1"/>
    <col min="5381" max="5382" width="16.5703125" style="15" customWidth="1"/>
    <col min="5383" max="5383" width="16.7109375" style="15" customWidth="1"/>
    <col min="5384" max="5384" width="18.5703125" style="15" customWidth="1"/>
    <col min="5385" max="5630" width="9.140625" style="15"/>
    <col min="5631" max="5631" width="7.5703125" style="15" bestFit="1" customWidth="1"/>
    <col min="5632" max="5632" width="7" style="15" bestFit="1" customWidth="1"/>
    <col min="5633" max="5633" width="5.5703125" style="15" bestFit="1" customWidth="1"/>
    <col min="5634" max="5634" width="8.7109375" style="15" bestFit="1" customWidth="1"/>
    <col min="5635" max="5635" width="8.42578125" style="15" bestFit="1" customWidth="1"/>
    <col min="5636" max="5636" width="76.140625" style="15" customWidth="1"/>
    <col min="5637" max="5638" width="16.5703125" style="15" customWidth="1"/>
    <col min="5639" max="5639" width="16.7109375" style="15" customWidth="1"/>
    <col min="5640" max="5640" width="18.5703125" style="15" customWidth="1"/>
    <col min="5641" max="5886" width="9.140625" style="15"/>
    <col min="5887" max="5887" width="7.5703125" style="15" bestFit="1" customWidth="1"/>
    <col min="5888" max="5888" width="7" style="15" bestFit="1" customWidth="1"/>
    <col min="5889" max="5889" width="5.5703125" style="15" bestFit="1" customWidth="1"/>
    <col min="5890" max="5890" width="8.7109375" style="15" bestFit="1" customWidth="1"/>
    <col min="5891" max="5891" width="8.42578125" style="15" bestFit="1" customWidth="1"/>
    <col min="5892" max="5892" width="76.140625" style="15" customWidth="1"/>
    <col min="5893" max="5894" width="16.5703125" style="15" customWidth="1"/>
    <col min="5895" max="5895" width="16.7109375" style="15" customWidth="1"/>
    <col min="5896" max="5896" width="18.5703125" style="15" customWidth="1"/>
    <col min="5897" max="6142" width="9.140625" style="15"/>
    <col min="6143" max="6143" width="7.5703125" style="15" bestFit="1" customWidth="1"/>
    <col min="6144" max="6144" width="7" style="15" bestFit="1" customWidth="1"/>
    <col min="6145" max="6145" width="5.5703125" style="15" bestFit="1" customWidth="1"/>
    <col min="6146" max="6146" width="8.7109375" style="15" bestFit="1" customWidth="1"/>
    <col min="6147" max="6147" width="8.42578125" style="15" bestFit="1" customWidth="1"/>
    <col min="6148" max="6148" width="76.140625" style="15" customWidth="1"/>
    <col min="6149" max="6150" width="16.5703125" style="15" customWidth="1"/>
    <col min="6151" max="6151" width="16.7109375" style="15" customWidth="1"/>
    <col min="6152" max="6152" width="18.5703125" style="15" customWidth="1"/>
    <col min="6153" max="6398" width="9.140625" style="15"/>
    <col min="6399" max="6399" width="7.5703125" style="15" bestFit="1" customWidth="1"/>
    <col min="6400" max="6400" width="7" style="15" bestFit="1" customWidth="1"/>
    <col min="6401" max="6401" width="5.5703125" style="15" bestFit="1" customWidth="1"/>
    <col min="6402" max="6402" width="8.7109375" style="15" bestFit="1" customWidth="1"/>
    <col min="6403" max="6403" width="8.42578125" style="15" bestFit="1" customWidth="1"/>
    <col min="6404" max="6404" width="76.140625" style="15" customWidth="1"/>
    <col min="6405" max="6406" width="16.5703125" style="15" customWidth="1"/>
    <col min="6407" max="6407" width="16.7109375" style="15" customWidth="1"/>
    <col min="6408" max="6408" width="18.5703125" style="15" customWidth="1"/>
    <col min="6409" max="6654" width="9.140625" style="15"/>
    <col min="6655" max="6655" width="7.5703125" style="15" bestFit="1" customWidth="1"/>
    <col min="6656" max="6656" width="7" style="15" bestFit="1" customWidth="1"/>
    <col min="6657" max="6657" width="5.5703125" style="15" bestFit="1" customWidth="1"/>
    <col min="6658" max="6658" width="8.7109375" style="15" bestFit="1" customWidth="1"/>
    <col min="6659" max="6659" width="8.42578125" style="15" bestFit="1" customWidth="1"/>
    <col min="6660" max="6660" width="76.140625" style="15" customWidth="1"/>
    <col min="6661" max="6662" width="16.5703125" style="15" customWidth="1"/>
    <col min="6663" max="6663" width="16.7109375" style="15" customWidth="1"/>
    <col min="6664" max="6664" width="18.5703125" style="15" customWidth="1"/>
    <col min="6665" max="6910" width="9.140625" style="15"/>
    <col min="6911" max="6911" width="7.5703125" style="15" bestFit="1" customWidth="1"/>
    <col min="6912" max="6912" width="7" style="15" bestFit="1" customWidth="1"/>
    <col min="6913" max="6913" width="5.5703125" style="15" bestFit="1" customWidth="1"/>
    <col min="6914" max="6914" width="8.7109375" style="15" bestFit="1" customWidth="1"/>
    <col min="6915" max="6915" width="8.42578125" style="15" bestFit="1" customWidth="1"/>
    <col min="6916" max="6916" width="76.140625" style="15" customWidth="1"/>
    <col min="6917" max="6918" width="16.5703125" style="15" customWidth="1"/>
    <col min="6919" max="6919" width="16.7109375" style="15" customWidth="1"/>
    <col min="6920" max="6920" width="18.5703125" style="15" customWidth="1"/>
    <col min="6921" max="7166" width="9.140625" style="15"/>
    <col min="7167" max="7167" width="7.5703125" style="15" bestFit="1" customWidth="1"/>
    <col min="7168" max="7168" width="7" style="15" bestFit="1" customWidth="1"/>
    <col min="7169" max="7169" width="5.5703125" style="15" bestFit="1" customWidth="1"/>
    <col min="7170" max="7170" width="8.7109375" style="15" bestFit="1" customWidth="1"/>
    <col min="7171" max="7171" width="8.42578125" style="15" bestFit="1" customWidth="1"/>
    <col min="7172" max="7172" width="76.140625" style="15" customWidth="1"/>
    <col min="7173" max="7174" width="16.5703125" style="15" customWidth="1"/>
    <col min="7175" max="7175" width="16.7109375" style="15" customWidth="1"/>
    <col min="7176" max="7176" width="18.5703125" style="15" customWidth="1"/>
    <col min="7177" max="7422" width="9.140625" style="15"/>
    <col min="7423" max="7423" width="7.5703125" style="15" bestFit="1" customWidth="1"/>
    <col min="7424" max="7424" width="7" style="15" bestFit="1" customWidth="1"/>
    <col min="7425" max="7425" width="5.5703125" style="15" bestFit="1" customWidth="1"/>
    <col min="7426" max="7426" width="8.7109375" style="15" bestFit="1" customWidth="1"/>
    <col min="7427" max="7427" width="8.42578125" style="15" bestFit="1" customWidth="1"/>
    <col min="7428" max="7428" width="76.140625" style="15" customWidth="1"/>
    <col min="7429" max="7430" width="16.5703125" style="15" customWidth="1"/>
    <col min="7431" max="7431" width="16.7109375" style="15" customWidth="1"/>
    <col min="7432" max="7432" width="18.5703125" style="15" customWidth="1"/>
    <col min="7433" max="7678" width="9.140625" style="15"/>
    <col min="7679" max="7679" width="7.5703125" style="15" bestFit="1" customWidth="1"/>
    <col min="7680" max="7680" width="7" style="15" bestFit="1" customWidth="1"/>
    <col min="7681" max="7681" width="5.5703125" style="15" bestFit="1" customWidth="1"/>
    <col min="7682" max="7682" width="8.7109375" style="15" bestFit="1" customWidth="1"/>
    <col min="7683" max="7683" width="8.42578125" style="15" bestFit="1" customWidth="1"/>
    <col min="7684" max="7684" width="76.140625" style="15" customWidth="1"/>
    <col min="7685" max="7686" width="16.5703125" style="15" customWidth="1"/>
    <col min="7687" max="7687" width="16.7109375" style="15" customWidth="1"/>
    <col min="7688" max="7688" width="18.5703125" style="15" customWidth="1"/>
    <col min="7689" max="7934" width="9.140625" style="15"/>
    <col min="7935" max="7935" width="7.5703125" style="15" bestFit="1" customWidth="1"/>
    <col min="7936" max="7936" width="7" style="15" bestFit="1" customWidth="1"/>
    <col min="7937" max="7937" width="5.5703125" style="15" bestFit="1" customWidth="1"/>
    <col min="7938" max="7938" width="8.7109375" style="15" bestFit="1" customWidth="1"/>
    <col min="7939" max="7939" width="8.42578125" style="15" bestFit="1" customWidth="1"/>
    <col min="7940" max="7940" width="76.140625" style="15" customWidth="1"/>
    <col min="7941" max="7942" width="16.5703125" style="15" customWidth="1"/>
    <col min="7943" max="7943" width="16.7109375" style="15" customWidth="1"/>
    <col min="7944" max="7944" width="18.5703125" style="15" customWidth="1"/>
    <col min="7945" max="8190" width="9.140625" style="15"/>
    <col min="8191" max="8191" width="7.5703125" style="15" bestFit="1" customWidth="1"/>
    <col min="8192" max="8192" width="7" style="15" bestFit="1" customWidth="1"/>
    <col min="8193" max="8193" width="5.5703125" style="15" bestFit="1" customWidth="1"/>
    <col min="8194" max="8194" width="8.7109375" style="15" bestFit="1" customWidth="1"/>
    <col min="8195" max="8195" width="8.42578125" style="15" bestFit="1" customWidth="1"/>
    <col min="8196" max="8196" width="76.140625" style="15" customWidth="1"/>
    <col min="8197" max="8198" width="16.5703125" style="15" customWidth="1"/>
    <col min="8199" max="8199" width="16.7109375" style="15" customWidth="1"/>
    <col min="8200" max="8200" width="18.5703125" style="15" customWidth="1"/>
    <col min="8201" max="8446" width="9.140625" style="15"/>
    <col min="8447" max="8447" width="7.5703125" style="15" bestFit="1" customWidth="1"/>
    <col min="8448" max="8448" width="7" style="15" bestFit="1" customWidth="1"/>
    <col min="8449" max="8449" width="5.5703125" style="15" bestFit="1" customWidth="1"/>
    <col min="8450" max="8450" width="8.7109375" style="15" bestFit="1" customWidth="1"/>
    <col min="8451" max="8451" width="8.42578125" style="15" bestFit="1" customWidth="1"/>
    <col min="8452" max="8452" width="76.140625" style="15" customWidth="1"/>
    <col min="8453" max="8454" width="16.5703125" style="15" customWidth="1"/>
    <col min="8455" max="8455" width="16.7109375" style="15" customWidth="1"/>
    <col min="8456" max="8456" width="18.5703125" style="15" customWidth="1"/>
    <col min="8457" max="8702" width="9.140625" style="15"/>
    <col min="8703" max="8703" width="7.5703125" style="15" bestFit="1" customWidth="1"/>
    <col min="8704" max="8704" width="7" style="15" bestFit="1" customWidth="1"/>
    <col min="8705" max="8705" width="5.5703125" style="15" bestFit="1" customWidth="1"/>
    <col min="8706" max="8706" width="8.7109375" style="15" bestFit="1" customWidth="1"/>
    <col min="8707" max="8707" width="8.42578125" style="15" bestFit="1" customWidth="1"/>
    <col min="8708" max="8708" width="76.140625" style="15" customWidth="1"/>
    <col min="8709" max="8710" width="16.5703125" style="15" customWidth="1"/>
    <col min="8711" max="8711" width="16.7109375" style="15" customWidth="1"/>
    <col min="8712" max="8712" width="18.5703125" style="15" customWidth="1"/>
    <col min="8713" max="8958" width="9.140625" style="15"/>
    <col min="8959" max="8959" width="7.5703125" style="15" bestFit="1" customWidth="1"/>
    <col min="8960" max="8960" width="7" style="15" bestFit="1" customWidth="1"/>
    <col min="8961" max="8961" width="5.5703125" style="15" bestFit="1" customWidth="1"/>
    <col min="8962" max="8962" width="8.7109375" style="15" bestFit="1" customWidth="1"/>
    <col min="8963" max="8963" width="8.42578125" style="15" bestFit="1" customWidth="1"/>
    <col min="8964" max="8964" width="76.140625" style="15" customWidth="1"/>
    <col min="8965" max="8966" width="16.5703125" style="15" customWidth="1"/>
    <col min="8967" max="8967" width="16.7109375" style="15" customWidth="1"/>
    <col min="8968" max="8968" width="18.5703125" style="15" customWidth="1"/>
    <col min="8969" max="9214" width="9.140625" style="15"/>
    <col min="9215" max="9215" width="7.5703125" style="15" bestFit="1" customWidth="1"/>
    <col min="9216" max="9216" width="7" style="15" bestFit="1" customWidth="1"/>
    <col min="9217" max="9217" width="5.5703125" style="15" bestFit="1" customWidth="1"/>
    <col min="9218" max="9218" width="8.7109375" style="15" bestFit="1" customWidth="1"/>
    <col min="9219" max="9219" width="8.42578125" style="15" bestFit="1" customWidth="1"/>
    <col min="9220" max="9220" width="76.140625" style="15" customWidth="1"/>
    <col min="9221" max="9222" width="16.5703125" style="15" customWidth="1"/>
    <col min="9223" max="9223" width="16.7109375" style="15" customWidth="1"/>
    <col min="9224" max="9224" width="18.5703125" style="15" customWidth="1"/>
    <col min="9225" max="9470" width="9.140625" style="15"/>
    <col min="9471" max="9471" width="7.5703125" style="15" bestFit="1" customWidth="1"/>
    <col min="9472" max="9472" width="7" style="15" bestFit="1" customWidth="1"/>
    <col min="9473" max="9473" width="5.5703125" style="15" bestFit="1" customWidth="1"/>
    <col min="9474" max="9474" width="8.7109375" style="15" bestFit="1" customWidth="1"/>
    <col min="9475" max="9475" width="8.42578125" style="15" bestFit="1" customWidth="1"/>
    <col min="9476" max="9476" width="76.140625" style="15" customWidth="1"/>
    <col min="9477" max="9478" width="16.5703125" style="15" customWidth="1"/>
    <col min="9479" max="9479" width="16.7109375" style="15" customWidth="1"/>
    <col min="9480" max="9480" width="18.5703125" style="15" customWidth="1"/>
    <col min="9481" max="9726" width="9.140625" style="15"/>
    <col min="9727" max="9727" width="7.5703125" style="15" bestFit="1" customWidth="1"/>
    <col min="9728" max="9728" width="7" style="15" bestFit="1" customWidth="1"/>
    <col min="9729" max="9729" width="5.5703125" style="15" bestFit="1" customWidth="1"/>
    <col min="9730" max="9730" width="8.7109375" style="15" bestFit="1" customWidth="1"/>
    <col min="9731" max="9731" width="8.42578125" style="15" bestFit="1" customWidth="1"/>
    <col min="9732" max="9732" width="76.140625" style="15" customWidth="1"/>
    <col min="9733" max="9734" width="16.5703125" style="15" customWidth="1"/>
    <col min="9735" max="9735" width="16.7109375" style="15" customWidth="1"/>
    <col min="9736" max="9736" width="18.5703125" style="15" customWidth="1"/>
    <col min="9737" max="9982" width="9.140625" style="15"/>
    <col min="9983" max="9983" width="7.5703125" style="15" bestFit="1" customWidth="1"/>
    <col min="9984" max="9984" width="7" style="15" bestFit="1" customWidth="1"/>
    <col min="9985" max="9985" width="5.5703125" style="15" bestFit="1" customWidth="1"/>
    <col min="9986" max="9986" width="8.7109375" style="15" bestFit="1" customWidth="1"/>
    <col min="9987" max="9987" width="8.42578125" style="15" bestFit="1" customWidth="1"/>
    <col min="9988" max="9988" width="76.140625" style="15" customWidth="1"/>
    <col min="9989" max="9990" width="16.5703125" style="15" customWidth="1"/>
    <col min="9991" max="9991" width="16.7109375" style="15" customWidth="1"/>
    <col min="9992" max="9992" width="18.5703125" style="15" customWidth="1"/>
    <col min="9993" max="10238" width="9.140625" style="15"/>
    <col min="10239" max="10239" width="7.5703125" style="15" bestFit="1" customWidth="1"/>
    <col min="10240" max="10240" width="7" style="15" bestFit="1" customWidth="1"/>
    <col min="10241" max="10241" width="5.5703125" style="15" bestFit="1" customWidth="1"/>
    <col min="10242" max="10242" width="8.7109375" style="15" bestFit="1" customWidth="1"/>
    <col min="10243" max="10243" width="8.42578125" style="15" bestFit="1" customWidth="1"/>
    <col min="10244" max="10244" width="76.140625" style="15" customWidth="1"/>
    <col min="10245" max="10246" width="16.5703125" style="15" customWidth="1"/>
    <col min="10247" max="10247" width="16.7109375" style="15" customWidth="1"/>
    <col min="10248" max="10248" width="18.5703125" style="15" customWidth="1"/>
    <col min="10249" max="10494" width="9.140625" style="15"/>
    <col min="10495" max="10495" width="7.5703125" style="15" bestFit="1" customWidth="1"/>
    <col min="10496" max="10496" width="7" style="15" bestFit="1" customWidth="1"/>
    <col min="10497" max="10497" width="5.5703125" style="15" bestFit="1" customWidth="1"/>
    <col min="10498" max="10498" width="8.7109375" style="15" bestFit="1" customWidth="1"/>
    <col min="10499" max="10499" width="8.42578125" style="15" bestFit="1" customWidth="1"/>
    <col min="10500" max="10500" width="76.140625" style="15" customWidth="1"/>
    <col min="10501" max="10502" width="16.5703125" style="15" customWidth="1"/>
    <col min="10503" max="10503" width="16.7109375" style="15" customWidth="1"/>
    <col min="10504" max="10504" width="18.5703125" style="15" customWidth="1"/>
    <col min="10505" max="10750" width="9.140625" style="15"/>
    <col min="10751" max="10751" width="7.5703125" style="15" bestFit="1" customWidth="1"/>
    <col min="10752" max="10752" width="7" style="15" bestFit="1" customWidth="1"/>
    <col min="10753" max="10753" width="5.5703125" style="15" bestFit="1" customWidth="1"/>
    <col min="10754" max="10754" width="8.7109375" style="15" bestFit="1" customWidth="1"/>
    <col min="10755" max="10755" width="8.42578125" style="15" bestFit="1" customWidth="1"/>
    <col min="10756" max="10756" width="76.140625" style="15" customWidth="1"/>
    <col min="10757" max="10758" width="16.5703125" style="15" customWidth="1"/>
    <col min="10759" max="10759" width="16.7109375" style="15" customWidth="1"/>
    <col min="10760" max="10760" width="18.5703125" style="15" customWidth="1"/>
    <col min="10761" max="11006" width="9.140625" style="15"/>
    <col min="11007" max="11007" width="7.5703125" style="15" bestFit="1" customWidth="1"/>
    <col min="11008" max="11008" width="7" style="15" bestFit="1" customWidth="1"/>
    <col min="11009" max="11009" width="5.5703125" style="15" bestFit="1" customWidth="1"/>
    <col min="11010" max="11010" width="8.7109375" style="15" bestFit="1" customWidth="1"/>
    <col min="11011" max="11011" width="8.42578125" style="15" bestFit="1" customWidth="1"/>
    <col min="11012" max="11012" width="76.140625" style="15" customWidth="1"/>
    <col min="11013" max="11014" width="16.5703125" style="15" customWidth="1"/>
    <col min="11015" max="11015" width="16.7109375" style="15" customWidth="1"/>
    <col min="11016" max="11016" width="18.5703125" style="15" customWidth="1"/>
    <col min="11017" max="11262" width="9.140625" style="15"/>
    <col min="11263" max="11263" width="7.5703125" style="15" bestFit="1" customWidth="1"/>
    <col min="11264" max="11264" width="7" style="15" bestFit="1" customWidth="1"/>
    <col min="11265" max="11265" width="5.5703125" style="15" bestFit="1" customWidth="1"/>
    <col min="11266" max="11266" width="8.7109375" style="15" bestFit="1" customWidth="1"/>
    <col min="11267" max="11267" width="8.42578125" style="15" bestFit="1" customWidth="1"/>
    <col min="11268" max="11268" width="76.140625" style="15" customWidth="1"/>
    <col min="11269" max="11270" width="16.5703125" style="15" customWidth="1"/>
    <col min="11271" max="11271" width="16.7109375" style="15" customWidth="1"/>
    <col min="11272" max="11272" width="18.5703125" style="15" customWidth="1"/>
    <col min="11273" max="11518" width="9.140625" style="15"/>
    <col min="11519" max="11519" width="7.5703125" style="15" bestFit="1" customWidth="1"/>
    <col min="11520" max="11520" width="7" style="15" bestFit="1" customWidth="1"/>
    <col min="11521" max="11521" width="5.5703125" style="15" bestFit="1" customWidth="1"/>
    <col min="11522" max="11522" width="8.7109375" style="15" bestFit="1" customWidth="1"/>
    <col min="11523" max="11523" width="8.42578125" style="15" bestFit="1" customWidth="1"/>
    <col min="11524" max="11524" width="76.140625" style="15" customWidth="1"/>
    <col min="11525" max="11526" width="16.5703125" style="15" customWidth="1"/>
    <col min="11527" max="11527" width="16.7109375" style="15" customWidth="1"/>
    <col min="11528" max="11528" width="18.5703125" style="15" customWidth="1"/>
    <col min="11529" max="11774" width="9.140625" style="15"/>
    <col min="11775" max="11775" width="7.5703125" style="15" bestFit="1" customWidth="1"/>
    <col min="11776" max="11776" width="7" style="15" bestFit="1" customWidth="1"/>
    <col min="11777" max="11777" width="5.5703125" style="15" bestFit="1" customWidth="1"/>
    <col min="11778" max="11778" width="8.7109375" style="15" bestFit="1" customWidth="1"/>
    <col min="11779" max="11779" width="8.42578125" style="15" bestFit="1" customWidth="1"/>
    <col min="11780" max="11780" width="76.140625" style="15" customWidth="1"/>
    <col min="11781" max="11782" width="16.5703125" style="15" customWidth="1"/>
    <col min="11783" max="11783" width="16.7109375" style="15" customWidth="1"/>
    <col min="11784" max="11784" width="18.5703125" style="15" customWidth="1"/>
    <col min="11785" max="12030" width="9.140625" style="15"/>
    <col min="12031" max="12031" width="7.5703125" style="15" bestFit="1" customWidth="1"/>
    <col min="12032" max="12032" width="7" style="15" bestFit="1" customWidth="1"/>
    <col min="12033" max="12033" width="5.5703125" style="15" bestFit="1" customWidth="1"/>
    <col min="12034" max="12034" width="8.7109375" style="15" bestFit="1" customWidth="1"/>
    <col min="12035" max="12035" width="8.42578125" style="15" bestFit="1" customWidth="1"/>
    <col min="12036" max="12036" width="76.140625" style="15" customWidth="1"/>
    <col min="12037" max="12038" width="16.5703125" style="15" customWidth="1"/>
    <col min="12039" max="12039" width="16.7109375" style="15" customWidth="1"/>
    <col min="12040" max="12040" width="18.5703125" style="15" customWidth="1"/>
    <col min="12041" max="12286" width="9.140625" style="15"/>
    <col min="12287" max="12287" width="7.5703125" style="15" bestFit="1" customWidth="1"/>
    <col min="12288" max="12288" width="7" style="15" bestFit="1" customWidth="1"/>
    <col min="12289" max="12289" width="5.5703125" style="15" bestFit="1" customWidth="1"/>
    <col min="12290" max="12290" width="8.7109375" style="15" bestFit="1" customWidth="1"/>
    <col min="12291" max="12291" width="8.42578125" style="15" bestFit="1" customWidth="1"/>
    <col min="12292" max="12292" width="76.140625" style="15" customWidth="1"/>
    <col min="12293" max="12294" width="16.5703125" style="15" customWidth="1"/>
    <col min="12295" max="12295" width="16.7109375" style="15" customWidth="1"/>
    <col min="12296" max="12296" width="18.5703125" style="15" customWidth="1"/>
    <col min="12297" max="12542" width="9.140625" style="15"/>
    <col min="12543" max="12543" width="7.5703125" style="15" bestFit="1" customWidth="1"/>
    <col min="12544" max="12544" width="7" style="15" bestFit="1" customWidth="1"/>
    <col min="12545" max="12545" width="5.5703125" style="15" bestFit="1" customWidth="1"/>
    <col min="12546" max="12546" width="8.7109375" style="15" bestFit="1" customWidth="1"/>
    <col min="12547" max="12547" width="8.42578125" style="15" bestFit="1" customWidth="1"/>
    <col min="12548" max="12548" width="76.140625" style="15" customWidth="1"/>
    <col min="12549" max="12550" width="16.5703125" style="15" customWidth="1"/>
    <col min="12551" max="12551" width="16.7109375" style="15" customWidth="1"/>
    <col min="12552" max="12552" width="18.5703125" style="15" customWidth="1"/>
    <col min="12553" max="12798" width="9.140625" style="15"/>
    <col min="12799" max="12799" width="7.5703125" style="15" bestFit="1" customWidth="1"/>
    <col min="12800" max="12800" width="7" style="15" bestFit="1" customWidth="1"/>
    <col min="12801" max="12801" width="5.5703125" style="15" bestFit="1" customWidth="1"/>
    <col min="12802" max="12802" width="8.7109375" style="15" bestFit="1" customWidth="1"/>
    <col min="12803" max="12803" width="8.42578125" style="15" bestFit="1" customWidth="1"/>
    <col min="12804" max="12804" width="76.140625" style="15" customWidth="1"/>
    <col min="12805" max="12806" width="16.5703125" style="15" customWidth="1"/>
    <col min="12807" max="12807" width="16.7109375" style="15" customWidth="1"/>
    <col min="12808" max="12808" width="18.5703125" style="15" customWidth="1"/>
    <col min="12809" max="13054" width="9.140625" style="15"/>
    <col min="13055" max="13055" width="7.5703125" style="15" bestFit="1" customWidth="1"/>
    <col min="13056" max="13056" width="7" style="15" bestFit="1" customWidth="1"/>
    <col min="13057" max="13057" width="5.5703125" style="15" bestFit="1" customWidth="1"/>
    <col min="13058" max="13058" width="8.7109375" style="15" bestFit="1" customWidth="1"/>
    <col min="13059" max="13059" width="8.42578125" style="15" bestFit="1" customWidth="1"/>
    <col min="13060" max="13060" width="76.140625" style="15" customWidth="1"/>
    <col min="13061" max="13062" width="16.5703125" style="15" customWidth="1"/>
    <col min="13063" max="13063" width="16.7109375" style="15" customWidth="1"/>
    <col min="13064" max="13064" width="18.5703125" style="15" customWidth="1"/>
    <col min="13065" max="13310" width="9.140625" style="15"/>
    <col min="13311" max="13311" width="7.5703125" style="15" bestFit="1" customWidth="1"/>
    <col min="13312" max="13312" width="7" style="15" bestFit="1" customWidth="1"/>
    <col min="13313" max="13313" width="5.5703125" style="15" bestFit="1" customWidth="1"/>
    <col min="13314" max="13314" width="8.7109375" style="15" bestFit="1" customWidth="1"/>
    <col min="13315" max="13315" width="8.42578125" style="15" bestFit="1" customWidth="1"/>
    <col min="13316" max="13316" width="76.140625" style="15" customWidth="1"/>
    <col min="13317" max="13318" width="16.5703125" style="15" customWidth="1"/>
    <col min="13319" max="13319" width="16.7109375" style="15" customWidth="1"/>
    <col min="13320" max="13320" width="18.5703125" style="15" customWidth="1"/>
    <col min="13321" max="13566" width="9.140625" style="15"/>
    <col min="13567" max="13567" width="7.5703125" style="15" bestFit="1" customWidth="1"/>
    <col min="13568" max="13568" width="7" style="15" bestFit="1" customWidth="1"/>
    <col min="13569" max="13569" width="5.5703125" style="15" bestFit="1" customWidth="1"/>
    <col min="13570" max="13570" width="8.7109375" style="15" bestFit="1" customWidth="1"/>
    <col min="13571" max="13571" width="8.42578125" style="15" bestFit="1" customWidth="1"/>
    <col min="13572" max="13572" width="76.140625" style="15" customWidth="1"/>
    <col min="13573" max="13574" width="16.5703125" style="15" customWidth="1"/>
    <col min="13575" max="13575" width="16.7109375" style="15" customWidth="1"/>
    <col min="13576" max="13576" width="18.5703125" style="15" customWidth="1"/>
    <col min="13577" max="13822" width="9.140625" style="15"/>
    <col min="13823" max="13823" width="7.5703125" style="15" bestFit="1" customWidth="1"/>
    <col min="13824" max="13824" width="7" style="15" bestFit="1" customWidth="1"/>
    <col min="13825" max="13825" width="5.5703125" style="15" bestFit="1" customWidth="1"/>
    <col min="13826" max="13826" width="8.7109375" style="15" bestFit="1" customWidth="1"/>
    <col min="13827" max="13827" width="8.42578125" style="15" bestFit="1" customWidth="1"/>
    <col min="13828" max="13828" width="76.140625" style="15" customWidth="1"/>
    <col min="13829" max="13830" width="16.5703125" style="15" customWidth="1"/>
    <col min="13831" max="13831" width="16.7109375" style="15" customWidth="1"/>
    <col min="13832" max="13832" width="18.5703125" style="15" customWidth="1"/>
    <col min="13833" max="14078" width="9.140625" style="15"/>
    <col min="14079" max="14079" width="7.5703125" style="15" bestFit="1" customWidth="1"/>
    <col min="14080" max="14080" width="7" style="15" bestFit="1" customWidth="1"/>
    <col min="14081" max="14081" width="5.5703125" style="15" bestFit="1" customWidth="1"/>
    <col min="14082" max="14082" width="8.7109375" style="15" bestFit="1" customWidth="1"/>
    <col min="14083" max="14083" width="8.42578125" style="15" bestFit="1" customWidth="1"/>
    <col min="14084" max="14084" width="76.140625" style="15" customWidth="1"/>
    <col min="14085" max="14086" width="16.5703125" style="15" customWidth="1"/>
    <col min="14087" max="14087" width="16.7109375" style="15" customWidth="1"/>
    <col min="14088" max="14088" width="18.5703125" style="15" customWidth="1"/>
    <col min="14089" max="14334" width="9.140625" style="15"/>
    <col min="14335" max="14335" width="7.5703125" style="15" bestFit="1" customWidth="1"/>
    <col min="14336" max="14336" width="7" style="15" bestFit="1" customWidth="1"/>
    <col min="14337" max="14337" width="5.5703125" style="15" bestFit="1" customWidth="1"/>
    <col min="14338" max="14338" width="8.7109375" style="15" bestFit="1" customWidth="1"/>
    <col min="14339" max="14339" width="8.42578125" style="15" bestFit="1" customWidth="1"/>
    <col min="14340" max="14340" width="76.140625" style="15" customWidth="1"/>
    <col min="14341" max="14342" width="16.5703125" style="15" customWidth="1"/>
    <col min="14343" max="14343" width="16.7109375" style="15" customWidth="1"/>
    <col min="14344" max="14344" width="18.5703125" style="15" customWidth="1"/>
    <col min="14345" max="14590" width="9.140625" style="15"/>
    <col min="14591" max="14591" width="7.5703125" style="15" bestFit="1" customWidth="1"/>
    <col min="14592" max="14592" width="7" style="15" bestFit="1" customWidth="1"/>
    <col min="14593" max="14593" width="5.5703125" style="15" bestFit="1" customWidth="1"/>
    <col min="14594" max="14594" width="8.7109375" style="15" bestFit="1" customWidth="1"/>
    <col min="14595" max="14595" width="8.42578125" style="15" bestFit="1" customWidth="1"/>
    <col min="14596" max="14596" width="76.140625" style="15" customWidth="1"/>
    <col min="14597" max="14598" width="16.5703125" style="15" customWidth="1"/>
    <col min="14599" max="14599" width="16.7109375" style="15" customWidth="1"/>
    <col min="14600" max="14600" width="18.5703125" style="15" customWidth="1"/>
    <col min="14601" max="14846" width="9.140625" style="15"/>
    <col min="14847" max="14847" width="7.5703125" style="15" bestFit="1" customWidth="1"/>
    <col min="14848" max="14848" width="7" style="15" bestFit="1" customWidth="1"/>
    <col min="14849" max="14849" width="5.5703125" style="15" bestFit="1" customWidth="1"/>
    <col min="14850" max="14850" width="8.7109375" style="15" bestFit="1" customWidth="1"/>
    <col min="14851" max="14851" width="8.42578125" style="15" bestFit="1" customWidth="1"/>
    <col min="14852" max="14852" width="76.140625" style="15" customWidth="1"/>
    <col min="14853" max="14854" width="16.5703125" style="15" customWidth="1"/>
    <col min="14855" max="14855" width="16.7109375" style="15" customWidth="1"/>
    <col min="14856" max="14856" width="18.5703125" style="15" customWidth="1"/>
    <col min="14857" max="15102" width="9.140625" style="15"/>
    <col min="15103" max="15103" width="7.5703125" style="15" bestFit="1" customWidth="1"/>
    <col min="15104" max="15104" width="7" style="15" bestFit="1" customWidth="1"/>
    <col min="15105" max="15105" width="5.5703125" style="15" bestFit="1" customWidth="1"/>
    <col min="15106" max="15106" width="8.7109375" style="15" bestFit="1" customWidth="1"/>
    <col min="15107" max="15107" width="8.42578125" style="15" bestFit="1" customWidth="1"/>
    <col min="15108" max="15108" width="76.140625" style="15" customWidth="1"/>
    <col min="15109" max="15110" width="16.5703125" style="15" customWidth="1"/>
    <col min="15111" max="15111" width="16.7109375" style="15" customWidth="1"/>
    <col min="15112" max="15112" width="18.5703125" style="15" customWidth="1"/>
    <col min="15113" max="15358" width="9.140625" style="15"/>
    <col min="15359" max="15359" width="7.5703125" style="15" bestFit="1" customWidth="1"/>
    <col min="15360" max="15360" width="7" style="15" bestFit="1" customWidth="1"/>
    <col min="15361" max="15361" width="5.5703125" style="15" bestFit="1" customWidth="1"/>
    <col min="15362" max="15362" width="8.7109375" style="15" bestFit="1" customWidth="1"/>
    <col min="15363" max="15363" width="8.42578125" style="15" bestFit="1" customWidth="1"/>
    <col min="15364" max="15364" width="76.140625" style="15" customWidth="1"/>
    <col min="15365" max="15366" width="16.5703125" style="15" customWidth="1"/>
    <col min="15367" max="15367" width="16.7109375" style="15" customWidth="1"/>
    <col min="15368" max="15368" width="18.5703125" style="15" customWidth="1"/>
    <col min="15369" max="15614" width="9.140625" style="15"/>
    <col min="15615" max="15615" width="7.5703125" style="15" bestFit="1" customWidth="1"/>
    <col min="15616" max="15616" width="7" style="15" bestFit="1" customWidth="1"/>
    <col min="15617" max="15617" width="5.5703125" style="15" bestFit="1" customWidth="1"/>
    <col min="15618" max="15618" width="8.7109375" style="15" bestFit="1" customWidth="1"/>
    <col min="15619" max="15619" width="8.42578125" style="15" bestFit="1" customWidth="1"/>
    <col min="15620" max="15620" width="76.140625" style="15" customWidth="1"/>
    <col min="15621" max="15622" width="16.5703125" style="15" customWidth="1"/>
    <col min="15623" max="15623" width="16.7109375" style="15" customWidth="1"/>
    <col min="15624" max="15624" width="18.5703125" style="15" customWidth="1"/>
    <col min="15625" max="15870" width="9.140625" style="15"/>
    <col min="15871" max="15871" width="7.5703125" style="15" bestFit="1" customWidth="1"/>
    <col min="15872" max="15872" width="7" style="15" bestFit="1" customWidth="1"/>
    <col min="15873" max="15873" width="5.5703125" style="15" bestFit="1" customWidth="1"/>
    <col min="15874" max="15874" width="8.7109375" style="15" bestFit="1" customWidth="1"/>
    <col min="15875" max="15875" width="8.42578125" style="15" bestFit="1" customWidth="1"/>
    <col min="15876" max="15876" width="76.140625" style="15" customWidth="1"/>
    <col min="15877" max="15878" width="16.5703125" style="15" customWidth="1"/>
    <col min="15879" max="15879" width="16.7109375" style="15" customWidth="1"/>
    <col min="15880" max="15880" width="18.5703125" style="15" customWidth="1"/>
    <col min="15881" max="16126" width="9.140625" style="15"/>
    <col min="16127" max="16127" width="7.5703125" style="15" bestFit="1" customWidth="1"/>
    <col min="16128" max="16128" width="7" style="15" bestFit="1" customWidth="1"/>
    <col min="16129" max="16129" width="5.5703125" style="15" bestFit="1" customWidth="1"/>
    <col min="16130" max="16130" width="8.7109375" style="15" bestFit="1" customWidth="1"/>
    <col min="16131" max="16131" width="8.42578125" style="15" bestFit="1" customWidth="1"/>
    <col min="16132" max="16132" width="76.140625" style="15" customWidth="1"/>
    <col min="16133" max="16134" width="16.5703125" style="15" customWidth="1"/>
    <col min="16135" max="16135" width="16.7109375" style="15" customWidth="1"/>
    <col min="16136" max="16136" width="18.5703125" style="15" customWidth="1"/>
    <col min="16137" max="16384" width="9.140625" style="15"/>
  </cols>
  <sheetData>
    <row r="1" spans="1:8" ht="14.25" customHeight="1">
      <c r="A1" s="131" t="s">
        <v>88</v>
      </c>
      <c r="B1" s="131"/>
      <c r="C1" s="131"/>
      <c r="D1" s="131"/>
      <c r="E1" s="131"/>
      <c r="F1" s="131"/>
      <c r="G1" s="131"/>
      <c r="H1" s="131"/>
    </row>
    <row r="2" spans="1:8" ht="15" customHeight="1">
      <c r="A2" s="131" t="s">
        <v>86</v>
      </c>
      <c r="B2" s="131"/>
      <c r="C2" s="131"/>
      <c r="D2" s="131"/>
      <c r="E2" s="131"/>
      <c r="F2" s="131"/>
      <c r="G2" s="131"/>
      <c r="H2" s="131"/>
    </row>
    <row r="3" spans="1:8">
      <c r="A3" s="131" t="s">
        <v>0</v>
      </c>
      <c r="B3" s="131"/>
      <c r="C3" s="131"/>
      <c r="D3" s="131"/>
      <c r="E3" s="131"/>
      <c r="F3" s="131"/>
      <c r="G3" s="131"/>
      <c r="H3" s="131"/>
    </row>
    <row r="4" spans="1:8">
      <c r="A4" s="131"/>
      <c r="B4" s="131"/>
      <c r="C4" s="131"/>
      <c r="D4" s="131"/>
      <c r="E4" s="131"/>
      <c r="F4" s="131"/>
      <c r="G4" s="131"/>
      <c r="H4" s="131"/>
    </row>
    <row r="5" spans="1:8" ht="46.5" customHeight="1">
      <c r="A5" s="132" t="s">
        <v>89</v>
      </c>
      <c r="B5" s="132"/>
      <c r="C5" s="132"/>
      <c r="D5" s="132"/>
      <c r="E5" s="132"/>
      <c r="F5" s="132"/>
      <c r="G5" s="132"/>
      <c r="H5" s="132"/>
    </row>
    <row r="6" spans="1:8">
      <c r="F6" s="84"/>
      <c r="G6" s="84"/>
      <c r="H6" s="84"/>
    </row>
    <row r="7" spans="1:8">
      <c r="G7" s="130" t="s">
        <v>83</v>
      </c>
      <c r="H7" s="130"/>
    </row>
    <row r="8" spans="1:8" ht="68.25" customHeight="1">
      <c r="A8" s="123" t="s">
        <v>5</v>
      </c>
      <c r="B8" s="124"/>
      <c r="C8" s="125"/>
      <c r="D8" s="123" t="s">
        <v>1</v>
      </c>
      <c r="E8" s="125"/>
      <c r="F8" s="126" t="s">
        <v>20</v>
      </c>
      <c r="G8" s="128" t="s">
        <v>36</v>
      </c>
      <c r="H8" s="129"/>
    </row>
    <row r="9" spans="1:8">
      <c r="A9" s="16" t="s">
        <v>96</v>
      </c>
      <c r="B9" s="16" t="s">
        <v>97</v>
      </c>
      <c r="C9" s="16" t="s">
        <v>98</v>
      </c>
      <c r="D9" s="16" t="s">
        <v>24</v>
      </c>
      <c r="E9" s="16" t="s">
        <v>25</v>
      </c>
      <c r="F9" s="127"/>
      <c r="G9" s="16" t="s">
        <v>82</v>
      </c>
      <c r="H9" s="16" t="s">
        <v>2</v>
      </c>
    </row>
    <row r="10" spans="1:8">
      <c r="A10" s="16"/>
      <c r="B10" s="16"/>
      <c r="C10" s="16"/>
      <c r="D10" s="16"/>
      <c r="E10" s="16"/>
      <c r="F10" s="17" t="s">
        <v>4</v>
      </c>
      <c r="G10" s="22">
        <v>0</v>
      </c>
      <c r="H10" s="22">
        <v>0</v>
      </c>
    </row>
    <row r="11" spans="1:8" ht="18" customHeight="1">
      <c r="A11" s="16"/>
      <c r="B11" s="16"/>
      <c r="C11" s="16"/>
      <c r="D11" s="16"/>
      <c r="E11" s="16"/>
      <c r="F11" s="18" t="s">
        <v>3</v>
      </c>
      <c r="G11" s="22"/>
      <c r="H11" s="22"/>
    </row>
    <row r="12" spans="1:8">
      <c r="A12" s="19" t="s">
        <v>38</v>
      </c>
      <c r="B12" s="16"/>
      <c r="C12" s="16"/>
      <c r="D12" s="16"/>
      <c r="E12" s="16"/>
      <c r="F12" s="17" t="s">
        <v>39</v>
      </c>
      <c r="G12" s="22">
        <v>0</v>
      </c>
      <c r="H12" s="22">
        <v>0</v>
      </c>
    </row>
    <row r="13" spans="1:8">
      <c r="A13" s="16"/>
      <c r="B13" s="16"/>
      <c r="C13" s="16"/>
      <c r="D13" s="16"/>
      <c r="E13" s="16"/>
      <c r="F13" s="18" t="s">
        <v>3</v>
      </c>
      <c r="G13" s="22"/>
      <c r="H13" s="22"/>
    </row>
    <row r="14" spans="1:8">
      <c r="A14" s="16"/>
      <c r="B14" s="16" t="s">
        <v>40</v>
      </c>
      <c r="C14" s="16"/>
      <c r="D14" s="16"/>
      <c r="E14" s="16"/>
      <c r="F14" s="17" t="s">
        <v>41</v>
      </c>
      <c r="G14" s="22">
        <v>0</v>
      </c>
      <c r="H14" s="22">
        <v>0</v>
      </c>
    </row>
    <row r="15" spans="1:8">
      <c r="A15" s="16"/>
      <c r="B15" s="16"/>
      <c r="C15" s="16"/>
      <c r="D15" s="16"/>
      <c r="E15" s="16"/>
      <c r="F15" s="18" t="s">
        <v>3</v>
      </c>
      <c r="G15" s="22"/>
      <c r="H15" s="22"/>
    </row>
    <row r="16" spans="1:8">
      <c r="A16" s="16"/>
      <c r="B16" s="16"/>
      <c r="C16" s="19" t="s">
        <v>17</v>
      </c>
      <c r="D16" s="16"/>
      <c r="E16" s="16"/>
      <c r="F16" s="17" t="s">
        <v>42</v>
      </c>
      <c r="G16" s="22">
        <v>0</v>
      </c>
      <c r="H16" s="22">
        <v>0</v>
      </c>
    </row>
    <row r="17" spans="1:8">
      <c r="A17" s="16"/>
      <c r="B17" s="16"/>
      <c r="C17" s="16"/>
      <c r="D17" s="16"/>
      <c r="E17" s="16"/>
      <c r="F17" s="18" t="s">
        <v>3</v>
      </c>
      <c r="G17" s="22"/>
      <c r="H17" s="22"/>
    </row>
    <row r="18" spans="1:8" ht="42.75" customHeight="1">
      <c r="A18" s="123"/>
      <c r="B18" s="124"/>
      <c r="C18" s="124"/>
      <c r="D18" s="124"/>
      <c r="E18" s="125"/>
      <c r="F18" s="17" t="s">
        <v>34</v>
      </c>
      <c r="G18" s="22">
        <v>0</v>
      </c>
      <c r="H18" s="22">
        <v>0</v>
      </c>
    </row>
    <row r="19" spans="1:8">
      <c r="A19" s="16"/>
      <c r="B19" s="16"/>
      <c r="C19" s="16"/>
      <c r="D19" s="16"/>
      <c r="E19" s="16"/>
      <c r="F19" s="18" t="s">
        <v>3</v>
      </c>
      <c r="G19" s="22"/>
      <c r="H19" s="22"/>
    </row>
    <row r="20" spans="1:8">
      <c r="A20" s="16"/>
      <c r="B20" s="16"/>
      <c r="C20" s="16"/>
      <c r="D20" s="16" t="s">
        <v>43</v>
      </c>
      <c r="E20" s="16"/>
      <c r="F20" s="17" t="s">
        <v>44</v>
      </c>
      <c r="G20" s="22">
        <v>0</v>
      </c>
      <c r="H20" s="22">
        <v>0</v>
      </c>
    </row>
    <row r="21" spans="1:8">
      <c r="A21" s="16"/>
      <c r="B21" s="16"/>
      <c r="C21" s="16"/>
      <c r="D21" s="16"/>
      <c r="E21" s="16"/>
      <c r="F21" s="18" t="s">
        <v>3</v>
      </c>
      <c r="G21" s="22"/>
      <c r="H21" s="22"/>
    </row>
    <row r="22" spans="1:8" ht="26.25" customHeight="1">
      <c r="A22" s="16"/>
      <c r="B22" s="16"/>
      <c r="C22" s="16"/>
      <c r="D22" s="16"/>
      <c r="E22" s="16" t="s">
        <v>45</v>
      </c>
      <c r="F22" s="17" t="s">
        <v>46</v>
      </c>
      <c r="G22" s="22">
        <v>0</v>
      </c>
      <c r="H22" s="22">
        <v>0</v>
      </c>
    </row>
    <row r="23" spans="1:8">
      <c r="A23" s="16"/>
      <c r="B23" s="16"/>
      <c r="C23" s="16"/>
      <c r="D23" s="16"/>
      <c r="E23" s="16"/>
      <c r="F23" s="18" t="s">
        <v>18</v>
      </c>
      <c r="G23" s="22"/>
      <c r="H23" s="22"/>
    </row>
    <row r="24" spans="1:8" s="23" customFormat="1" ht="24.75" customHeight="1">
      <c r="A24" s="20"/>
      <c r="B24" s="20"/>
      <c r="C24" s="20"/>
      <c r="D24" s="20"/>
      <c r="E24" s="20"/>
      <c r="F24" s="21" t="s">
        <v>79</v>
      </c>
      <c r="G24" s="22">
        <v>-63483</v>
      </c>
      <c r="H24" s="22">
        <v>-63483</v>
      </c>
    </row>
    <row r="25" spans="1:8" s="27" customFormat="1" ht="16.5" customHeight="1">
      <c r="A25" s="24"/>
      <c r="B25" s="25"/>
      <c r="C25" s="26"/>
      <c r="D25" s="26"/>
      <c r="E25" s="26"/>
      <c r="F25" s="18" t="s">
        <v>19</v>
      </c>
      <c r="G25" s="22"/>
      <c r="H25" s="22"/>
    </row>
    <row r="26" spans="1:8" s="27" customFormat="1" ht="15.75" customHeight="1">
      <c r="A26" s="24"/>
      <c r="B26" s="25"/>
      <c r="C26" s="26"/>
      <c r="D26" s="26"/>
      <c r="E26" s="26"/>
      <c r="F26" s="18" t="s">
        <v>4</v>
      </c>
      <c r="G26" s="22">
        <v>-63483</v>
      </c>
      <c r="H26" s="22">
        <v>-63483</v>
      </c>
    </row>
    <row r="27" spans="1:8" s="27" customFormat="1" ht="15.75" customHeight="1">
      <c r="A27" s="24"/>
      <c r="B27" s="25"/>
      <c r="C27" s="26"/>
      <c r="D27" s="26"/>
      <c r="E27" s="26"/>
      <c r="F27" s="18" t="s">
        <v>75</v>
      </c>
      <c r="G27" s="22">
        <v>-63483</v>
      </c>
      <c r="H27" s="22">
        <v>-63483</v>
      </c>
    </row>
    <row r="28" spans="1:8" s="27" customFormat="1" ht="15.75" customHeight="1">
      <c r="A28" s="24"/>
      <c r="B28" s="25"/>
      <c r="C28" s="26"/>
      <c r="D28" s="26"/>
      <c r="E28" s="26"/>
      <c r="F28" s="18" t="s">
        <v>76</v>
      </c>
      <c r="G28" s="22">
        <v>-63483</v>
      </c>
      <c r="H28" s="22">
        <v>-63483</v>
      </c>
    </row>
    <row r="29" spans="1:8" s="27" customFormat="1" ht="15.75" customHeight="1">
      <c r="A29" s="24"/>
      <c r="B29" s="25"/>
      <c r="C29" s="26"/>
      <c r="D29" s="26"/>
      <c r="E29" s="26"/>
      <c r="F29" s="18" t="s">
        <v>77</v>
      </c>
      <c r="G29" s="22">
        <v>-63483</v>
      </c>
      <c r="H29" s="22">
        <v>-63483</v>
      </c>
    </row>
    <row r="30" spans="1:8" s="30" customFormat="1">
      <c r="A30" s="28"/>
      <c r="B30" s="1"/>
      <c r="C30" s="29"/>
      <c r="D30" s="28"/>
      <c r="E30" s="2"/>
      <c r="F30" s="18" t="s">
        <v>47</v>
      </c>
      <c r="G30" s="22">
        <v>-63483</v>
      </c>
      <c r="H30" s="22">
        <v>-63483</v>
      </c>
    </row>
    <row r="31" spans="1:8" s="23" customFormat="1" ht="34.5">
      <c r="A31" s="20"/>
      <c r="B31" s="20"/>
      <c r="C31" s="20"/>
      <c r="D31" s="20"/>
      <c r="E31" s="20"/>
      <c r="F31" s="21" t="s">
        <v>58</v>
      </c>
      <c r="G31" s="22">
        <v>63483</v>
      </c>
      <c r="H31" s="22">
        <v>63483</v>
      </c>
    </row>
    <row r="32" spans="1:8" s="27" customFormat="1" ht="16.5" customHeight="1">
      <c r="A32" s="24"/>
      <c r="B32" s="25"/>
      <c r="C32" s="26"/>
      <c r="D32" s="26"/>
      <c r="E32" s="26"/>
      <c r="F32" s="18" t="s">
        <v>19</v>
      </c>
      <c r="G32" s="22"/>
      <c r="H32" s="22"/>
    </row>
    <row r="33" spans="1:11" s="27" customFormat="1" ht="15.75" customHeight="1">
      <c r="A33" s="24"/>
      <c r="B33" s="25"/>
      <c r="C33" s="26"/>
      <c r="D33" s="26"/>
      <c r="E33" s="26"/>
      <c r="F33" s="18" t="s">
        <v>4</v>
      </c>
      <c r="G33" s="22">
        <v>63483</v>
      </c>
      <c r="H33" s="22">
        <v>63483</v>
      </c>
    </row>
    <row r="34" spans="1:11" s="27" customFormat="1" ht="15.75" customHeight="1">
      <c r="A34" s="24"/>
      <c r="B34" s="25"/>
      <c r="C34" s="26"/>
      <c r="D34" s="26"/>
      <c r="E34" s="26"/>
      <c r="F34" s="18" t="s">
        <v>75</v>
      </c>
      <c r="G34" s="22">
        <v>63483</v>
      </c>
      <c r="H34" s="22">
        <v>63483</v>
      </c>
    </row>
    <row r="35" spans="1:11" s="27" customFormat="1" ht="15.75" customHeight="1">
      <c r="A35" s="24"/>
      <c r="B35" s="25"/>
      <c r="C35" s="26"/>
      <c r="D35" s="26"/>
      <c r="E35" s="26"/>
      <c r="F35" s="18" t="s">
        <v>76</v>
      </c>
      <c r="G35" s="22">
        <v>63483</v>
      </c>
      <c r="H35" s="22">
        <v>63483</v>
      </c>
      <c r="I35" s="80"/>
    </row>
    <row r="36" spans="1:11" s="27" customFormat="1" ht="15.75" customHeight="1">
      <c r="A36" s="24"/>
      <c r="B36" s="25"/>
      <c r="C36" s="26"/>
      <c r="D36" s="26"/>
      <c r="E36" s="26"/>
      <c r="F36" s="18" t="s">
        <v>77</v>
      </c>
      <c r="G36" s="22">
        <v>287.2</v>
      </c>
      <c r="H36" s="22">
        <v>287.2</v>
      </c>
    </row>
    <row r="37" spans="1:11" s="30" customFormat="1">
      <c r="A37" s="28"/>
      <c r="B37" s="1"/>
      <c r="C37" s="29"/>
      <c r="D37" s="28"/>
      <c r="E37" s="2"/>
      <c r="F37" s="18" t="s">
        <v>47</v>
      </c>
      <c r="G37" s="22">
        <v>287.2</v>
      </c>
      <c r="H37" s="22">
        <v>287.2</v>
      </c>
    </row>
    <row r="38" spans="1:11" s="27" customFormat="1" ht="15.75" customHeight="1">
      <c r="A38" s="24"/>
      <c r="B38" s="25"/>
      <c r="C38" s="26"/>
      <c r="D38" s="26"/>
      <c r="E38" s="26"/>
      <c r="F38" s="18" t="s">
        <v>119</v>
      </c>
      <c r="G38" s="22">
        <v>63195.8</v>
      </c>
      <c r="H38" s="22">
        <v>63195.8</v>
      </c>
      <c r="I38" s="80"/>
    </row>
    <row r="39" spans="1:11" s="30" customFormat="1">
      <c r="A39" s="28"/>
      <c r="B39" s="1"/>
      <c r="C39" s="29"/>
      <c r="D39" s="28"/>
      <c r="E39" s="2"/>
      <c r="F39" s="18" t="s">
        <v>120</v>
      </c>
      <c r="G39" s="22">
        <v>63195.8</v>
      </c>
      <c r="H39" s="22">
        <v>63195.8</v>
      </c>
      <c r="I39" s="61"/>
      <c r="J39" s="61"/>
      <c r="K39" s="61"/>
    </row>
    <row r="40" spans="1:11" ht="26.25" customHeight="1">
      <c r="A40" s="16"/>
      <c r="B40" s="16"/>
      <c r="C40" s="16"/>
      <c r="D40" s="16"/>
      <c r="E40" s="16">
        <v>21002</v>
      </c>
      <c r="F40" s="16" t="s">
        <v>117</v>
      </c>
      <c r="G40" s="22">
        <v>0</v>
      </c>
      <c r="H40" s="22">
        <v>0</v>
      </c>
    </row>
    <row r="41" spans="1:11">
      <c r="A41" s="16"/>
      <c r="B41" s="16"/>
      <c r="C41" s="16"/>
      <c r="D41" s="16"/>
      <c r="E41" s="16"/>
      <c r="F41" s="18" t="s">
        <v>18</v>
      </c>
      <c r="G41" s="22"/>
      <c r="H41" s="22"/>
    </row>
    <row r="42" spans="1:11" s="23" customFormat="1" ht="24.75" customHeight="1">
      <c r="A42" s="20"/>
      <c r="B42" s="20"/>
      <c r="C42" s="20"/>
      <c r="D42" s="20"/>
      <c r="E42" s="20"/>
      <c r="F42" s="21" t="s">
        <v>79</v>
      </c>
      <c r="G42" s="22">
        <v>-585</v>
      </c>
      <c r="H42" s="22">
        <v>-585</v>
      </c>
    </row>
    <row r="43" spans="1:11" s="27" customFormat="1" ht="16.5" customHeight="1">
      <c r="A43" s="24"/>
      <c r="B43" s="25"/>
      <c r="C43" s="26"/>
      <c r="D43" s="26"/>
      <c r="E43" s="26"/>
      <c r="F43" s="18" t="s">
        <v>19</v>
      </c>
      <c r="G43" s="22"/>
      <c r="H43" s="22"/>
    </row>
    <row r="44" spans="1:11" s="27" customFormat="1" ht="15.75" customHeight="1">
      <c r="A44" s="24"/>
      <c r="B44" s="25"/>
      <c r="C44" s="26"/>
      <c r="D44" s="26"/>
      <c r="E44" s="26"/>
      <c r="F44" s="18" t="s">
        <v>4</v>
      </c>
      <c r="G44" s="22">
        <v>-585</v>
      </c>
      <c r="H44" s="22">
        <v>-585</v>
      </c>
    </row>
    <row r="45" spans="1:11" s="27" customFormat="1" ht="15.75" customHeight="1">
      <c r="A45" s="24"/>
      <c r="B45" s="25"/>
      <c r="C45" s="26"/>
      <c r="D45" s="26"/>
      <c r="E45" s="26"/>
      <c r="F45" s="18" t="s">
        <v>75</v>
      </c>
      <c r="G45" s="22">
        <v>-585</v>
      </c>
      <c r="H45" s="22">
        <v>-585</v>
      </c>
    </row>
    <row r="46" spans="1:11" s="27" customFormat="1" ht="15.75" customHeight="1">
      <c r="A46" s="24"/>
      <c r="B46" s="25"/>
      <c r="C46" s="26"/>
      <c r="D46" s="26"/>
      <c r="E46" s="26"/>
      <c r="F46" s="18" t="s">
        <v>76</v>
      </c>
      <c r="G46" s="22">
        <v>-585</v>
      </c>
      <c r="H46" s="22">
        <v>-585</v>
      </c>
    </row>
    <row r="47" spans="1:11" s="27" customFormat="1" ht="15.75" customHeight="1">
      <c r="A47" s="24"/>
      <c r="B47" s="25"/>
      <c r="C47" s="26"/>
      <c r="D47" s="26"/>
      <c r="E47" s="26"/>
      <c r="F47" s="18" t="s">
        <v>77</v>
      </c>
      <c r="G47" s="22">
        <v>-585</v>
      </c>
      <c r="H47" s="22">
        <v>-585</v>
      </c>
    </row>
    <row r="48" spans="1:11" s="30" customFormat="1">
      <c r="A48" s="28"/>
      <c r="B48" s="1"/>
      <c r="C48" s="29"/>
      <c r="D48" s="28"/>
      <c r="E48" s="2"/>
      <c r="F48" s="18" t="s">
        <v>47</v>
      </c>
      <c r="G48" s="22">
        <v>-585</v>
      </c>
      <c r="H48" s="22">
        <v>-585</v>
      </c>
    </row>
    <row r="49" spans="1:11" s="23" customFormat="1" ht="34.5">
      <c r="A49" s="20"/>
      <c r="B49" s="20"/>
      <c r="C49" s="20"/>
      <c r="D49" s="20"/>
      <c r="E49" s="20"/>
      <c r="F49" s="21" t="s">
        <v>58</v>
      </c>
      <c r="G49" s="22">
        <v>585</v>
      </c>
      <c r="H49" s="22">
        <v>585</v>
      </c>
    </row>
    <row r="50" spans="1:11" s="27" customFormat="1" ht="16.5" customHeight="1">
      <c r="A50" s="24"/>
      <c r="B50" s="25"/>
      <c r="C50" s="26"/>
      <c r="D50" s="26"/>
      <c r="E50" s="26"/>
      <c r="F50" s="18" t="s">
        <v>19</v>
      </c>
      <c r="G50" s="22"/>
      <c r="H50" s="22"/>
    </row>
    <row r="51" spans="1:11" s="27" customFormat="1" ht="15.75" customHeight="1">
      <c r="A51" s="24"/>
      <c r="B51" s="25"/>
      <c r="C51" s="26"/>
      <c r="D51" s="26"/>
      <c r="E51" s="26"/>
      <c r="F51" s="18" t="s">
        <v>4</v>
      </c>
      <c r="G51" s="22">
        <v>585</v>
      </c>
      <c r="H51" s="22">
        <v>585</v>
      </c>
    </row>
    <row r="52" spans="1:11" s="27" customFormat="1" ht="15.75" customHeight="1">
      <c r="A52" s="24"/>
      <c r="B52" s="25"/>
      <c r="C52" s="26"/>
      <c r="D52" s="26"/>
      <c r="E52" s="26"/>
      <c r="F52" s="18" t="s">
        <v>75</v>
      </c>
      <c r="G52" s="22">
        <v>585</v>
      </c>
      <c r="H52" s="22">
        <v>585</v>
      </c>
    </row>
    <row r="53" spans="1:11" s="27" customFormat="1" ht="15.75" customHeight="1">
      <c r="A53" s="24"/>
      <c r="B53" s="25"/>
      <c r="C53" s="26"/>
      <c r="D53" s="26"/>
      <c r="E53" s="26"/>
      <c r="F53" s="18" t="s">
        <v>76</v>
      </c>
      <c r="G53" s="22">
        <v>585</v>
      </c>
      <c r="H53" s="22">
        <v>585</v>
      </c>
      <c r="I53" s="80"/>
    </row>
    <row r="54" spans="1:11" s="27" customFormat="1" ht="15.75" customHeight="1">
      <c r="A54" s="24"/>
      <c r="B54" s="25"/>
      <c r="C54" s="26"/>
      <c r="D54" s="26"/>
      <c r="E54" s="26"/>
      <c r="F54" s="18" t="s">
        <v>119</v>
      </c>
      <c r="G54" s="22">
        <v>585</v>
      </c>
      <c r="H54" s="22">
        <v>585</v>
      </c>
      <c r="I54" s="80"/>
    </row>
    <row r="55" spans="1:11" s="30" customFormat="1">
      <c r="A55" s="28"/>
      <c r="B55" s="1"/>
      <c r="C55" s="29"/>
      <c r="D55" s="28"/>
      <c r="E55" s="2"/>
      <c r="F55" s="18" t="s">
        <v>120</v>
      </c>
      <c r="G55" s="22">
        <v>585</v>
      </c>
      <c r="H55" s="22">
        <v>585</v>
      </c>
      <c r="I55" s="61"/>
      <c r="J55" s="61"/>
      <c r="K55" s="61"/>
    </row>
  </sheetData>
  <mergeCells count="11">
    <mergeCell ref="G7:H7"/>
    <mergeCell ref="A1:H1"/>
    <mergeCell ref="A2:H2"/>
    <mergeCell ref="A3:H3"/>
    <mergeCell ref="A4:H4"/>
    <mergeCell ref="A5:H5"/>
    <mergeCell ref="A8:C8"/>
    <mergeCell ref="D8:E8"/>
    <mergeCell ref="F8:F9"/>
    <mergeCell ref="A18:E18"/>
    <mergeCell ref="G8:H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:H6 G7:H7 G9:H9" formula="1"/>
    <ignoredError sqref="A7:E8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zoomScaleNormal="100" workbookViewId="0">
      <selection sqref="A1:E1"/>
    </sheetView>
  </sheetViews>
  <sheetFormatPr defaultRowHeight="17.25"/>
  <cols>
    <col min="1" max="1" width="10.140625" style="44" customWidth="1"/>
    <col min="2" max="2" width="10.5703125" style="44" customWidth="1"/>
    <col min="3" max="3" width="65.140625" style="42" customWidth="1"/>
    <col min="4" max="5" width="20.28515625" style="42" customWidth="1"/>
    <col min="6" max="16384" width="9.140625" style="42"/>
  </cols>
  <sheetData>
    <row r="1" spans="1:8" ht="17.25" customHeight="1">
      <c r="A1" s="136" t="s">
        <v>56</v>
      </c>
      <c r="B1" s="136"/>
      <c r="C1" s="136"/>
      <c r="D1" s="136"/>
      <c r="E1" s="136"/>
    </row>
    <row r="2" spans="1:8" ht="17.25" customHeight="1">
      <c r="A2" s="136" t="s">
        <v>86</v>
      </c>
      <c r="B2" s="136"/>
      <c r="C2" s="136"/>
      <c r="D2" s="136"/>
      <c r="E2" s="136"/>
    </row>
    <row r="3" spans="1:8" ht="17.25" customHeight="1">
      <c r="A3" s="136" t="s">
        <v>0</v>
      </c>
      <c r="B3" s="136"/>
      <c r="C3" s="136"/>
      <c r="D3" s="136"/>
      <c r="E3" s="136"/>
    </row>
    <row r="4" spans="1:8">
      <c r="A4" s="136"/>
      <c r="B4" s="136"/>
      <c r="C4" s="136"/>
      <c r="D4" s="136"/>
      <c r="E4" s="136"/>
    </row>
    <row r="5" spans="1:8" ht="48" customHeight="1">
      <c r="A5" s="137" t="s">
        <v>90</v>
      </c>
      <c r="B5" s="137"/>
      <c r="C5" s="137"/>
      <c r="D5" s="137"/>
      <c r="E5" s="137"/>
    </row>
    <row r="6" spans="1:8" ht="17.25" customHeight="1">
      <c r="A6" s="43"/>
      <c r="B6" s="43"/>
      <c r="C6" s="83"/>
      <c r="D6" s="138" t="s">
        <v>83</v>
      </c>
      <c r="E6" s="138"/>
    </row>
    <row r="7" spans="1:8" s="44" customFormat="1" ht="69.75" customHeight="1">
      <c r="A7" s="133" t="s">
        <v>21</v>
      </c>
      <c r="B7" s="133"/>
      <c r="C7" s="134" t="s">
        <v>22</v>
      </c>
      <c r="D7" s="119" t="s">
        <v>36</v>
      </c>
      <c r="E7" s="121"/>
    </row>
    <row r="8" spans="1:8" s="44" customFormat="1" ht="56.25" customHeight="1">
      <c r="A8" s="45" t="s">
        <v>24</v>
      </c>
      <c r="B8" s="45" t="s">
        <v>25</v>
      </c>
      <c r="C8" s="135"/>
      <c r="D8" s="46" t="s">
        <v>82</v>
      </c>
      <c r="E8" s="47" t="s">
        <v>2</v>
      </c>
    </row>
    <row r="9" spans="1:8" s="44" customFormat="1">
      <c r="A9" s="45"/>
      <c r="B9" s="45"/>
      <c r="C9" s="48" t="s">
        <v>30</v>
      </c>
      <c r="D9" s="85">
        <v>0</v>
      </c>
      <c r="E9" s="85">
        <v>0</v>
      </c>
    </row>
    <row r="10" spans="1:8">
      <c r="A10" s="45"/>
      <c r="B10" s="45"/>
      <c r="C10" s="48" t="s">
        <v>31</v>
      </c>
      <c r="D10" s="49"/>
      <c r="E10" s="49"/>
    </row>
    <row r="11" spans="1:8" s="44" customFormat="1" ht="34.5">
      <c r="A11" s="50"/>
      <c r="B11" s="51"/>
      <c r="C11" s="52" t="s">
        <v>34</v>
      </c>
      <c r="D11" s="85">
        <v>0</v>
      </c>
      <c r="E11" s="85">
        <v>0</v>
      </c>
    </row>
    <row r="12" spans="1:8" s="44" customFormat="1">
      <c r="A12" s="50"/>
      <c r="B12" s="50"/>
      <c r="C12" s="53" t="s">
        <v>32</v>
      </c>
      <c r="D12" s="47"/>
      <c r="E12" s="47"/>
    </row>
    <row r="13" spans="1:8" ht="34.5">
      <c r="A13" s="74">
        <v>1049</v>
      </c>
      <c r="B13" s="74">
        <v>21001</v>
      </c>
      <c r="C13" s="86" t="s">
        <v>35</v>
      </c>
      <c r="D13" s="85">
        <v>0</v>
      </c>
      <c r="E13" s="85">
        <v>0</v>
      </c>
    </row>
    <row r="14" spans="1:8" s="57" customFormat="1">
      <c r="A14" s="54"/>
      <c r="B14" s="54"/>
      <c r="C14" s="55" t="s">
        <v>18</v>
      </c>
      <c r="D14" s="56"/>
      <c r="E14" s="56"/>
    </row>
    <row r="15" spans="1:8" s="57" customFormat="1" ht="27" customHeight="1">
      <c r="A15" s="54"/>
      <c r="B15" s="54"/>
      <c r="C15" s="58" t="s">
        <v>80</v>
      </c>
      <c r="D15" s="59">
        <v>-63483</v>
      </c>
      <c r="E15" s="59">
        <v>-63483</v>
      </c>
    </row>
    <row r="16" spans="1:8" s="57" customFormat="1" ht="39" customHeight="1">
      <c r="A16" s="60"/>
      <c r="B16" s="60"/>
      <c r="C16" s="53" t="s">
        <v>37</v>
      </c>
      <c r="D16" s="56">
        <v>63483</v>
      </c>
      <c r="E16" s="56">
        <v>63483</v>
      </c>
      <c r="F16" s="81"/>
      <c r="G16" s="81"/>
      <c r="H16" s="81"/>
    </row>
    <row r="17" spans="1:5">
      <c r="A17" s="62"/>
      <c r="B17" s="62"/>
      <c r="C17" s="55" t="s">
        <v>33</v>
      </c>
      <c r="D17" s="37"/>
      <c r="E17" s="37"/>
    </row>
    <row r="18" spans="1:5" ht="34.5">
      <c r="A18" s="53"/>
      <c r="B18" s="53" t="s">
        <v>95</v>
      </c>
      <c r="C18" s="53" t="s">
        <v>74</v>
      </c>
      <c r="D18" s="85">
        <v>2058.1999999999998</v>
      </c>
      <c r="E18" s="90">
        <v>2058.1999999999998</v>
      </c>
    </row>
    <row r="19" spans="1:5" ht="69">
      <c r="A19" s="74"/>
      <c r="B19" s="74"/>
      <c r="C19" s="63" t="s">
        <v>108</v>
      </c>
      <c r="D19" s="90">
        <v>808.5</v>
      </c>
      <c r="E19" s="90">
        <v>808.5</v>
      </c>
    </row>
    <row r="20" spans="1:5" ht="71.25" customHeight="1">
      <c r="A20" s="53"/>
      <c r="B20" s="53"/>
      <c r="C20" s="63" t="s">
        <v>109</v>
      </c>
      <c r="D20" s="85">
        <v>1249.7</v>
      </c>
      <c r="E20" s="85">
        <v>1249.7</v>
      </c>
    </row>
    <row r="21" spans="1:5" ht="34.5">
      <c r="A21" s="53"/>
      <c r="B21" s="53">
        <v>3</v>
      </c>
      <c r="C21" s="64" t="s">
        <v>73</v>
      </c>
      <c r="D21" s="85">
        <v>61424.800000000003</v>
      </c>
      <c r="E21" s="85">
        <v>61424.800000000003</v>
      </c>
    </row>
    <row r="22" spans="1:5" ht="69">
      <c r="A22" s="53"/>
      <c r="B22" s="53"/>
      <c r="C22" s="63" t="s">
        <v>110</v>
      </c>
      <c r="D22" s="85">
        <v>1276.3</v>
      </c>
      <c r="E22" s="102">
        <v>1276.3</v>
      </c>
    </row>
    <row r="23" spans="1:5" ht="103.5">
      <c r="A23" s="53"/>
      <c r="B23" s="53"/>
      <c r="C23" s="63" t="s">
        <v>111</v>
      </c>
      <c r="D23" s="85">
        <v>6413.3</v>
      </c>
      <c r="E23" s="102">
        <v>6413.3</v>
      </c>
    </row>
    <row r="24" spans="1:5" ht="34.5">
      <c r="A24" s="53"/>
      <c r="B24" s="53"/>
      <c r="C24" s="63" t="s">
        <v>112</v>
      </c>
      <c r="D24" s="85">
        <v>287.2</v>
      </c>
      <c r="E24" s="102">
        <v>287.2</v>
      </c>
    </row>
    <row r="25" spans="1:5" ht="51.75">
      <c r="A25" s="53"/>
      <c r="B25" s="53"/>
      <c r="C25" s="63" t="s">
        <v>113</v>
      </c>
      <c r="D25" s="85">
        <v>870</v>
      </c>
      <c r="E25" s="102">
        <v>870</v>
      </c>
    </row>
    <row r="26" spans="1:5" ht="69">
      <c r="A26" s="74"/>
      <c r="B26" s="74"/>
      <c r="C26" s="91" t="s">
        <v>114</v>
      </c>
      <c r="D26" s="77">
        <v>678</v>
      </c>
      <c r="E26" s="77">
        <v>678</v>
      </c>
    </row>
    <row r="27" spans="1:5" ht="27" customHeight="1">
      <c r="A27" s="53"/>
      <c r="B27" s="53"/>
      <c r="C27" s="63" t="s">
        <v>115</v>
      </c>
      <c r="D27" s="85">
        <v>18825</v>
      </c>
      <c r="E27" s="102">
        <v>18825</v>
      </c>
    </row>
    <row r="28" spans="1:5" ht="40.5" customHeight="1">
      <c r="A28" s="53"/>
      <c r="B28" s="53"/>
      <c r="C28" s="63" t="s">
        <v>116</v>
      </c>
      <c r="D28" s="85">
        <v>33075</v>
      </c>
      <c r="E28" s="85">
        <v>33075</v>
      </c>
    </row>
    <row r="29" spans="1:5" ht="26.25" customHeight="1">
      <c r="A29" s="53">
        <v>1049</v>
      </c>
      <c r="B29" s="53">
        <v>21002</v>
      </c>
      <c r="C29" s="63" t="s">
        <v>117</v>
      </c>
      <c r="D29" s="85">
        <v>0</v>
      </c>
      <c r="E29" s="85">
        <v>0</v>
      </c>
    </row>
    <row r="30" spans="1:5">
      <c r="A30" s="53"/>
      <c r="B30" s="53"/>
      <c r="C30" s="63" t="s">
        <v>18</v>
      </c>
      <c r="D30" s="102"/>
      <c r="E30" s="102"/>
    </row>
    <row r="31" spans="1:5">
      <c r="A31" s="53"/>
      <c r="B31" s="53"/>
      <c r="C31" s="64" t="s">
        <v>80</v>
      </c>
      <c r="D31" s="102">
        <v>-585</v>
      </c>
      <c r="E31" s="102">
        <v>-585</v>
      </c>
    </row>
    <row r="32" spans="1:5" ht="34.5">
      <c r="A32" s="53"/>
      <c r="B32" s="53"/>
      <c r="C32" s="64" t="s">
        <v>37</v>
      </c>
      <c r="D32" s="102">
        <v>585</v>
      </c>
      <c r="E32" s="102">
        <v>585</v>
      </c>
    </row>
    <row r="33" spans="1:5">
      <c r="A33" s="53"/>
      <c r="B33" s="53"/>
      <c r="C33" s="63" t="s">
        <v>33</v>
      </c>
      <c r="D33" s="102"/>
      <c r="E33" s="102"/>
    </row>
    <row r="34" spans="1:5" ht="76.5" customHeight="1">
      <c r="A34" s="53"/>
      <c r="B34" s="53"/>
      <c r="C34" s="63" t="s">
        <v>118</v>
      </c>
      <c r="D34" s="102">
        <v>585</v>
      </c>
      <c r="E34" s="102">
        <v>585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zoomScaleNormal="100" zoomScaleSheetLayoutView="85" workbookViewId="0"/>
  </sheetViews>
  <sheetFormatPr defaultColWidth="8.28515625" defaultRowHeight="17.25"/>
  <cols>
    <col min="1" max="1" width="28.5703125" style="3" customWidth="1"/>
    <col min="2" max="2" width="57.5703125" style="3" customWidth="1"/>
    <col min="3" max="4" width="21.5703125" style="3" customWidth="1"/>
    <col min="5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1:5">
      <c r="D1" s="4" t="s">
        <v>48</v>
      </c>
    </row>
    <row r="2" spans="1:5" s="5" customFormat="1" ht="17.25" customHeight="1">
      <c r="A2" s="131" t="s">
        <v>86</v>
      </c>
      <c r="B2" s="131"/>
      <c r="C2" s="131"/>
      <c r="D2" s="131"/>
      <c r="E2" s="87"/>
    </row>
    <row r="3" spans="1:5" s="5" customFormat="1" ht="17.25" customHeight="1">
      <c r="A3" s="131" t="s">
        <v>0</v>
      </c>
      <c r="B3" s="131"/>
      <c r="C3" s="131"/>
      <c r="D3" s="131"/>
      <c r="E3" s="87"/>
    </row>
    <row r="4" spans="1:5" ht="55.5" customHeight="1">
      <c r="A4" s="146" t="s">
        <v>133</v>
      </c>
      <c r="B4" s="146"/>
      <c r="C4" s="146"/>
      <c r="D4" s="146"/>
    </row>
    <row r="5" spans="1:5" ht="21.75" customHeight="1">
      <c r="A5" s="96"/>
      <c r="B5" s="96"/>
      <c r="C5" s="96"/>
      <c r="D5" s="6" t="s">
        <v>134</v>
      </c>
    </row>
    <row r="6" spans="1:5" ht="20.45" customHeight="1">
      <c r="A6" s="147" t="s">
        <v>34</v>
      </c>
      <c r="B6" s="147"/>
      <c r="C6" s="147"/>
      <c r="D6" s="147"/>
    </row>
    <row r="7" spans="1:5" ht="21.75" customHeight="1">
      <c r="A7" s="7" t="s">
        <v>54</v>
      </c>
      <c r="B7" s="7"/>
      <c r="C7" s="7"/>
      <c r="D7" s="7"/>
    </row>
    <row r="8" spans="1:5">
      <c r="A8" s="93" t="s">
        <v>7</v>
      </c>
      <c r="B8" s="8" t="s">
        <v>8</v>
      </c>
      <c r="C8" s="9"/>
      <c r="D8" s="9"/>
    </row>
    <row r="9" spans="1:5" ht="18.75" customHeight="1">
      <c r="A9" s="94" t="s">
        <v>49</v>
      </c>
      <c r="B9" s="10" t="s">
        <v>50</v>
      </c>
      <c r="C9" s="11"/>
      <c r="D9" s="11"/>
    </row>
    <row r="10" spans="1:5" ht="18.75" customHeight="1">
      <c r="A10" s="12"/>
      <c r="B10" s="12"/>
      <c r="C10" s="12"/>
      <c r="D10" s="12"/>
    </row>
    <row r="11" spans="1:5" s="95" customFormat="1">
      <c r="A11" s="7" t="s">
        <v>9</v>
      </c>
      <c r="B11" s="9"/>
      <c r="C11" s="9"/>
      <c r="D11" s="9"/>
    </row>
    <row r="12" spans="1:5" ht="14.25" customHeight="1">
      <c r="A12" s="12"/>
      <c r="B12" s="12"/>
      <c r="C12" s="12"/>
      <c r="D12" s="12"/>
    </row>
    <row r="13" spans="1:5" ht="54.75" customHeight="1">
      <c r="A13" s="93" t="s">
        <v>10</v>
      </c>
      <c r="B13" s="94" t="s">
        <v>49</v>
      </c>
      <c r="C13" s="142" t="s">
        <v>105</v>
      </c>
      <c r="D13" s="143"/>
    </row>
    <row r="14" spans="1:5">
      <c r="A14" s="93" t="s">
        <v>11</v>
      </c>
      <c r="B14" s="94" t="s">
        <v>51</v>
      </c>
      <c r="C14" s="92" t="s">
        <v>82</v>
      </c>
      <c r="D14" s="92" t="s">
        <v>2</v>
      </c>
    </row>
    <row r="15" spans="1:5" ht="34.5">
      <c r="A15" s="93" t="s">
        <v>12</v>
      </c>
      <c r="B15" s="94" t="s">
        <v>52</v>
      </c>
      <c r="C15" s="144"/>
      <c r="D15" s="144"/>
    </row>
    <row r="16" spans="1:5" ht="62.25" customHeight="1">
      <c r="A16" s="93" t="s">
        <v>13</v>
      </c>
      <c r="B16" s="94" t="s">
        <v>78</v>
      </c>
      <c r="C16" s="145"/>
      <c r="D16" s="145"/>
    </row>
    <row r="17" spans="1:4" ht="65.25" customHeight="1">
      <c r="A17" s="93" t="s">
        <v>14</v>
      </c>
      <c r="B17" s="94" t="s">
        <v>59</v>
      </c>
      <c r="C17" s="145"/>
      <c r="D17" s="145"/>
    </row>
    <row r="18" spans="1:4" ht="62.25" customHeight="1">
      <c r="A18" s="93" t="s">
        <v>101</v>
      </c>
      <c r="B18" s="94" t="s">
        <v>102</v>
      </c>
      <c r="C18" s="88"/>
      <c r="D18" s="88"/>
    </row>
    <row r="19" spans="1:4" ht="26.25" customHeight="1">
      <c r="A19" s="141" t="s">
        <v>15</v>
      </c>
      <c r="B19" s="141"/>
      <c r="C19" s="93"/>
      <c r="D19" s="93"/>
    </row>
    <row r="20" spans="1:4" ht="21" customHeight="1">
      <c r="A20" s="161" t="s">
        <v>137</v>
      </c>
      <c r="B20" s="162"/>
      <c r="C20" s="13">
        <v>0</v>
      </c>
      <c r="D20" s="163">
        <v>-38</v>
      </c>
    </row>
    <row r="21" spans="1:4" ht="21" customHeight="1">
      <c r="A21" s="161" t="s">
        <v>138</v>
      </c>
      <c r="B21" s="162"/>
      <c r="C21" s="13">
        <v>0</v>
      </c>
      <c r="D21" s="163">
        <v>-6.3</v>
      </c>
    </row>
    <row r="22" spans="1:4" ht="21" customHeight="1">
      <c r="A22" s="139" t="s">
        <v>16</v>
      </c>
      <c r="B22" s="140"/>
      <c r="C22" s="13">
        <v>0</v>
      </c>
      <c r="D22" s="13">
        <v>0</v>
      </c>
    </row>
  </sheetData>
  <mergeCells count="11">
    <mergeCell ref="A22:B22"/>
    <mergeCell ref="A20:B20"/>
    <mergeCell ref="A21:B21"/>
    <mergeCell ref="C15:C17"/>
    <mergeCell ref="D15:D17"/>
    <mergeCell ref="A2:D2"/>
    <mergeCell ref="A3:D3"/>
    <mergeCell ref="A4:D4"/>
    <mergeCell ref="A6:D6"/>
    <mergeCell ref="C13:D13"/>
    <mergeCell ref="A19:B19"/>
  </mergeCells>
  <pageMargins left="0.54" right="0.41" top="0.33" bottom="0.33" header="0.31496062992125984" footer="0.31496062992125984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54"/>
  <sheetViews>
    <sheetView zoomScaleNormal="100" zoomScaleSheetLayoutView="85" workbookViewId="0"/>
  </sheetViews>
  <sheetFormatPr defaultColWidth="8.28515625" defaultRowHeight="17.25"/>
  <cols>
    <col min="1" max="1" width="28.5703125" style="3" customWidth="1"/>
    <col min="2" max="2" width="64.42578125" style="3" customWidth="1"/>
    <col min="3" max="4" width="21.5703125" style="3" customWidth="1"/>
    <col min="5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1:5">
      <c r="D1" s="4" t="s">
        <v>136</v>
      </c>
    </row>
    <row r="2" spans="1:5" s="5" customFormat="1" ht="17.25" customHeight="1">
      <c r="A2" s="131" t="s">
        <v>86</v>
      </c>
      <c r="B2" s="131"/>
      <c r="C2" s="131"/>
      <c r="D2" s="131"/>
      <c r="E2" s="87"/>
    </row>
    <row r="3" spans="1:5" s="5" customFormat="1" ht="17.25" customHeight="1">
      <c r="A3" s="131" t="s">
        <v>0</v>
      </c>
      <c r="B3" s="131"/>
      <c r="C3" s="131"/>
      <c r="D3" s="131"/>
      <c r="E3" s="87"/>
    </row>
    <row r="4" spans="1:5" ht="55.5" customHeight="1">
      <c r="A4" s="146" t="s">
        <v>91</v>
      </c>
      <c r="B4" s="146"/>
      <c r="C4" s="146"/>
      <c r="D4" s="146"/>
    </row>
    <row r="5" spans="1:5" ht="21.75" customHeight="1">
      <c r="A5" s="111"/>
      <c r="B5" s="111"/>
      <c r="C5" s="111"/>
      <c r="D5" s="6" t="s">
        <v>92</v>
      </c>
    </row>
    <row r="6" spans="1:5" ht="20.45" customHeight="1">
      <c r="A6" s="147" t="s">
        <v>34</v>
      </c>
      <c r="B6" s="147"/>
      <c r="C6" s="147"/>
      <c r="D6" s="147"/>
    </row>
    <row r="7" spans="1:5" ht="21.75" customHeight="1">
      <c r="A7" s="7" t="s">
        <v>54</v>
      </c>
      <c r="B7" s="7"/>
      <c r="C7" s="7"/>
      <c r="D7" s="7"/>
    </row>
    <row r="8" spans="1:5">
      <c r="A8" s="109" t="s">
        <v>7</v>
      </c>
      <c r="B8" s="8" t="s">
        <v>8</v>
      </c>
      <c r="C8" s="9"/>
      <c r="D8" s="9"/>
    </row>
    <row r="9" spans="1:5" ht="18.75" customHeight="1">
      <c r="A9" s="97" t="s">
        <v>49</v>
      </c>
      <c r="B9" s="10" t="s">
        <v>50</v>
      </c>
      <c r="C9" s="11"/>
      <c r="D9" s="11"/>
    </row>
    <row r="10" spans="1:5" ht="18.75" customHeight="1">
      <c r="A10" s="12"/>
      <c r="B10" s="12"/>
      <c r="C10" s="12"/>
      <c r="D10" s="12"/>
    </row>
    <row r="11" spans="1:5" s="110" customFormat="1">
      <c r="A11" s="7" t="s">
        <v>9</v>
      </c>
      <c r="B11" s="9"/>
      <c r="C11" s="9"/>
      <c r="D11" s="9"/>
    </row>
    <row r="12" spans="1:5" ht="14.25" customHeight="1">
      <c r="A12" s="12"/>
      <c r="B12" s="12"/>
      <c r="C12" s="12"/>
      <c r="D12" s="12"/>
    </row>
    <row r="13" spans="1:5" ht="54.75" customHeight="1">
      <c r="A13" s="109" t="s">
        <v>10</v>
      </c>
      <c r="B13" s="97" t="s">
        <v>49</v>
      </c>
      <c r="C13" s="142" t="s">
        <v>105</v>
      </c>
      <c r="D13" s="143"/>
    </row>
    <row r="14" spans="1:5">
      <c r="A14" s="109" t="s">
        <v>11</v>
      </c>
      <c r="B14" s="97" t="s">
        <v>51</v>
      </c>
      <c r="C14" s="108" t="s">
        <v>82</v>
      </c>
      <c r="D14" s="108" t="s">
        <v>2</v>
      </c>
    </row>
    <row r="15" spans="1:5" ht="34.5">
      <c r="A15" s="109" t="s">
        <v>12</v>
      </c>
      <c r="B15" s="97" t="s">
        <v>52</v>
      </c>
      <c r="C15" s="144"/>
      <c r="D15" s="144"/>
    </row>
    <row r="16" spans="1:5" ht="62.25" customHeight="1">
      <c r="A16" s="109" t="s">
        <v>13</v>
      </c>
      <c r="B16" s="97" t="s">
        <v>78</v>
      </c>
      <c r="C16" s="145"/>
      <c r="D16" s="145"/>
    </row>
    <row r="17" spans="1:4" ht="65.25" customHeight="1">
      <c r="A17" s="109" t="s">
        <v>14</v>
      </c>
      <c r="B17" s="97" t="s">
        <v>59</v>
      </c>
      <c r="C17" s="145"/>
      <c r="D17" s="145"/>
    </row>
    <row r="18" spans="1:4" ht="62.25" customHeight="1">
      <c r="A18" s="109" t="s">
        <v>101</v>
      </c>
      <c r="B18" s="97" t="s">
        <v>102</v>
      </c>
      <c r="C18" s="88"/>
      <c r="D18" s="88"/>
    </row>
    <row r="19" spans="1:4" ht="26.25" customHeight="1">
      <c r="A19" s="141" t="s">
        <v>15</v>
      </c>
      <c r="B19" s="141"/>
      <c r="C19" s="109"/>
      <c r="D19" s="109"/>
    </row>
    <row r="20" spans="1:4">
      <c r="A20" s="139" t="s">
        <v>16</v>
      </c>
      <c r="B20" s="140"/>
      <c r="C20" s="13">
        <v>63483</v>
      </c>
      <c r="D20" s="13">
        <v>63483</v>
      </c>
    </row>
    <row r="22" spans="1:4" ht="55.5" customHeight="1">
      <c r="A22" s="109" t="s">
        <v>10</v>
      </c>
      <c r="B22" s="97" t="s">
        <v>49</v>
      </c>
      <c r="C22" s="142" t="s">
        <v>105</v>
      </c>
      <c r="D22" s="143"/>
    </row>
    <row r="23" spans="1:4" ht="27" customHeight="1">
      <c r="A23" s="109" t="s">
        <v>11</v>
      </c>
      <c r="B23" s="97" t="s">
        <v>121</v>
      </c>
      <c r="C23" s="108" t="s">
        <v>82</v>
      </c>
      <c r="D23" s="108" t="s">
        <v>2</v>
      </c>
    </row>
    <row r="24" spans="1:4" ht="34.5">
      <c r="A24" s="109" t="s">
        <v>12</v>
      </c>
      <c r="B24" s="97" t="s">
        <v>99</v>
      </c>
      <c r="C24" s="144"/>
      <c r="D24" s="144"/>
    </row>
    <row r="25" spans="1:4" ht="37.5" customHeight="1">
      <c r="A25" s="109" t="s">
        <v>13</v>
      </c>
      <c r="B25" s="97" t="s">
        <v>100</v>
      </c>
      <c r="C25" s="145"/>
      <c r="D25" s="145"/>
    </row>
    <row r="26" spans="1:4" ht="57" customHeight="1">
      <c r="A26" s="109" t="s">
        <v>14</v>
      </c>
      <c r="B26" s="97" t="s">
        <v>53</v>
      </c>
      <c r="C26" s="145"/>
      <c r="D26" s="145"/>
    </row>
    <row r="27" spans="1:4" ht="58.5" customHeight="1">
      <c r="A27" s="109" t="s">
        <v>101</v>
      </c>
      <c r="B27" s="97" t="s">
        <v>102</v>
      </c>
      <c r="C27" s="88"/>
      <c r="D27" s="88"/>
    </row>
    <row r="28" spans="1:4" ht="23.25" customHeight="1">
      <c r="A28" s="141" t="s">
        <v>15</v>
      </c>
      <c r="B28" s="141"/>
      <c r="C28" s="109"/>
      <c r="D28" s="109"/>
    </row>
    <row r="29" spans="1:4">
      <c r="A29" s="139" t="s">
        <v>16</v>
      </c>
      <c r="B29" s="140"/>
      <c r="C29" s="13">
        <v>585</v>
      </c>
      <c r="D29" s="13">
        <v>585</v>
      </c>
    </row>
    <row r="30" spans="1:4">
      <c r="A30" s="12"/>
      <c r="B30" s="12"/>
      <c r="C30" s="12"/>
      <c r="D30" s="12"/>
    </row>
    <row r="31" spans="1:4">
      <c r="D31" s="14" t="s">
        <v>93</v>
      </c>
    </row>
    <row r="32" spans="1:4">
      <c r="A32" s="147" t="s">
        <v>81</v>
      </c>
      <c r="B32" s="147"/>
      <c r="C32" s="147"/>
      <c r="D32" s="147"/>
    </row>
    <row r="33" spans="1:254">
      <c r="A33" s="7" t="s">
        <v>54</v>
      </c>
      <c r="B33" s="7"/>
      <c r="C33" s="7"/>
      <c r="D33" s="7"/>
    </row>
    <row r="34" spans="1:254">
      <c r="A34" s="109" t="s">
        <v>7</v>
      </c>
      <c r="B34" s="8" t="s">
        <v>8</v>
      </c>
      <c r="C34" s="9"/>
      <c r="D34" s="9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  <c r="CC34" s="110"/>
      <c r="CD34" s="110"/>
      <c r="CE34" s="110"/>
      <c r="CF34" s="110"/>
      <c r="CG34" s="110"/>
      <c r="CH34" s="110"/>
      <c r="CI34" s="110"/>
      <c r="CJ34" s="110"/>
      <c r="CK34" s="110"/>
      <c r="CL34" s="110"/>
      <c r="CM34" s="110"/>
      <c r="CN34" s="110"/>
      <c r="CO34" s="110"/>
      <c r="CP34" s="110"/>
      <c r="CQ34" s="110"/>
      <c r="CR34" s="110"/>
      <c r="CS34" s="110"/>
      <c r="CT34" s="110"/>
      <c r="CU34" s="110"/>
      <c r="CV34" s="110"/>
      <c r="CW34" s="110"/>
      <c r="CX34" s="110"/>
      <c r="CY34" s="110"/>
      <c r="CZ34" s="110"/>
      <c r="DA34" s="110"/>
      <c r="DB34" s="110"/>
      <c r="DC34" s="110"/>
      <c r="DD34" s="110"/>
      <c r="DE34" s="110"/>
      <c r="DF34" s="110"/>
      <c r="DG34" s="110"/>
      <c r="DH34" s="110"/>
      <c r="DI34" s="110"/>
      <c r="DJ34" s="110"/>
      <c r="DK34" s="110"/>
      <c r="DL34" s="110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10"/>
      <c r="DX34" s="110"/>
      <c r="DY34" s="110"/>
      <c r="DZ34" s="110"/>
      <c r="EA34" s="110"/>
      <c r="EB34" s="110"/>
      <c r="EC34" s="110"/>
      <c r="ED34" s="110"/>
      <c r="EE34" s="110"/>
      <c r="EF34" s="110"/>
      <c r="EG34" s="110"/>
      <c r="EH34" s="110"/>
      <c r="EI34" s="110"/>
      <c r="EJ34" s="110"/>
      <c r="EK34" s="110"/>
      <c r="EL34" s="110"/>
      <c r="EM34" s="110"/>
      <c r="EN34" s="110"/>
      <c r="EO34" s="110"/>
      <c r="EP34" s="110"/>
      <c r="EQ34" s="110"/>
      <c r="ER34" s="110"/>
      <c r="ES34" s="110"/>
      <c r="ET34" s="110"/>
      <c r="EU34" s="110"/>
      <c r="EV34" s="110"/>
      <c r="EW34" s="110"/>
      <c r="EX34" s="110"/>
      <c r="EY34" s="110"/>
      <c r="EZ34" s="110"/>
      <c r="FA34" s="110"/>
      <c r="FB34" s="110"/>
      <c r="FC34" s="110"/>
      <c r="FD34" s="110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10"/>
      <c r="FQ34" s="110"/>
      <c r="FR34" s="110"/>
      <c r="FS34" s="110"/>
      <c r="FT34" s="110"/>
      <c r="FU34" s="110"/>
      <c r="FV34" s="110"/>
      <c r="FW34" s="110"/>
      <c r="FX34" s="110"/>
      <c r="FY34" s="110"/>
      <c r="FZ34" s="110"/>
      <c r="GA34" s="110"/>
      <c r="GB34" s="110"/>
      <c r="GC34" s="110"/>
      <c r="GD34" s="110"/>
      <c r="GE34" s="110"/>
      <c r="GF34" s="110"/>
      <c r="GG34" s="110"/>
      <c r="GH34" s="110"/>
      <c r="GI34" s="110"/>
      <c r="GJ34" s="110"/>
      <c r="GK34" s="110"/>
      <c r="GL34" s="110"/>
      <c r="GM34" s="110"/>
      <c r="GN34" s="110"/>
      <c r="GO34" s="110"/>
      <c r="GP34" s="110"/>
      <c r="GQ34" s="110"/>
      <c r="GR34" s="110"/>
      <c r="GS34" s="110"/>
      <c r="GT34" s="110"/>
      <c r="GU34" s="110"/>
      <c r="GV34" s="110"/>
      <c r="GW34" s="110"/>
      <c r="GX34" s="110"/>
      <c r="GY34" s="110"/>
      <c r="GZ34" s="110"/>
      <c r="HA34" s="110"/>
      <c r="HB34" s="110"/>
      <c r="HC34" s="110"/>
      <c r="HD34" s="110"/>
      <c r="HE34" s="110"/>
      <c r="HF34" s="110"/>
      <c r="HG34" s="110"/>
      <c r="HH34" s="110"/>
      <c r="HI34" s="110"/>
      <c r="HJ34" s="110"/>
      <c r="HK34" s="110"/>
      <c r="HL34" s="110"/>
      <c r="HM34" s="110"/>
      <c r="HN34" s="110"/>
      <c r="HO34" s="110"/>
      <c r="HP34" s="110"/>
      <c r="HQ34" s="110"/>
      <c r="HR34" s="110"/>
      <c r="HS34" s="110"/>
      <c r="HT34" s="110"/>
      <c r="HU34" s="110"/>
      <c r="HV34" s="110"/>
      <c r="HW34" s="110"/>
      <c r="HX34" s="110"/>
      <c r="HY34" s="110"/>
      <c r="HZ34" s="110"/>
      <c r="IA34" s="110"/>
      <c r="IB34" s="110"/>
      <c r="IC34" s="110"/>
      <c r="ID34" s="110"/>
      <c r="IE34" s="110"/>
      <c r="IF34" s="110"/>
      <c r="IG34" s="110"/>
      <c r="IH34" s="110"/>
      <c r="II34" s="110"/>
      <c r="IJ34" s="110"/>
      <c r="IK34" s="110"/>
      <c r="IL34" s="110"/>
      <c r="IM34" s="110"/>
      <c r="IN34" s="110"/>
      <c r="IO34" s="110"/>
      <c r="IP34" s="110"/>
      <c r="IQ34" s="110"/>
      <c r="IR34" s="110"/>
      <c r="IS34" s="110"/>
      <c r="IT34" s="110"/>
    </row>
    <row r="35" spans="1:254">
      <c r="A35" s="97" t="s">
        <v>49</v>
      </c>
      <c r="B35" s="10" t="s">
        <v>50</v>
      </c>
      <c r="C35" s="11"/>
      <c r="D35" s="11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  <c r="IS35" s="110"/>
      <c r="IT35" s="110"/>
    </row>
    <row r="36" spans="1:254">
      <c r="A36" s="12"/>
      <c r="B36" s="11"/>
      <c r="C36" s="11"/>
      <c r="D36" s="11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  <c r="IS36" s="110"/>
      <c r="IT36" s="110"/>
    </row>
    <row r="37" spans="1:254">
      <c r="A37" s="151" t="s">
        <v>9</v>
      </c>
      <c r="B37" s="151"/>
      <c r="C37" s="151"/>
      <c r="D37" s="151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0"/>
      <c r="BT37" s="110"/>
      <c r="BU37" s="110"/>
      <c r="BV37" s="110"/>
      <c r="BW37" s="110"/>
      <c r="BX37" s="110"/>
      <c r="BY37" s="110"/>
      <c r="BZ37" s="110"/>
      <c r="CA37" s="110"/>
      <c r="CB37" s="110"/>
      <c r="CC37" s="110"/>
      <c r="CD37" s="110"/>
      <c r="CE37" s="110"/>
      <c r="CF37" s="110"/>
      <c r="CG37" s="110"/>
      <c r="CH37" s="110"/>
      <c r="CI37" s="110"/>
      <c r="CJ37" s="110"/>
      <c r="CK37" s="110"/>
      <c r="CL37" s="110"/>
      <c r="CM37" s="110"/>
      <c r="CN37" s="110"/>
      <c r="CO37" s="110"/>
      <c r="CP37" s="110"/>
      <c r="CQ37" s="110"/>
      <c r="CR37" s="110"/>
      <c r="CS37" s="110"/>
      <c r="CT37" s="110"/>
      <c r="CU37" s="110"/>
      <c r="CV37" s="110"/>
      <c r="CW37" s="110"/>
      <c r="CX37" s="110"/>
      <c r="CY37" s="110"/>
      <c r="CZ37" s="110"/>
      <c r="DA37" s="110"/>
      <c r="DB37" s="110"/>
      <c r="DC37" s="110"/>
      <c r="DD37" s="110"/>
      <c r="DE37" s="110"/>
      <c r="DF37" s="110"/>
      <c r="DG37" s="110"/>
      <c r="DH37" s="110"/>
      <c r="DI37" s="110"/>
      <c r="DJ37" s="110"/>
      <c r="DK37" s="110"/>
      <c r="DL37" s="110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10"/>
      <c r="DX37" s="110"/>
      <c r="DY37" s="110"/>
      <c r="DZ37" s="110"/>
      <c r="EA37" s="110"/>
      <c r="EB37" s="110"/>
      <c r="EC37" s="110"/>
      <c r="ED37" s="110"/>
      <c r="EE37" s="110"/>
      <c r="EF37" s="110"/>
      <c r="EG37" s="110"/>
      <c r="EH37" s="110"/>
      <c r="EI37" s="110"/>
      <c r="EJ37" s="110"/>
      <c r="EK37" s="110"/>
      <c r="EL37" s="110"/>
      <c r="EM37" s="110"/>
      <c r="EN37" s="110"/>
      <c r="EO37" s="110"/>
      <c r="EP37" s="110"/>
      <c r="EQ37" s="110"/>
      <c r="ER37" s="110"/>
      <c r="ES37" s="110"/>
      <c r="ET37" s="110"/>
      <c r="EU37" s="110"/>
      <c r="EV37" s="110"/>
      <c r="EW37" s="110"/>
      <c r="EX37" s="110"/>
      <c r="EY37" s="110"/>
      <c r="EZ37" s="110"/>
      <c r="FA37" s="110"/>
      <c r="FB37" s="110"/>
      <c r="FC37" s="110"/>
      <c r="FD37" s="110"/>
      <c r="FE37" s="110"/>
      <c r="FF37" s="110"/>
      <c r="FG37" s="110"/>
      <c r="FH37" s="110"/>
      <c r="FI37" s="110"/>
      <c r="FJ37" s="110"/>
      <c r="FK37" s="110"/>
      <c r="FL37" s="110"/>
      <c r="FM37" s="110"/>
      <c r="FN37" s="110"/>
      <c r="FO37" s="110"/>
      <c r="FP37" s="110"/>
      <c r="FQ37" s="110"/>
      <c r="FR37" s="110"/>
      <c r="FS37" s="110"/>
      <c r="FT37" s="110"/>
      <c r="FU37" s="110"/>
      <c r="FV37" s="110"/>
      <c r="FW37" s="110"/>
      <c r="FX37" s="110"/>
      <c r="FY37" s="110"/>
      <c r="FZ37" s="110"/>
      <c r="GA37" s="110"/>
      <c r="GB37" s="110"/>
      <c r="GC37" s="110"/>
      <c r="GD37" s="110"/>
      <c r="GE37" s="110"/>
      <c r="GF37" s="110"/>
      <c r="GG37" s="110"/>
      <c r="GH37" s="110"/>
      <c r="GI37" s="110"/>
      <c r="GJ37" s="110"/>
      <c r="GK37" s="110"/>
      <c r="GL37" s="110"/>
      <c r="GM37" s="110"/>
      <c r="GN37" s="110"/>
      <c r="GO37" s="110"/>
      <c r="GP37" s="110"/>
      <c r="GQ37" s="110"/>
      <c r="GR37" s="110"/>
      <c r="GS37" s="110"/>
      <c r="GT37" s="110"/>
      <c r="GU37" s="110"/>
      <c r="GV37" s="110"/>
      <c r="GW37" s="110"/>
      <c r="GX37" s="110"/>
      <c r="GY37" s="110"/>
      <c r="GZ37" s="110"/>
      <c r="HA37" s="110"/>
      <c r="HB37" s="110"/>
      <c r="HC37" s="110"/>
      <c r="HD37" s="110"/>
      <c r="HE37" s="110"/>
      <c r="HF37" s="110"/>
      <c r="HG37" s="110"/>
      <c r="HH37" s="110"/>
      <c r="HI37" s="110"/>
      <c r="HJ37" s="110"/>
      <c r="HK37" s="110"/>
      <c r="HL37" s="110"/>
      <c r="HM37" s="110"/>
      <c r="HN37" s="110"/>
      <c r="HO37" s="110"/>
      <c r="HP37" s="110"/>
      <c r="HQ37" s="110"/>
      <c r="HR37" s="110"/>
      <c r="HS37" s="110"/>
      <c r="HT37" s="110"/>
      <c r="HU37" s="110"/>
      <c r="HV37" s="110"/>
      <c r="HW37" s="110"/>
      <c r="HX37" s="110"/>
      <c r="HY37" s="110"/>
      <c r="HZ37" s="110"/>
      <c r="IA37" s="110"/>
      <c r="IB37" s="110"/>
      <c r="IC37" s="110"/>
      <c r="ID37" s="110"/>
      <c r="IE37" s="110"/>
      <c r="IF37" s="110"/>
      <c r="IG37" s="110"/>
      <c r="IH37" s="110"/>
      <c r="II37" s="110"/>
      <c r="IJ37" s="110"/>
      <c r="IK37" s="110"/>
      <c r="IL37" s="110"/>
      <c r="IM37" s="110"/>
      <c r="IN37" s="110"/>
      <c r="IO37" s="110"/>
      <c r="IP37" s="110"/>
      <c r="IQ37" s="110"/>
      <c r="IR37" s="110"/>
      <c r="IS37" s="110"/>
      <c r="IT37" s="110"/>
    </row>
    <row r="38" spans="1:254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0"/>
      <c r="CC38" s="110"/>
      <c r="CD38" s="110"/>
      <c r="CE38" s="110"/>
      <c r="CF38" s="110"/>
      <c r="CG38" s="110"/>
      <c r="CH38" s="110"/>
      <c r="CI38" s="110"/>
      <c r="CJ38" s="110"/>
      <c r="CK38" s="110"/>
      <c r="CL38" s="110"/>
      <c r="CM38" s="110"/>
      <c r="CN38" s="110"/>
      <c r="CO38" s="110"/>
      <c r="CP38" s="110"/>
      <c r="CQ38" s="110"/>
      <c r="CR38" s="110"/>
      <c r="CS38" s="110"/>
      <c r="CT38" s="110"/>
      <c r="CU38" s="110"/>
      <c r="CV38" s="110"/>
      <c r="CW38" s="110"/>
      <c r="CX38" s="110"/>
      <c r="CY38" s="110"/>
      <c r="CZ38" s="110"/>
      <c r="DA38" s="110"/>
      <c r="DB38" s="110"/>
      <c r="DC38" s="110"/>
      <c r="DD38" s="110"/>
      <c r="DE38" s="110"/>
      <c r="DF38" s="110"/>
      <c r="DG38" s="110"/>
      <c r="DH38" s="110"/>
      <c r="DI38" s="110"/>
      <c r="DJ38" s="110"/>
      <c r="DK38" s="110"/>
      <c r="DL38" s="110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10"/>
      <c r="DX38" s="110"/>
      <c r="DY38" s="110"/>
      <c r="DZ38" s="110"/>
      <c r="EA38" s="110"/>
      <c r="EB38" s="110"/>
      <c r="EC38" s="110"/>
      <c r="ED38" s="110"/>
      <c r="EE38" s="110"/>
      <c r="EF38" s="110"/>
      <c r="EG38" s="110"/>
      <c r="EH38" s="110"/>
      <c r="EI38" s="110"/>
      <c r="EJ38" s="110"/>
      <c r="EK38" s="110"/>
      <c r="EL38" s="110"/>
      <c r="EM38" s="110"/>
      <c r="EN38" s="110"/>
      <c r="EO38" s="110"/>
      <c r="EP38" s="110"/>
      <c r="EQ38" s="110"/>
      <c r="ER38" s="110"/>
      <c r="ES38" s="110"/>
      <c r="ET38" s="110"/>
      <c r="EU38" s="110"/>
      <c r="EV38" s="110"/>
      <c r="EW38" s="110"/>
      <c r="EX38" s="110"/>
      <c r="EY38" s="110"/>
      <c r="EZ38" s="110"/>
      <c r="FA38" s="110"/>
      <c r="FB38" s="110"/>
      <c r="FC38" s="110"/>
      <c r="FD38" s="110"/>
      <c r="FE38" s="110"/>
      <c r="FF38" s="110"/>
      <c r="FG38" s="110"/>
      <c r="FH38" s="110"/>
      <c r="FI38" s="110"/>
      <c r="FJ38" s="110"/>
      <c r="FK38" s="110"/>
      <c r="FL38" s="110"/>
      <c r="FM38" s="110"/>
      <c r="FN38" s="110"/>
      <c r="FO38" s="110"/>
      <c r="FP38" s="110"/>
      <c r="FQ38" s="110"/>
      <c r="FR38" s="110"/>
      <c r="FS38" s="110"/>
      <c r="FT38" s="110"/>
      <c r="FU38" s="110"/>
      <c r="FV38" s="110"/>
      <c r="FW38" s="110"/>
      <c r="FX38" s="110"/>
      <c r="FY38" s="110"/>
      <c r="FZ38" s="110"/>
      <c r="GA38" s="110"/>
      <c r="GB38" s="110"/>
      <c r="GC38" s="110"/>
      <c r="GD38" s="110"/>
      <c r="GE38" s="110"/>
      <c r="GF38" s="110"/>
      <c r="GG38" s="110"/>
      <c r="GH38" s="110"/>
      <c r="GI38" s="110"/>
      <c r="GJ38" s="110"/>
      <c r="GK38" s="110"/>
      <c r="GL38" s="110"/>
      <c r="GM38" s="110"/>
      <c r="GN38" s="110"/>
      <c r="GO38" s="110"/>
      <c r="GP38" s="110"/>
      <c r="GQ38" s="110"/>
      <c r="GR38" s="110"/>
      <c r="GS38" s="110"/>
      <c r="GT38" s="110"/>
      <c r="GU38" s="110"/>
      <c r="GV38" s="110"/>
      <c r="GW38" s="110"/>
      <c r="GX38" s="110"/>
      <c r="GY38" s="110"/>
      <c r="GZ38" s="110"/>
      <c r="HA38" s="110"/>
      <c r="HB38" s="110"/>
      <c r="HC38" s="110"/>
      <c r="HD38" s="110"/>
      <c r="HE38" s="110"/>
      <c r="HF38" s="110"/>
      <c r="HG38" s="110"/>
      <c r="HH38" s="110"/>
      <c r="HI38" s="110"/>
      <c r="HJ38" s="110"/>
      <c r="HK38" s="110"/>
      <c r="HL38" s="110"/>
      <c r="HM38" s="110"/>
      <c r="HN38" s="110"/>
      <c r="HO38" s="110"/>
      <c r="HP38" s="110"/>
      <c r="HQ38" s="110"/>
      <c r="HR38" s="110"/>
      <c r="HS38" s="110"/>
      <c r="HT38" s="110"/>
      <c r="HU38" s="110"/>
      <c r="HV38" s="110"/>
      <c r="HW38" s="110"/>
      <c r="HX38" s="110"/>
      <c r="HY38" s="110"/>
      <c r="HZ38" s="110"/>
      <c r="IA38" s="110"/>
      <c r="IB38" s="110"/>
      <c r="IC38" s="110"/>
      <c r="ID38" s="110"/>
      <c r="IE38" s="110"/>
      <c r="IF38" s="110"/>
      <c r="IG38" s="110"/>
      <c r="IH38" s="110"/>
      <c r="II38" s="110"/>
      <c r="IJ38" s="110"/>
      <c r="IK38" s="110"/>
      <c r="IL38" s="110"/>
      <c r="IM38" s="110"/>
      <c r="IN38" s="110"/>
      <c r="IO38" s="110"/>
      <c r="IP38" s="110"/>
      <c r="IQ38" s="110"/>
      <c r="IR38" s="110"/>
      <c r="IS38" s="110"/>
      <c r="IT38" s="110"/>
    </row>
    <row r="39" spans="1:254" ht="54" customHeight="1">
      <c r="A39" s="109" t="s">
        <v>10</v>
      </c>
      <c r="B39" s="97" t="s">
        <v>49</v>
      </c>
      <c r="C39" s="142" t="s">
        <v>104</v>
      </c>
      <c r="D39" s="143"/>
    </row>
    <row r="40" spans="1:254">
      <c r="A40" s="109" t="s">
        <v>11</v>
      </c>
      <c r="B40" s="97" t="s">
        <v>51</v>
      </c>
      <c r="C40" s="108" t="s">
        <v>82</v>
      </c>
      <c r="D40" s="108" t="s">
        <v>2</v>
      </c>
    </row>
    <row r="41" spans="1:254" ht="34.5">
      <c r="A41" s="109" t="s">
        <v>12</v>
      </c>
      <c r="B41" s="97" t="s">
        <v>52</v>
      </c>
      <c r="C41" s="144"/>
      <c r="D41" s="144"/>
    </row>
    <row r="42" spans="1:254" ht="60" customHeight="1">
      <c r="A42" s="109" t="s">
        <v>13</v>
      </c>
      <c r="B42" s="97" t="s">
        <v>60</v>
      </c>
      <c r="C42" s="145"/>
      <c r="D42" s="145"/>
    </row>
    <row r="43" spans="1:254" ht="34.5">
      <c r="A43" s="109" t="s">
        <v>14</v>
      </c>
      <c r="B43" s="97" t="s">
        <v>53</v>
      </c>
      <c r="C43" s="145"/>
      <c r="D43" s="145"/>
    </row>
    <row r="44" spans="1:254">
      <c r="A44" s="141" t="s">
        <v>15</v>
      </c>
      <c r="B44" s="141"/>
      <c r="C44" s="109"/>
      <c r="D44" s="109"/>
    </row>
    <row r="45" spans="1:254">
      <c r="A45" s="148" t="s">
        <v>16</v>
      </c>
      <c r="B45" s="148"/>
      <c r="C45" s="13">
        <v>-63483</v>
      </c>
      <c r="D45" s="13">
        <v>-63483</v>
      </c>
    </row>
    <row r="47" spans="1:254" ht="52.5" customHeight="1">
      <c r="A47" s="109" t="s">
        <v>10</v>
      </c>
      <c r="B47" s="97" t="s">
        <v>49</v>
      </c>
      <c r="C47" s="142" t="s">
        <v>104</v>
      </c>
      <c r="D47" s="143"/>
    </row>
    <row r="48" spans="1:254">
      <c r="A48" s="109" t="s">
        <v>11</v>
      </c>
      <c r="B48" s="97">
        <v>21002</v>
      </c>
      <c r="C48" s="108" t="s">
        <v>82</v>
      </c>
      <c r="D48" s="108" t="s">
        <v>2</v>
      </c>
    </row>
    <row r="49" spans="1:254" ht="20.45" customHeight="1">
      <c r="A49" s="109" t="s">
        <v>12</v>
      </c>
      <c r="B49" s="97" t="s">
        <v>99</v>
      </c>
      <c r="C49" s="149"/>
      <c r="D49" s="149"/>
    </row>
    <row r="50" spans="1:254" ht="38.25" customHeight="1">
      <c r="A50" s="109" t="s">
        <v>13</v>
      </c>
      <c r="B50" s="97" t="s">
        <v>100</v>
      </c>
      <c r="C50" s="150"/>
      <c r="D50" s="150"/>
    </row>
    <row r="51" spans="1:254" s="110" customFormat="1" ht="34.5">
      <c r="A51" s="109" t="s">
        <v>14</v>
      </c>
      <c r="B51" s="97" t="s">
        <v>59</v>
      </c>
      <c r="C51" s="150"/>
      <c r="D51" s="150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</row>
    <row r="52" spans="1:254" s="110" customFormat="1" ht="18.75" customHeight="1">
      <c r="A52" s="109" t="s">
        <v>101</v>
      </c>
      <c r="B52" s="97" t="s">
        <v>102</v>
      </c>
      <c r="C52" s="88"/>
      <c r="D52" s="88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</row>
    <row r="53" spans="1:254" s="110" customFormat="1" ht="18.75" customHeight="1">
      <c r="A53" s="141" t="s">
        <v>15</v>
      </c>
      <c r="B53" s="141"/>
      <c r="C53" s="109"/>
      <c r="D53" s="10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</row>
    <row r="54" spans="1:254" s="110" customFormat="1" ht="17.25" customHeight="1">
      <c r="A54" s="139" t="s">
        <v>16</v>
      </c>
      <c r="B54" s="140"/>
      <c r="C54" s="13">
        <v>-585</v>
      </c>
      <c r="D54" s="13">
        <v>-585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</row>
  </sheetData>
  <mergeCells count="26">
    <mergeCell ref="A54:B54"/>
    <mergeCell ref="A44:B44"/>
    <mergeCell ref="A45:B45"/>
    <mergeCell ref="C47:D47"/>
    <mergeCell ref="C49:C51"/>
    <mergeCell ref="D49:D51"/>
    <mergeCell ref="A53:B53"/>
    <mergeCell ref="A29:B29"/>
    <mergeCell ref="A32:D32"/>
    <mergeCell ref="A37:D37"/>
    <mergeCell ref="C39:D39"/>
    <mergeCell ref="C41:C43"/>
    <mergeCell ref="D41:D43"/>
    <mergeCell ref="A19:B19"/>
    <mergeCell ref="A20:B20"/>
    <mergeCell ref="C22:D22"/>
    <mergeCell ref="C24:C26"/>
    <mergeCell ref="D24:D26"/>
    <mergeCell ref="A28:B28"/>
    <mergeCell ref="A2:D2"/>
    <mergeCell ref="A3:D3"/>
    <mergeCell ref="A4:D4"/>
    <mergeCell ref="A6:D6"/>
    <mergeCell ref="C13:D13"/>
    <mergeCell ref="C15:C17"/>
    <mergeCell ref="D15:D17"/>
  </mergeCells>
  <pageMargins left="0.54" right="0.41" top="0.33" bottom="0.33" header="0.31496062992125984" footer="0.31496062992125984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Normal="100" workbookViewId="0">
      <selection activeCell="A2" sqref="A2:G2"/>
    </sheetView>
  </sheetViews>
  <sheetFormatPr defaultRowHeight="17.25"/>
  <cols>
    <col min="1" max="1" width="16" style="38" customWidth="1"/>
    <col min="2" max="2" width="57.5703125" style="31" bestFit="1" customWidth="1"/>
    <col min="3" max="3" width="11.5703125" style="31" bestFit="1" customWidth="1"/>
    <col min="4" max="4" width="10.7109375" style="31" customWidth="1"/>
    <col min="5" max="5" width="19.7109375" style="39" customWidth="1"/>
    <col min="6" max="6" width="10.85546875" style="39" customWidth="1"/>
    <col min="7" max="7" width="17.7109375" style="39" customWidth="1"/>
    <col min="8" max="10" width="9.140625" style="31"/>
    <col min="11" max="11" width="20.7109375" style="31" customWidth="1"/>
    <col min="12" max="16384" width="9.140625" style="31"/>
  </cols>
  <sheetData>
    <row r="1" spans="1:11" s="32" customFormat="1">
      <c r="A1" s="156" t="s">
        <v>135</v>
      </c>
      <c r="B1" s="156"/>
      <c r="C1" s="156"/>
      <c r="D1" s="156"/>
      <c r="E1" s="156"/>
      <c r="F1" s="156"/>
      <c r="G1" s="156"/>
    </row>
    <row r="2" spans="1:11" s="32" customFormat="1">
      <c r="A2" s="156" t="s">
        <v>103</v>
      </c>
      <c r="B2" s="156"/>
      <c r="C2" s="156"/>
      <c r="D2" s="156"/>
      <c r="E2" s="156"/>
      <c r="F2" s="156"/>
      <c r="G2" s="156"/>
    </row>
    <row r="3" spans="1:11" s="32" customFormat="1">
      <c r="A3" s="156" t="s">
        <v>0</v>
      </c>
      <c r="B3" s="156"/>
      <c r="C3" s="156"/>
      <c r="D3" s="156"/>
      <c r="E3" s="156"/>
      <c r="F3" s="156"/>
      <c r="G3" s="156"/>
    </row>
    <row r="5" spans="1:11" ht="49.5" customHeight="1">
      <c r="A5" s="157" t="s">
        <v>94</v>
      </c>
      <c r="B5" s="157"/>
      <c r="C5" s="157"/>
      <c r="D5" s="157"/>
      <c r="E5" s="157"/>
      <c r="F5" s="157"/>
      <c r="G5" s="157"/>
    </row>
    <row r="6" spans="1:11" ht="81.75" customHeight="1">
      <c r="A6" s="158" t="s">
        <v>61</v>
      </c>
      <c r="B6" s="159" t="s">
        <v>62</v>
      </c>
      <c r="C6" s="159" t="s">
        <v>63</v>
      </c>
      <c r="D6" s="159" t="s">
        <v>64</v>
      </c>
      <c r="E6" s="160" t="s">
        <v>65</v>
      </c>
      <c r="F6" s="160" t="s">
        <v>105</v>
      </c>
      <c r="G6" s="160"/>
    </row>
    <row r="7" spans="1:11" ht="51.75">
      <c r="A7" s="158"/>
      <c r="B7" s="159"/>
      <c r="C7" s="159"/>
      <c r="D7" s="159"/>
      <c r="E7" s="160"/>
      <c r="F7" s="102" t="s">
        <v>66</v>
      </c>
      <c r="G7" s="102" t="s">
        <v>67</v>
      </c>
    </row>
    <row r="8" spans="1:11">
      <c r="A8" s="152" t="s">
        <v>37</v>
      </c>
      <c r="B8" s="152"/>
      <c r="C8" s="152"/>
      <c r="D8" s="152"/>
      <c r="E8" s="152"/>
      <c r="F8" s="152"/>
      <c r="G8" s="102">
        <f>+G9</f>
        <v>64067.887000000002</v>
      </c>
      <c r="K8" s="33"/>
    </row>
    <row r="9" spans="1:11">
      <c r="A9" s="100" t="s">
        <v>68</v>
      </c>
      <c r="B9" s="101" t="s">
        <v>69</v>
      </c>
      <c r="C9" s="101" t="s">
        <v>70</v>
      </c>
      <c r="D9" s="152" t="s">
        <v>42</v>
      </c>
      <c r="E9" s="152"/>
      <c r="F9" s="152"/>
      <c r="G9" s="102">
        <f>+G10+G29</f>
        <v>64067.887000000002</v>
      </c>
      <c r="I9" s="34"/>
      <c r="K9" s="35"/>
    </row>
    <row r="10" spans="1:11">
      <c r="A10" s="100" t="s">
        <v>71</v>
      </c>
      <c r="B10" s="152" t="s">
        <v>35</v>
      </c>
      <c r="C10" s="152"/>
      <c r="D10" s="152"/>
      <c r="E10" s="152"/>
      <c r="F10" s="152"/>
      <c r="G10" s="102">
        <f>+G11</f>
        <v>63482.887000000002</v>
      </c>
    </row>
    <row r="11" spans="1:11" s="99" customFormat="1">
      <c r="A11" s="153" t="s">
        <v>72</v>
      </c>
      <c r="B11" s="154"/>
      <c r="C11" s="154"/>
      <c r="D11" s="154"/>
      <c r="E11" s="154"/>
      <c r="F11" s="155"/>
      <c r="G11" s="102">
        <f>SUM(G12:G28)</f>
        <v>63482.887000000002</v>
      </c>
    </row>
    <row r="12" spans="1:11" s="99" customFormat="1">
      <c r="A12" s="82">
        <v>98111140</v>
      </c>
      <c r="B12" s="98" t="s">
        <v>85</v>
      </c>
      <c r="C12" s="101" t="s">
        <v>106</v>
      </c>
      <c r="D12" s="101" t="s">
        <v>84</v>
      </c>
      <c r="E12" s="89">
        <f>+'3'!D24*1000</f>
        <v>287200</v>
      </c>
      <c r="F12" s="101">
        <v>1</v>
      </c>
      <c r="G12" s="37">
        <f t="shared" ref="G12" si="0">+F12*E12/1000</f>
        <v>287.2</v>
      </c>
    </row>
    <row r="13" spans="1:11" s="99" customFormat="1">
      <c r="A13" s="82" t="s">
        <v>124</v>
      </c>
      <c r="B13" s="98" t="s">
        <v>123</v>
      </c>
      <c r="C13" s="101" t="s">
        <v>107</v>
      </c>
      <c r="D13" s="101" t="s">
        <v>84</v>
      </c>
      <c r="E13" s="89">
        <v>360000</v>
      </c>
      <c r="F13" s="101">
        <v>1</v>
      </c>
      <c r="G13" s="37">
        <f t="shared" ref="G13:G20" si="1">+F13*E13/1000</f>
        <v>360</v>
      </c>
    </row>
    <row r="14" spans="1:11" s="99" customFormat="1">
      <c r="A14" s="82" t="s">
        <v>125</v>
      </c>
      <c r="B14" s="98" t="s">
        <v>123</v>
      </c>
      <c r="C14" s="101" t="s">
        <v>107</v>
      </c>
      <c r="D14" s="101" t="s">
        <v>84</v>
      </c>
      <c r="E14" s="89">
        <v>468000</v>
      </c>
      <c r="F14" s="101">
        <v>1</v>
      </c>
      <c r="G14" s="37">
        <f t="shared" si="1"/>
        <v>468</v>
      </c>
    </row>
    <row r="15" spans="1:11" s="99" customFormat="1">
      <c r="A15" s="82" t="s">
        <v>126</v>
      </c>
      <c r="B15" s="98" t="s">
        <v>123</v>
      </c>
      <c r="C15" s="101" t="s">
        <v>107</v>
      </c>
      <c r="D15" s="101" t="s">
        <v>84</v>
      </c>
      <c r="E15" s="89">
        <v>780000</v>
      </c>
      <c r="F15" s="101">
        <v>1</v>
      </c>
      <c r="G15" s="37">
        <f t="shared" si="1"/>
        <v>780</v>
      </c>
    </row>
    <row r="16" spans="1:11" s="99" customFormat="1">
      <c r="A16" s="82" t="s">
        <v>127</v>
      </c>
      <c r="B16" s="98" t="s">
        <v>123</v>
      </c>
      <c r="C16" s="101" t="s">
        <v>107</v>
      </c>
      <c r="D16" s="101" t="s">
        <v>84</v>
      </c>
      <c r="E16" s="89">
        <v>528000</v>
      </c>
      <c r="F16" s="101">
        <v>1</v>
      </c>
      <c r="G16" s="37">
        <f t="shared" si="1"/>
        <v>528</v>
      </c>
    </row>
    <row r="17" spans="1:11" s="99" customFormat="1">
      <c r="A17" s="107" t="s">
        <v>128</v>
      </c>
      <c r="B17" s="98" t="s">
        <v>123</v>
      </c>
      <c r="C17" s="101" t="s">
        <v>107</v>
      </c>
      <c r="D17" s="101" t="s">
        <v>84</v>
      </c>
      <c r="E17" s="89">
        <v>31500000</v>
      </c>
      <c r="F17" s="101">
        <v>1</v>
      </c>
      <c r="G17" s="37">
        <f>+F17*E17/1000</f>
        <v>31500</v>
      </c>
    </row>
    <row r="18" spans="1:11">
      <c r="A18" s="107" t="s">
        <v>129</v>
      </c>
      <c r="B18" s="98" t="s">
        <v>123</v>
      </c>
      <c r="C18" s="101" t="s">
        <v>107</v>
      </c>
      <c r="D18" s="101" t="s">
        <v>84</v>
      </c>
      <c r="E18" s="89">
        <v>17400000</v>
      </c>
      <c r="F18" s="101">
        <v>1</v>
      </c>
      <c r="G18" s="37">
        <f>+F18*E18/1000</f>
        <v>17400</v>
      </c>
      <c r="K18" s="40"/>
    </row>
    <row r="19" spans="1:11">
      <c r="A19" s="107" t="s">
        <v>130</v>
      </c>
      <c r="B19" s="98" t="s">
        <v>123</v>
      </c>
      <c r="C19" s="101" t="s">
        <v>107</v>
      </c>
      <c r="D19" s="101" t="s">
        <v>84</v>
      </c>
      <c r="E19" s="89">
        <v>5880000</v>
      </c>
      <c r="F19" s="101">
        <v>1</v>
      </c>
      <c r="G19" s="37">
        <f>+F19*E19/1000</f>
        <v>5880</v>
      </c>
      <c r="K19" s="40"/>
    </row>
    <row r="20" spans="1:11" s="99" customFormat="1">
      <c r="A20" s="82" t="s">
        <v>131</v>
      </c>
      <c r="B20" s="98" t="s">
        <v>123</v>
      </c>
      <c r="C20" s="101" t="s">
        <v>107</v>
      </c>
      <c r="D20" s="101" t="s">
        <v>84</v>
      </c>
      <c r="E20" s="89">
        <v>690000</v>
      </c>
      <c r="F20" s="101">
        <v>1</v>
      </c>
      <c r="G20" s="37">
        <f t="shared" si="1"/>
        <v>690</v>
      </c>
    </row>
    <row r="21" spans="1:11">
      <c r="A21" s="82">
        <v>50531140</v>
      </c>
      <c r="B21" s="98" t="s">
        <v>132</v>
      </c>
      <c r="C21" s="101" t="s">
        <v>107</v>
      </c>
      <c r="D21" s="101" t="s">
        <v>84</v>
      </c>
      <c r="E21" s="89">
        <v>448500</v>
      </c>
      <c r="F21" s="101">
        <v>1</v>
      </c>
      <c r="G21" s="37">
        <f t="shared" ref="G21:G28" si="2">+F21*E21/1000</f>
        <v>448.5</v>
      </c>
      <c r="K21" s="40"/>
    </row>
    <row r="22" spans="1:11">
      <c r="A22" s="82">
        <v>50531140</v>
      </c>
      <c r="B22" s="98" t="s">
        <v>132</v>
      </c>
      <c r="C22" s="101" t="s">
        <v>107</v>
      </c>
      <c r="D22" s="101" t="s">
        <v>84</v>
      </c>
      <c r="E22" s="89">
        <v>781677</v>
      </c>
      <c r="F22" s="101">
        <v>1</v>
      </c>
      <c r="G22" s="37">
        <f t="shared" si="2"/>
        <v>781.67700000000002</v>
      </c>
      <c r="K22" s="40"/>
    </row>
    <row r="23" spans="1:11">
      <c r="A23" s="82">
        <v>50531140</v>
      </c>
      <c r="B23" s="98" t="s">
        <v>132</v>
      </c>
      <c r="C23" s="101" t="s">
        <v>107</v>
      </c>
      <c r="D23" s="101" t="s">
        <v>84</v>
      </c>
      <c r="E23" s="89">
        <v>496260</v>
      </c>
      <c r="F23" s="101">
        <v>1</v>
      </c>
      <c r="G23" s="37">
        <f t="shared" si="2"/>
        <v>496.26</v>
      </c>
      <c r="K23" s="40"/>
    </row>
    <row r="24" spans="1:11">
      <c r="A24" s="82">
        <v>50531140</v>
      </c>
      <c r="B24" s="98" t="s">
        <v>132</v>
      </c>
      <c r="C24" s="101" t="s">
        <v>107</v>
      </c>
      <c r="D24" s="101" t="s">
        <v>84</v>
      </c>
      <c r="E24" s="89">
        <v>533250</v>
      </c>
      <c r="F24" s="101">
        <v>1</v>
      </c>
      <c r="G24" s="37">
        <f t="shared" si="2"/>
        <v>533.25</v>
      </c>
      <c r="K24" s="40"/>
    </row>
    <row r="25" spans="1:11">
      <c r="A25" s="82">
        <v>50531140</v>
      </c>
      <c r="B25" s="98" t="s">
        <v>132</v>
      </c>
      <c r="C25" s="101" t="s">
        <v>107</v>
      </c>
      <c r="D25" s="101" t="s">
        <v>84</v>
      </c>
      <c r="E25" s="89">
        <v>180000</v>
      </c>
      <c r="F25" s="101">
        <v>1</v>
      </c>
      <c r="G25" s="37">
        <f t="shared" si="2"/>
        <v>180</v>
      </c>
      <c r="K25" s="40"/>
    </row>
    <row r="26" spans="1:11">
      <c r="A26" s="82">
        <v>50531140</v>
      </c>
      <c r="B26" s="98" t="s">
        <v>132</v>
      </c>
      <c r="C26" s="101" t="s">
        <v>107</v>
      </c>
      <c r="D26" s="101" t="s">
        <v>84</v>
      </c>
      <c r="E26" s="89">
        <v>150000</v>
      </c>
      <c r="F26" s="101">
        <v>1</v>
      </c>
      <c r="G26" s="37">
        <f t="shared" si="2"/>
        <v>150</v>
      </c>
      <c r="K26" s="40"/>
    </row>
    <row r="27" spans="1:11">
      <c r="A27" s="106">
        <v>50531140</v>
      </c>
      <c r="B27" s="103" t="s">
        <v>132</v>
      </c>
      <c r="C27" s="58" t="s">
        <v>107</v>
      </c>
      <c r="D27" s="58" t="s">
        <v>84</v>
      </c>
      <c r="E27" s="104">
        <v>1425000</v>
      </c>
      <c r="F27" s="58">
        <v>1</v>
      </c>
      <c r="G27" s="105">
        <f t="shared" ref="G27" si="3">+F27*E27/1000</f>
        <v>1425</v>
      </c>
      <c r="K27" s="40"/>
    </row>
    <row r="28" spans="1:11">
      <c r="A28" s="82">
        <v>50531140</v>
      </c>
      <c r="B28" s="98" t="s">
        <v>132</v>
      </c>
      <c r="C28" s="101" t="s">
        <v>107</v>
      </c>
      <c r="D28" s="101" t="s">
        <v>84</v>
      </c>
      <c r="E28" s="89">
        <v>1575000</v>
      </c>
      <c r="F28" s="101">
        <v>1</v>
      </c>
      <c r="G28" s="37">
        <f t="shared" si="2"/>
        <v>1575</v>
      </c>
      <c r="K28" s="40"/>
    </row>
    <row r="29" spans="1:11">
      <c r="A29" s="100" t="s">
        <v>122</v>
      </c>
      <c r="B29" s="152" t="str">
        <f>+'2'!F40</f>
        <v>Տրանսպորտային օբյեկտների հիմնանորոգում</v>
      </c>
      <c r="C29" s="152"/>
      <c r="D29" s="152"/>
      <c r="E29" s="152"/>
      <c r="F29" s="152"/>
      <c r="G29" s="102">
        <f>+G30+G35</f>
        <v>585</v>
      </c>
    </row>
    <row r="30" spans="1:11">
      <c r="A30" s="152" t="s">
        <v>72</v>
      </c>
      <c r="B30" s="152"/>
      <c r="C30" s="152"/>
      <c r="D30" s="152"/>
      <c r="E30" s="152"/>
      <c r="F30" s="152"/>
      <c r="G30" s="102">
        <f>+G31</f>
        <v>585</v>
      </c>
    </row>
    <row r="31" spans="1:11" s="99" customFormat="1">
      <c r="A31" s="82">
        <v>50531140</v>
      </c>
      <c r="B31" s="36" t="s">
        <v>132</v>
      </c>
      <c r="C31" s="101" t="s">
        <v>107</v>
      </c>
      <c r="D31" s="101" t="s">
        <v>84</v>
      </c>
      <c r="E31" s="89">
        <f>+'3'!E34*1000</f>
        <v>585000</v>
      </c>
      <c r="F31" s="101">
        <v>1</v>
      </c>
      <c r="G31" s="37">
        <f t="shared" ref="G31" si="4">+F31*E31/1000</f>
        <v>585</v>
      </c>
    </row>
  </sheetData>
  <mergeCells count="16"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B29:F29"/>
    <mergeCell ref="A30:F30"/>
    <mergeCell ref="A11:F11"/>
    <mergeCell ref="A8:F8"/>
    <mergeCell ref="D9:F9"/>
    <mergeCell ref="B10:F10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  <vt:lpstr>'3'!Область_печати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h.aperyan</cp:lastModifiedBy>
  <cp:lastPrinted>2022-03-01T09:29:35Z</cp:lastPrinted>
  <dcterms:created xsi:type="dcterms:W3CDTF">2020-01-16T08:04:10Z</dcterms:created>
  <dcterms:modified xsi:type="dcterms:W3CDTF">2022-06-29T14:20:04Z</dcterms:modified>
</cp:coreProperties>
</file>