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0" yWindow="120" windowWidth="20490" windowHeight="7230" tabRatio="753" activeTab="4"/>
  </bookViews>
  <sheets>
    <sheet name="Հ1" sheetId="27" r:id="rId1"/>
    <sheet name="Հ2" sheetId="32" r:id="rId2"/>
    <sheet name="Հ3" sheetId="44" r:id="rId3"/>
    <sheet name="Հ4" sheetId="29" r:id="rId4"/>
    <sheet name="Հ5" sheetId="41" r:id="rId5"/>
  </sheets>
  <externalReferences>
    <externalReference r:id="rId6"/>
    <externalReference r:id="rId7"/>
    <externalReference r:id="rId8"/>
  </externalReferences>
  <definedNames>
    <definedName name="AgencyCode" localSheetId="1">#REF!</definedName>
    <definedName name="AgencyCode">#REF!</definedName>
    <definedName name="AgencyName" localSheetId="1">#REF!</definedName>
    <definedName name="AgencyName">#REF!</definedName>
    <definedName name="åû">#REF!</definedName>
    <definedName name="davit">#REF!</definedName>
    <definedName name="Functional1" localSheetId="1">#REF!</definedName>
    <definedName name="Functional1">#REF!</definedName>
    <definedName name="ggg">#REF!</definedName>
    <definedName name="mas">#REF!</definedName>
    <definedName name="mass">#REF!</definedName>
    <definedName name="PANature" localSheetId="1">#REF!</definedName>
    <definedName name="PANature">#REF!</definedName>
    <definedName name="PAType" localSheetId="1">#REF!</definedName>
    <definedName name="PAType">#REF!</definedName>
    <definedName name="Performance2" localSheetId="1">#REF!</definedName>
    <definedName name="Performance2">#REF!</definedName>
    <definedName name="PerformanceType" localSheetId="1">#REF!</definedName>
    <definedName name="PerformanceType">#REF!</definedName>
    <definedName name="x">#REF!</definedName>
    <definedName name="Հավելված">#REF!</definedName>
    <definedName name="Մաս">#REF!</definedName>
    <definedName name="շախմատիստ">#REF!</definedName>
  </definedNames>
  <calcPr calcId="145621"/>
</workbook>
</file>

<file path=xl/calcChain.xml><?xml version="1.0" encoding="utf-8"?>
<calcChain xmlns="http://schemas.openxmlformats.org/spreadsheetml/2006/main">
  <c r="E39" i="41" l="1"/>
  <c r="F39" i="41"/>
  <c r="E40" i="41"/>
  <c r="F40" i="41"/>
  <c r="D40" i="41"/>
  <c r="D39" i="41"/>
  <c r="B40" i="41"/>
  <c r="C37" i="41"/>
  <c r="D37" i="29"/>
  <c r="D41" i="41" s="1"/>
  <c r="C29" i="29"/>
  <c r="C30" i="29"/>
  <c r="C31" i="29"/>
  <c r="C32" i="29"/>
  <c r="C20" i="29" l="1"/>
  <c r="C19" i="29"/>
  <c r="C18" i="29"/>
  <c r="C17" i="29"/>
  <c r="G14" i="44"/>
  <c r="D14" i="44"/>
  <c r="C14" i="44"/>
  <c r="B13" i="44"/>
  <c r="G29" i="32" l="1"/>
  <c r="G28" i="32" s="1"/>
  <c r="G27" i="32" s="1"/>
  <c r="G26" i="32" s="1"/>
  <c r="G25" i="32" s="1"/>
  <c r="G23" i="32" s="1"/>
  <c r="G21" i="32" s="1"/>
  <c r="G19" i="32" s="1"/>
  <c r="G17" i="32" s="1"/>
  <c r="G15" i="32" s="1"/>
  <c r="G13" i="32" s="1"/>
  <c r="G48" i="32"/>
  <c r="H15" i="44" s="1"/>
  <c r="H14" i="44" s="1"/>
  <c r="H13" i="44" s="1"/>
  <c r="H12" i="44" s="1"/>
  <c r="H11" i="44" s="1"/>
  <c r="F40" i="32"/>
  <c r="D26" i="27"/>
  <c r="D14" i="27"/>
  <c r="D24" i="29"/>
  <c r="E24" i="29" s="1"/>
  <c r="D12" i="27" l="1"/>
  <c r="G47" i="32"/>
  <c r="G46" i="32" s="1"/>
  <c r="G45" i="32" s="1"/>
  <c r="G44" i="32" s="1"/>
  <c r="G42" i="32" s="1"/>
  <c r="G40" i="32" s="1"/>
  <c r="G38" i="32" s="1"/>
  <c r="G36" i="32" s="1"/>
  <c r="G34" i="32" s="1"/>
  <c r="G32" i="32" s="1"/>
  <c r="G30" i="32" s="1"/>
  <c r="G12" i="32" s="1"/>
  <c r="C20" i="41"/>
  <c r="C21" i="41" l="1"/>
  <c r="D16" i="41"/>
  <c r="C17" i="41"/>
  <c r="C16" i="41"/>
  <c r="E41" i="41" l="1"/>
  <c r="F41" i="41" s="1"/>
  <c r="B39" i="41"/>
  <c r="C36" i="41"/>
  <c r="C35" i="41"/>
  <c r="D23" i="41"/>
  <c r="E23" i="41" s="1"/>
  <c r="F23" i="41" s="1"/>
  <c r="C19" i="41"/>
  <c r="C18" i="41"/>
  <c r="C13" i="41"/>
  <c r="B13" i="41"/>
  <c r="B20" i="41"/>
  <c r="B19" i="41"/>
  <c r="B18" i="41"/>
  <c r="F24" i="29"/>
  <c r="E33" i="27" l="1"/>
  <c r="E37" i="29" s="1"/>
  <c r="F33" i="27" l="1"/>
  <c r="F37" i="29" s="1"/>
  <c r="E26" i="27"/>
  <c r="H48" i="32"/>
  <c r="H47" i="32" s="1"/>
  <c r="H46" i="32" s="1"/>
  <c r="H45" i="32" s="1"/>
  <c r="H44" i="32" s="1"/>
  <c r="H42" i="32" s="1"/>
  <c r="H40" i="32" s="1"/>
  <c r="H38" i="32" s="1"/>
  <c r="H36" i="32" s="1"/>
  <c r="H34" i="32" s="1"/>
  <c r="H32" i="32" s="1"/>
  <c r="H30" i="32" s="1"/>
  <c r="G10" i="32"/>
  <c r="H15" i="32"/>
  <c r="H13" i="32" s="1"/>
  <c r="I48" i="32" l="1"/>
  <c r="I47" i="32" s="1"/>
  <c r="I46" i="32" s="1"/>
  <c r="I45" i="32" s="1"/>
  <c r="I44" i="32" s="1"/>
  <c r="I42" i="32" s="1"/>
  <c r="I40" i="32" s="1"/>
  <c r="I38" i="32" s="1"/>
  <c r="I36" i="32" s="1"/>
  <c r="I34" i="32" s="1"/>
  <c r="I32" i="32" s="1"/>
  <c r="I30" i="32" s="1"/>
  <c r="F26" i="27"/>
  <c r="H17" i="32"/>
  <c r="I17" i="32" s="1"/>
  <c r="I15" i="32"/>
  <c r="I13" i="32" s="1"/>
  <c r="H12" i="32"/>
  <c r="H10" i="32" s="1"/>
  <c r="E20" i="27"/>
  <c r="I12" i="32" l="1"/>
  <c r="I10" i="32" s="1"/>
  <c r="F20" i="27"/>
  <c r="H29" i="32"/>
  <c r="E14" i="27"/>
  <c r="H19" i="32"/>
  <c r="I19" i="32" s="1"/>
  <c r="C34" i="41"/>
  <c r="C33" i="41"/>
  <c r="C30" i="41"/>
  <c r="B30" i="41"/>
  <c r="E39" i="32"/>
  <c r="D38" i="32"/>
  <c r="E38" i="32"/>
  <c r="I29" i="32" l="1"/>
  <c r="F14" i="27"/>
  <c r="H21" i="32"/>
  <c r="I21" i="32" s="1"/>
  <c r="H23" i="32" l="1"/>
  <c r="H25" i="32" l="1"/>
  <c r="H26" i="32" s="1"/>
  <c r="I23" i="32"/>
  <c r="I25" i="32" s="1"/>
  <c r="I26" i="32" l="1"/>
  <c r="H27" i="32"/>
  <c r="D10" i="27"/>
  <c r="H28" i="32" l="1"/>
  <c r="I27" i="32"/>
  <c r="E12" i="27"/>
  <c r="E10" i="27" s="1"/>
  <c r="I28" i="32" l="1"/>
  <c r="F12" i="27"/>
  <c r="F10" i="27" s="1"/>
</calcChain>
</file>

<file path=xl/sharedStrings.xml><?xml version="1.0" encoding="utf-8"?>
<sst xmlns="http://schemas.openxmlformats.org/spreadsheetml/2006/main" count="193" uniqueCount="113">
  <si>
    <t>Արդյունքի չափորոշիչներ</t>
  </si>
  <si>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</si>
  <si>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</si>
  <si>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</si>
  <si>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</si>
  <si>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</si>
  <si>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</si>
  <si>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</si>
  <si>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</si>
  <si>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</si>
  <si>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</si>
  <si>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</si>
  <si>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</si>
  <si>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</si>
  <si>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</si>
  <si>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</si>
  <si>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</si>
  <si>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</si>
  <si>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</si>
  <si>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</si>
  <si>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այդ թվում</t>
  </si>
  <si>
    <t xml:space="preserve"> այդ թվում`բյուջետային ծախսերի տնտեսագիտական դասակարգման հոդվածներ</t>
  </si>
  <si>
    <t xml:space="preserve"> Ծրագրի միջոցառումներ</t>
  </si>
  <si>
    <t xml:space="preserve">
1192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</si>
  <si>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</si>
  <si>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</si>
  <si>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01</t>
  </si>
  <si>
    <t xml:space="preserve"> ՀՀ տարածքային կառավարման և ենթակառուցվածքների նախարարություն</t>
  </si>
  <si>
    <t xml:space="preserve">ՀՀ տարածքային կառավարման և ենթակառուցվածքների նախարարություն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</si>
  <si>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</si>
  <si>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</si>
  <si>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</si>
  <si>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</si>
  <si>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</si>
  <si>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</si>
  <si>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</si>
  <si>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</si>
  <si>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Տրանսֆերտների տրամադրում </t>
  </si>
  <si>
    <t xml:space="preserve"> Միջոցառման վրա կատարվող ծախսը (հազար դրամ) </t>
  </si>
  <si>
    <t xml:space="preserve"> ՄԱՍ 1. ՊԵՏԱԿԱՆ ՄԱՐՄՆԻ ԳԾՈՎ ԱՐԴՅՈՒՆՔԱՅԻՆ (ԿԱՏԱՐՈՂԱԿԱՆ) ՑՈՒՑԱՆԻՇՆԵՐԸ </t>
  </si>
  <si>
    <t>Ցուցանիշների փոփոխությունը (ավելացումները նշված են դրական նշանով)</t>
  </si>
  <si>
    <t xml:space="preserve">Տարածքային զարգացում </t>
  </si>
  <si>
    <t xml:space="preserve">Տարածքային համաչափ զարգացման խթանում </t>
  </si>
  <si>
    <t xml:space="preserve">Մարզերում առաջնահերթ լուծում պահանջող հիմնախնդիրների լուծում </t>
  </si>
  <si>
    <t>Մարզերում առաջնահերթ լուծում պահանջող ծրագրերի իրականացում, որի արդյունքում լուծում կտրվի բնակչության եւ համայնքների  սոցիալական նշանակություն ունեցող հիմնախնդիրներին:</t>
  </si>
  <si>
    <t xml:space="preserve">ԸՆԴՀԱՆՈՒՐ ԲՆՈՒՅԹԻ ՀԱՆՐԱՅԻՆ ԾԱՌԱՅՈՒԹՅՈՒՆՆԵՐ </t>
  </si>
  <si>
    <t>08</t>
  </si>
  <si>
    <t xml:space="preserve">        ------------  N ---------- որոշման</t>
  </si>
  <si>
    <t>Ծրագրային դասիչ</t>
  </si>
  <si>
    <t>Ծրագիր</t>
  </si>
  <si>
    <t>Միջոցառում</t>
  </si>
  <si>
    <t>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</si>
  <si>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«ՀԱՅԱUՏԱՆԻ ՀԱՆՐԱՊԵՏՈՒԹՅԱՆ 2022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 ԵՎ ԼՐԱՑՈՒՄՆԵՐԸ</t>
  </si>
  <si>
    <t xml:space="preserve">ՀՀ կառավարության  2022 թվականի </t>
  </si>
  <si>
    <t>ՀԱՅԱՍՏԱՆԻ ՀԱՆՐԱՊԵՏՈՒԹՅԱՆ ԿԱՌԱՎԱՐՈՒԹՅԱՆ 2021 ԹՎԱԿԱՆԻ ԴԵԿՏԵՄԲԵՐԻ 23-Ի N 2121-Ն ՈՐՈՇՄԱՆ N 3 ԵՎ N 4 ՀԱՎԵԼՎԱԾՆԵՐՈՒՄ ԿԱՏԱՐՎՈՂ  ՓՈՓՈԽՈՒԹՅՈՒՆՆԵՐԸ ԵՎ ԼՐԱՑՈՒՄՆԵՐԸ</t>
  </si>
  <si>
    <t>ՀՀ կառավարության 2022 թվականի</t>
  </si>
  <si>
    <t>Առաջին կիսամյակ</t>
  </si>
  <si>
    <t xml:space="preserve"> Ինն ամիս</t>
  </si>
  <si>
    <t xml:space="preserve"> Տարի</t>
  </si>
  <si>
    <t xml:space="preserve">Տրանսֆերտների տրամադրում </t>
  </si>
  <si>
    <t xml:space="preserve"> Աջակցություն փախստականների ինտեգրմանը</t>
  </si>
  <si>
    <t xml:space="preserve"> Փախստականների ինտեգրում հասարակություն</t>
  </si>
  <si>
    <t xml:space="preserve"> Փախստականներին մատուցվող ծառայությունների ընդգրկման և ծառայությունների շրջանակի ընդլայնում</t>
  </si>
  <si>
    <t xml:space="preserve"> 1988-1992 թվականներին Ադրբեջանից բռնագաղթված և Հայաստանի Հանրապետությունում ապաստանած փախստական ընտանիքների բնակարանային ապահովում</t>
  </si>
  <si>
    <t xml:space="preserve"> 1988-1992 թվականներին Ադրբեջանից բռնագաղթված և Հայաստանի Հանրապետությունում ապաստանած բնակության վայր չունեցող փախստական ընտանիքներին բնակարանային ապահովման աջակցություն</t>
  </si>
  <si>
    <t xml:space="preserve"> Տրանսֆերտների տրամադրում</t>
  </si>
  <si>
    <t xml:space="preserve"> ՍՈՑԻԱԼԱԿԱՆ ՊԱՇՏՊԱՆՈՒԹՅՈՒՆ</t>
  </si>
  <si>
    <t xml:space="preserve"> Բնակարանային ապահովում</t>
  </si>
  <si>
    <t>06</t>
  </si>
  <si>
    <t xml:space="preserve"> ՀՀ  տարածքային կառավարման և ենթակառուցվածքների նախարարության միգրացիոն ծառայություն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</si>
  <si>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</si>
  <si>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</si>
  <si>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Այլ կապիտալ դրամաշնորհներ</t>
  </si>
  <si>
    <t xml:space="preserve"> Շահառուների ընտրության չափանիշներ </t>
  </si>
  <si>
    <t xml:space="preserve"> ՄԱՍ 2. ՊԵՏԱԿԱՆ ՄԱՐՄՆԻ ԳԾՈՎ ԱՐԴՅՈՒՆՔԱՅԻՆ (ԿԱՏԱՐՈՂԱԿԱՆ) ՑՈՒՑԱՆԻՇՆԵՐԸ </t>
  </si>
  <si>
    <t xml:space="preserve"> Առաջին կիսամյակ </t>
  </si>
  <si>
    <t xml:space="preserve"> Ինն ամիս </t>
  </si>
  <si>
    <t xml:space="preserve"> Տարի </t>
  </si>
  <si>
    <t xml:space="preserve"> Արդյունքի չափորոշիչներ </t>
  </si>
  <si>
    <t xml:space="preserve"> Տարածքային զարգացում </t>
  </si>
  <si>
    <t>Աղյուսակ 9.7</t>
  </si>
  <si>
    <t xml:space="preserve"> ՀՀ  տարածքային կառավարման և ենթակառուցվածքների նախարարության միգրացիոն ծառայություն </t>
  </si>
  <si>
    <t xml:space="preserve"> Աղյուսակ 9.1.35 </t>
  </si>
  <si>
    <t xml:space="preserve">Հավելված N1 </t>
  </si>
  <si>
    <t>հազ. դրամ</t>
  </si>
  <si>
    <t xml:space="preserve">ՀՀ համայնքների կառավարման արդյունավետության բարձրացում և տնտեսական գործունեության խթանում </t>
  </si>
  <si>
    <t>Կառավարության տարբեր մակարդակների միջև իրականացվող  ընդհանուր բնույթի տրանսֆերտներ</t>
  </si>
  <si>
    <t>Ցուցանիշների փոփոխությունը (ավելացումները նշված են դրական նշանով, իսկ նվազեցումները` փակագծերում)</t>
  </si>
  <si>
    <t>Հավելված N2</t>
  </si>
  <si>
    <t>ԸՆԴԱՄԵՆԸ</t>
  </si>
  <si>
    <t>Ցուցանիշների փոփոխությունը (նվազեցումները նշված են փակագծերով)</t>
  </si>
  <si>
    <t xml:space="preserve"> Ադրբեջանից բռնագաղթված, Հայաստանի Հանրապետությունում քաղաքացիություն ստացած բնակության վայր չունեցող ընտանիքներ </t>
  </si>
  <si>
    <t>ՀԱՅԱՍՏԱՆԻ ՀԱՆՐԱՊԵՏՈՒԹՅԱՆ ԿԱՌԱՎԱՐՈՒԹՅԱՆ 2021 ԹՎԱԿԱՆԻ ԴԵԿՏԵՄԲԵՐԻ 23-Ի N 2121-Ն ՈՐՈՇՄԱՆ N 5 ՀԱՎԵԼՎԱԾԻ N 7 ԱՂՅՈՒՍԱԿՈՒՄ ԿԱՏԱՐՎՈՂ ԼՐԱՑՈՒՄՆԵՐԸ</t>
  </si>
  <si>
    <t>հազար դրամներով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</si>
  <si>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</si>
  <si>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</si>
  <si>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Տարի</t>
  </si>
  <si>
    <t xml:space="preserve"> Տարածքային զարգացում</t>
  </si>
  <si>
    <t>ԿԱՊԻՏԱԼԴՐԱՄԱՇՆՈՐՀՆԵՐ ՊԵՏԱԿԱՆ ՀԱՏՎԱԾԻ ԱՅԼ ՄԱԿԱՐԴԱԿՆԵՐԻՆ</t>
  </si>
  <si>
    <t>Կապիտալ դրամաշնորհներ պետական և համայնքային ոչ առևտրային կազմակերպություններին</t>
  </si>
  <si>
    <t>ԸՆԹԱՑԻԿ ԾԱԽՍԵՐ</t>
  </si>
  <si>
    <t>ԴՐԱՄԱՇՆՈՐՀՆԵՐ</t>
  </si>
  <si>
    <t>Գեղարքունիքի  մարզպետարան</t>
  </si>
  <si>
    <t>«Ծակքարի միջնակարգ դպրոց» ՊՈԱԿ</t>
  </si>
  <si>
    <t>Համայնքների թիվ,հատ</t>
  </si>
  <si>
    <t>Դպրոցների թիվը, հատ</t>
  </si>
  <si>
    <t xml:space="preserve"> Աղյուսակ 9.1.52</t>
  </si>
  <si>
    <t>ՀՀ Գեղարքունիքի մարպետարան</t>
  </si>
  <si>
    <t>ՀԱՎԵԼՎԱԾ N 3</t>
  </si>
  <si>
    <t>Հավելված N 5</t>
  </si>
  <si>
    <t>Հավելված N 4</t>
  </si>
  <si>
    <t xml:space="preserve">ՀԱՅԱՍՏԱՆԻ ՀԱՆՐԱՊԵՏՈՒԹՅԱՆ ԿԱՌԱՎԱՐՈՒԹՅԱՆ 2021 ԹՎԱԿԱՆԻ ԴԵԿՏԵՄԲԵՐԻ 23-Ի N 2121-Ն ՈՐՈՇՄԱՆ N 9 ՀԱՎԵԼՎԱԾԻ N 9.7 ԱՂՅՈՒՍԱԿՈՒՄ ԿԱՏԱՐՎՈՂ ՓՈՓՈԽՈՒԹՅՈՒՆՆԵՐԸ ԵՎ ԼՐԱՑՈՒՄՆԵՐԸ </t>
  </si>
  <si>
    <t>ՀԱՅԱՍՏԱՆԻ ՀԱՆՐԱՊԵՏՈՒԹՅԱՆ ԿԱՌԱՎԱՐՈՒԹՅԱՆ 2021 ԹՎԱԿԱՆԻ ԴԵԿՏԵՄԲԵՐԻ 23-Ի N 2121-Ն ՈՐՈՇՄԱՆ N 9.1 ՀԱՎԵԼՎԱԾԻ N 9.1.35 ԵՎ 9.1.52 ԱՂՅՈՒՍԱԿՆԵՐՈՒՄ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</si>
</sst>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#,##0.0"/>
    <numFmt numFmtId="167" formatCode="#,##0.0_);\(#,##0.0\)"/>
    <numFmt numFmtId="168" formatCode="_-* #,##0.00_р_._-;\-* #,##0.00_р_._-;_-* &quot;-&quot;??_р_._-;_-@_-"/>
    <numFmt numFmtId="169" formatCode="#,##0.0\ _դ_ր_.;\-#,##0.0\ _դ_ր_."/>
    <numFmt numFmtId="170" formatCode="_(* #,##0.0_);_(* \(#,##0.0\);_(* &quot;-&quot;??_);_(@_)"/>
  </numFmts>
  <fonts count="80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indexed="8"/>
      <name val="MS Sans Serif"/>
      <family val="2"/>
      <charset val="204"/>
    </font>
    <font>
      <sz val="12"/>
      <color theme="1"/>
      <name val="GHEA Grapalat"/>
      <family val="3"/>
    </font>
    <font>
      <sz val="12"/>
      <name val="GHEA Grapalat"/>
      <family val="3"/>
    </font>
    <font>
      <sz val="12"/>
      <color theme="1"/>
      <name val="GHEA Grapalat"/>
      <family val="3"/>
      <charset val="204"/>
    </font>
    <font>
      <sz val="12"/>
      <name val="GHEA Grapalat"/>
      <family val="3"/>
      <charset val="204"/>
    </font>
    <font>
      <sz val="12"/>
      <color indexed="8"/>
      <name val="GHEA Grapalat"/>
      <family val="3"/>
    </font>
    <font>
      <i/>
      <sz val="12"/>
      <name val="GHEA Grapalat"/>
      <family val="3"/>
    </font>
    <font>
      <b/>
      <sz val="12"/>
      <color theme="1"/>
      <name val="GHEA Grapalat"/>
      <family val="3"/>
    </font>
    <font>
      <i/>
      <sz val="12"/>
      <color theme="1"/>
      <name val="GHEA Grapalat"/>
      <family val="3"/>
    </font>
    <font>
      <b/>
      <sz val="12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80">
    <xf numFmtId="0" fontId="0" fillId="0" borderId="0"/>
    <xf numFmtId="0" fontId="8" fillId="0" borderId="0"/>
    <xf numFmtId="9" fontId="9" fillId="0" borderId="0" applyFont="0" applyFill="0" applyBorder="0" applyAlignment="0" applyProtection="0"/>
    <xf numFmtId="0" fontId="10" fillId="0" borderId="0"/>
    <xf numFmtId="0" fontId="11" fillId="0" borderId="0">
      <alignment horizontal="left" vertical="top" wrapText="1"/>
    </xf>
    <xf numFmtId="0" fontId="12" fillId="0" borderId="0"/>
    <xf numFmtId="165" fontId="13" fillId="0" borderId="0" applyFill="0" applyBorder="0" applyProtection="0">
      <alignment horizontal="right" vertical="top"/>
    </xf>
    <xf numFmtId="43" fontId="12" fillId="0" borderId="0" applyFont="0" applyFill="0" applyBorder="0" applyAlignment="0" applyProtection="0"/>
    <xf numFmtId="0" fontId="13" fillId="0" borderId="0">
      <alignment horizontal="left" vertical="top" wrapText="1"/>
    </xf>
    <xf numFmtId="0" fontId="14" fillId="0" borderId="0"/>
    <xf numFmtId="43" fontId="14" fillId="0" borderId="0" applyFont="0" applyFill="0" applyBorder="0" applyAlignment="0" applyProtection="0"/>
    <xf numFmtId="0" fontId="15" fillId="0" borderId="0"/>
    <xf numFmtId="0" fontId="16" fillId="0" borderId="9" applyNumberFormat="0" applyFill="0" applyAlignment="0" applyProtection="0"/>
    <xf numFmtId="0" fontId="17" fillId="0" borderId="10" applyNumberFormat="0" applyFill="0" applyAlignment="0" applyProtection="0"/>
    <xf numFmtId="0" fontId="18" fillId="0" borderId="11" applyNumberFormat="0" applyFill="0" applyAlignment="0" applyProtection="0"/>
    <xf numFmtId="0" fontId="18" fillId="0" borderId="0" applyNumberFormat="0" applyFill="0" applyBorder="0" applyAlignment="0" applyProtection="0"/>
    <xf numFmtId="0" fontId="19" fillId="3" borderId="0" applyNumberFormat="0" applyBorder="0" applyAlignment="0" applyProtection="0"/>
    <xf numFmtId="0" fontId="20" fillId="4" borderId="0" applyNumberFormat="0" applyBorder="0" applyAlignment="0" applyProtection="0"/>
    <xf numFmtId="0" fontId="21" fillId="5" borderId="0" applyNumberFormat="0" applyBorder="0" applyAlignment="0" applyProtection="0"/>
    <xf numFmtId="0" fontId="22" fillId="6" borderId="12" applyNumberFormat="0" applyAlignment="0" applyProtection="0"/>
    <xf numFmtId="0" fontId="23" fillId="7" borderId="13" applyNumberFormat="0" applyAlignment="0" applyProtection="0"/>
    <xf numFmtId="0" fontId="24" fillId="7" borderId="12" applyNumberFormat="0" applyAlignment="0" applyProtection="0"/>
    <xf numFmtId="0" fontId="25" fillId="0" borderId="14" applyNumberFormat="0" applyFill="0" applyAlignment="0" applyProtection="0"/>
    <xf numFmtId="0" fontId="26" fillId="8" borderId="15" applyNumberFormat="0" applyAlignment="0" applyProtection="0"/>
    <xf numFmtId="0" fontId="27" fillId="0" borderId="0" applyNumberFormat="0" applyFill="0" applyBorder="0" applyAlignment="0" applyProtection="0"/>
    <xf numFmtId="0" fontId="12" fillId="9" borderId="16" applyNumberFormat="0" applyFont="0" applyAlignment="0" applyProtection="0"/>
    <xf numFmtId="0" fontId="28" fillId="0" borderId="0" applyNumberFormat="0" applyFill="0" applyBorder="0" applyAlignment="0" applyProtection="0"/>
    <xf numFmtId="0" fontId="29" fillId="0" borderId="17" applyNumberFormat="0" applyFill="0" applyAlignment="0" applyProtection="0"/>
    <xf numFmtId="0" fontId="30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30" fillId="13" borderId="0" applyNumberFormat="0" applyBorder="0" applyAlignment="0" applyProtection="0"/>
    <xf numFmtId="0" fontId="30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30" fillId="17" borderId="0" applyNumberFormat="0" applyBorder="0" applyAlignment="0" applyProtection="0"/>
    <xf numFmtId="0" fontId="30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30" fillId="21" borderId="0" applyNumberFormat="0" applyBorder="0" applyAlignment="0" applyProtection="0"/>
    <xf numFmtId="0" fontId="30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30" fillId="29" borderId="0" applyNumberFormat="0" applyBorder="0" applyAlignment="0" applyProtection="0"/>
    <xf numFmtId="0" fontId="30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30" fillId="33" borderId="0" applyNumberFormat="0" applyBorder="0" applyAlignment="0" applyProtection="0"/>
    <xf numFmtId="0" fontId="31" fillId="0" borderId="0" applyNumberFormat="0" applyFill="0" applyBorder="0" applyAlignment="0" applyProtection="0"/>
    <xf numFmtId="0" fontId="32" fillId="14" borderId="0" applyNumberFormat="0" applyBorder="0" applyAlignment="0" applyProtection="0"/>
    <xf numFmtId="0" fontId="7" fillId="9" borderId="16" applyNumberFormat="0" applyFont="0" applyAlignment="0" applyProtection="0"/>
    <xf numFmtId="0" fontId="32" fillId="33" borderId="0" applyNumberFormat="0" applyBorder="0" applyAlignment="0" applyProtection="0"/>
    <xf numFmtId="0" fontId="32" fillId="21" borderId="0" applyNumberFormat="0" applyBorder="0" applyAlignment="0" applyProtection="0"/>
    <xf numFmtId="0" fontId="32" fillId="10" borderId="0" applyNumberFormat="0" applyBorder="0" applyAlignment="0" applyProtection="0"/>
    <xf numFmtId="0" fontId="3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16" borderId="0" applyNumberFormat="0" applyBorder="0" applyAlignment="0" applyProtection="0"/>
    <xf numFmtId="0" fontId="32" fillId="17" borderId="0" applyNumberFormat="0" applyBorder="0" applyAlignment="0" applyProtection="0"/>
    <xf numFmtId="0" fontId="40" fillId="0" borderId="0" applyNumberFormat="0" applyFill="0" applyBorder="0" applyAlignment="0" applyProtection="0"/>
    <xf numFmtId="0" fontId="32" fillId="13" borderId="0" applyNumberFormat="0" applyBorder="0" applyAlignment="0" applyProtection="0"/>
    <xf numFmtId="0" fontId="38" fillId="0" borderId="9" applyNumberFormat="0" applyFill="0" applyAlignment="0" applyProtection="0"/>
    <xf numFmtId="0" fontId="32" fillId="25" borderId="0" applyNumberFormat="0" applyBorder="0" applyAlignment="0" applyProtection="0"/>
    <xf numFmtId="0" fontId="40" fillId="0" borderId="11" applyNumberFormat="0" applyFill="0" applyAlignment="0" applyProtection="0"/>
    <xf numFmtId="0" fontId="47" fillId="0" borderId="0" applyNumberFormat="0" applyFill="0" applyBorder="0" applyAlignment="0" applyProtection="0"/>
    <xf numFmtId="0" fontId="12" fillId="11" borderId="0" applyNumberFormat="0" applyBorder="0" applyAlignment="0" applyProtection="0"/>
    <xf numFmtId="0" fontId="42" fillId="0" borderId="14" applyNumberFormat="0" applyFill="0" applyAlignment="0" applyProtection="0"/>
    <xf numFmtId="0" fontId="12" fillId="19" borderId="0" applyNumberFormat="0" applyBorder="0" applyAlignment="0" applyProtection="0"/>
    <xf numFmtId="0" fontId="12" fillId="15" borderId="0" applyNumberFormat="0" applyBorder="0" applyAlignment="0" applyProtection="0"/>
    <xf numFmtId="0" fontId="32" fillId="29" borderId="0" applyNumberFormat="0" applyBorder="0" applyAlignment="0" applyProtection="0"/>
    <xf numFmtId="0" fontId="36" fillId="0" borderId="0" applyNumberFormat="0" applyFill="0" applyBorder="0" applyAlignment="0" applyProtection="0"/>
    <xf numFmtId="0" fontId="32" fillId="22" borderId="0" applyNumberFormat="0" applyBorder="0" applyAlignment="0" applyProtection="0"/>
    <xf numFmtId="0" fontId="43" fillId="5" borderId="0" applyNumberFormat="0" applyBorder="0" applyAlignment="0" applyProtection="0"/>
    <xf numFmtId="0" fontId="12" fillId="28" borderId="0" applyNumberFormat="0" applyBorder="0" applyAlignment="0" applyProtection="0"/>
    <xf numFmtId="0" fontId="12" fillId="24" borderId="0" applyNumberFormat="0" applyBorder="0" applyAlignment="0" applyProtection="0"/>
    <xf numFmtId="0" fontId="34" fillId="7" borderId="12" applyNumberFormat="0" applyAlignment="0" applyProtection="0"/>
    <xf numFmtId="0" fontId="37" fillId="3" borderId="0" applyNumberFormat="0" applyBorder="0" applyAlignment="0" applyProtection="0"/>
    <xf numFmtId="0" fontId="44" fillId="7" borderId="13" applyNumberFormat="0" applyAlignment="0" applyProtection="0"/>
    <xf numFmtId="0" fontId="41" fillId="6" borderId="12" applyNumberFormat="0" applyAlignment="0" applyProtection="0"/>
    <xf numFmtId="0" fontId="39" fillId="0" borderId="10" applyNumberFormat="0" applyFill="0" applyAlignment="0" applyProtection="0"/>
    <xf numFmtId="0" fontId="45" fillId="0" borderId="0" applyNumberFormat="0" applyFill="0" applyBorder="0" applyAlignment="0" applyProtection="0"/>
    <xf numFmtId="0" fontId="32" fillId="26" borderId="0" applyNumberFormat="0" applyBorder="0" applyAlignment="0" applyProtection="0"/>
    <xf numFmtId="0" fontId="35" fillId="8" borderId="15" applyNumberFormat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46" fillId="0" borderId="17" applyNumberFormat="0" applyFill="0" applyAlignment="0" applyProtection="0"/>
    <xf numFmtId="0" fontId="32" fillId="18" borderId="0" applyNumberFormat="0" applyBorder="0" applyAlignment="0" applyProtection="0"/>
    <xf numFmtId="0" fontId="12" fillId="27" borderId="0" applyNumberFormat="0" applyBorder="0" applyAlignment="0" applyProtection="0"/>
    <xf numFmtId="0" fontId="33" fillId="4" borderId="0" applyNumberFormat="0" applyBorder="0" applyAlignment="0" applyProtection="0"/>
    <xf numFmtId="0" fontId="12" fillId="1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14" fillId="0" borderId="0"/>
    <xf numFmtId="9" fontId="14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49" fillId="0" borderId="0"/>
    <xf numFmtId="0" fontId="50" fillId="5" borderId="0" applyNumberFormat="0" applyBorder="0" applyAlignment="0" applyProtection="0"/>
    <xf numFmtId="0" fontId="15" fillId="0" borderId="0"/>
    <xf numFmtId="0" fontId="10" fillId="0" borderId="0"/>
    <xf numFmtId="0" fontId="48" fillId="34" borderId="0" applyNumberFormat="0" applyBorder="0" applyAlignment="0" applyProtection="0"/>
    <xf numFmtId="0" fontId="48" fillId="35" borderId="0" applyNumberFormat="0" applyBorder="0" applyAlignment="0" applyProtection="0"/>
    <xf numFmtId="0" fontId="48" fillId="36" borderId="0" applyNumberFormat="0" applyBorder="0" applyAlignment="0" applyProtection="0"/>
    <xf numFmtId="0" fontId="48" fillId="37" borderId="0" applyNumberFormat="0" applyBorder="0" applyAlignment="0" applyProtection="0"/>
    <xf numFmtId="0" fontId="48" fillId="41" borderId="0" applyNumberFormat="0" applyBorder="0" applyAlignment="0" applyProtection="0"/>
    <xf numFmtId="0" fontId="48" fillId="42" borderId="0" applyNumberFormat="0" applyBorder="0" applyAlignment="0" applyProtection="0"/>
    <xf numFmtId="0" fontId="48" fillId="43" borderId="0" applyNumberFormat="0" applyBorder="0" applyAlignment="0" applyProtection="0"/>
    <xf numFmtId="0" fontId="48" fillId="44" borderId="0" applyNumberFormat="0" applyBorder="0" applyAlignment="0" applyProtection="0"/>
    <xf numFmtId="0" fontId="48" fillId="38" borderId="0" applyNumberFormat="0" applyBorder="0" applyAlignment="0" applyProtection="0"/>
    <xf numFmtId="0" fontId="48" fillId="37" borderId="0" applyNumberFormat="0" applyBorder="0" applyAlignment="0" applyProtection="0"/>
    <xf numFmtId="0" fontId="48" fillId="43" borderId="0" applyNumberFormat="0" applyBorder="0" applyAlignment="0" applyProtection="0"/>
    <xf numFmtId="0" fontId="48" fillId="45" borderId="0" applyNumberFormat="0" applyBorder="0" applyAlignment="0" applyProtection="0"/>
    <xf numFmtId="0" fontId="51" fillId="46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9" borderId="0" applyNumberFormat="0" applyBorder="0" applyAlignment="0" applyProtection="0"/>
    <xf numFmtId="0" fontId="51" fillId="47" borderId="0" applyNumberFormat="0" applyBorder="0" applyAlignment="0" applyProtection="0"/>
    <xf numFmtId="0" fontId="51" fillId="40" borderId="0" applyNumberFormat="0" applyBorder="0" applyAlignment="0" applyProtection="0"/>
    <xf numFmtId="0" fontId="51" fillId="48" borderId="0" applyNumberFormat="0" applyBorder="0" applyAlignment="0" applyProtection="0"/>
    <xf numFmtId="0" fontId="51" fillId="49" borderId="0" applyNumberFormat="0" applyBorder="0" applyAlignment="0" applyProtection="0"/>
    <xf numFmtId="0" fontId="51" fillId="50" borderId="0" applyNumberFormat="0" applyBorder="0" applyAlignment="0" applyProtection="0"/>
    <xf numFmtId="0" fontId="51" fillId="39" borderId="0" applyNumberFormat="0" applyBorder="0" applyAlignment="0" applyProtection="0"/>
    <xf numFmtId="0" fontId="51" fillId="47" borderId="0" applyNumberFormat="0" applyBorder="0" applyAlignment="0" applyProtection="0"/>
    <xf numFmtId="0" fontId="51" fillId="51" borderId="0" applyNumberFormat="0" applyBorder="0" applyAlignment="0" applyProtection="0"/>
    <xf numFmtId="0" fontId="52" fillId="35" borderId="0" applyNumberFormat="0" applyBorder="0" applyAlignment="0" applyProtection="0"/>
    <xf numFmtId="0" fontId="53" fillId="52" borderId="18" applyNumberFormat="0" applyAlignment="0" applyProtection="0"/>
    <xf numFmtId="0" fontId="54" fillId="53" borderId="19" applyNumberFormat="0" applyAlignment="0" applyProtection="0"/>
    <xf numFmtId="43" fontId="14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5" fillId="0" borderId="0" applyNumberFormat="0" applyFill="0" applyBorder="0" applyAlignment="0" applyProtection="0"/>
    <xf numFmtId="0" fontId="56" fillId="36" borderId="0" applyNumberFormat="0" applyBorder="0" applyAlignment="0" applyProtection="0"/>
    <xf numFmtId="0" fontId="57" fillId="0" borderId="20" applyNumberFormat="0" applyFill="0" applyAlignment="0" applyProtection="0"/>
    <xf numFmtId="0" fontId="58" fillId="0" borderId="21" applyNumberFormat="0" applyFill="0" applyAlignment="0" applyProtection="0"/>
    <xf numFmtId="0" fontId="59" fillId="0" borderId="22" applyNumberFormat="0" applyFill="0" applyAlignment="0" applyProtection="0"/>
    <xf numFmtId="0" fontId="59" fillId="0" borderId="0" applyNumberFormat="0" applyFill="0" applyBorder="0" applyAlignment="0" applyProtection="0"/>
    <xf numFmtId="0" fontId="60" fillId="42" borderId="18" applyNumberFormat="0" applyAlignment="0" applyProtection="0"/>
    <xf numFmtId="0" fontId="61" fillId="0" borderId="23" applyNumberFormat="0" applyFill="0" applyAlignment="0" applyProtection="0"/>
    <xf numFmtId="0" fontId="62" fillId="54" borderId="0" applyNumberFormat="0" applyBorder="0" applyAlignment="0" applyProtection="0"/>
    <xf numFmtId="1" fontId="68" fillId="0" borderId="0"/>
    <xf numFmtId="1" fontId="68" fillId="0" borderId="0"/>
    <xf numFmtId="1" fontId="68" fillId="0" borderId="0"/>
    <xf numFmtId="0" fontId="6" fillId="0" borderId="0"/>
    <xf numFmtId="0" fontId="10" fillId="0" borderId="0"/>
    <xf numFmtId="0" fontId="10" fillId="0" borderId="0"/>
    <xf numFmtId="0" fontId="14" fillId="55" borderId="24" applyNumberFormat="0" applyFont="0" applyAlignment="0" applyProtection="0"/>
    <xf numFmtId="0" fontId="63" fillId="52" borderId="25" applyNumberFormat="0" applyAlignment="0" applyProtection="0"/>
    <xf numFmtId="0" fontId="67" fillId="0" borderId="0"/>
    <xf numFmtId="0" fontId="67" fillId="0" borderId="0"/>
    <xf numFmtId="0" fontId="67" fillId="0" borderId="0"/>
    <xf numFmtId="0" fontId="64" fillId="0" borderId="0" applyNumberFormat="0" applyFill="0" applyBorder="0" applyAlignment="0" applyProtection="0"/>
    <xf numFmtId="0" fontId="65" fillId="0" borderId="26" applyNumberFormat="0" applyFill="0" applyAlignment="0" applyProtection="0"/>
    <xf numFmtId="0" fontId="66" fillId="0" borderId="0" applyNumberFormat="0" applyFill="0" applyBorder="0" applyAlignment="0" applyProtection="0"/>
    <xf numFmtId="0" fontId="49" fillId="0" borderId="0"/>
    <xf numFmtId="1" fontId="68" fillId="0" borderId="0"/>
    <xf numFmtId="0" fontId="69" fillId="0" borderId="0"/>
    <xf numFmtId="0" fontId="10" fillId="0" borderId="0"/>
    <xf numFmtId="0" fontId="6" fillId="0" borderId="0"/>
    <xf numFmtId="0" fontId="13" fillId="0" borderId="0">
      <alignment horizontal="left" vertical="top" wrapText="1"/>
    </xf>
    <xf numFmtId="0" fontId="5" fillId="9" borderId="16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67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3" fillId="9" borderId="16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5" fillId="0" borderId="0"/>
    <xf numFmtId="164" fontId="15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49" fillId="0" borderId="0" applyFont="0" applyFill="0" applyBorder="0" applyAlignment="0" applyProtection="0"/>
    <xf numFmtId="0" fontId="14" fillId="0" borderId="0"/>
    <xf numFmtId="164" fontId="14" fillId="0" borderId="0" applyFont="0" applyFill="0" applyBorder="0" applyAlignment="0" applyProtection="0"/>
    <xf numFmtId="0" fontId="13" fillId="0" borderId="0">
      <alignment horizontal="left" vertical="top" wrapText="1"/>
    </xf>
    <xf numFmtId="0" fontId="13" fillId="0" borderId="0">
      <alignment horizontal="left" vertical="top" wrapText="1"/>
    </xf>
    <xf numFmtId="0" fontId="31" fillId="0" borderId="0" applyNumberFormat="0" applyFill="0" applyBorder="0" applyAlignment="0" applyProtection="0"/>
    <xf numFmtId="0" fontId="2" fillId="9" borderId="16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30" fillId="13" borderId="0" applyNumberFormat="0" applyBorder="0" applyAlignment="0" applyProtection="0"/>
    <xf numFmtId="0" fontId="30" fillId="17" borderId="0" applyNumberFormat="0" applyBorder="0" applyAlignment="0" applyProtection="0"/>
    <xf numFmtId="0" fontId="30" fillId="21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30" fillId="33" borderId="0" applyNumberFormat="0" applyBorder="0" applyAlignment="0" applyProtection="0"/>
    <xf numFmtId="0" fontId="30" fillId="10" borderId="0" applyNumberFormat="0" applyBorder="0" applyAlignment="0" applyProtection="0"/>
    <xf numFmtId="0" fontId="30" fillId="14" borderId="0" applyNumberFormat="0" applyBorder="0" applyAlignment="0" applyProtection="0"/>
    <xf numFmtId="0" fontId="30" fillId="18" borderId="0" applyNumberFormat="0" applyBorder="0" applyAlignment="0" applyProtection="0"/>
    <xf numFmtId="0" fontId="30" fillId="22" borderId="0" applyNumberFormat="0" applyBorder="0" applyAlignment="0" applyProtection="0"/>
    <xf numFmtId="0" fontId="30" fillId="26" borderId="0" applyNumberFormat="0" applyBorder="0" applyAlignment="0" applyProtection="0"/>
    <xf numFmtId="0" fontId="30" fillId="30" borderId="0" applyNumberFormat="0" applyBorder="0" applyAlignment="0" applyProtection="0"/>
    <xf numFmtId="0" fontId="22" fillId="6" borderId="12" applyNumberFormat="0" applyAlignment="0" applyProtection="0"/>
    <xf numFmtId="0" fontId="23" fillId="7" borderId="13" applyNumberFormat="0" applyAlignment="0" applyProtection="0"/>
    <xf numFmtId="0" fontId="24" fillId="7" borderId="12" applyNumberFormat="0" applyAlignment="0" applyProtection="0"/>
    <xf numFmtId="0" fontId="16" fillId="0" borderId="9" applyNumberFormat="0" applyFill="0" applyAlignment="0" applyProtection="0"/>
    <xf numFmtId="0" fontId="17" fillId="0" borderId="10" applyNumberFormat="0" applyFill="0" applyAlignment="0" applyProtection="0"/>
    <xf numFmtId="0" fontId="18" fillId="0" borderId="11" applyNumberFormat="0" applyFill="0" applyAlignment="0" applyProtection="0"/>
    <xf numFmtId="0" fontId="18" fillId="0" borderId="0" applyNumberFormat="0" applyFill="0" applyBorder="0" applyAlignment="0" applyProtection="0"/>
    <xf numFmtId="0" fontId="29" fillId="0" borderId="17" applyNumberFormat="0" applyFill="0" applyAlignment="0" applyProtection="0"/>
    <xf numFmtId="0" fontId="26" fillId="8" borderId="15" applyNumberFormat="0" applyAlignment="0" applyProtection="0"/>
    <xf numFmtId="0" fontId="21" fillId="5" borderId="0" applyNumberFormat="0" applyBorder="0" applyAlignment="0" applyProtection="0"/>
    <xf numFmtId="0" fontId="20" fillId="4" borderId="0" applyNumberFormat="0" applyBorder="0" applyAlignment="0" applyProtection="0"/>
    <xf numFmtId="0" fontId="28" fillId="0" borderId="0" applyNumberFormat="0" applyFill="0" applyBorder="0" applyAlignment="0" applyProtection="0"/>
    <xf numFmtId="0" fontId="25" fillId="0" borderId="14" applyNumberFormat="0" applyFill="0" applyAlignment="0" applyProtection="0"/>
    <xf numFmtId="0" fontId="70" fillId="0" borderId="0"/>
    <xf numFmtId="0" fontId="27" fillId="0" borderId="0" applyNumberFormat="0" applyFill="0" applyBorder="0" applyAlignment="0" applyProtection="0"/>
    <xf numFmtId="0" fontId="19" fillId="3" borderId="0" applyNumberFormat="0" applyBorder="0" applyAlignment="0" applyProtection="0"/>
    <xf numFmtId="0" fontId="13" fillId="0" borderId="0">
      <alignment horizontal="left" vertical="top" wrapText="1"/>
    </xf>
    <xf numFmtId="0" fontId="31" fillId="0" borderId="0" applyNumberFormat="0" applyFill="0" applyBorder="0" applyAlignment="0" applyProtection="0"/>
    <xf numFmtId="0" fontId="14" fillId="0" borderId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0" fontId="1" fillId="9" borderId="16" applyNumberFormat="0" applyFont="0" applyAlignment="0" applyProtection="0"/>
  </cellStyleXfs>
  <cellXfs count="179">
    <xf numFmtId="0" fontId="0" fillId="0" borderId="0" xfId="0"/>
    <xf numFmtId="0" fontId="72" fillId="0" borderId="32" xfId="0" applyFont="1" applyFill="1" applyBorder="1" applyAlignment="1">
      <alignment vertical="center" wrapText="1"/>
    </xf>
    <xf numFmtId="0" fontId="74" fillId="0" borderId="1" xfId="0" applyFont="1" applyFill="1" applyBorder="1" applyAlignment="1">
      <alignment horizontal="left" vertical="center" wrapText="1"/>
    </xf>
    <xf numFmtId="0" fontId="73" fillId="0" borderId="0" xfId="0" applyFont="1" applyFill="1" applyAlignment="1">
      <alignment vertical="center"/>
    </xf>
    <xf numFmtId="0" fontId="73" fillId="0" borderId="0" xfId="0" applyFont="1" applyFill="1" applyAlignment="1">
      <alignment horizontal="left" vertical="center" wrapText="1"/>
    </xf>
    <xf numFmtId="0" fontId="73" fillId="0" borderId="1" xfId="0" applyFont="1" applyFill="1" applyBorder="1" applyAlignment="1">
      <alignment horizontal="center" vertical="center" wrapText="1"/>
    </xf>
    <xf numFmtId="0" fontId="73" fillId="0" borderId="4" xfId="0" applyFont="1" applyFill="1" applyBorder="1" applyAlignment="1">
      <alignment vertical="center" wrapText="1"/>
    </xf>
    <xf numFmtId="0" fontId="73" fillId="0" borderId="32" xfId="0" applyFont="1" applyFill="1" applyBorder="1" applyAlignment="1">
      <alignment horizontal="left" vertical="center" wrapText="1"/>
    </xf>
    <xf numFmtId="0" fontId="73" fillId="0" borderId="6" xfId="0" applyFont="1" applyFill="1" applyBorder="1" applyAlignment="1">
      <alignment vertical="center" wrapText="1"/>
    </xf>
    <xf numFmtId="0" fontId="73" fillId="0" borderId="2" xfId="0" applyFont="1" applyFill="1" applyBorder="1" applyAlignment="1">
      <alignment vertical="center" wrapText="1"/>
    </xf>
    <xf numFmtId="0" fontId="73" fillId="0" borderId="27" xfId="0" applyFont="1" applyFill="1" applyBorder="1" applyAlignment="1">
      <alignment vertical="center"/>
    </xf>
    <xf numFmtId="0" fontId="74" fillId="0" borderId="27" xfId="165" applyFont="1" applyFill="1" applyBorder="1" applyAlignment="1">
      <alignment horizontal="center" vertical="center"/>
    </xf>
    <xf numFmtId="166" fontId="74" fillId="0" borderId="32" xfId="6" applyNumberFormat="1" applyFont="1" applyFill="1" applyBorder="1" applyAlignment="1">
      <alignment horizontal="center" vertical="center"/>
    </xf>
    <xf numFmtId="0" fontId="73" fillId="0" borderId="32" xfId="0" applyFont="1" applyFill="1" applyBorder="1" applyAlignment="1">
      <alignment horizontal="center" vertical="center" wrapText="1"/>
    </xf>
    <xf numFmtId="0" fontId="74" fillId="0" borderId="32" xfId="0" applyFont="1" applyFill="1" applyBorder="1" applyAlignment="1">
      <alignment horizontal="center" vertical="center" wrapText="1"/>
    </xf>
    <xf numFmtId="0" fontId="74" fillId="0" borderId="29" xfId="1" applyFont="1" applyFill="1" applyBorder="1" applyAlignment="1">
      <alignment vertical="center" wrapText="1"/>
    </xf>
    <xf numFmtId="0" fontId="74" fillId="0" borderId="27" xfId="165" applyFont="1" applyFill="1" applyBorder="1" applyAlignment="1">
      <alignment horizontal="left" vertical="center" wrapText="1"/>
    </xf>
    <xf numFmtId="0" fontId="72" fillId="0" borderId="27" xfId="0" applyFont="1" applyFill="1" applyBorder="1" applyAlignment="1">
      <alignment horizontal="left" vertical="center" wrapText="1"/>
    </xf>
    <xf numFmtId="0" fontId="72" fillId="0" borderId="0" xfId="1" applyFont="1" applyFill="1" applyAlignment="1">
      <alignment vertical="center"/>
    </xf>
    <xf numFmtId="0" fontId="72" fillId="0" borderId="0" xfId="1" applyFont="1" applyFill="1" applyAlignment="1">
      <alignment horizontal="right" vertical="center"/>
    </xf>
    <xf numFmtId="0" fontId="72" fillId="0" borderId="0" xfId="1" applyFont="1" applyFill="1" applyBorder="1" applyAlignment="1">
      <alignment horizontal="left" vertical="top"/>
    </xf>
    <xf numFmtId="167" fontId="72" fillId="0" borderId="0" xfId="1" applyNumberFormat="1" applyFont="1" applyFill="1" applyBorder="1" applyAlignment="1">
      <alignment horizontal="center" vertical="center" wrapText="1"/>
    </xf>
    <xf numFmtId="0" fontId="73" fillId="0" borderId="2" xfId="0" applyFont="1" applyFill="1" applyBorder="1" applyAlignment="1">
      <alignment horizontal="center" vertical="center" wrapText="1"/>
    </xf>
    <xf numFmtId="0" fontId="74" fillId="0" borderId="27" xfId="0" applyFont="1" applyFill="1" applyBorder="1" applyAlignment="1">
      <alignment horizontal="left" vertical="center" wrapText="1"/>
    </xf>
    <xf numFmtId="0" fontId="73" fillId="0" borderId="4" xfId="0" applyFont="1" applyFill="1" applyBorder="1" applyAlignment="1">
      <alignment horizontal="center" vertical="center" wrapText="1"/>
    </xf>
    <xf numFmtId="0" fontId="73" fillId="0" borderId="7" xfId="0" applyFont="1" applyFill="1" applyBorder="1" applyAlignment="1">
      <alignment horizontal="center" vertical="center" wrapText="1"/>
    </xf>
    <xf numFmtId="0" fontId="74" fillId="0" borderId="32" xfId="107" applyFont="1" applyFill="1" applyBorder="1" applyAlignment="1">
      <alignment horizontal="center" vertical="center" wrapText="1"/>
    </xf>
    <xf numFmtId="165" fontId="72" fillId="0" borderId="32" xfId="6" applyFont="1" applyFill="1" applyBorder="1" applyAlignment="1">
      <alignment horizontal="center" vertical="top"/>
    </xf>
    <xf numFmtId="0" fontId="74" fillId="0" borderId="32" xfId="0" applyFont="1" applyFill="1" applyBorder="1" applyAlignment="1">
      <alignment horizontal="left" vertical="top" wrapText="1"/>
    </xf>
    <xf numFmtId="0" fontId="73" fillId="0" borderId="32" xfId="0" applyFont="1" applyFill="1" applyBorder="1" applyAlignment="1">
      <alignment vertical="center"/>
    </xf>
    <xf numFmtId="165" fontId="74" fillId="0" borderId="32" xfId="6" applyFont="1" applyFill="1" applyBorder="1" applyAlignment="1">
      <alignment horizontal="center" vertical="top"/>
    </xf>
    <xf numFmtId="0" fontId="74" fillId="0" borderId="27" xfId="8" applyFont="1" applyFill="1" applyBorder="1" applyAlignment="1">
      <alignment horizontal="left" vertical="center" wrapText="1"/>
    </xf>
    <xf numFmtId="165" fontId="74" fillId="0" borderId="32" xfId="6" applyFont="1" applyFill="1" applyBorder="1" applyAlignment="1">
      <alignment horizontal="center" vertical="center"/>
    </xf>
    <xf numFmtId="0" fontId="73" fillId="0" borderId="0" xfId="0" applyFont="1" applyFill="1"/>
    <xf numFmtId="0" fontId="73" fillId="0" borderId="0" xfId="0" applyFont="1" applyFill="1" applyAlignment="1">
      <alignment wrapText="1"/>
    </xf>
    <xf numFmtId="0" fontId="73" fillId="0" borderId="28" xfId="0" applyFont="1" applyFill="1" applyBorder="1" applyAlignment="1">
      <alignment wrapText="1"/>
    </xf>
    <xf numFmtId="0" fontId="71" fillId="0" borderId="0" xfId="0" applyFont="1" applyFill="1" applyAlignment="1">
      <alignment vertical="center"/>
    </xf>
    <xf numFmtId="0" fontId="71" fillId="0" borderId="0" xfId="0" applyFont="1" applyFill="1" applyAlignment="1">
      <alignment horizontal="left" vertical="center" wrapText="1"/>
    </xf>
    <xf numFmtId="0" fontId="71" fillId="0" borderId="27" xfId="0" applyFont="1" applyFill="1" applyBorder="1" applyAlignment="1">
      <alignment horizontal="center" vertical="center" wrapText="1"/>
    </xf>
    <xf numFmtId="0" fontId="72" fillId="0" borderId="32" xfId="107" applyFont="1" applyFill="1" applyBorder="1" applyAlignment="1">
      <alignment horizontal="center" vertical="top" wrapText="1"/>
    </xf>
    <xf numFmtId="0" fontId="71" fillId="0" borderId="27" xfId="0" applyFont="1" applyFill="1" applyBorder="1" applyAlignment="1">
      <alignment horizontal="left" vertical="center" wrapText="1"/>
    </xf>
    <xf numFmtId="0" fontId="71" fillId="0" borderId="32" xfId="0" applyFont="1" applyFill="1" applyBorder="1" applyAlignment="1">
      <alignment horizontal="left" vertical="center" wrapText="1"/>
    </xf>
    <xf numFmtId="0" fontId="71" fillId="0" borderId="28" xfId="0" applyFont="1" applyFill="1" applyBorder="1" applyAlignment="1">
      <alignment horizontal="center" vertical="center" wrapText="1"/>
    </xf>
    <xf numFmtId="0" fontId="71" fillId="0" borderId="32" xfId="0" applyFont="1" applyFill="1" applyBorder="1" applyAlignment="1">
      <alignment horizontal="center" vertical="center" wrapText="1"/>
    </xf>
    <xf numFmtId="0" fontId="72" fillId="0" borderId="32" xfId="0" applyFont="1" applyFill="1" applyBorder="1" applyAlignment="1">
      <alignment horizontal="left" vertical="center" wrapText="1"/>
    </xf>
    <xf numFmtId="0" fontId="71" fillId="0" borderId="32" xfId="0" applyNumberFormat="1" applyFont="1" applyFill="1" applyBorder="1" applyAlignment="1">
      <alignment horizontal="left" vertical="top" wrapText="1"/>
    </xf>
    <xf numFmtId="169" fontId="71" fillId="0" borderId="32" xfId="7" applyNumberFormat="1" applyFont="1" applyFill="1" applyBorder="1" applyAlignment="1">
      <alignment horizontal="left" vertical="center" wrapText="1"/>
    </xf>
    <xf numFmtId="49" fontId="72" fillId="0" borderId="32" xfId="7" applyNumberFormat="1" applyFont="1" applyFill="1" applyBorder="1" applyAlignment="1">
      <alignment vertical="top" wrapText="1"/>
    </xf>
    <xf numFmtId="1" fontId="71" fillId="0" borderId="32" xfId="0" applyNumberFormat="1" applyFont="1" applyFill="1" applyBorder="1" applyAlignment="1">
      <alignment horizontal="left" vertical="center" wrapText="1"/>
    </xf>
    <xf numFmtId="49" fontId="71" fillId="0" borderId="32" xfId="0" applyNumberFormat="1" applyFont="1" applyFill="1" applyBorder="1" applyAlignment="1">
      <alignment horizontal="left" vertical="center" wrapText="1"/>
    </xf>
    <xf numFmtId="0" fontId="71" fillId="0" borderId="0" xfId="0" applyFont="1" applyFill="1"/>
    <xf numFmtId="169" fontId="71" fillId="0" borderId="32" xfId="7" applyNumberFormat="1" applyFont="1" applyFill="1" applyBorder="1" applyAlignment="1">
      <alignment horizontal="center" vertical="center" wrapText="1"/>
    </xf>
    <xf numFmtId="0" fontId="71" fillId="0" borderId="0" xfId="0" applyFont="1" applyFill="1" applyAlignment="1">
      <alignment horizontal="left" wrapText="1"/>
    </xf>
    <xf numFmtId="169" fontId="71" fillId="0" borderId="32" xfId="0" applyNumberFormat="1" applyFont="1" applyFill="1" applyBorder="1" applyAlignment="1">
      <alignment horizontal="center" vertical="center" wrapText="1"/>
    </xf>
    <xf numFmtId="169" fontId="72" fillId="0" borderId="32" xfId="6" applyNumberFormat="1" applyFont="1" applyFill="1" applyBorder="1" applyAlignment="1">
      <alignment vertical="center"/>
    </xf>
    <xf numFmtId="0" fontId="71" fillId="0" borderId="0" xfId="0" applyFont="1" applyFill="1" applyAlignment="1">
      <alignment horizontal="right" vertical="center"/>
    </xf>
    <xf numFmtId="0" fontId="74" fillId="0" borderId="0" xfId="0" applyFont="1" applyFill="1" applyAlignment="1">
      <alignment horizontal="right" vertical="center"/>
    </xf>
    <xf numFmtId="0" fontId="72" fillId="0" borderId="32" xfId="0" applyFont="1" applyFill="1" applyBorder="1" applyAlignment="1">
      <alignment horizontal="center" vertical="center" wrapText="1"/>
    </xf>
    <xf numFmtId="170" fontId="72" fillId="0" borderId="0" xfId="211" applyNumberFormat="1" applyFont="1" applyFill="1" applyAlignment="1">
      <alignment horizontal="right" vertical="center"/>
    </xf>
    <xf numFmtId="0" fontId="72" fillId="0" borderId="32" xfId="0" applyFont="1" applyFill="1" applyBorder="1" applyAlignment="1">
      <alignment horizontal="left" vertical="top" wrapText="1"/>
    </xf>
    <xf numFmtId="170" fontId="72" fillId="0" borderId="0" xfId="211" applyNumberFormat="1" applyFont="1" applyFill="1" applyAlignment="1">
      <alignment horizontal="right" vertical="top"/>
    </xf>
    <xf numFmtId="0" fontId="76" fillId="0" borderId="32" xfId="1" applyFont="1" applyFill="1" applyBorder="1" applyAlignment="1">
      <alignment horizontal="left" vertical="center" wrapText="1"/>
    </xf>
    <xf numFmtId="0" fontId="71" fillId="0" borderId="32" xfId="0" applyFont="1" applyFill="1" applyBorder="1"/>
    <xf numFmtId="0" fontId="76" fillId="0" borderId="0" xfId="1" applyFont="1" applyFill="1" applyBorder="1" applyAlignment="1">
      <alignment horizontal="left" vertical="center" wrapText="1"/>
    </xf>
    <xf numFmtId="0" fontId="71" fillId="0" borderId="0" xfId="0" applyFont="1" applyFill="1" applyBorder="1"/>
    <xf numFmtId="0" fontId="72" fillId="0" borderId="0" xfId="1" applyFont="1" applyFill="1" applyAlignment="1">
      <alignment vertical="top"/>
    </xf>
    <xf numFmtId="0" fontId="72" fillId="0" borderId="0" xfId="1" applyFont="1" applyFill="1" applyAlignment="1">
      <alignment vertical="top" wrapText="1"/>
    </xf>
    <xf numFmtId="0" fontId="72" fillId="0" borderId="0" xfId="1" applyFont="1" applyFill="1"/>
    <xf numFmtId="0" fontId="71" fillId="0" borderId="0" xfId="0" applyFont="1" applyFill="1" applyAlignment="1">
      <alignment horizontal="left" vertical="top" wrapText="1"/>
    </xf>
    <xf numFmtId="0" fontId="72" fillId="0" borderId="32" xfId="1" applyFont="1" applyFill="1" applyBorder="1" applyAlignment="1">
      <alignment vertical="top" wrapText="1"/>
    </xf>
    <xf numFmtId="0" fontId="72" fillId="0" borderId="32" xfId="1" applyFont="1" applyFill="1" applyBorder="1" applyAlignment="1">
      <alignment horizontal="center" vertical="top" wrapText="1"/>
    </xf>
    <xf numFmtId="0" fontId="72" fillId="0" borderId="32" xfId="1" applyFont="1" applyFill="1" applyBorder="1" applyAlignment="1">
      <alignment vertical="center" wrapText="1"/>
    </xf>
    <xf numFmtId="0" fontId="72" fillId="0" borderId="2" xfId="1" applyFont="1" applyFill="1" applyBorder="1" applyAlignment="1">
      <alignment horizontal="center" vertical="top" wrapText="1"/>
    </xf>
    <xf numFmtId="0" fontId="72" fillId="0" borderId="3" xfId="1" applyFont="1" applyFill="1" applyBorder="1" applyAlignment="1">
      <alignment horizontal="center" vertical="top" wrapText="1"/>
    </xf>
    <xf numFmtId="0" fontId="76" fillId="0" borderId="32" xfId="0" applyFont="1" applyFill="1" applyBorder="1" applyAlignment="1">
      <alignment horizontal="left" vertical="center" wrapText="1"/>
    </xf>
    <xf numFmtId="0" fontId="71" fillId="0" borderId="32" xfId="0" applyFont="1" applyFill="1" applyBorder="1" applyAlignment="1">
      <alignment horizontal="left" vertical="top" wrapText="1"/>
    </xf>
    <xf numFmtId="0" fontId="72" fillId="0" borderId="30" xfId="1" applyFont="1" applyFill="1" applyBorder="1" applyAlignment="1">
      <alignment horizontal="left" vertical="top"/>
    </xf>
    <xf numFmtId="0" fontId="72" fillId="0" borderId="29" xfId="1" applyFont="1" applyFill="1" applyBorder="1" applyAlignment="1">
      <alignment horizontal="left" vertical="top"/>
    </xf>
    <xf numFmtId="167" fontId="72" fillId="0" borderId="32" xfId="1" applyNumberFormat="1" applyFont="1" applyFill="1" applyBorder="1" applyAlignment="1">
      <alignment horizontal="center" vertical="center" wrapText="1"/>
    </xf>
    <xf numFmtId="0" fontId="72" fillId="0" borderId="32" xfId="1" applyFont="1" applyFill="1" applyBorder="1" applyAlignment="1">
      <alignment horizontal="left" vertical="top" wrapText="1"/>
    </xf>
    <xf numFmtId="0" fontId="72" fillId="0" borderId="29" xfId="1" applyFont="1" applyFill="1" applyBorder="1" applyAlignment="1">
      <alignment horizontal="left" vertical="top" wrapText="1"/>
    </xf>
    <xf numFmtId="0" fontId="72" fillId="0" borderId="0" xfId="1" applyFont="1" applyFill="1" applyAlignment="1">
      <alignment vertical="center" wrapText="1"/>
    </xf>
    <xf numFmtId="0" fontId="72" fillId="0" borderId="32" xfId="1" applyFont="1" applyFill="1" applyBorder="1" applyAlignment="1">
      <alignment vertical="center"/>
    </xf>
    <xf numFmtId="0" fontId="72" fillId="0" borderId="32" xfId="1" applyFont="1" applyFill="1" applyBorder="1" applyAlignment="1">
      <alignment horizontal="left" vertical="center"/>
    </xf>
    <xf numFmtId="0" fontId="72" fillId="0" borderId="30" xfId="1" applyFont="1" applyFill="1" applyBorder="1" applyAlignment="1">
      <alignment horizontal="left" vertical="center"/>
    </xf>
    <xf numFmtId="0" fontId="72" fillId="0" borderId="29" xfId="1" applyFont="1" applyFill="1" applyBorder="1" applyAlignment="1">
      <alignment horizontal="left" vertical="center"/>
    </xf>
    <xf numFmtId="0" fontId="72" fillId="0" borderId="0" xfId="1" applyFont="1" applyFill="1" applyAlignment="1">
      <alignment horizontal="center" vertical="center" wrapText="1"/>
    </xf>
    <xf numFmtId="0" fontId="72" fillId="0" borderId="0" xfId="0" applyFont="1" applyFill="1"/>
    <xf numFmtId="0" fontId="71" fillId="0" borderId="0" xfId="0" applyFont="1" applyFill="1" applyAlignment="1">
      <alignment horizontal="left" vertical="top"/>
    </xf>
    <xf numFmtId="0" fontId="72" fillId="0" borderId="0" xfId="1" applyFont="1" applyFill="1" applyAlignment="1">
      <alignment horizontal="left" vertical="top" wrapText="1"/>
    </xf>
    <xf numFmtId="0" fontId="72" fillId="0" borderId="34" xfId="1" applyFont="1" applyFill="1" applyBorder="1" applyAlignment="1">
      <alignment horizontal="center" wrapText="1"/>
    </xf>
    <xf numFmtId="0" fontId="72" fillId="0" borderId="27" xfId="1" applyFont="1" applyFill="1" applyBorder="1" applyAlignment="1">
      <alignment vertical="center" wrapText="1"/>
    </xf>
    <xf numFmtId="0" fontId="72" fillId="0" borderId="32" xfId="1" applyFont="1" applyFill="1" applyBorder="1" applyAlignment="1">
      <alignment horizontal="left" vertical="center" wrapText="1"/>
    </xf>
    <xf numFmtId="0" fontId="72" fillId="0" borderId="0" xfId="1" applyFont="1" applyFill="1" applyAlignment="1">
      <alignment horizontal="left" vertical="center" wrapText="1"/>
    </xf>
    <xf numFmtId="0" fontId="72" fillId="0" borderId="32" xfId="1" applyFont="1" applyFill="1" applyBorder="1" applyAlignment="1">
      <alignment horizontal="right" vertical="center" wrapText="1"/>
    </xf>
    <xf numFmtId="0" fontId="72" fillId="0" borderId="32" xfId="1" applyFont="1" applyFill="1" applyBorder="1" applyAlignment="1">
      <alignment horizontal="right" vertical="center"/>
    </xf>
    <xf numFmtId="0" fontId="71" fillId="0" borderId="3" xfId="0" applyFont="1" applyFill="1" applyBorder="1" applyAlignment="1">
      <alignment horizontal="center" vertical="center" wrapText="1"/>
    </xf>
    <xf numFmtId="0" fontId="71" fillId="0" borderId="32" xfId="0" applyFont="1" applyFill="1" applyBorder="1" applyAlignment="1">
      <alignment horizontal="center" vertical="center" wrapText="1"/>
    </xf>
    <xf numFmtId="167" fontId="74" fillId="0" borderId="32" xfId="6" applyNumberFormat="1" applyFont="1" applyFill="1" applyBorder="1" applyAlignment="1">
      <alignment vertical="center"/>
    </xf>
    <xf numFmtId="169" fontId="77" fillId="0" borderId="32" xfId="7" applyNumberFormat="1" applyFont="1" applyFill="1" applyBorder="1" applyAlignment="1">
      <alignment horizontal="center" vertical="center" wrapText="1"/>
    </xf>
    <xf numFmtId="0" fontId="75" fillId="0" borderId="0" xfId="0" applyFont="1" applyFill="1"/>
    <xf numFmtId="0" fontId="75" fillId="0" borderId="0" xfId="0" applyFont="1" applyFill="1" applyAlignment="1">
      <alignment horizontal="right"/>
    </xf>
    <xf numFmtId="0" fontId="75" fillId="0" borderId="0" xfId="0" applyFont="1" applyFill="1" applyAlignment="1"/>
    <xf numFmtId="0" fontId="75" fillId="0" borderId="0" xfId="0" applyFont="1" applyFill="1" applyAlignment="1">
      <alignment wrapText="1"/>
    </xf>
    <xf numFmtId="1" fontId="78" fillId="0" borderId="2" xfId="0" applyNumberFormat="1" applyFont="1" applyFill="1" applyBorder="1" applyAlignment="1">
      <alignment horizontal="center" vertical="center"/>
    </xf>
    <xf numFmtId="1" fontId="78" fillId="0" borderId="3" xfId="0" applyNumberFormat="1" applyFont="1" applyFill="1" applyBorder="1" applyAlignment="1">
      <alignment horizontal="center" vertical="center"/>
    </xf>
    <xf numFmtId="166" fontId="71" fillId="0" borderId="32" xfId="0" applyNumberFormat="1" applyFont="1" applyFill="1" applyBorder="1" applyAlignment="1">
      <alignment horizontal="center" vertical="center"/>
    </xf>
    <xf numFmtId="166" fontId="72" fillId="0" borderId="29" xfId="0" applyNumberFormat="1" applyFont="1" applyFill="1" applyBorder="1" applyAlignment="1">
      <alignment horizontal="center" vertical="center"/>
    </xf>
    <xf numFmtId="0" fontId="71" fillId="0" borderId="34" xfId="0" applyFont="1" applyFill="1" applyBorder="1" applyAlignment="1">
      <alignment horizontal="center" vertical="center"/>
    </xf>
    <xf numFmtId="0" fontId="72" fillId="0" borderId="32" xfId="0" applyFont="1" applyFill="1" applyBorder="1" applyAlignment="1">
      <alignment horizontal="center" vertical="center"/>
    </xf>
    <xf numFmtId="166" fontId="72" fillId="0" borderId="32" xfId="0" applyNumberFormat="1" applyFont="1" applyFill="1" applyBorder="1" applyAlignment="1">
      <alignment horizontal="center" vertical="center"/>
    </xf>
    <xf numFmtId="0" fontId="72" fillId="0" borderId="3" xfId="0" applyFont="1" applyFill="1" applyBorder="1" applyAlignment="1">
      <alignment horizontal="center" vertical="center"/>
    </xf>
    <xf numFmtId="0" fontId="72" fillId="0" borderId="29" xfId="0" applyFont="1" applyFill="1" applyBorder="1" applyAlignment="1">
      <alignment horizontal="left" vertical="top" wrapText="1"/>
    </xf>
    <xf numFmtId="0" fontId="72" fillId="0" borderId="29" xfId="0" applyNumberFormat="1" applyFont="1" applyFill="1" applyBorder="1" applyAlignment="1">
      <alignment wrapText="1"/>
    </xf>
    <xf numFmtId="0" fontId="72" fillId="2" borderId="29" xfId="1" applyFont="1" applyFill="1" applyBorder="1" applyAlignment="1">
      <alignment horizontal="left" vertical="center"/>
    </xf>
    <xf numFmtId="0" fontId="72" fillId="2" borderId="30" xfId="1" applyFont="1" applyFill="1" applyBorder="1" applyAlignment="1">
      <alignment horizontal="left" vertical="center"/>
    </xf>
    <xf numFmtId="166" fontId="72" fillId="0" borderId="3" xfId="0" applyNumberFormat="1" applyFont="1" applyFill="1" applyBorder="1" applyAlignment="1">
      <alignment horizontal="center" vertical="center"/>
    </xf>
    <xf numFmtId="0" fontId="71" fillId="0" borderId="32" xfId="0" applyFont="1" applyBorder="1" applyAlignment="1">
      <alignment wrapText="1"/>
    </xf>
    <xf numFmtId="0" fontId="71" fillId="2" borderId="0" xfId="1" applyFont="1" applyFill="1" applyAlignment="1">
      <alignment vertical="center"/>
    </xf>
    <xf numFmtId="0" fontId="71" fillId="2" borderId="32" xfId="1" applyFont="1" applyFill="1" applyBorder="1" applyAlignment="1">
      <alignment horizontal="center" vertical="center" wrapText="1"/>
    </xf>
    <xf numFmtId="2" fontId="73" fillId="0" borderId="31" xfId="0" applyNumberFormat="1" applyFont="1" applyFill="1" applyBorder="1" applyAlignment="1">
      <alignment horizontal="center" vertical="center" wrapText="1"/>
    </xf>
    <xf numFmtId="2" fontId="73" fillId="0" borderId="29" xfId="0" applyNumberFormat="1" applyFont="1" applyFill="1" applyBorder="1" applyAlignment="1">
      <alignment horizontal="center" vertical="center" wrapText="1"/>
    </xf>
    <xf numFmtId="0" fontId="74" fillId="0" borderId="0" xfId="0" applyFont="1" applyFill="1" applyAlignment="1">
      <alignment horizontal="center" vertical="center" wrapText="1"/>
    </xf>
    <xf numFmtId="0" fontId="74" fillId="0" borderId="27" xfId="0" applyFont="1" applyFill="1" applyBorder="1" applyAlignment="1">
      <alignment horizontal="left" vertical="center" wrapText="1"/>
    </xf>
    <xf numFmtId="0" fontId="73" fillId="0" borderId="27" xfId="0" applyFont="1" applyFill="1" applyBorder="1" applyAlignment="1">
      <alignment vertical="center" wrapText="1"/>
    </xf>
    <xf numFmtId="0" fontId="74" fillId="0" borderId="28" xfId="0" applyFont="1" applyFill="1" applyBorder="1" applyAlignment="1">
      <alignment horizontal="center" vertical="center" wrapText="1"/>
    </xf>
    <xf numFmtId="0" fontId="74" fillId="0" borderId="2" xfId="0" applyFont="1" applyFill="1" applyBorder="1" applyAlignment="1">
      <alignment horizontal="center" vertical="center" wrapText="1"/>
    </xf>
    <xf numFmtId="0" fontId="73" fillId="0" borderId="28" xfId="0" applyFont="1" applyFill="1" applyBorder="1" applyAlignment="1">
      <alignment horizontal="center" vertical="center" wrapText="1"/>
    </xf>
    <xf numFmtId="0" fontId="73" fillId="0" borderId="2" xfId="0" applyFont="1" applyFill="1" applyBorder="1" applyAlignment="1">
      <alignment horizontal="center" vertical="center" wrapText="1"/>
    </xf>
    <xf numFmtId="0" fontId="73" fillId="0" borderId="3" xfId="0" applyFont="1" applyFill="1" applyBorder="1" applyAlignment="1">
      <alignment horizontal="center" vertical="center" wrapText="1"/>
    </xf>
    <xf numFmtId="0" fontId="73" fillId="0" borderId="4" xfId="0" applyFont="1" applyFill="1" applyBorder="1" applyAlignment="1">
      <alignment horizontal="center" vertical="center" wrapText="1"/>
    </xf>
    <xf numFmtId="0" fontId="73" fillId="0" borderId="7" xfId="0" applyFont="1" applyFill="1" applyBorder="1" applyAlignment="1">
      <alignment horizontal="center" vertical="center" wrapText="1"/>
    </xf>
    <xf numFmtId="0" fontId="74" fillId="0" borderId="7" xfId="0" applyFont="1" applyFill="1" applyBorder="1" applyAlignment="1">
      <alignment horizontal="left" vertical="center" wrapText="1"/>
    </xf>
    <xf numFmtId="0" fontId="74" fillId="0" borderId="5" xfId="0" applyFont="1" applyFill="1" applyBorder="1" applyAlignment="1">
      <alignment horizontal="left" vertical="center" wrapText="1"/>
    </xf>
    <xf numFmtId="0" fontId="73" fillId="0" borderId="8" xfId="0" applyFont="1" applyFill="1" applyBorder="1" applyAlignment="1">
      <alignment horizontal="center" vertical="center" wrapText="1"/>
    </xf>
    <xf numFmtId="0" fontId="71" fillId="0" borderId="0" xfId="0" applyFont="1" applyFill="1" applyAlignment="1">
      <alignment horizontal="center" vertical="center" wrapText="1"/>
    </xf>
    <xf numFmtId="0" fontId="71" fillId="0" borderId="30" xfId="0" applyFont="1" applyFill="1" applyBorder="1" applyAlignment="1">
      <alignment horizontal="center" vertical="center" wrapText="1"/>
    </xf>
    <xf numFmtId="0" fontId="71" fillId="0" borderId="31" xfId="0" applyFont="1" applyFill="1" applyBorder="1" applyAlignment="1">
      <alignment horizontal="center" vertical="center" wrapText="1"/>
    </xf>
    <xf numFmtId="0" fontId="71" fillId="0" borderId="29" xfId="0" applyFont="1" applyFill="1" applyBorder="1" applyAlignment="1">
      <alignment horizontal="center" vertical="center" wrapText="1"/>
    </xf>
    <xf numFmtId="0" fontId="71" fillId="0" borderId="27" xfId="0" applyFont="1" applyFill="1" applyBorder="1" applyAlignment="1">
      <alignment horizontal="center" vertical="top" wrapText="1"/>
    </xf>
    <xf numFmtId="49" fontId="72" fillId="0" borderId="27" xfId="0" applyNumberFormat="1" applyFont="1" applyFill="1" applyBorder="1" applyAlignment="1">
      <alignment horizontal="center" vertical="top" wrapText="1"/>
    </xf>
    <xf numFmtId="49" fontId="72" fillId="0" borderId="32" xfId="0" applyNumberFormat="1" applyFont="1" applyFill="1" applyBorder="1" applyAlignment="1">
      <alignment horizontal="center" vertical="top" wrapText="1"/>
    </xf>
    <xf numFmtId="0" fontId="71" fillId="0" borderId="27" xfId="0" applyFont="1" applyFill="1" applyBorder="1" applyAlignment="1">
      <alignment horizontal="center" vertical="center" wrapText="1"/>
    </xf>
    <xf numFmtId="0" fontId="71" fillId="0" borderId="27" xfId="0" applyFont="1" applyFill="1" applyBorder="1" applyAlignment="1">
      <alignment horizontal="left" vertical="center" wrapText="1"/>
    </xf>
    <xf numFmtId="0" fontId="72" fillId="0" borderId="27" xfId="0" applyFont="1" applyFill="1" applyBorder="1" applyAlignment="1">
      <alignment horizontal="center" vertical="center" wrapText="1"/>
    </xf>
    <xf numFmtId="0" fontId="71" fillId="0" borderId="28" xfId="0" applyFont="1" applyFill="1" applyBorder="1" applyAlignment="1">
      <alignment horizontal="center" vertical="center" wrapText="1"/>
    </xf>
    <xf numFmtId="0" fontId="71" fillId="0" borderId="2" xfId="0" applyFont="1" applyFill="1" applyBorder="1" applyAlignment="1">
      <alignment horizontal="center" vertical="center" wrapText="1"/>
    </xf>
    <xf numFmtId="0" fontId="71" fillId="0" borderId="3" xfId="0" applyFont="1" applyFill="1" applyBorder="1" applyAlignment="1">
      <alignment horizontal="center" vertical="center" wrapText="1"/>
    </xf>
    <xf numFmtId="0" fontId="71" fillId="0" borderId="28" xfId="0" applyFont="1" applyFill="1" applyBorder="1" applyAlignment="1">
      <alignment horizontal="center" vertical="top" wrapText="1"/>
    </xf>
    <xf numFmtId="0" fontId="71" fillId="0" borderId="2" xfId="0" applyFont="1" applyFill="1" applyBorder="1" applyAlignment="1">
      <alignment horizontal="center" vertical="top" wrapText="1"/>
    </xf>
    <xf numFmtId="0" fontId="71" fillId="0" borderId="3" xfId="0" applyFont="1" applyFill="1" applyBorder="1" applyAlignment="1">
      <alignment horizontal="center" vertical="top" wrapText="1"/>
    </xf>
    <xf numFmtId="0" fontId="71" fillId="0" borderId="32" xfId="0" applyFont="1" applyFill="1" applyBorder="1" applyAlignment="1">
      <alignment horizontal="center" vertical="center" wrapText="1"/>
    </xf>
    <xf numFmtId="0" fontId="75" fillId="0" borderId="0" xfId="0" applyFont="1" applyFill="1" applyAlignment="1">
      <alignment horizontal="center" wrapText="1"/>
    </xf>
    <xf numFmtId="0" fontId="72" fillId="0" borderId="32" xfId="0" applyFont="1" applyFill="1" applyBorder="1" applyAlignment="1">
      <alignment horizontal="left" vertical="center" wrapText="1"/>
    </xf>
    <xf numFmtId="166" fontId="71" fillId="0" borderId="32" xfId="0" applyNumberFormat="1" applyFont="1" applyFill="1" applyBorder="1" applyAlignment="1">
      <alignment horizontal="center" vertical="center" wrapText="1"/>
    </xf>
    <xf numFmtId="1" fontId="78" fillId="0" borderId="2" xfId="0" applyNumberFormat="1" applyFont="1" applyFill="1" applyBorder="1" applyAlignment="1">
      <alignment horizontal="center" vertical="center"/>
    </xf>
    <xf numFmtId="0" fontId="71" fillId="0" borderId="30" xfId="0" applyFont="1" applyFill="1" applyBorder="1" applyAlignment="1">
      <alignment horizontal="center" vertical="center"/>
    </xf>
    <xf numFmtId="0" fontId="71" fillId="0" borderId="31" xfId="0" applyFont="1" applyFill="1" applyBorder="1" applyAlignment="1">
      <alignment horizontal="center" vertical="center"/>
    </xf>
    <xf numFmtId="0" fontId="71" fillId="0" borderId="29" xfId="0" applyFont="1" applyFill="1" applyBorder="1" applyAlignment="1">
      <alignment horizontal="center" vertical="center"/>
    </xf>
    <xf numFmtId="0" fontId="72" fillId="0" borderId="33" xfId="0" applyFont="1" applyFill="1" applyBorder="1" applyAlignment="1">
      <alignment horizontal="center" vertical="center" wrapText="1"/>
    </xf>
    <xf numFmtId="0" fontId="72" fillId="0" borderId="35" xfId="0" applyFont="1" applyFill="1" applyBorder="1" applyAlignment="1">
      <alignment horizontal="center" vertical="center" wrapText="1"/>
    </xf>
    <xf numFmtId="0" fontId="72" fillId="0" borderId="34" xfId="0" applyFont="1" applyFill="1" applyBorder="1" applyAlignment="1">
      <alignment horizontal="center" vertical="center" wrapText="1"/>
    </xf>
    <xf numFmtId="0" fontId="72" fillId="0" borderId="30" xfId="0" applyFont="1" applyFill="1" applyBorder="1" applyAlignment="1">
      <alignment horizontal="center" vertical="center"/>
    </xf>
    <xf numFmtId="0" fontId="72" fillId="0" borderId="31" xfId="0" applyFont="1" applyFill="1" applyBorder="1" applyAlignment="1">
      <alignment horizontal="center" vertical="center"/>
    </xf>
    <xf numFmtId="0" fontId="72" fillId="0" borderId="29" xfId="0" applyFont="1" applyFill="1" applyBorder="1" applyAlignment="1">
      <alignment horizontal="center" vertical="center"/>
    </xf>
    <xf numFmtId="0" fontId="71" fillId="2" borderId="30" xfId="1" applyFont="1" applyFill="1" applyBorder="1" applyAlignment="1">
      <alignment horizontal="left" vertical="center"/>
    </xf>
    <xf numFmtId="0" fontId="71" fillId="2" borderId="29" xfId="1" applyFont="1" applyFill="1" applyBorder="1" applyAlignment="1">
      <alignment horizontal="left" vertical="center"/>
    </xf>
    <xf numFmtId="0" fontId="72" fillId="0" borderId="0" xfId="1" applyFont="1" applyFill="1" applyAlignment="1">
      <alignment horizontal="center" vertical="center" wrapText="1"/>
    </xf>
    <xf numFmtId="0" fontId="77" fillId="0" borderId="0" xfId="1" applyFont="1" applyFill="1" applyAlignment="1">
      <alignment horizontal="center" vertical="center"/>
    </xf>
    <xf numFmtId="0" fontId="72" fillId="0" borderId="30" xfId="1" applyFont="1" applyFill="1" applyBorder="1" applyAlignment="1">
      <alignment horizontal="center" vertical="center" wrapText="1"/>
    </xf>
    <xf numFmtId="0" fontId="72" fillId="0" borderId="29" xfId="1" applyFont="1" applyFill="1" applyBorder="1" applyAlignment="1">
      <alignment horizontal="center" vertical="center" wrapText="1"/>
    </xf>
    <xf numFmtId="0" fontId="72" fillId="0" borderId="30" xfId="0" applyFont="1" applyFill="1" applyBorder="1" applyAlignment="1">
      <alignment horizontal="center" vertical="top" wrapText="1"/>
    </xf>
    <xf numFmtId="0" fontId="72" fillId="0" borderId="31" xfId="0" applyFont="1" applyFill="1" applyBorder="1" applyAlignment="1">
      <alignment horizontal="center" vertical="top" wrapText="1"/>
    </xf>
    <xf numFmtId="0" fontId="72" fillId="0" borderId="29" xfId="0" applyFont="1" applyFill="1" applyBorder="1" applyAlignment="1">
      <alignment horizontal="center" vertical="top" wrapText="1"/>
    </xf>
    <xf numFmtId="0" fontId="72" fillId="0" borderId="30" xfId="1" applyFont="1" applyFill="1" applyBorder="1" applyAlignment="1">
      <alignment horizontal="center" wrapText="1"/>
    </xf>
    <xf numFmtId="0" fontId="72" fillId="0" borderId="29" xfId="1" applyFont="1" applyFill="1" applyBorder="1" applyAlignment="1">
      <alignment horizontal="center" wrapText="1"/>
    </xf>
    <xf numFmtId="0" fontId="79" fillId="0" borderId="0" xfId="1" applyFont="1" applyFill="1" applyAlignment="1">
      <alignment horizontal="center"/>
    </xf>
    <xf numFmtId="0" fontId="72" fillId="0" borderId="28" xfId="1" applyFont="1" applyFill="1" applyBorder="1" applyAlignment="1">
      <alignment horizontal="center" vertical="top" wrapText="1"/>
    </xf>
    <xf numFmtId="0" fontId="72" fillId="0" borderId="2" xfId="1" applyFont="1" applyFill="1" applyBorder="1" applyAlignment="1">
      <alignment horizontal="center" vertical="top" wrapText="1"/>
    </xf>
  </cellXfs>
  <cellStyles count="280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1 5" xfId="266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2 5" xfId="267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3 5" xfId="268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4 5" xfId="269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5 5" xfId="270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Accent6 5" xfId="271"/>
    <cellStyle name="20% - Акцент1 2" xfId="223"/>
    <cellStyle name="20% - Акцент2 2" xfId="225"/>
    <cellStyle name="20% - Акцент3 2" xfId="227"/>
    <cellStyle name="20% - Акцент4 2" xfId="229"/>
    <cellStyle name="20% - Акцент5 2" xfId="231"/>
    <cellStyle name="20% - Акцент6 2" xfId="233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1 5" xfId="27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2 5" xfId="273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3 5" xfId="274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4 5" xfId="275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5 5" xfId="276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Accent6 5" xfId="277"/>
    <cellStyle name="40% - Акцент1 2" xfId="224"/>
    <cellStyle name="40% - Акцент2 2" xfId="226"/>
    <cellStyle name="40% - Акцент3 2" xfId="228"/>
    <cellStyle name="40% - Акцент4 2" xfId="230"/>
    <cellStyle name="40% - Акцент5 2" xfId="232"/>
    <cellStyle name="40% - Акцент6 2" xfId="234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2" xfId="235"/>
    <cellStyle name="60% - Акцент2 2" xfId="236"/>
    <cellStyle name="60% - Акцент3 2" xfId="237"/>
    <cellStyle name="60% - Акцент4 2" xfId="238"/>
    <cellStyle name="60% - Акцент5 2" xfId="239"/>
    <cellStyle name="60% - Акцент6 2" xfId="24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heck Cell" xfId="23" builtinId="23" customBuiltin="1"/>
    <cellStyle name="Check Cell 2" xfId="86"/>
    <cellStyle name="Check Cell 2 2" xfId="134"/>
    <cellStyle name="Comma" xfId="7" builtinId="3"/>
    <cellStyle name="Comma 2" xfId="10"/>
    <cellStyle name="Comma 2 2" xfId="100"/>
    <cellStyle name="Comma 2 2 2" xfId="135"/>
    <cellStyle name="Comma 2 3" xfId="10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4" xfId="102"/>
    <cellStyle name="Comma 5" xfId="95"/>
    <cellStyle name="Comma 5 2" xfId="180"/>
    <cellStyle name="Comma 5 3" xfId="204"/>
    <cellStyle name="Comma 6" xfId="187"/>
    <cellStyle name="Comma 6 2" xfId="210"/>
    <cellStyle name="Comma 7" xfId="278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63"/>
    <cellStyle name="Normal 2" xfId="1"/>
    <cellStyle name="Normal 2 2" xfId="146"/>
    <cellStyle name="Normal 2 2 2" xfId="163"/>
    <cellStyle name="Normal 2 3" xfId="147"/>
    <cellStyle name="Normal 2 4" xfId="96"/>
    <cellStyle name="Normal 2 5" xfId="219"/>
    <cellStyle name="Normal 3" xfId="3"/>
    <cellStyle name="Normal 3 2" xfId="104"/>
    <cellStyle name="Normal 3 2 2" xfId="148"/>
    <cellStyle name="Normal 3 3" xfId="98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65"/>
    <cellStyle name="Normal 6" xfId="150"/>
    <cellStyle name="Normal 6 2" xfId="213"/>
    <cellStyle name="Normal 7" xfId="151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3" xfId="166"/>
    <cellStyle name="Note 4" xfId="190"/>
    <cellStyle name="Note 5" xfId="279"/>
    <cellStyle name="Output" xfId="20" builtinId="21" customBuiltin="1"/>
    <cellStyle name="Output 2" xfId="81"/>
    <cellStyle name="Output 2 2" xfId="153"/>
    <cellStyle name="Percent 2" xfId="2"/>
    <cellStyle name="Percent 2 2" xfId="97"/>
    <cellStyle name="SN_241" xfId="6"/>
    <cellStyle name="Style 1" xfId="154"/>
    <cellStyle name="Style 1 2" xfId="155"/>
    <cellStyle name="Style 1 2 2" xfId="183"/>
    <cellStyle name="Style 1_verchnakan_ax21-25_2018" xfId="156"/>
    <cellStyle name="Title" xfId="264" builtinId="15" customBuiltin="1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Warning Text" xfId="24" builtinId="11" customBuiltin="1"/>
    <cellStyle name="Warning Text 2" xfId="68"/>
    <cellStyle name="Warning Text 2 2" xfId="159"/>
    <cellStyle name="Акцент1 2" xfId="241"/>
    <cellStyle name="Акцент2 2" xfId="242"/>
    <cellStyle name="Акцент3 2" xfId="243"/>
    <cellStyle name="Акцент4 2" xfId="244"/>
    <cellStyle name="Акцент5 2" xfId="245"/>
    <cellStyle name="Акцент6 2" xfId="246"/>
    <cellStyle name="Ввод  2" xfId="247"/>
    <cellStyle name="Вывод 2" xfId="248"/>
    <cellStyle name="Вычисление 2" xfId="249"/>
    <cellStyle name="Заголовок 1 2" xfId="250"/>
    <cellStyle name="Заголовок 2 2" xfId="251"/>
    <cellStyle name="Заголовок 3 2" xfId="252"/>
    <cellStyle name="Заголовок 4 2" xfId="253"/>
    <cellStyle name="Итог 2" xfId="254"/>
    <cellStyle name="Контрольная ячейка 2" xfId="255"/>
    <cellStyle name="Название 2" xfId="221"/>
    <cellStyle name="Нейтральный 2" xfId="256"/>
    <cellStyle name="Обычный 2" xfId="11"/>
    <cellStyle name="Обычный 2 2" xfId="161"/>
    <cellStyle name="Обычный 2 3" xfId="160"/>
    <cellStyle name="Обычный 3" xfId="217"/>
    <cellStyle name="Обычный 4" xfId="220"/>
    <cellStyle name="Плохой 2" xfId="257"/>
    <cellStyle name="Пояснение 2" xfId="258"/>
    <cellStyle name="Примечание 2" xfId="222"/>
    <cellStyle name="Связанная ячейка 2" xfId="259"/>
    <cellStyle name="Стиль 1" xfId="260"/>
    <cellStyle name="Текст предупреждения 2" xfId="261"/>
    <cellStyle name="Финансовый 2" xfId="214"/>
    <cellStyle name="Финансовый 2 2" xfId="215"/>
    <cellStyle name="Финансовый 3" xfId="216"/>
    <cellStyle name="Финансовый 4" xfId="218"/>
    <cellStyle name="Хороший 2" xfId="26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iranush%20Chteyan/Desktop/&#1329;&#1408;&#1385;&#1387;&#1391;/Havelvacner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.badishyan\Downloads\naghagic\naghagic\Havelvac-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+2022\0&#1350;&#1377;&#1389;&#1377;&#1379;&#1390;&#1381;&#1408;\&#1329;&#1337;&#1357;\Havelvacner+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Հավելված 1"/>
      <sheetName val="2"/>
      <sheetName val="Հավելված 3"/>
      <sheetName val="4"/>
      <sheetName val="Հավելված 5"/>
      <sheetName val="Հավելված 6"/>
      <sheetName val="Հավելված 7"/>
      <sheetName val="8"/>
    </sheetNames>
    <sheetDataSet>
      <sheetData sheetId="0">
        <row r="34">
          <cell r="D34" t="str">
            <v>Մարզերում առաջնահերթ լուծում պահանջող հիմնախնդիրների լուծում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Հ1"/>
      <sheetName val="Հ2"/>
      <sheetName val="Հ3"/>
      <sheetName val="Հ4"/>
      <sheetName val="Հ5"/>
      <sheetName val="Հ6"/>
      <sheetName val="Հ7"/>
    </sheetNames>
    <sheetDataSet>
      <sheetData sheetId="0" refreshError="1">
        <row r="13">
          <cell r="A13">
            <v>1212</v>
          </cell>
        </row>
        <row r="20">
          <cell r="B20">
            <v>12025</v>
          </cell>
        </row>
        <row r="21">
          <cell r="C21" t="str">
            <v xml:space="preserve">Մարզերում առաջնահերթ լուծում պահանջող հիմնախնդիրների լուծում </v>
          </cell>
        </row>
        <row r="23">
          <cell r="C23" t="str">
            <v>Մարզերում առաջնահերթ լուծում պահանջող ծրագրերի իրականացում, որի արդյունքում լուծում կտրվի բնակչության եւ համայնքների  սոցիալական նշանակություն ունեցող հիմնախնդիրներին: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9">
          <cell r="B19" t="str">
            <v xml:space="preserve"> Միջոցառման դասիչը` </v>
          </cell>
        </row>
        <row r="20">
          <cell r="B20" t="str">
            <v xml:space="preserve"> Միջոցառման անվանումը` </v>
          </cell>
        </row>
        <row r="21">
          <cell r="B21" t="str">
            <v xml:space="preserve"> Նկարագրությունը` </v>
          </cell>
        </row>
        <row r="22">
          <cell r="B22" t="str">
            <v xml:space="preserve"> Միջոցառման տեսակը` </v>
          </cell>
        </row>
        <row r="33">
          <cell r="C33" t="str">
            <v>Մարզերում առաջնահերթ լուծում պահանջող հիմնախնդիրների լուծում</v>
          </cell>
        </row>
        <row r="34">
          <cell r="C34" t="str">
            <v xml:space="preserve"> Մարզերում  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</v>
          </cell>
        </row>
        <row r="35">
          <cell r="C35" t="str">
            <v xml:space="preserve"> Տրանսֆերտների տրամադրում </v>
          </cell>
        </row>
      </sheetData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zoomScaleNormal="100" zoomScaleSheetLayoutView="100" workbookViewId="0">
      <selection activeCell="A5" sqref="A5:F5"/>
    </sheetView>
  </sheetViews>
  <sheetFormatPr defaultColWidth="9.140625" defaultRowHeight="17.25"/>
  <cols>
    <col min="1" max="1" width="10.140625" style="3" customWidth="1"/>
    <col min="2" max="2" width="15.42578125" style="3" customWidth="1"/>
    <col min="3" max="3" width="71.7109375" style="3" customWidth="1"/>
    <col min="4" max="4" width="17.42578125" style="3" customWidth="1"/>
    <col min="5" max="5" width="17.5703125" style="3" customWidth="1"/>
    <col min="6" max="6" width="18.28515625" style="3" customWidth="1"/>
    <col min="7" max="8" width="12.42578125" style="3" customWidth="1"/>
    <col min="9" max="16384" width="9.140625" style="3"/>
  </cols>
  <sheetData>
    <row r="1" spans="1:6">
      <c r="F1" s="56" t="s">
        <v>83</v>
      </c>
    </row>
    <row r="2" spans="1:6">
      <c r="F2" s="56" t="s">
        <v>53</v>
      </c>
    </row>
    <row r="3" spans="1:6">
      <c r="F3" s="56" t="s">
        <v>1</v>
      </c>
    </row>
    <row r="5" spans="1:6" ht="84" customHeight="1">
      <c r="A5" s="122" t="s">
        <v>52</v>
      </c>
      <c r="B5" s="122"/>
      <c r="C5" s="122"/>
      <c r="D5" s="122"/>
      <c r="E5" s="122"/>
      <c r="F5" s="122"/>
    </row>
    <row r="7" spans="1:6">
      <c r="F7" s="3" t="s">
        <v>84</v>
      </c>
    </row>
    <row r="8" spans="1:6" s="4" customFormat="1" ht="69" customHeight="1">
      <c r="A8" s="130" t="s">
        <v>2</v>
      </c>
      <c r="B8" s="131"/>
      <c r="C8" s="134" t="s">
        <v>3</v>
      </c>
      <c r="D8" s="120" t="s">
        <v>87</v>
      </c>
      <c r="E8" s="120"/>
      <c r="F8" s="121"/>
    </row>
    <row r="9" spans="1:6" s="4" customFormat="1" ht="45" customHeight="1">
      <c r="A9" s="5" t="s">
        <v>49</v>
      </c>
      <c r="B9" s="24" t="s">
        <v>5</v>
      </c>
      <c r="C9" s="129"/>
      <c r="D9" s="26" t="s">
        <v>56</v>
      </c>
      <c r="E9" s="26" t="s">
        <v>57</v>
      </c>
      <c r="F9" s="26" t="s">
        <v>58</v>
      </c>
    </row>
    <row r="10" spans="1:6" s="4" customFormat="1" ht="17.25" customHeight="1">
      <c r="A10" s="6" t="s">
        <v>23</v>
      </c>
      <c r="B10" s="25"/>
      <c r="C10" s="2" t="s">
        <v>9</v>
      </c>
      <c r="D10" s="27">
        <f>+D12</f>
        <v>0</v>
      </c>
      <c r="E10" s="27">
        <f t="shared" ref="E10:F10" si="0">+E12</f>
        <v>0</v>
      </c>
      <c r="F10" s="27">
        <f t="shared" si="0"/>
        <v>0</v>
      </c>
    </row>
    <row r="11" spans="1:6" s="4" customFormat="1">
      <c r="A11" s="6"/>
      <c r="B11" s="25"/>
      <c r="C11" s="2" t="s">
        <v>20</v>
      </c>
      <c r="D11" s="7"/>
      <c r="E11" s="7"/>
      <c r="F11" s="7"/>
    </row>
    <row r="12" spans="1:6" s="4" customFormat="1">
      <c r="A12" s="8"/>
      <c r="B12" s="132" t="s">
        <v>28</v>
      </c>
      <c r="C12" s="133"/>
      <c r="D12" s="27">
        <f>+D14+D26</f>
        <v>0</v>
      </c>
      <c r="E12" s="27">
        <f>+D12</f>
        <v>0</v>
      </c>
      <c r="F12" s="27">
        <f>+E12</f>
        <v>0</v>
      </c>
    </row>
    <row r="13" spans="1:6" s="4" customFormat="1">
      <c r="A13" s="127">
        <v>1070</v>
      </c>
      <c r="B13" s="123"/>
      <c r="C13" s="28" t="s">
        <v>14</v>
      </c>
      <c r="D13" s="7"/>
      <c r="E13" s="7"/>
      <c r="F13" s="29"/>
    </row>
    <row r="14" spans="1:6" s="4" customFormat="1">
      <c r="A14" s="128"/>
      <c r="B14" s="124"/>
      <c r="C14" s="28" t="s">
        <v>60</v>
      </c>
      <c r="D14" s="30">
        <f>D20</f>
        <v>-38511.5</v>
      </c>
      <c r="E14" s="30">
        <f t="shared" ref="E14:F14" si="1">E20</f>
        <v>-38511.5</v>
      </c>
      <c r="F14" s="30">
        <f t="shared" si="1"/>
        <v>-38511.5</v>
      </c>
    </row>
    <row r="15" spans="1:6" s="4" customFormat="1">
      <c r="A15" s="128"/>
      <c r="B15" s="124"/>
      <c r="C15" s="28" t="s">
        <v>15</v>
      </c>
      <c r="D15" s="7"/>
      <c r="E15" s="29"/>
      <c r="F15" s="29"/>
    </row>
    <row r="16" spans="1:6" s="4" customFormat="1">
      <c r="A16" s="128"/>
      <c r="B16" s="124"/>
      <c r="C16" s="28" t="s">
        <v>61</v>
      </c>
      <c r="D16" s="7"/>
      <c r="E16" s="7"/>
      <c r="F16" s="29"/>
    </row>
    <row r="17" spans="1:6" s="4" customFormat="1">
      <c r="A17" s="128"/>
      <c r="B17" s="124"/>
      <c r="C17" s="28" t="s">
        <v>16</v>
      </c>
      <c r="D17" s="7"/>
      <c r="E17" s="7"/>
      <c r="F17" s="29"/>
    </row>
    <row r="18" spans="1:6" s="4" customFormat="1" ht="34.5">
      <c r="A18" s="129"/>
      <c r="B18" s="124"/>
      <c r="C18" s="28" t="s">
        <v>62</v>
      </c>
      <c r="D18" s="7"/>
      <c r="E18" s="7"/>
      <c r="F18" s="29"/>
    </row>
    <row r="19" spans="1:6" s="4" customFormat="1">
      <c r="A19" s="9"/>
      <c r="B19" s="10">
        <v>12003</v>
      </c>
      <c r="C19" s="23" t="s">
        <v>17</v>
      </c>
      <c r="D19" s="7"/>
      <c r="E19" s="7"/>
      <c r="F19" s="29"/>
    </row>
    <row r="20" spans="1:6" s="4" customFormat="1" ht="51.75">
      <c r="A20" s="9"/>
      <c r="B20" s="125"/>
      <c r="C20" s="31" t="s">
        <v>63</v>
      </c>
      <c r="D20" s="98">
        <v>-38511.5</v>
      </c>
      <c r="E20" s="32">
        <f>+D20</f>
        <v>-38511.5</v>
      </c>
      <c r="F20" s="32">
        <f>+E20</f>
        <v>-38511.5</v>
      </c>
    </row>
    <row r="21" spans="1:6" s="4" customFormat="1">
      <c r="A21" s="9"/>
      <c r="B21" s="126"/>
      <c r="C21" s="23" t="s">
        <v>18</v>
      </c>
      <c r="D21" s="7"/>
      <c r="E21" s="7"/>
      <c r="F21" s="29"/>
    </row>
    <row r="22" spans="1:6" s="4" customFormat="1" ht="69">
      <c r="A22" s="9"/>
      <c r="B22" s="126"/>
      <c r="C22" s="31" t="s">
        <v>64</v>
      </c>
      <c r="D22" s="7"/>
      <c r="E22" s="7"/>
      <c r="F22" s="29"/>
    </row>
    <row r="23" spans="1:6" s="4" customFormat="1">
      <c r="A23" s="22"/>
      <c r="B23" s="126"/>
      <c r="C23" s="23" t="s">
        <v>19</v>
      </c>
      <c r="D23" s="7"/>
      <c r="E23" s="7"/>
      <c r="F23" s="29"/>
    </row>
    <row r="24" spans="1:6" s="4" customFormat="1">
      <c r="A24" s="13"/>
      <c r="B24" s="14"/>
      <c r="C24" s="31" t="s">
        <v>65</v>
      </c>
      <c r="D24" s="7"/>
      <c r="E24" s="7"/>
      <c r="F24" s="29"/>
    </row>
    <row r="25" spans="1:6" s="4" customFormat="1" ht="17.25" customHeight="1">
      <c r="A25" s="127">
        <v>1212</v>
      </c>
      <c r="B25" s="123"/>
      <c r="C25" s="23" t="s">
        <v>14</v>
      </c>
      <c r="D25" s="7"/>
      <c r="E25" s="7"/>
      <c r="F25" s="7"/>
    </row>
    <row r="26" spans="1:6" s="4" customFormat="1">
      <c r="A26" s="128"/>
      <c r="B26" s="124"/>
      <c r="C26" s="33" t="s">
        <v>41</v>
      </c>
      <c r="D26" s="32">
        <f>D33</f>
        <v>38511.5</v>
      </c>
      <c r="E26" s="32">
        <f t="shared" ref="E26:F26" si="2">E33</f>
        <v>38511.5</v>
      </c>
      <c r="F26" s="32">
        <f t="shared" si="2"/>
        <v>38511.5</v>
      </c>
    </row>
    <row r="27" spans="1:6" s="4" customFormat="1">
      <c r="A27" s="128"/>
      <c r="B27" s="124"/>
      <c r="C27" s="16" t="s">
        <v>15</v>
      </c>
      <c r="D27" s="7"/>
      <c r="E27" s="7"/>
      <c r="F27" s="7"/>
    </row>
    <row r="28" spans="1:6" s="4" customFormat="1">
      <c r="A28" s="128"/>
      <c r="B28" s="124"/>
      <c r="C28" s="33" t="s">
        <v>42</v>
      </c>
      <c r="D28" s="7"/>
      <c r="E28" s="7"/>
      <c r="F28" s="7"/>
    </row>
    <row r="29" spans="1:6" s="4" customFormat="1">
      <c r="A29" s="128"/>
      <c r="B29" s="124"/>
      <c r="C29" s="16" t="s">
        <v>16</v>
      </c>
      <c r="D29" s="7"/>
      <c r="E29" s="7"/>
      <c r="F29" s="7"/>
    </row>
    <row r="30" spans="1:6" s="4" customFormat="1" ht="33" customHeight="1">
      <c r="A30" s="129"/>
      <c r="B30" s="124"/>
      <c r="C30" s="34" t="s">
        <v>85</v>
      </c>
      <c r="D30" s="7"/>
      <c r="E30" s="7"/>
      <c r="F30" s="7"/>
    </row>
    <row r="31" spans="1:6" s="4" customFormat="1">
      <c r="A31" s="9"/>
      <c r="B31" s="10"/>
      <c r="C31" s="11" t="s">
        <v>22</v>
      </c>
      <c r="D31" s="7"/>
      <c r="E31" s="7"/>
      <c r="F31" s="7"/>
    </row>
    <row r="32" spans="1:6" s="4" customFormat="1">
      <c r="A32" s="9"/>
      <c r="B32" s="125">
        <v>12025</v>
      </c>
      <c r="C32" s="16" t="s">
        <v>17</v>
      </c>
      <c r="D32" s="7"/>
      <c r="E32" s="7"/>
      <c r="F32" s="7"/>
    </row>
    <row r="33" spans="1:6" s="4" customFormat="1" ht="32.25" customHeight="1">
      <c r="A33" s="9"/>
      <c r="B33" s="126"/>
      <c r="C33" s="34" t="s">
        <v>43</v>
      </c>
      <c r="D33" s="12">
        <v>38511.5</v>
      </c>
      <c r="E33" s="12">
        <f>+D33</f>
        <v>38511.5</v>
      </c>
      <c r="F33" s="12">
        <f>+E33</f>
        <v>38511.5</v>
      </c>
    </row>
    <row r="34" spans="1:6" s="4" customFormat="1">
      <c r="A34" s="9"/>
      <c r="B34" s="126"/>
      <c r="C34" s="16" t="s">
        <v>18</v>
      </c>
      <c r="D34" s="7"/>
      <c r="E34" s="7"/>
      <c r="F34" s="7"/>
    </row>
    <row r="35" spans="1:6" s="4" customFormat="1" ht="69">
      <c r="A35" s="22"/>
      <c r="B35" s="126"/>
      <c r="C35" s="35" t="s">
        <v>44</v>
      </c>
      <c r="D35" s="7"/>
      <c r="E35" s="7"/>
      <c r="F35" s="7"/>
    </row>
    <row r="36" spans="1:6" s="4" customFormat="1" ht="20.25" customHeight="1">
      <c r="A36" s="13"/>
      <c r="B36" s="14"/>
      <c r="C36" s="15" t="s">
        <v>36</v>
      </c>
      <c r="D36" s="7"/>
      <c r="E36" s="7"/>
      <c r="F36" s="7"/>
    </row>
    <row r="37" spans="1:6" s="4" customFormat="1" ht="20.25" customHeight="1">
      <c r="A37" s="13"/>
      <c r="B37" s="14"/>
      <c r="C37" s="15" t="s">
        <v>59</v>
      </c>
      <c r="D37" s="7"/>
      <c r="E37" s="7"/>
      <c r="F37" s="7"/>
    </row>
    <row r="38" spans="1:6">
      <c r="D38" s="4"/>
      <c r="E38" s="4"/>
    </row>
    <row r="39" spans="1:6">
      <c r="D39" s="4"/>
      <c r="E39" s="4"/>
    </row>
    <row r="40" spans="1:6">
      <c r="D40" s="4"/>
      <c r="E40" s="4"/>
    </row>
    <row r="41" spans="1:6">
      <c r="D41" s="4"/>
      <c r="E41" s="4"/>
    </row>
    <row r="42" spans="1:6">
      <c r="D42" s="4"/>
      <c r="E42" s="4"/>
    </row>
    <row r="43" spans="1:6">
      <c r="D43" s="4"/>
      <c r="E43" s="4"/>
    </row>
  </sheetData>
  <mergeCells count="11">
    <mergeCell ref="D8:F8"/>
    <mergeCell ref="A5:F5"/>
    <mergeCell ref="B13:B18"/>
    <mergeCell ref="B32:B35"/>
    <mergeCell ref="A13:A18"/>
    <mergeCell ref="B20:B23"/>
    <mergeCell ref="A25:A30"/>
    <mergeCell ref="B25:B30"/>
    <mergeCell ref="A8:B8"/>
    <mergeCell ref="B12:C12"/>
    <mergeCell ref="C8:C9"/>
  </mergeCells>
  <pageMargins left="0" right="0" top="0.19685039370078741" bottom="0.19685039370078741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8"/>
  <sheetViews>
    <sheetView zoomScaleNormal="100" zoomScaleSheetLayoutView="100" workbookViewId="0">
      <selection activeCell="B18" sqref="B18"/>
    </sheetView>
  </sheetViews>
  <sheetFormatPr defaultRowHeight="17.25"/>
  <cols>
    <col min="1" max="2" width="9.28515625" style="36" customWidth="1"/>
    <col min="3" max="3" width="8.5703125" style="36" customWidth="1"/>
    <col min="4" max="4" width="10.28515625" style="36" customWidth="1"/>
    <col min="5" max="5" width="14.85546875" style="36" customWidth="1"/>
    <col min="6" max="6" width="58.5703125" style="36" customWidth="1"/>
    <col min="7" max="7" width="16.42578125" style="36" customWidth="1"/>
    <col min="8" max="8" width="16" style="36" customWidth="1"/>
    <col min="9" max="9" width="16.42578125" style="36" customWidth="1"/>
    <col min="10" max="16384" width="9.140625" style="36"/>
  </cols>
  <sheetData>
    <row r="1" spans="1:9" ht="21" customHeight="1">
      <c r="I1" s="55" t="s">
        <v>88</v>
      </c>
    </row>
    <row r="2" spans="1:9" ht="13.5" customHeight="1">
      <c r="I2" s="55" t="s">
        <v>53</v>
      </c>
    </row>
    <row r="3" spans="1:9" ht="13.5" customHeight="1">
      <c r="I3" s="55" t="s">
        <v>1</v>
      </c>
    </row>
    <row r="4" spans="1:9" ht="13.5" customHeight="1"/>
    <row r="5" spans="1:9" ht="61.5" customHeight="1">
      <c r="A5" s="135" t="s">
        <v>54</v>
      </c>
      <c r="B5" s="135"/>
      <c r="C5" s="135"/>
      <c r="D5" s="135"/>
      <c r="E5" s="135"/>
      <c r="F5" s="135"/>
      <c r="G5" s="135"/>
      <c r="H5" s="135"/>
      <c r="I5" s="135"/>
    </row>
    <row r="7" spans="1:9">
      <c r="I7" s="36" t="s">
        <v>84</v>
      </c>
    </row>
    <row r="8" spans="1:9" s="37" customFormat="1" ht="72" customHeight="1">
      <c r="A8" s="142" t="s">
        <v>10</v>
      </c>
      <c r="B8" s="142"/>
      <c r="C8" s="142"/>
      <c r="D8" s="142" t="s">
        <v>2</v>
      </c>
      <c r="E8" s="142"/>
      <c r="F8" s="142" t="s">
        <v>51</v>
      </c>
      <c r="G8" s="136" t="s">
        <v>87</v>
      </c>
      <c r="H8" s="137"/>
      <c r="I8" s="138"/>
    </row>
    <row r="9" spans="1:9" s="37" customFormat="1" ht="47.25" customHeight="1">
      <c r="A9" s="38" t="s">
        <v>11</v>
      </c>
      <c r="B9" s="38" t="s">
        <v>12</v>
      </c>
      <c r="C9" s="38" t="s">
        <v>13</v>
      </c>
      <c r="D9" s="38" t="s">
        <v>4</v>
      </c>
      <c r="E9" s="38" t="s">
        <v>5</v>
      </c>
      <c r="F9" s="142"/>
      <c r="G9" s="39" t="s">
        <v>56</v>
      </c>
      <c r="H9" s="39" t="s">
        <v>57</v>
      </c>
      <c r="I9" s="39" t="s">
        <v>58</v>
      </c>
    </row>
    <row r="10" spans="1:9" s="37" customFormat="1">
      <c r="A10" s="40"/>
      <c r="B10" s="40"/>
      <c r="C10" s="40"/>
      <c r="D10" s="38"/>
      <c r="E10" s="38"/>
      <c r="F10" s="17" t="s">
        <v>9</v>
      </c>
      <c r="G10" s="32">
        <f>+G12</f>
        <v>0</v>
      </c>
      <c r="H10" s="32">
        <f t="shared" ref="H10:I10" si="0">+H12</f>
        <v>0</v>
      </c>
      <c r="I10" s="32">
        <f t="shared" si="0"/>
        <v>0</v>
      </c>
    </row>
    <row r="11" spans="1:9" s="37" customFormat="1">
      <c r="A11" s="40"/>
      <c r="B11" s="40"/>
      <c r="C11" s="40"/>
      <c r="D11" s="38"/>
      <c r="E11" s="38"/>
      <c r="F11" s="17" t="s">
        <v>20</v>
      </c>
      <c r="G11" s="41"/>
      <c r="H11" s="41"/>
      <c r="I11" s="41"/>
    </row>
    <row r="12" spans="1:9" s="37" customFormat="1" ht="30.75" customHeight="1">
      <c r="A12" s="40"/>
      <c r="B12" s="40"/>
      <c r="C12" s="40"/>
      <c r="D12" s="38"/>
      <c r="E12" s="38"/>
      <c r="F12" s="17" t="s">
        <v>28</v>
      </c>
      <c r="G12" s="32">
        <f>+G30+G13</f>
        <v>0</v>
      </c>
      <c r="H12" s="32">
        <f>+H30+H13</f>
        <v>0</v>
      </c>
      <c r="I12" s="32">
        <f>+I30+I13</f>
        <v>0</v>
      </c>
    </row>
    <row r="13" spans="1:9" s="37" customFormat="1" ht="18.75" customHeight="1">
      <c r="A13" s="41">
        <v>10</v>
      </c>
      <c r="B13" s="41"/>
      <c r="C13" s="41"/>
      <c r="D13" s="42"/>
      <c r="E13" s="43"/>
      <c r="F13" s="44" t="s">
        <v>66</v>
      </c>
      <c r="G13" s="30">
        <f>+G15</f>
        <v>-38511.5</v>
      </c>
      <c r="H13" s="30">
        <f t="shared" ref="H13:I13" si="1">+H15</f>
        <v>-38511.5</v>
      </c>
      <c r="I13" s="30">
        <f t="shared" si="1"/>
        <v>-38511.5</v>
      </c>
    </row>
    <row r="14" spans="1:9" s="37" customFormat="1" ht="18.75" customHeight="1">
      <c r="A14" s="41"/>
      <c r="B14" s="45"/>
      <c r="C14" s="41"/>
      <c r="D14" s="42"/>
      <c r="E14" s="43"/>
      <c r="F14" s="44" t="s">
        <v>6</v>
      </c>
      <c r="G14" s="46"/>
      <c r="H14" s="46"/>
      <c r="I14" s="46"/>
    </row>
    <row r="15" spans="1:9" s="37" customFormat="1" ht="20.25" customHeight="1">
      <c r="A15" s="41"/>
      <c r="B15" s="47" t="s">
        <v>68</v>
      </c>
      <c r="C15" s="48"/>
      <c r="D15" s="42"/>
      <c r="E15" s="43"/>
      <c r="F15" s="44" t="s">
        <v>67</v>
      </c>
      <c r="G15" s="30">
        <f>G17</f>
        <v>-38511.5</v>
      </c>
      <c r="H15" s="30">
        <f>+G15</f>
        <v>-38511.5</v>
      </c>
      <c r="I15" s="30">
        <f>+H15</f>
        <v>-38511.5</v>
      </c>
    </row>
    <row r="16" spans="1:9" s="37" customFormat="1" ht="19.5" customHeight="1">
      <c r="A16" s="41"/>
      <c r="B16" s="41"/>
      <c r="C16" s="41"/>
      <c r="D16" s="42"/>
      <c r="E16" s="43"/>
      <c r="F16" s="44" t="s">
        <v>6</v>
      </c>
      <c r="G16" s="46"/>
      <c r="H16" s="46"/>
      <c r="I16" s="46"/>
    </row>
    <row r="17" spans="1:9" s="37" customFormat="1" ht="22.5" customHeight="1">
      <c r="A17" s="41"/>
      <c r="B17" s="41"/>
      <c r="C17" s="49" t="s">
        <v>26</v>
      </c>
      <c r="D17" s="42"/>
      <c r="E17" s="43"/>
      <c r="F17" s="44" t="s">
        <v>67</v>
      </c>
      <c r="G17" s="30">
        <f>G19</f>
        <v>-38511.5</v>
      </c>
      <c r="H17" s="30">
        <f>+G17</f>
        <v>-38511.5</v>
      </c>
      <c r="I17" s="30">
        <f>+H17</f>
        <v>-38511.5</v>
      </c>
    </row>
    <row r="18" spans="1:9" s="37" customFormat="1" ht="21" customHeight="1">
      <c r="A18" s="41"/>
      <c r="B18" s="41"/>
      <c r="C18" s="41"/>
      <c r="D18" s="42"/>
      <c r="E18" s="43"/>
      <c r="F18" s="44" t="s">
        <v>6</v>
      </c>
      <c r="G18" s="46"/>
      <c r="H18" s="46"/>
      <c r="I18" s="46"/>
    </row>
    <row r="19" spans="1:9" s="37" customFormat="1" ht="20.25" customHeight="1">
      <c r="A19" s="41"/>
      <c r="B19" s="41"/>
      <c r="C19" s="41"/>
      <c r="D19" s="42">
        <v>1070</v>
      </c>
      <c r="E19" s="43"/>
      <c r="F19" s="44" t="s">
        <v>60</v>
      </c>
      <c r="G19" s="32">
        <f>G21</f>
        <v>-38511.5</v>
      </c>
      <c r="H19" s="32">
        <f>+G19</f>
        <v>-38511.5</v>
      </c>
      <c r="I19" s="32">
        <f>+H19</f>
        <v>-38511.5</v>
      </c>
    </row>
    <row r="20" spans="1:9" s="37" customFormat="1" ht="19.5" customHeight="1">
      <c r="A20" s="41"/>
      <c r="B20" s="41"/>
      <c r="C20" s="41"/>
      <c r="D20" s="42"/>
      <c r="E20" s="43"/>
      <c r="F20" s="44" t="s">
        <v>6</v>
      </c>
      <c r="G20" s="32"/>
      <c r="H20" s="32"/>
      <c r="I20" s="32"/>
    </row>
    <row r="21" spans="1:9" s="37" customFormat="1" ht="51.75" customHeight="1">
      <c r="A21" s="41"/>
      <c r="B21" s="41"/>
      <c r="C21" s="41"/>
      <c r="D21" s="42"/>
      <c r="E21" s="43">
        <v>12003</v>
      </c>
      <c r="F21" s="44" t="s">
        <v>63</v>
      </c>
      <c r="G21" s="32">
        <f>G23</f>
        <v>-38511.5</v>
      </c>
      <c r="H21" s="32">
        <f>+G21</f>
        <v>-38511.5</v>
      </c>
      <c r="I21" s="32">
        <f>+H21</f>
        <v>-38511.5</v>
      </c>
    </row>
    <row r="22" spans="1:9" s="37" customFormat="1" ht="27" customHeight="1">
      <c r="A22" s="41"/>
      <c r="B22" s="41"/>
      <c r="C22" s="41"/>
      <c r="D22" s="42"/>
      <c r="E22" s="43"/>
      <c r="F22" s="44" t="s">
        <v>24</v>
      </c>
      <c r="G22" s="46"/>
      <c r="H22" s="46"/>
      <c r="I22" s="46"/>
    </row>
    <row r="23" spans="1:9" s="37" customFormat="1" ht="36.75" customHeight="1">
      <c r="A23" s="41"/>
      <c r="B23" s="41"/>
      <c r="C23" s="41"/>
      <c r="D23" s="42"/>
      <c r="E23" s="43"/>
      <c r="F23" s="44" t="s">
        <v>69</v>
      </c>
      <c r="G23" s="32">
        <f>G25</f>
        <v>-38511.5</v>
      </c>
      <c r="H23" s="32">
        <f>+G23</f>
        <v>-38511.5</v>
      </c>
      <c r="I23" s="32">
        <f>+H23</f>
        <v>-38511.5</v>
      </c>
    </row>
    <row r="24" spans="1:9" s="37" customFormat="1" ht="34.5" customHeight="1">
      <c r="A24" s="41"/>
      <c r="B24" s="41"/>
      <c r="C24" s="41"/>
      <c r="D24" s="42"/>
      <c r="E24" s="43"/>
      <c r="F24" s="44" t="s">
        <v>25</v>
      </c>
      <c r="G24" s="46"/>
      <c r="H24" s="46"/>
      <c r="I24" s="46"/>
    </row>
    <row r="25" spans="1:9" s="37" customFormat="1" ht="21" customHeight="1">
      <c r="A25" s="41"/>
      <c r="B25" s="41"/>
      <c r="C25" s="41"/>
      <c r="D25" s="42"/>
      <c r="E25" s="43"/>
      <c r="F25" s="44" t="s">
        <v>7</v>
      </c>
      <c r="G25" s="32">
        <f>G26</f>
        <v>-38511.5</v>
      </c>
      <c r="H25" s="32">
        <f>+H23</f>
        <v>-38511.5</v>
      </c>
      <c r="I25" s="32">
        <f>+I23</f>
        <v>-38511.5</v>
      </c>
    </row>
    <row r="26" spans="1:9" s="37" customFormat="1" ht="21" customHeight="1">
      <c r="A26" s="41"/>
      <c r="B26" s="41"/>
      <c r="C26" s="41"/>
      <c r="D26" s="42"/>
      <c r="E26" s="43"/>
      <c r="F26" s="44" t="s">
        <v>8</v>
      </c>
      <c r="G26" s="32">
        <f>G27</f>
        <v>-38511.5</v>
      </c>
      <c r="H26" s="32">
        <f t="shared" ref="H26:H28" si="2">+H25</f>
        <v>-38511.5</v>
      </c>
      <c r="I26" s="32">
        <f>+H26</f>
        <v>-38511.5</v>
      </c>
    </row>
    <row r="27" spans="1:9" s="37" customFormat="1" ht="21" customHeight="1">
      <c r="A27" s="41"/>
      <c r="B27" s="41"/>
      <c r="C27" s="41"/>
      <c r="D27" s="42"/>
      <c r="E27" s="43"/>
      <c r="F27" s="44" t="s">
        <v>70</v>
      </c>
      <c r="G27" s="32">
        <f>G28</f>
        <v>-38511.5</v>
      </c>
      <c r="H27" s="32">
        <f t="shared" si="2"/>
        <v>-38511.5</v>
      </c>
      <c r="I27" s="32">
        <f>+H27</f>
        <v>-38511.5</v>
      </c>
    </row>
    <row r="28" spans="1:9" s="37" customFormat="1" ht="34.5">
      <c r="A28" s="41"/>
      <c r="B28" s="41"/>
      <c r="C28" s="41"/>
      <c r="D28" s="42"/>
      <c r="E28" s="43"/>
      <c r="F28" s="44" t="s">
        <v>71</v>
      </c>
      <c r="G28" s="32">
        <f>G29</f>
        <v>-38511.5</v>
      </c>
      <c r="H28" s="32">
        <f t="shared" si="2"/>
        <v>-38511.5</v>
      </c>
      <c r="I28" s="32">
        <f>+H28</f>
        <v>-38511.5</v>
      </c>
    </row>
    <row r="29" spans="1:9" s="37" customFormat="1" ht="20.25" customHeight="1">
      <c r="A29" s="41"/>
      <c r="B29" s="41"/>
      <c r="C29" s="41"/>
      <c r="D29" s="42"/>
      <c r="E29" s="43"/>
      <c r="F29" s="44" t="s">
        <v>72</v>
      </c>
      <c r="G29" s="32">
        <f>Հ1!D20</f>
        <v>-38511.5</v>
      </c>
      <c r="H29" s="32">
        <f>Հ1!E20</f>
        <v>-38511.5</v>
      </c>
      <c r="I29" s="32">
        <f>Հ1!F20</f>
        <v>-38511.5</v>
      </c>
    </row>
    <row r="30" spans="1:9" s="37" customFormat="1" ht="34.5" customHeight="1">
      <c r="A30" s="140" t="s">
        <v>26</v>
      </c>
      <c r="B30" s="139"/>
      <c r="C30" s="139"/>
      <c r="D30" s="145"/>
      <c r="E30" s="142"/>
      <c r="F30" s="50" t="s">
        <v>45</v>
      </c>
      <c r="G30" s="99">
        <f>G32</f>
        <v>38511.5</v>
      </c>
      <c r="H30" s="99">
        <f t="shared" ref="H30:I30" si="3">H32</f>
        <v>38511.5</v>
      </c>
      <c r="I30" s="99">
        <f t="shared" si="3"/>
        <v>38511.5</v>
      </c>
    </row>
    <row r="31" spans="1:9" s="37" customFormat="1">
      <c r="A31" s="140"/>
      <c r="B31" s="139"/>
      <c r="C31" s="139"/>
      <c r="D31" s="146"/>
      <c r="E31" s="142"/>
      <c r="F31" s="44" t="s">
        <v>6</v>
      </c>
      <c r="G31" s="51"/>
      <c r="H31" s="51"/>
      <c r="I31" s="51"/>
    </row>
    <row r="32" spans="1:9" s="37" customFormat="1" ht="40.5" customHeight="1">
      <c r="A32" s="140"/>
      <c r="B32" s="140" t="s">
        <v>46</v>
      </c>
      <c r="C32" s="139"/>
      <c r="D32" s="146"/>
      <c r="E32" s="142"/>
      <c r="F32" s="52" t="s">
        <v>86</v>
      </c>
      <c r="G32" s="51">
        <f>G34</f>
        <v>38511.5</v>
      </c>
      <c r="H32" s="51">
        <f t="shared" ref="H32:I32" si="4">H34</f>
        <v>38511.5</v>
      </c>
      <c r="I32" s="51">
        <f t="shared" si="4"/>
        <v>38511.5</v>
      </c>
    </row>
    <row r="33" spans="1:9" s="37" customFormat="1">
      <c r="A33" s="140"/>
      <c r="B33" s="140"/>
      <c r="C33" s="139"/>
      <c r="D33" s="147"/>
      <c r="E33" s="142"/>
      <c r="F33" s="44" t="s">
        <v>6</v>
      </c>
      <c r="G33" s="51"/>
      <c r="H33" s="51"/>
      <c r="I33" s="51"/>
    </row>
    <row r="34" spans="1:9" s="37" customFormat="1" ht="33" customHeight="1">
      <c r="A34" s="140"/>
      <c r="B34" s="140"/>
      <c r="C34" s="140" t="s">
        <v>26</v>
      </c>
      <c r="D34" s="145"/>
      <c r="E34" s="142"/>
      <c r="F34" s="52" t="s">
        <v>86</v>
      </c>
      <c r="G34" s="51">
        <f>G36</f>
        <v>38511.5</v>
      </c>
      <c r="H34" s="51">
        <f t="shared" ref="H34:I34" si="5">H36</f>
        <v>38511.5</v>
      </c>
      <c r="I34" s="51">
        <f t="shared" si="5"/>
        <v>38511.5</v>
      </c>
    </row>
    <row r="35" spans="1:9" s="37" customFormat="1">
      <c r="A35" s="140"/>
      <c r="B35" s="140"/>
      <c r="C35" s="140"/>
      <c r="D35" s="146"/>
      <c r="E35" s="142"/>
      <c r="F35" s="44" t="s">
        <v>6</v>
      </c>
      <c r="G35" s="51"/>
      <c r="H35" s="51"/>
      <c r="I35" s="51"/>
    </row>
    <row r="36" spans="1:9" s="37" customFormat="1" ht="34.5" customHeight="1">
      <c r="A36" s="140"/>
      <c r="B36" s="140"/>
      <c r="C36" s="140"/>
      <c r="D36" s="146"/>
      <c r="E36" s="142"/>
      <c r="F36" s="44" t="s">
        <v>27</v>
      </c>
      <c r="G36" s="51">
        <f>G38</f>
        <v>38511.5</v>
      </c>
      <c r="H36" s="51">
        <f t="shared" ref="H36:I36" si="6">H38</f>
        <v>38511.5</v>
      </c>
      <c r="I36" s="51">
        <f t="shared" si="6"/>
        <v>38511.5</v>
      </c>
    </row>
    <row r="37" spans="1:9" s="37" customFormat="1">
      <c r="A37" s="140"/>
      <c r="B37" s="140"/>
      <c r="C37" s="140"/>
      <c r="D37" s="147"/>
      <c r="E37" s="142"/>
      <c r="F37" s="44" t="s">
        <v>6</v>
      </c>
      <c r="G37" s="51"/>
      <c r="H37" s="51"/>
      <c r="I37" s="51"/>
    </row>
    <row r="38" spans="1:9" s="37" customFormat="1">
      <c r="A38" s="140"/>
      <c r="B38" s="140"/>
      <c r="C38" s="140"/>
      <c r="D38" s="148">
        <f>Հ1!A25</f>
        <v>1212</v>
      </c>
      <c r="E38" s="143" t="str">
        <f>Հ1!C26</f>
        <v xml:space="preserve">Տարածքային զարգացում </v>
      </c>
      <c r="F38" s="143"/>
      <c r="G38" s="51">
        <f>G40</f>
        <v>38511.5</v>
      </c>
      <c r="H38" s="51">
        <f t="shared" ref="H38:I38" si="7">H40</f>
        <v>38511.5</v>
      </c>
      <c r="I38" s="51">
        <f t="shared" si="7"/>
        <v>38511.5</v>
      </c>
    </row>
    <row r="39" spans="1:9" s="37" customFormat="1">
      <c r="A39" s="140"/>
      <c r="B39" s="140"/>
      <c r="C39" s="140"/>
      <c r="D39" s="149"/>
      <c r="E39" s="144">
        <f>Հ1!B32</f>
        <v>12025</v>
      </c>
      <c r="F39" s="17" t="s">
        <v>6</v>
      </c>
      <c r="G39" s="53"/>
      <c r="H39" s="53"/>
      <c r="I39" s="53"/>
    </row>
    <row r="40" spans="1:9" s="37" customFormat="1" ht="34.5">
      <c r="A40" s="140"/>
      <c r="B40" s="140"/>
      <c r="C40" s="140"/>
      <c r="D40" s="149"/>
      <c r="E40" s="144"/>
      <c r="F40" s="44" t="str">
        <f>Հ1!C33</f>
        <v xml:space="preserve">Մարզերում առաջնահերթ լուծում պահանջող հիմնախնդիրների լուծում </v>
      </c>
      <c r="G40" s="51">
        <f>G42</f>
        <v>38511.5</v>
      </c>
      <c r="H40" s="51">
        <f t="shared" ref="H40:I40" si="8">H42</f>
        <v>38511.5</v>
      </c>
      <c r="I40" s="51">
        <f t="shared" si="8"/>
        <v>38511.5</v>
      </c>
    </row>
    <row r="41" spans="1:9" ht="19.5" customHeight="1">
      <c r="A41" s="140"/>
      <c r="B41" s="140"/>
      <c r="C41" s="140"/>
      <c r="D41" s="149"/>
      <c r="E41" s="142"/>
      <c r="F41" s="40" t="s">
        <v>24</v>
      </c>
      <c r="G41" s="51"/>
      <c r="H41" s="51"/>
      <c r="I41" s="51"/>
    </row>
    <row r="42" spans="1:9" s="37" customFormat="1">
      <c r="A42" s="140"/>
      <c r="B42" s="140"/>
      <c r="C42" s="140"/>
      <c r="D42" s="149"/>
      <c r="E42" s="142"/>
      <c r="F42" s="17" t="s">
        <v>102</v>
      </c>
      <c r="G42" s="51">
        <f>G44</f>
        <v>38511.5</v>
      </c>
      <c r="H42" s="51">
        <f t="shared" ref="H42:I42" si="9">H44</f>
        <v>38511.5</v>
      </c>
      <c r="I42" s="51">
        <f t="shared" si="9"/>
        <v>38511.5</v>
      </c>
    </row>
    <row r="43" spans="1:9" ht="34.5">
      <c r="A43" s="140"/>
      <c r="B43" s="140"/>
      <c r="C43" s="140"/>
      <c r="D43" s="149"/>
      <c r="E43" s="142"/>
      <c r="F43" s="40" t="s">
        <v>21</v>
      </c>
      <c r="G43" s="54"/>
      <c r="H43" s="54"/>
      <c r="I43" s="54"/>
    </row>
    <row r="44" spans="1:9">
      <c r="A44" s="140"/>
      <c r="B44" s="140"/>
      <c r="C44" s="140"/>
      <c r="D44" s="149"/>
      <c r="E44" s="142"/>
      <c r="F44" s="17" t="s">
        <v>7</v>
      </c>
      <c r="G44" s="51">
        <f>G45</f>
        <v>38511.5</v>
      </c>
      <c r="H44" s="51">
        <f>H45</f>
        <v>38511.5</v>
      </c>
      <c r="I44" s="51">
        <f t="shared" ref="H44:I47" si="10">I45</f>
        <v>38511.5</v>
      </c>
    </row>
    <row r="45" spans="1:9">
      <c r="A45" s="140"/>
      <c r="B45" s="140"/>
      <c r="C45" s="140"/>
      <c r="D45" s="149"/>
      <c r="E45" s="142"/>
      <c r="F45" s="112" t="s">
        <v>100</v>
      </c>
      <c r="G45" s="51">
        <f>G46</f>
        <v>38511.5</v>
      </c>
      <c r="H45" s="51">
        <f t="shared" si="10"/>
        <v>38511.5</v>
      </c>
      <c r="I45" s="51">
        <f t="shared" si="10"/>
        <v>38511.5</v>
      </c>
    </row>
    <row r="46" spans="1:9">
      <c r="A46" s="140"/>
      <c r="B46" s="140"/>
      <c r="C46" s="140"/>
      <c r="D46" s="149"/>
      <c r="E46" s="142"/>
      <c r="F46" s="112" t="s">
        <v>101</v>
      </c>
      <c r="G46" s="51">
        <f>G47</f>
        <v>38511.5</v>
      </c>
      <c r="H46" s="51">
        <f t="shared" si="10"/>
        <v>38511.5</v>
      </c>
      <c r="I46" s="51">
        <f t="shared" si="10"/>
        <v>38511.5</v>
      </c>
    </row>
    <row r="47" spans="1:9" ht="34.5">
      <c r="A47" s="141"/>
      <c r="B47" s="141"/>
      <c r="C47" s="141"/>
      <c r="D47" s="149"/>
      <c r="E47" s="151"/>
      <c r="F47" s="112" t="s">
        <v>98</v>
      </c>
      <c r="G47" s="51">
        <f>G48</f>
        <v>38511.5</v>
      </c>
      <c r="H47" s="51">
        <f t="shared" si="10"/>
        <v>38511.5</v>
      </c>
      <c r="I47" s="51">
        <f t="shared" si="10"/>
        <v>38511.5</v>
      </c>
    </row>
    <row r="48" spans="1:9" ht="51.75">
      <c r="A48" s="140"/>
      <c r="B48" s="140"/>
      <c r="C48" s="140"/>
      <c r="D48" s="150"/>
      <c r="E48" s="142"/>
      <c r="F48" s="113" t="s">
        <v>99</v>
      </c>
      <c r="G48" s="51">
        <f>Հ1!D33</f>
        <v>38511.5</v>
      </c>
      <c r="H48" s="51">
        <f>Հ1!E33</f>
        <v>38511.5</v>
      </c>
      <c r="I48" s="51">
        <f>Հ1!F33</f>
        <v>38511.5</v>
      </c>
    </row>
  </sheetData>
  <mergeCells count="17">
    <mergeCell ref="E41:E48"/>
    <mergeCell ref="A5:I5"/>
    <mergeCell ref="G8:I8"/>
    <mergeCell ref="B30:B31"/>
    <mergeCell ref="C30:C33"/>
    <mergeCell ref="C34:C48"/>
    <mergeCell ref="B32:B48"/>
    <mergeCell ref="A8:C8"/>
    <mergeCell ref="D8:E8"/>
    <mergeCell ref="F8:F9"/>
    <mergeCell ref="E30:E37"/>
    <mergeCell ref="A30:A48"/>
    <mergeCell ref="E38:F38"/>
    <mergeCell ref="E39:E40"/>
    <mergeCell ref="D30:D33"/>
    <mergeCell ref="D34:D37"/>
    <mergeCell ref="D38:D48"/>
  </mergeCells>
  <pageMargins left="0.11811023622047245" right="0.11811023622047245" top="0" bottom="0" header="0.31496062992125984" footer="0.31496062992125984"/>
  <pageSetup paperSize="9" scale="79" orientation="landscape" r:id="rId1"/>
  <ignoredErrors>
    <ignoredError sqref="A31:B31 A41:F41 A39:D39 F39 A40:E40 A38:C38 B30 A33:B33 A32 D32:E32 A37:E37 A34:E34 A35:E35 A36:E36 D30:E30 D31:E31 D33:E33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opLeftCell="C1" zoomScaleNormal="100" workbookViewId="0">
      <selection activeCell="E17" sqref="E17"/>
    </sheetView>
  </sheetViews>
  <sheetFormatPr defaultRowHeight="17.25"/>
  <cols>
    <col min="1" max="1" width="7.28515625" style="100" customWidth="1"/>
    <col min="2" max="2" width="12" style="100" customWidth="1"/>
    <col min="3" max="3" width="14.5703125" style="100" customWidth="1"/>
    <col min="4" max="5" width="19.140625" style="100" customWidth="1"/>
    <col min="6" max="6" width="23.28515625" style="100" customWidth="1"/>
    <col min="7" max="7" width="41.140625" style="100" customWidth="1"/>
    <col min="8" max="8" width="16.85546875" style="100" customWidth="1"/>
    <col min="9" max="9" width="17.7109375" style="100" customWidth="1"/>
    <col min="10" max="10" width="12.85546875" style="100" customWidth="1"/>
    <col min="11" max="11" width="14.140625" style="100" customWidth="1"/>
    <col min="12" max="12" width="10.7109375" style="100" customWidth="1"/>
    <col min="13" max="259" width="9.140625" style="100"/>
    <col min="260" max="260" width="7.28515625" style="100" customWidth="1"/>
    <col min="261" max="261" width="12" style="100" customWidth="1"/>
    <col min="262" max="262" width="11.85546875" style="100" customWidth="1"/>
    <col min="263" max="263" width="64.28515625" style="100" customWidth="1"/>
    <col min="264" max="264" width="16.85546875" style="100" customWidth="1"/>
    <col min="265" max="265" width="17.7109375" style="100" customWidth="1"/>
    <col min="266" max="266" width="12.85546875" style="100" customWidth="1"/>
    <col min="267" max="267" width="14.140625" style="100" customWidth="1"/>
    <col min="268" max="268" width="10.7109375" style="100" customWidth="1"/>
    <col min="269" max="515" width="9.140625" style="100"/>
    <col min="516" max="516" width="7.28515625" style="100" customWidth="1"/>
    <col min="517" max="517" width="12" style="100" customWidth="1"/>
    <col min="518" max="518" width="11.85546875" style="100" customWidth="1"/>
    <col min="519" max="519" width="64.28515625" style="100" customWidth="1"/>
    <col min="520" max="520" width="16.85546875" style="100" customWidth="1"/>
    <col min="521" max="521" width="17.7109375" style="100" customWidth="1"/>
    <col min="522" max="522" width="12.85546875" style="100" customWidth="1"/>
    <col min="523" max="523" width="14.140625" style="100" customWidth="1"/>
    <col min="524" max="524" width="10.7109375" style="100" customWidth="1"/>
    <col min="525" max="771" width="9.140625" style="100"/>
    <col min="772" max="772" width="7.28515625" style="100" customWidth="1"/>
    <col min="773" max="773" width="12" style="100" customWidth="1"/>
    <col min="774" max="774" width="11.85546875" style="100" customWidth="1"/>
    <col min="775" max="775" width="64.28515625" style="100" customWidth="1"/>
    <col min="776" max="776" width="16.85546875" style="100" customWidth="1"/>
    <col min="777" max="777" width="17.7109375" style="100" customWidth="1"/>
    <col min="778" max="778" width="12.85546875" style="100" customWidth="1"/>
    <col min="779" max="779" width="14.140625" style="100" customWidth="1"/>
    <col min="780" max="780" width="10.7109375" style="100" customWidth="1"/>
    <col min="781" max="1027" width="9.140625" style="100"/>
    <col min="1028" max="1028" width="7.28515625" style="100" customWidth="1"/>
    <col min="1029" max="1029" width="12" style="100" customWidth="1"/>
    <col min="1030" max="1030" width="11.85546875" style="100" customWidth="1"/>
    <col min="1031" max="1031" width="64.28515625" style="100" customWidth="1"/>
    <col min="1032" max="1032" width="16.85546875" style="100" customWidth="1"/>
    <col min="1033" max="1033" width="17.7109375" style="100" customWidth="1"/>
    <col min="1034" max="1034" width="12.85546875" style="100" customWidth="1"/>
    <col min="1035" max="1035" width="14.140625" style="100" customWidth="1"/>
    <col min="1036" max="1036" width="10.7109375" style="100" customWidth="1"/>
    <col min="1037" max="1283" width="9.140625" style="100"/>
    <col min="1284" max="1284" width="7.28515625" style="100" customWidth="1"/>
    <col min="1285" max="1285" width="12" style="100" customWidth="1"/>
    <col min="1286" max="1286" width="11.85546875" style="100" customWidth="1"/>
    <col min="1287" max="1287" width="64.28515625" style="100" customWidth="1"/>
    <col min="1288" max="1288" width="16.85546875" style="100" customWidth="1"/>
    <col min="1289" max="1289" width="17.7109375" style="100" customWidth="1"/>
    <col min="1290" max="1290" width="12.85546875" style="100" customWidth="1"/>
    <col min="1291" max="1291" width="14.140625" style="100" customWidth="1"/>
    <col min="1292" max="1292" width="10.7109375" style="100" customWidth="1"/>
    <col min="1293" max="1539" width="9.140625" style="100"/>
    <col min="1540" max="1540" width="7.28515625" style="100" customWidth="1"/>
    <col min="1541" max="1541" width="12" style="100" customWidth="1"/>
    <col min="1542" max="1542" width="11.85546875" style="100" customWidth="1"/>
    <col min="1543" max="1543" width="64.28515625" style="100" customWidth="1"/>
    <col min="1544" max="1544" width="16.85546875" style="100" customWidth="1"/>
    <col min="1545" max="1545" width="17.7109375" style="100" customWidth="1"/>
    <col min="1546" max="1546" width="12.85546875" style="100" customWidth="1"/>
    <col min="1547" max="1547" width="14.140625" style="100" customWidth="1"/>
    <col min="1548" max="1548" width="10.7109375" style="100" customWidth="1"/>
    <col min="1549" max="1795" width="9.140625" style="100"/>
    <col min="1796" max="1796" width="7.28515625" style="100" customWidth="1"/>
    <col min="1797" max="1797" width="12" style="100" customWidth="1"/>
    <col min="1798" max="1798" width="11.85546875" style="100" customWidth="1"/>
    <col min="1799" max="1799" width="64.28515625" style="100" customWidth="1"/>
    <col min="1800" max="1800" width="16.85546875" style="100" customWidth="1"/>
    <col min="1801" max="1801" width="17.7109375" style="100" customWidth="1"/>
    <col min="1802" max="1802" width="12.85546875" style="100" customWidth="1"/>
    <col min="1803" max="1803" width="14.140625" style="100" customWidth="1"/>
    <col min="1804" max="1804" width="10.7109375" style="100" customWidth="1"/>
    <col min="1805" max="2051" width="9.140625" style="100"/>
    <col min="2052" max="2052" width="7.28515625" style="100" customWidth="1"/>
    <col min="2053" max="2053" width="12" style="100" customWidth="1"/>
    <col min="2054" max="2054" width="11.85546875" style="100" customWidth="1"/>
    <col min="2055" max="2055" width="64.28515625" style="100" customWidth="1"/>
    <col min="2056" max="2056" width="16.85546875" style="100" customWidth="1"/>
    <col min="2057" max="2057" width="17.7109375" style="100" customWidth="1"/>
    <col min="2058" max="2058" width="12.85546875" style="100" customWidth="1"/>
    <col min="2059" max="2059" width="14.140625" style="100" customWidth="1"/>
    <col min="2060" max="2060" width="10.7109375" style="100" customWidth="1"/>
    <col min="2061" max="2307" width="9.140625" style="100"/>
    <col min="2308" max="2308" width="7.28515625" style="100" customWidth="1"/>
    <col min="2309" max="2309" width="12" style="100" customWidth="1"/>
    <col min="2310" max="2310" width="11.85546875" style="100" customWidth="1"/>
    <col min="2311" max="2311" width="64.28515625" style="100" customWidth="1"/>
    <col min="2312" max="2312" width="16.85546875" style="100" customWidth="1"/>
    <col min="2313" max="2313" width="17.7109375" style="100" customWidth="1"/>
    <col min="2314" max="2314" width="12.85546875" style="100" customWidth="1"/>
    <col min="2315" max="2315" width="14.140625" style="100" customWidth="1"/>
    <col min="2316" max="2316" width="10.7109375" style="100" customWidth="1"/>
    <col min="2317" max="2563" width="9.140625" style="100"/>
    <col min="2564" max="2564" width="7.28515625" style="100" customWidth="1"/>
    <col min="2565" max="2565" width="12" style="100" customWidth="1"/>
    <col min="2566" max="2566" width="11.85546875" style="100" customWidth="1"/>
    <col min="2567" max="2567" width="64.28515625" style="100" customWidth="1"/>
    <col min="2568" max="2568" width="16.85546875" style="100" customWidth="1"/>
    <col min="2569" max="2569" width="17.7109375" style="100" customWidth="1"/>
    <col min="2570" max="2570" width="12.85546875" style="100" customWidth="1"/>
    <col min="2571" max="2571" width="14.140625" style="100" customWidth="1"/>
    <col min="2572" max="2572" width="10.7109375" style="100" customWidth="1"/>
    <col min="2573" max="2819" width="9.140625" style="100"/>
    <col min="2820" max="2820" width="7.28515625" style="100" customWidth="1"/>
    <col min="2821" max="2821" width="12" style="100" customWidth="1"/>
    <col min="2822" max="2822" width="11.85546875" style="100" customWidth="1"/>
    <col min="2823" max="2823" width="64.28515625" style="100" customWidth="1"/>
    <col min="2824" max="2824" width="16.85546875" style="100" customWidth="1"/>
    <col min="2825" max="2825" width="17.7109375" style="100" customWidth="1"/>
    <col min="2826" max="2826" width="12.85546875" style="100" customWidth="1"/>
    <col min="2827" max="2827" width="14.140625" style="100" customWidth="1"/>
    <col min="2828" max="2828" width="10.7109375" style="100" customWidth="1"/>
    <col min="2829" max="3075" width="9.140625" style="100"/>
    <col min="3076" max="3076" width="7.28515625" style="100" customWidth="1"/>
    <col min="3077" max="3077" width="12" style="100" customWidth="1"/>
    <col min="3078" max="3078" width="11.85546875" style="100" customWidth="1"/>
    <col min="3079" max="3079" width="64.28515625" style="100" customWidth="1"/>
    <col min="3080" max="3080" width="16.85546875" style="100" customWidth="1"/>
    <col min="3081" max="3081" width="17.7109375" style="100" customWidth="1"/>
    <col min="3082" max="3082" width="12.85546875" style="100" customWidth="1"/>
    <col min="3083" max="3083" width="14.140625" style="100" customWidth="1"/>
    <col min="3084" max="3084" width="10.7109375" style="100" customWidth="1"/>
    <col min="3085" max="3331" width="9.140625" style="100"/>
    <col min="3332" max="3332" width="7.28515625" style="100" customWidth="1"/>
    <col min="3333" max="3333" width="12" style="100" customWidth="1"/>
    <col min="3334" max="3334" width="11.85546875" style="100" customWidth="1"/>
    <col min="3335" max="3335" width="64.28515625" style="100" customWidth="1"/>
    <col min="3336" max="3336" width="16.85546875" style="100" customWidth="1"/>
    <col min="3337" max="3337" width="17.7109375" style="100" customWidth="1"/>
    <col min="3338" max="3338" width="12.85546875" style="100" customWidth="1"/>
    <col min="3339" max="3339" width="14.140625" style="100" customWidth="1"/>
    <col min="3340" max="3340" width="10.7109375" style="100" customWidth="1"/>
    <col min="3341" max="3587" width="9.140625" style="100"/>
    <col min="3588" max="3588" width="7.28515625" style="100" customWidth="1"/>
    <col min="3589" max="3589" width="12" style="100" customWidth="1"/>
    <col min="3590" max="3590" width="11.85546875" style="100" customWidth="1"/>
    <col min="3591" max="3591" width="64.28515625" style="100" customWidth="1"/>
    <col min="3592" max="3592" width="16.85546875" style="100" customWidth="1"/>
    <col min="3593" max="3593" width="17.7109375" style="100" customWidth="1"/>
    <col min="3594" max="3594" width="12.85546875" style="100" customWidth="1"/>
    <col min="3595" max="3595" width="14.140625" style="100" customWidth="1"/>
    <col min="3596" max="3596" width="10.7109375" style="100" customWidth="1"/>
    <col min="3597" max="3843" width="9.140625" style="100"/>
    <col min="3844" max="3844" width="7.28515625" style="100" customWidth="1"/>
    <col min="3845" max="3845" width="12" style="100" customWidth="1"/>
    <col min="3846" max="3846" width="11.85546875" style="100" customWidth="1"/>
    <col min="3847" max="3847" width="64.28515625" style="100" customWidth="1"/>
    <col min="3848" max="3848" width="16.85546875" style="100" customWidth="1"/>
    <col min="3849" max="3849" width="17.7109375" style="100" customWidth="1"/>
    <col min="3850" max="3850" width="12.85546875" style="100" customWidth="1"/>
    <col min="3851" max="3851" width="14.140625" style="100" customWidth="1"/>
    <col min="3852" max="3852" width="10.7109375" style="100" customWidth="1"/>
    <col min="3853" max="4099" width="9.140625" style="100"/>
    <col min="4100" max="4100" width="7.28515625" style="100" customWidth="1"/>
    <col min="4101" max="4101" width="12" style="100" customWidth="1"/>
    <col min="4102" max="4102" width="11.85546875" style="100" customWidth="1"/>
    <col min="4103" max="4103" width="64.28515625" style="100" customWidth="1"/>
    <col min="4104" max="4104" width="16.85546875" style="100" customWidth="1"/>
    <col min="4105" max="4105" width="17.7109375" style="100" customWidth="1"/>
    <col min="4106" max="4106" width="12.85546875" style="100" customWidth="1"/>
    <col min="4107" max="4107" width="14.140625" style="100" customWidth="1"/>
    <col min="4108" max="4108" width="10.7109375" style="100" customWidth="1"/>
    <col min="4109" max="4355" width="9.140625" style="100"/>
    <col min="4356" max="4356" width="7.28515625" style="100" customWidth="1"/>
    <col min="4357" max="4357" width="12" style="100" customWidth="1"/>
    <col min="4358" max="4358" width="11.85546875" style="100" customWidth="1"/>
    <col min="4359" max="4359" width="64.28515625" style="100" customWidth="1"/>
    <col min="4360" max="4360" width="16.85546875" style="100" customWidth="1"/>
    <col min="4361" max="4361" width="17.7109375" style="100" customWidth="1"/>
    <col min="4362" max="4362" width="12.85546875" style="100" customWidth="1"/>
    <col min="4363" max="4363" width="14.140625" style="100" customWidth="1"/>
    <col min="4364" max="4364" width="10.7109375" style="100" customWidth="1"/>
    <col min="4365" max="4611" width="9.140625" style="100"/>
    <col min="4612" max="4612" width="7.28515625" style="100" customWidth="1"/>
    <col min="4613" max="4613" width="12" style="100" customWidth="1"/>
    <col min="4614" max="4614" width="11.85546875" style="100" customWidth="1"/>
    <col min="4615" max="4615" width="64.28515625" style="100" customWidth="1"/>
    <col min="4616" max="4616" width="16.85546875" style="100" customWidth="1"/>
    <col min="4617" max="4617" width="17.7109375" style="100" customWidth="1"/>
    <col min="4618" max="4618" width="12.85546875" style="100" customWidth="1"/>
    <col min="4619" max="4619" width="14.140625" style="100" customWidth="1"/>
    <col min="4620" max="4620" width="10.7109375" style="100" customWidth="1"/>
    <col min="4621" max="4867" width="9.140625" style="100"/>
    <col min="4868" max="4868" width="7.28515625" style="100" customWidth="1"/>
    <col min="4869" max="4869" width="12" style="100" customWidth="1"/>
    <col min="4870" max="4870" width="11.85546875" style="100" customWidth="1"/>
    <col min="4871" max="4871" width="64.28515625" style="100" customWidth="1"/>
    <col min="4872" max="4872" width="16.85546875" style="100" customWidth="1"/>
    <col min="4873" max="4873" width="17.7109375" style="100" customWidth="1"/>
    <col min="4874" max="4874" width="12.85546875" style="100" customWidth="1"/>
    <col min="4875" max="4875" width="14.140625" style="100" customWidth="1"/>
    <col min="4876" max="4876" width="10.7109375" style="100" customWidth="1"/>
    <col min="4877" max="5123" width="9.140625" style="100"/>
    <col min="5124" max="5124" width="7.28515625" style="100" customWidth="1"/>
    <col min="5125" max="5125" width="12" style="100" customWidth="1"/>
    <col min="5126" max="5126" width="11.85546875" style="100" customWidth="1"/>
    <col min="5127" max="5127" width="64.28515625" style="100" customWidth="1"/>
    <col min="5128" max="5128" width="16.85546875" style="100" customWidth="1"/>
    <col min="5129" max="5129" width="17.7109375" style="100" customWidth="1"/>
    <col min="5130" max="5130" width="12.85546875" style="100" customWidth="1"/>
    <col min="5131" max="5131" width="14.140625" style="100" customWidth="1"/>
    <col min="5132" max="5132" width="10.7109375" style="100" customWidth="1"/>
    <col min="5133" max="5379" width="9.140625" style="100"/>
    <col min="5380" max="5380" width="7.28515625" style="100" customWidth="1"/>
    <col min="5381" max="5381" width="12" style="100" customWidth="1"/>
    <col min="5382" max="5382" width="11.85546875" style="100" customWidth="1"/>
    <col min="5383" max="5383" width="64.28515625" style="100" customWidth="1"/>
    <col min="5384" max="5384" width="16.85546875" style="100" customWidth="1"/>
    <col min="5385" max="5385" width="17.7109375" style="100" customWidth="1"/>
    <col min="5386" max="5386" width="12.85546875" style="100" customWidth="1"/>
    <col min="5387" max="5387" width="14.140625" style="100" customWidth="1"/>
    <col min="5388" max="5388" width="10.7109375" style="100" customWidth="1"/>
    <col min="5389" max="5635" width="9.140625" style="100"/>
    <col min="5636" max="5636" width="7.28515625" style="100" customWidth="1"/>
    <col min="5637" max="5637" width="12" style="100" customWidth="1"/>
    <col min="5638" max="5638" width="11.85546875" style="100" customWidth="1"/>
    <col min="5639" max="5639" width="64.28515625" style="100" customWidth="1"/>
    <col min="5640" max="5640" width="16.85546875" style="100" customWidth="1"/>
    <col min="5641" max="5641" width="17.7109375" style="100" customWidth="1"/>
    <col min="5642" max="5642" width="12.85546875" style="100" customWidth="1"/>
    <col min="5643" max="5643" width="14.140625" style="100" customWidth="1"/>
    <col min="5644" max="5644" width="10.7109375" style="100" customWidth="1"/>
    <col min="5645" max="5891" width="9.140625" style="100"/>
    <col min="5892" max="5892" width="7.28515625" style="100" customWidth="1"/>
    <col min="5893" max="5893" width="12" style="100" customWidth="1"/>
    <col min="5894" max="5894" width="11.85546875" style="100" customWidth="1"/>
    <col min="5895" max="5895" width="64.28515625" style="100" customWidth="1"/>
    <col min="5896" max="5896" width="16.85546875" style="100" customWidth="1"/>
    <col min="5897" max="5897" width="17.7109375" style="100" customWidth="1"/>
    <col min="5898" max="5898" width="12.85546875" style="100" customWidth="1"/>
    <col min="5899" max="5899" width="14.140625" style="100" customWidth="1"/>
    <col min="5900" max="5900" width="10.7109375" style="100" customWidth="1"/>
    <col min="5901" max="6147" width="9.140625" style="100"/>
    <col min="6148" max="6148" width="7.28515625" style="100" customWidth="1"/>
    <col min="6149" max="6149" width="12" style="100" customWidth="1"/>
    <col min="6150" max="6150" width="11.85546875" style="100" customWidth="1"/>
    <col min="6151" max="6151" width="64.28515625" style="100" customWidth="1"/>
    <col min="6152" max="6152" width="16.85546875" style="100" customWidth="1"/>
    <col min="6153" max="6153" width="17.7109375" style="100" customWidth="1"/>
    <col min="6154" max="6154" width="12.85546875" style="100" customWidth="1"/>
    <col min="6155" max="6155" width="14.140625" style="100" customWidth="1"/>
    <col min="6156" max="6156" width="10.7109375" style="100" customWidth="1"/>
    <col min="6157" max="6403" width="9.140625" style="100"/>
    <col min="6404" max="6404" width="7.28515625" style="100" customWidth="1"/>
    <col min="6405" max="6405" width="12" style="100" customWidth="1"/>
    <col min="6406" max="6406" width="11.85546875" style="100" customWidth="1"/>
    <col min="6407" max="6407" width="64.28515625" style="100" customWidth="1"/>
    <col min="6408" max="6408" width="16.85546875" style="100" customWidth="1"/>
    <col min="6409" max="6409" width="17.7109375" style="100" customWidth="1"/>
    <col min="6410" max="6410" width="12.85546875" style="100" customWidth="1"/>
    <col min="6411" max="6411" width="14.140625" style="100" customWidth="1"/>
    <col min="6412" max="6412" width="10.7109375" style="100" customWidth="1"/>
    <col min="6413" max="6659" width="9.140625" style="100"/>
    <col min="6660" max="6660" width="7.28515625" style="100" customWidth="1"/>
    <col min="6661" max="6661" width="12" style="100" customWidth="1"/>
    <col min="6662" max="6662" width="11.85546875" style="100" customWidth="1"/>
    <col min="6663" max="6663" width="64.28515625" style="100" customWidth="1"/>
    <col min="6664" max="6664" width="16.85546875" style="100" customWidth="1"/>
    <col min="6665" max="6665" width="17.7109375" style="100" customWidth="1"/>
    <col min="6666" max="6666" width="12.85546875" style="100" customWidth="1"/>
    <col min="6667" max="6667" width="14.140625" style="100" customWidth="1"/>
    <col min="6668" max="6668" width="10.7109375" style="100" customWidth="1"/>
    <col min="6669" max="6915" width="9.140625" style="100"/>
    <col min="6916" max="6916" width="7.28515625" style="100" customWidth="1"/>
    <col min="6917" max="6917" width="12" style="100" customWidth="1"/>
    <col min="6918" max="6918" width="11.85546875" style="100" customWidth="1"/>
    <col min="6919" max="6919" width="64.28515625" style="100" customWidth="1"/>
    <col min="6920" max="6920" width="16.85546875" style="100" customWidth="1"/>
    <col min="6921" max="6921" width="17.7109375" style="100" customWidth="1"/>
    <col min="6922" max="6922" width="12.85546875" style="100" customWidth="1"/>
    <col min="6923" max="6923" width="14.140625" style="100" customWidth="1"/>
    <col min="6924" max="6924" width="10.7109375" style="100" customWidth="1"/>
    <col min="6925" max="7171" width="9.140625" style="100"/>
    <col min="7172" max="7172" width="7.28515625" style="100" customWidth="1"/>
    <col min="7173" max="7173" width="12" style="100" customWidth="1"/>
    <col min="7174" max="7174" width="11.85546875" style="100" customWidth="1"/>
    <col min="7175" max="7175" width="64.28515625" style="100" customWidth="1"/>
    <col min="7176" max="7176" width="16.85546875" style="100" customWidth="1"/>
    <col min="7177" max="7177" width="17.7109375" style="100" customWidth="1"/>
    <col min="7178" max="7178" width="12.85546875" style="100" customWidth="1"/>
    <col min="7179" max="7179" width="14.140625" style="100" customWidth="1"/>
    <col min="7180" max="7180" width="10.7109375" style="100" customWidth="1"/>
    <col min="7181" max="7427" width="9.140625" style="100"/>
    <col min="7428" max="7428" width="7.28515625" style="100" customWidth="1"/>
    <col min="7429" max="7429" width="12" style="100" customWidth="1"/>
    <col min="7430" max="7430" width="11.85546875" style="100" customWidth="1"/>
    <col min="7431" max="7431" width="64.28515625" style="100" customWidth="1"/>
    <col min="7432" max="7432" width="16.85546875" style="100" customWidth="1"/>
    <col min="7433" max="7433" width="17.7109375" style="100" customWidth="1"/>
    <col min="7434" max="7434" width="12.85546875" style="100" customWidth="1"/>
    <col min="7435" max="7435" width="14.140625" style="100" customWidth="1"/>
    <col min="7436" max="7436" width="10.7109375" style="100" customWidth="1"/>
    <col min="7437" max="7683" width="9.140625" style="100"/>
    <col min="7684" max="7684" width="7.28515625" style="100" customWidth="1"/>
    <col min="7685" max="7685" width="12" style="100" customWidth="1"/>
    <col min="7686" max="7686" width="11.85546875" style="100" customWidth="1"/>
    <col min="7687" max="7687" width="64.28515625" style="100" customWidth="1"/>
    <col min="7688" max="7688" width="16.85546875" style="100" customWidth="1"/>
    <col min="7689" max="7689" width="17.7109375" style="100" customWidth="1"/>
    <col min="7690" max="7690" width="12.85546875" style="100" customWidth="1"/>
    <col min="7691" max="7691" width="14.140625" style="100" customWidth="1"/>
    <col min="7692" max="7692" width="10.7109375" style="100" customWidth="1"/>
    <col min="7693" max="7939" width="9.140625" style="100"/>
    <col min="7940" max="7940" width="7.28515625" style="100" customWidth="1"/>
    <col min="7941" max="7941" width="12" style="100" customWidth="1"/>
    <col min="7942" max="7942" width="11.85546875" style="100" customWidth="1"/>
    <col min="7943" max="7943" width="64.28515625" style="100" customWidth="1"/>
    <col min="7944" max="7944" width="16.85546875" style="100" customWidth="1"/>
    <col min="7945" max="7945" width="17.7109375" style="100" customWidth="1"/>
    <col min="7946" max="7946" width="12.85546875" style="100" customWidth="1"/>
    <col min="7947" max="7947" width="14.140625" style="100" customWidth="1"/>
    <col min="7948" max="7948" width="10.7109375" style="100" customWidth="1"/>
    <col min="7949" max="8195" width="9.140625" style="100"/>
    <col min="8196" max="8196" width="7.28515625" style="100" customWidth="1"/>
    <col min="8197" max="8197" width="12" style="100" customWidth="1"/>
    <col min="8198" max="8198" width="11.85546875" style="100" customWidth="1"/>
    <col min="8199" max="8199" width="64.28515625" style="100" customWidth="1"/>
    <col min="8200" max="8200" width="16.85546875" style="100" customWidth="1"/>
    <col min="8201" max="8201" width="17.7109375" style="100" customWidth="1"/>
    <col min="8202" max="8202" width="12.85546875" style="100" customWidth="1"/>
    <col min="8203" max="8203" width="14.140625" style="100" customWidth="1"/>
    <col min="8204" max="8204" width="10.7109375" style="100" customWidth="1"/>
    <col min="8205" max="8451" width="9.140625" style="100"/>
    <col min="8452" max="8452" width="7.28515625" style="100" customWidth="1"/>
    <col min="8453" max="8453" width="12" style="100" customWidth="1"/>
    <col min="8454" max="8454" width="11.85546875" style="100" customWidth="1"/>
    <col min="8455" max="8455" width="64.28515625" style="100" customWidth="1"/>
    <col min="8456" max="8456" width="16.85546875" style="100" customWidth="1"/>
    <col min="8457" max="8457" width="17.7109375" style="100" customWidth="1"/>
    <col min="8458" max="8458" width="12.85546875" style="100" customWidth="1"/>
    <col min="8459" max="8459" width="14.140625" style="100" customWidth="1"/>
    <col min="8460" max="8460" width="10.7109375" style="100" customWidth="1"/>
    <col min="8461" max="8707" width="9.140625" style="100"/>
    <col min="8708" max="8708" width="7.28515625" style="100" customWidth="1"/>
    <col min="8709" max="8709" width="12" style="100" customWidth="1"/>
    <col min="8710" max="8710" width="11.85546875" style="100" customWidth="1"/>
    <col min="8711" max="8711" width="64.28515625" style="100" customWidth="1"/>
    <col min="8712" max="8712" width="16.85546875" style="100" customWidth="1"/>
    <col min="8713" max="8713" width="17.7109375" style="100" customWidth="1"/>
    <col min="8714" max="8714" width="12.85546875" style="100" customWidth="1"/>
    <col min="8715" max="8715" width="14.140625" style="100" customWidth="1"/>
    <col min="8716" max="8716" width="10.7109375" style="100" customWidth="1"/>
    <col min="8717" max="8963" width="9.140625" style="100"/>
    <col min="8964" max="8964" width="7.28515625" style="100" customWidth="1"/>
    <col min="8965" max="8965" width="12" style="100" customWidth="1"/>
    <col min="8966" max="8966" width="11.85546875" style="100" customWidth="1"/>
    <col min="8967" max="8967" width="64.28515625" style="100" customWidth="1"/>
    <col min="8968" max="8968" width="16.85546875" style="100" customWidth="1"/>
    <col min="8969" max="8969" width="17.7109375" style="100" customWidth="1"/>
    <col min="8970" max="8970" width="12.85546875" style="100" customWidth="1"/>
    <col min="8971" max="8971" width="14.140625" style="100" customWidth="1"/>
    <col min="8972" max="8972" width="10.7109375" style="100" customWidth="1"/>
    <col min="8973" max="9219" width="9.140625" style="100"/>
    <col min="9220" max="9220" width="7.28515625" style="100" customWidth="1"/>
    <col min="9221" max="9221" width="12" style="100" customWidth="1"/>
    <col min="9222" max="9222" width="11.85546875" style="100" customWidth="1"/>
    <col min="9223" max="9223" width="64.28515625" style="100" customWidth="1"/>
    <col min="9224" max="9224" width="16.85546875" style="100" customWidth="1"/>
    <col min="9225" max="9225" width="17.7109375" style="100" customWidth="1"/>
    <col min="9226" max="9226" width="12.85546875" style="100" customWidth="1"/>
    <col min="9227" max="9227" width="14.140625" style="100" customWidth="1"/>
    <col min="9228" max="9228" width="10.7109375" style="100" customWidth="1"/>
    <col min="9229" max="9475" width="9.140625" style="100"/>
    <col min="9476" max="9476" width="7.28515625" style="100" customWidth="1"/>
    <col min="9477" max="9477" width="12" style="100" customWidth="1"/>
    <col min="9478" max="9478" width="11.85546875" style="100" customWidth="1"/>
    <col min="9479" max="9479" width="64.28515625" style="100" customWidth="1"/>
    <col min="9480" max="9480" width="16.85546875" style="100" customWidth="1"/>
    <col min="9481" max="9481" width="17.7109375" style="100" customWidth="1"/>
    <col min="9482" max="9482" width="12.85546875" style="100" customWidth="1"/>
    <col min="9483" max="9483" width="14.140625" style="100" customWidth="1"/>
    <col min="9484" max="9484" width="10.7109375" style="100" customWidth="1"/>
    <col min="9485" max="9731" width="9.140625" style="100"/>
    <col min="9732" max="9732" width="7.28515625" style="100" customWidth="1"/>
    <col min="9733" max="9733" width="12" style="100" customWidth="1"/>
    <col min="9734" max="9734" width="11.85546875" style="100" customWidth="1"/>
    <col min="9735" max="9735" width="64.28515625" style="100" customWidth="1"/>
    <col min="9736" max="9736" width="16.85546875" style="100" customWidth="1"/>
    <col min="9737" max="9737" width="17.7109375" style="100" customWidth="1"/>
    <col min="9738" max="9738" width="12.85546875" style="100" customWidth="1"/>
    <col min="9739" max="9739" width="14.140625" style="100" customWidth="1"/>
    <col min="9740" max="9740" width="10.7109375" style="100" customWidth="1"/>
    <col min="9741" max="9987" width="9.140625" style="100"/>
    <col min="9988" max="9988" width="7.28515625" style="100" customWidth="1"/>
    <col min="9989" max="9989" width="12" style="100" customWidth="1"/>
    <col min="9990" max="9990" width="11.85546875" style="100" customWidth="1"/>
    <col min="9991" max="9991" width="64.28515625" style="100" customWidth="1"/>
    <col min="9992" max="9992" width="16.85546875" style="100" customWidth="1"/>
    <col min="9993" max="9993" width="17.7109375" style="100" customWidth="1"/>
    <col min="9994" max="9994" width="12.85546875" style="100" customWidth="1"/>
    <col min="9995" max="9995" width="14.140625" style="100" customWidth="1"/>
    <col min="9996" max="9996" width="10.7109375" style="100" customWidth="1"/>
    <col min="9997" max="10243" width="9.140625" style="100"/>
    <col min="10244" max="10244" width="7.28515625" style="100" customWidth="1"/>
    <col min="10245" max="10245" width="12" style="100" customWidth="1"/>
    <col min="10246" max="10246" width="11.85546875" style="100" customWidth="1"/>
    <col min="10247" max="10247" width="64.28515625" style="100" customWidth="1"/>
    <col min="10248" max="10248" width="16.85546875" style="100" customWidth="1"/>
    <col min="10249" max="10249" width="17.7109375" style="100" customWidth="1"/>
    <col min="10250" max="10250" width="12.85546875" style="100" customWidth="1"/>
    <col min="10251" max="10251" width="14.140625" style="100" customWidth="1"/>
    <col min="10252" max="10252" width="10.7109375" style="100" customWidth="1"/>
    <col min="10253" max="10499" width="9.140625" style="100"/>
    <col min="10500" max="10500" width="7.28515625" style="100" customWidth="1"/>
    <col min="10501" max="10501" width="12" style="100" customWidth="1"/>
    <col min="10502" max="10502" width="11.85546875" style="100" customWidth="1"/>
    <col min="10503" max="10503" width="64.28515625" style="100" customWidth="1"/>
    <col min="10504" max="10504" width="16.85546875" style="100" customWidth="1"/>
    <col min="10505" max="10505" width="17.7109375" style="100" customWidth="1"/>
    <col min="10506" max="10506" width="12.85546875" style="100" customWidth="1"/>
    <col min="10507" max="10507" width="14.140625" style="100" customWidth="1"/>
    <col min="10508" max="10508" width="10.7109375" style="100" customWidth="1"/>
    <col min="10509" max="10755" width="9.140625" style="100"/>
    <col min="10756" max="10756" width="7.28515625" style="100" customWidth="1"/>
    <col min="10757" max="10757" width="12" style="100" customWidth="1"/>
    <col min="10758" max="10758" width="11.85546875" style="100" customWidth="1"/>
    <col min="10759" max="10759" width="64.28515625" style="100" customWidth="1"/>
    <col min="10760" max="10760" width="16.85546875" style="100" customWidth="1"/>
    <col min="10761" max="10761" width="17.7109375" style="100" customWidth="1"/>
    <col min="10762" max="10762" width="12.85546875" style="100" customWidth="1"/>
    <col min="10763" max="10763" width="14.140625" style="100" customWidth="1"/>
    <col min="10764" max="10764" width="10.7109375" style="100" customWidth="1"/>
    <col min="10765" max="11011" width="9.140625" style="100"/>
    <col min="11012" max="11012" width="7.28515625" style="100" customWidth="1"/>
    <col min="11013" max="11013" width="12" style="100" customWidth="1"/>
    <col min="11014" max="11014" width="11.85546875" style="100" customWidth="1"/>
    <col min="11015" max="11015" width="64.28515625" style="100" customWidth="1"/>
    <col min="11016" max="11016" width="16.85546875" style="100" customWidth="1"/>
    <col min="11017" max="11017" width="17.7109375" style="100" customWidth="1"/>
    <col min="11018" max="11018" width="12.85546875" style="100" customWidth="1"/>
    <col min="11019" max="11019" width="14.140625" style="100" customWidth="1"/>
    <col min="11020" max="11020" width="10.7109375" style="100" customWidth="1"/>
    <col min="11021" max="11267" width="9.140625" style="100"/>
    <col min="11268" max="11268" width="7.28515625" style="100" customWidth="1"/>
    <col min="11269" max="11269" width="12" style="100" customWidth="1"/>
    <col min="11270" max="11270" width="11.85546875" style="100" customWidth="1"/>
    <col min="11271" max="11271" width="64.28515625" style="100" customWidth="1"/>
    <col min="11272" max="11272" width="16.85546875" style="100" customWidth="1"/>
    <col min="11273" max="11273" width="17.7109375" style="100" customWidth="1"/>
    <col min="11274" max="11274" width="12.85546875" style="100" customWidth="1"/>
    <col min="11275" max="11275" width="14.140625" style="100" customWidth="1"/>
    <col min="11276" max="11276" width="10.7109375" style="100" customWidth="1"/>
    <col min="11277" max="11523" width="9.140625" style="100"/>
    <col min="11524" max="11524" width="7.28515625" style="100" customWidth="1"/>
    <col min="11525" max="11525" width="12" style="100" customWidth="1"/>
    <col min="11526" max="11526" width="11.85546875" style="100" customWidth="1"/>
    <col min="11527" max="11527" width="64.28515625" style="100" customWidth="1"/>
    <col min="11528" max="11528" width="16.85546875" style="100" customWidth="1"/>
    <col min="11529" max="11529" width="17.7109375" style="100" customWidth="1"/>
    <col min="11530" max="11530" width="12.85546875" style="100" customWidth="1"/>
    <col min="11531" max="11531" width="14.140625" style="100" customWidth="1"/>
    <col min="11532" max="11532" width="10.7109375" style="100" customWidth="1"/>
    <col min="11533" max="11779" width="9.140625" style="100"/>
    <col min="11780" max="11780" width="7.28515625" style="100" customWidth="1"/>
    <col min="11781" max="11781" width="12" style="100" customWidth="1"/>
    <col min="11782" max="11782" width="11.85546875" style="100" customWidth="1"/>
    <col min="11783" max="11783" width="64.28515625" style="100" customWidth="1"/>
    <col min="11784" max="11784" width="16.85546875" style="100" customWidth="1"/>
    <col min="11785" max="11785" width="17.7109375" style="100" customWidth="1"/>
    <col min="11786" max="11786" width="12.85546875" style="100" customWidth="1"/>
    <col min="11787" max="11787" width="14.140625" style="100" customWidth="1"/>
    <col min="11788" max="11788" width="10.7109375" style="100" customWidth="1"/>
    <col min="11789" max="12035" width="9.140625" style="100"/>
    <col min="12036" max="12036" width="7.28515625" style="100" customWidth="1"/>
    <col min="12037" max="12037" width="12" style="100" customWidth="1"/>
    <col min="12038" max="12038" width="11.85546875" style="100" customWidth="1"/>
    <col min="12039" max="12039" width="64.28515625" style="100" customWidth="1"/>
    <col min="12040" max="12040" width="16.85546875" style="100" customWidth="1"/>
    <col min="12041" max="12041" width="17.7109375" style="100" customWidth="1"/>
    <col min="12042" max="12042" width="12.85546875" style="100" customWidth="1"/>
    <col min="12043" max="12043" width="14.140625" style="100" customWidth="1"/>
    <col min="12044" max="12044" width="10.7109375" style="100" customWidth="1"/>
    <col min="12045" max="12291" width="9.140625" style="100"/>
    <col min="12292" max="12292" width="7.28515625" style="100" customWidth="1"/>
    <col min="12293" max="12293" width="12" style="100" customWidth="1"/>
    <col min="12294" max="12294" width="11.85546875" style="100" customWidth="1"/>
    <col min="12295" max="12295" width="64.28515625" style="100" customWidth="1"/>
    <col min="12296" max="12296" width="16.85546875" style="100" customWidth="1"/>
    <col min="12297" max="12297" width="17.7109375" style="100" customWidth="1"/>
    <col min="12298" max="12298" width="12.85546875" style="100" customWidth="1"/>
    <col min="12299" max="12299" width="14.140625" style="100" customWidth="1"/>
    <col min="12300" max="12300" width="10.7109375" style="100" customWidth="1"/>
    <col min="12301" max="12547" width="9.140625" style="100"/>
    <col min="12548" max="12548" width="7.28515625" style="100" customWidth="1"/>
    <col min="12549" max="12549" width="12" style="100" customWidth="1"/>
    <col min="12550" max="12550" width="11.85546875" style="100" customWidth="1"/>
    <col min="12551" max="12551" width="64.28515625" style="100" customWidth="1"/>
    <col min="12552" max="12552" width="16.85546875" style="100" customWidth="1"/>
    <col min="12553" max="12553" width="17.7109375" style="100" customWidth="1"/>
    <col min="12554" max="12554" width="12.85546875" style="100" customWidth="1"/>
    <col min="12555" max="12555" width="14.140625" style="100" customWidth="1"/>
    <col min="12556" max="12556" width="10.7109375" style="100" customWidth="1"/>
    <col min="12557" max="12803" width="9.140625" style="100"/>
    <col min="12804" max="12804" width="7.28515625" style="100" customWidth="1"/>
    <col min="12805" max="12805" width="12" style="100" customWidth="1"/>
    <col min="12806" max="12806" width="11.85546875" style="100" customWidth="1"/>
    <col min="12807" max="12807" width="64.28515625" style="100" customWidth="1"/>
    <col min="12808" max="12808" width="16.85546875" style="100" customWidth="1"/>
    <col min="12809" max="12809" width="17.7109375" style="100" customWidth="1"/>
    <col min="12810" max="12810" width="12.85546875" style="100" customWidth="1"/>
    <col min="12811" max="12811" width="14.140625" style="100" customWidth="1"/>
    <col min="12812" max="12812" width="10.7109375" style="100" customWidth="1"/>
    <col min="12813" max="13059" width="9.140625" style="100"/>
    <col min="13060" max="13060" width="7.28515625" style="100" customWidth="1"/>
    <col min="13061" max="13061" width="12" style="100" customWidth="1"/>
    <col min="13062" max="13062" width="11.85546875" style="100" customWidth="1"/>
    <col min="13063" max="13063" width="64.28515625" style="100" customWidth="1"/>
    <col min="13064" max="13064" width="16.85546875" style="100" customWidth="1"/>
    <col min="13065" max="13065" width="17.7109375" style="100" customWidth="1"/>
    <col min="13066" max="13066" width="12.85546875" style="100" customWidth="1"/>
    <col min="13067" max="13067" width="14.140625" style="100" customWidth="1"/>
    <col min="13068" max="13068" width="10.7109375" style="100" customWidth="1"/>
    <col min="13069" max="13315" width="9.140625" style="100"/>
    <col min="13316" max="13316" width="7.28515625" style="100" customWidth="1"/>
    <col min="13317" max="13317" width="12" style="100" customWidth="1"/>
    <col min="13318" max="13318" width="11.85546875" style="100" customWidth="1"/>
    <col min="13319" max="13319" width="64.28515625" style="100" customWidth="1"/>
    <col min="13320" max="13320" width="16.85546875" style="100" customWidth="1"/>
    <col min="13321" max="13321" width="17.7109375" style="100" customWidth="1"/>
    <col min="13322" max="13322" width="12.85546875" style="100" customWidth="1"/>
    <col min="13323" max="13323" width="14.140625" style="100" customWidth="1"/>
    <col min="13324" max="13324" width="10.7109375" style="100" customWidth="1"/>
    <col min="13325" max="13571" width="9.140625" style="100"/>
    <col min="13572" max="13572" width="7.28515625" style="100" customWidth="1"/>
    <col min="13573" max="13573" width="12" style="100" customWidth="1"/>
    <col min="13574" max="13574" width="11.85546875" style="100" customWidth="1"/>
    <col min="13575" max="13575" width="64.28515625" style="100" customWidth="1"/>
    <col min="13576" max="13576" width="16.85546875" style="100" customWidth="1"/>
    <col min="13577" max="13577" width="17.7109375" style="100" customWidth="1"/>
    <col min="13578" max="13578" width="12.85546875" style="100" customWidth="1"/>
    <col min="13579" max="13579" width="14.140625" style="100" customWidth="1"/>
    <col min="13580" max="13580" width="10.7109375" style="100" customWidth="1"/>
    <col min="13581" max="13827" width="9.140625" style="100"/>
    <col min="13828" max="13828" width="7.28515625" style="100" customWidth="1"/>
    <col min="13829" max="13829" width="12" style="100" customWidth="1"/>
    <col min="13830" max="13830" width="11.85546875" style="100" customWidth="1"/>
    <col min="13831" max="13831" width="64.28515625" style="100" customWidth="1"/>
    <col min="13832" max="13832" width="16.85546875" style="100" customWidth="1"/>
    <col min="13833" max="13833" width="17.7109375" style="100" customWidth="1"/>
    <col min="13834" max="13834" width="12.85546875" style="100" customWidth="1"/>
    <col min="13835" max="13835" width="14.140625" style="100" customWidth="1"/>
    <col min="13836" max="13836" width="10.7109375" style="100" customWidth="1"/>
    <col min="13837" max="14083" width="9.140625" style="100"/>
    <col min="14084" max="14084" width="7.28515625" style="100" customWidth="1"/>
    <col min="14085" max="14085" width="12" style="100" customWidth="1"/>
    <col min="14086" max="14086" width="11.85546875" style="100" customWidth="1"/>
    <col min="14087" max="14087" width="64.28515625" style="100" customWidth="1"/>
    <col min="14088" max="14088" width="16.85546875" style="100" customWidth="1"/>
    <col min="14089" max="14089" width="17.7109375" style="100" customWidth="1"/>
    <col min="14090" max="14090" width="12.85546875" style="100" customWidth="1"/>
    <col min="14091" max="14091" width="14.140625" style="100" customWidth="1"/>
    <col min="14092" max="14092" width="10.7109375" style="100" customWidth="1"/>
    <col min="14093" max="14339" width="9.140625" style="100"/>
    <col min="14340" max="14340" width="7.28515625" style="100" customWidth="1"/>
    <col min="14341" max="14341" width="12" style="100" customWidth="1"/>
    <col min="14342" max="14342" width="11.85546875" style="100" customWidth="1"/>
    <col min="14343" max="14343" width="64.28515625" style="100" customWidth="1"/>
    <col min="14344" max="14344" width="16.85546875" style="100" customWidth="1"/>
    <col min="14345" max="14345" width="17.7109375" style="100" customWidth="1"/>
    <col min="14346" max="14346" width="12.85546875" style="100" customWidth="1"/>
    <col min="14347" max="14347" width="14.140625" style="100" customWidth="1"/>
    <col min="14348" max="14348" width="10.7109375" style="100" customWidth="1"/>
    <col min="14349" max="14595" width="9.140625" style="100"/>
    <col min="14596" max="14596" width="7.28515625" style="100" customWidth="1"/>
    <col min="14597" max="14597" width="12" style="100" customWidth="1"/>
    <col min="14598" max="14598" width="11.85546875" style="100" customWidth="1"/>
    <col min="14599" max="14599" width="64.28515625" style="100" customWidth="1"/>
    <col min="14600" max="14600" width="16.85546875" style="100" customWidth="1"/>
    <col min="14601" max="14601" width="17.7109375" style="100" customWidth="1"/>
    <col min="14602" max="14602" width="12.85546875" style="100" customWidth="1"/>
    <col min="14603" max="14603" width="14.140625" style="100" customWidth="1"/>
    <col min="14604" max="14604" width="10.7109375" style="100" customWidth="1"/>
    <col min="14605" max="14851" width="9.140625" style="100"/>
    <col min="14852" max="14852" width="7.28515625" style="100" customWidth="1"/>
    <col min="14853" max="14853" width="12" style="100" customWidth="1"/>
    <col min="14854" max="14854" width="11.85546875" style="100" customWidth="1"/>
    <col min="14855" max="14855" width="64.28515625" style="100" customWidth="1"/>
    <col min="14856" max="14856" width="16.85546875" style="100" customWidth="1"/>
    <col min="14857" max="14857" width="17.7109375" style="100" customWidth="1"/>
    <col min="14858" max="14858" width="12.85546875" style="100" customWidth="1"/>
    <col min="14859" max="14859" width="14.140625" style="100" customWidth="1"/>
    <col min="14860" max="14860" width="10.7109375" style="100" customWidth="1"/>
    <col min="14861" max="15107" width="9.140625" style="100"/>
    <col min="15108" max="15108" width="7.28515625" style="100" customWidth="1"/>
    <col min="15109" max="15109" width="12" style="100" customWidth="1"/>
    <col min="15110" max="15110" width="11.85546875" style="100" customWidth="1"/>
    <col min="15111" max="15111" width="64.28515625" style="100" customWidth="1"/>
    <col min="15112" max="15112" width="16.85546875" style="100" customWidth="1"/>
    <col min="15113" max="15113" width="17.7109375" style="100" customWidth="1"/>
    <col min="15114" max="15114" width="12.85546875" style="100" customWidth="1"/>
    <col min="15115" max="15115" width="14.140625" style="100" customWidth="1"/>
    <col min="15116" max="15116" width="10.7109375" style="100" customWidth="1"/>
    <col min="15117" max="15363" width="9.140625" style="100"/>
    <col min="15364" max="15364" width="7.28515625" style="100" customWidth="1"/>
    <col min="15365" max="15365" width="12" style="100" customWidth="1"/>
    <col min="15366" max="15366" width="11.85546875" style="100" customWidth="1"/>
    <col min="15367" max="15367" width="64.28515625" style="100" customWidth="1"/>
    <col min="15368" max="15368" width="16.85546875" style="100" customWidth="1"/>
    <col min="15369" max="15369" width="17.7109375" style="100" customWidth="1"/>
    <col min="15370" max="15370" width="12.85546875" style="100" customWidth="1"/>
    <col min="15371" max="15371" width="14.140625" style="100" customWidth="1"/>
    <col min="15372" max="15372" width="10.7109375" style="100" customWidth="1"/>
    <col min="15373" max="15619" width="9.140625" style="100"/>
    <col min="15620" max="15620" width="7.28515625" style="100" customWidth="1"/>
    <col min="15621" max="15621" width="12" style="100" customWidth="1"/>
    <col min="15622" max="15622" width="11.85546875" style="100" customWidth="1"/>
    <col min="15623" max="15623" width="64.28515625" style="100" customWidth="1"/>
    <col min="15624" max="15624" width="16.85546875" style="100" customWidth="1"/>
    <col min="15625" max="15625" width="17.7109375" style="100" customWidth="1"/>
    <col min="15626" max="15626" width="12.85546875" style="100" customWidth="1"/>
    <col min="15627" max="15627" width="14.140625" style="100" customWidth="1"/>
    <col min="15628" max="15628" width="10.7109375" style="100" customWidth="1"/>
    <col min="15629" max="15875" width="9.140625" style="100"/>
    <col min="15876" max="15876" width="7.28515625" style="100" customWidth="1"/>
    <col min="15877" max="15877" width="12" style="100" customWidth="1"/>
    <col min="15878" max="15878" width="11.85546875" style="100" customWidth="1"/>
    <col min="15879" max="15879" width="64.28515625" style="100" customWidth="1"/>
    <col min="15880" max="15880" width="16.85546875" style="100" customWidth="1"/>
    <col min="15881" max="15881" width="17.7109375" style="100" customWidth="1"/>
    <col min="15882" max="15882" width="12.85546875" style="100" customWidth="1"/>
    <col min="15883" max="15883" width="14.140625" style="100" customWidth="1"/>
    <col min="15884" max="15884" width="10.7109375" style="100" customWidth="1"/>
    <col min="15885" max="16131" width="9.140625" style="100"/>
    <col min="16132" max="16132" width="7.28515625" style="100" customWidth="1"/>
    <col min="16133" max="16133" width="12" style="100" customWidth="1"/>
    <col min="16134" max="16134" width="11.85546875" style="100" customWidth="1"/>
    <col min="16135" max="16135" width="64.28515625" style="100" customWidth="1"/>
    <col min="16136" max="16136" width="16.85546875" style="100" customWidth="1"/>
    <col min="16137" max="16137" width="17.7109375" style="100" customWidth="1"/>
    <col min="16138" max="16138" width="12.85546875" style="100" customWidth="1"/>
    <col min="16139" max="16139" width="14.140625" style="100" customWidth="1"/>
    <col min="16140" max="16140" width="10.7109375" style="100" customWidth="1"/>
    <col min="16141" max="16384" width="9.140625" style="100"/>
  </cols>
  <sheetData>
    <row r="1" spans="1:9">
      <c r="H1" s="101" t="s">
        <v>108</v>
      </c>
      <c r="I1" s="101"/>
    </row>
    <row r="2" spans="1:9">
      <c r="H2" s="101" t="s">
        <v>55</v>
      </c>
      <c r="I2" s="102"/>
    </row>
    <row r="3" spans="1:9">
      <c r="H3" s="101" t="s">
        <v>1</v>
      </c>
      <c r="I3" s="102"/>
    </row>
    <row r="5" spans="1:9" ht="48" customHeight="1">
      <c r="A5" s="152" t="s">
        <v>92</v>
      </c>
      <c r="B5" s="152"/>
      <c r="C5" s="152"/>
      <c r="D5" s="152"/>
      <c r="E5" s="152"/>
      <c r="F5" s="152"/>
      <c r="G5" s="152"/>
      <c r="H5" s="152"/>
      <c r="I5" s="103"/>
    </row>
    <row r="7" spans="1:9">
      <c r="H7" s="101" t="s">
        <v>93</v>
      </c>
    </row>
    <row r="8" spans="1:9" s="68" customFormat="1" ht="51" customHeight="1">
      <c r="B8" s="136" t="s">
        <v>48</v>
      </c>
      <c r="C8" s="138"/>
      <c r="D8" s="151" t="s">
        <v>94</v>
      </c>
      <c r="E8" s="151"/>
      <c r="F8" s="151"/>
      <c r="G8" s="151" t="s">
        <v>95</v>
      </c>
      <c r="H8" s="154" t="s">
        <v>96</v>
      </c>
    </row>
    <row r="9" spans="1:9" s="68" customFormat="1" ht="35.25" customHeight="1">
      <c r="B9" s="97" t="s">
        <v>49</v>
      </c>
      <c r="C9" s="97" t="s">
        <v>50</v>
      </c>
      <c r="D9" s="151"/>
      <c r="E9" s="151"/>
      <c r="F9" s="151"/>
      <c r="G9" s="151"/>
      <c r="H9" s="154"/>
    </row>
    <row r="10" spans="1:9" s="68" customFormat="1" ht="18" customHeight="1">
      <c r="B10" s="104">
        <v>1</v>
      </c>
      <c r="C10" s="104">
        <v>2</v>
      </c>
      <c r="D10" s="155">
        <v>3</v>
      </c>
      <c r="E10" s="155"/>
      <c r="F10" s="155"/>
      <c r="G10" s="104">
        <v>4</v>
      </c>
      <c r="H10" s="105">
        <v>5</v>
      </c>
    </row>
    <row r="11" spans="1:9" s="68" customFormat="1" ht="21.75" customHeight="1">
      <c r="B11" s="156" t="s">
        <v>89</v>
      </c>
      <c r="C11" s="157"/>
      <c r="D11" s="157"/>
      <c r="E11" s="157"/>
      <c r="F11" s="157"/>
      <c r="G11" s="158"/>
      <c r="H11" s="106">
        <f>H12+H36+H596+H609+H613+H629+H708+H728+H744+H752+H777+H829+H833+H837</f>
        <v>38511.5</v>
      </c>
    </row>
    <row r="12" spans="1:9" s="68" customFormat="1" ht="21.75" customHeight="1">
      <c r="B12" s="156" t="s">
        <v>28</v>
      </c>
      <c r="C12" s="157"/>
      <c r="D12" s="157"/>
      <c r="E12" s="157"/>
      <c r="F12" s="157"/>
      <c r="G12" s="158"/>
      <c r="H12" s="107">
        <f>H13+H16+H21+H30+H33</f>
        <v>38511.5</v>
      </c>
    </row>
    <row r="13" spans="1:9" s="68" customFormat="1" ht="21.75" customHeight="1">
      <c r="B13" s="96">
        <f>Հ2!D38</f>
        <v>1212</v>
      </c>
      <c r="C13" s="159" t="s">
        <v>97</v>
      </c>
      <c r="D13" s="160"/>
      <c r="E13" s="160"/>
      <c r="F13" s="161"/>
      <c r="G13" s="108"/>
      <c r="H13" s="107">
        <f>+H14</f>
        <v>38511.5</v>
      </c>
    </row>
    <row r="14" spans="1:9" s="68" customFormat="1" ht="39.75" customHeight="1">
      <c r="B14" s="145"/>
      <c r="C14" s="109">
        <f>Հ2!E39</f>
        <v>12025</v>
      </c>
      <c r="D14" s="153" t="str">
        <f>+'[1]Հավելված 1'!D34</f>
        <v>Մարզերում առաջնահերթ լուծում պահանջող հիմնախնդիրների լուծում</v>
      </c>
      <c r="E14" s="153"/>
      <c r="F14" s="153"/>
      <c r="G14" s="57" t="str">
        <f>Հ2!F42</f>
        <v>Գեղարքունիքի  մարզպետարան</v>
      </c>
      <c r="H14" s="110">
        <f t="shared" ref="H14" si="0">H15</f>
        <v>38511.5</v>
      </c>
    </row>
    <row r="15" spans="1:9" s="68" customFormat="1" ht="34.5">
      <c r="B15" s="147"/>
      <c r="C15" s="111"/>
      <c r="D15" s="162"/>
      <c r="E15" s="163"/>
      <c r="F15" s="164"/>
      <c r="G15" s="117" t="s">
        <v>103</v>
      </c>
      <c r="H15" s="116">
        <f>Հ2!G48</f>
        <v>38511.5</v>
      </c>
    </row>
    <row r="16" spans="1:9" s="68" customFormat="1" ht="19.5" customHeight="1"/>
    <row r="17" s="68" customFormat="1"/>
    <row r="18" s="68" customFormat="1"/>
    <row r="19" s="68" customFormat="1" ht="17.25" customHeight="1"/>
    <row r="20" s="68" customFormat="1" ht="14.25" customHeight="1"/>
    <row r="21" ht="15" customHeight="1"/>
    <row r="22" ht="17.25" customHeight="1"/>
    <row r="23" s="68" customFormat="1"/>
    <row r="24" s="68" customFormat="1"/>
    <row r="25" s="68" customFormat="1"/>
    <row r="26" s="68" customFormat="1"/>
    <row r="27" s="68" customFormat="1" ht="18.600000000000001" customHeight="1"/>
    <row r="28" s="68" customFormat="1" ht="19.899999999999999" customHeight="1"/>
    <row r="29" s="68" customFormat="1"/>
    <row r="30" ht="22.9" customHeight="1"/>
  </sheetData>
  <mergeCells count="12">
    <mergeCell ref="A5:H5"/>
    <mergeCell ref="B8:C8"/>
    <mergeCell ref="D8:F9"/>
    <mergeCell ref="G8:G9"/>
    <mergeCell ref="B14:B15"/>
    <mergeCell ref="D14:F14"/>
    <mergeCell ref="H8:H9"/>
    <mergeCell ref="D10:F10"/>
    <mergeCell ref="B11:G11"/>
    <mergeCell ref="B12:G12"/>
    <mergeCell ref="C13:F13"/>
    <mergeCell ref="D15:F15"/>
  </mergeCells>
  <pageMargins left="0.7" right="0.7" top="0.75" bottom="0.75" header="0.3" footer="0.3"/>
  <pageSetup scale="5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7"/>
  <sheetViews>
    <sheetView zoomScaleNormal="100" zoomScaleSheetLayoutView="100" workbookViewId="0">
      <selection activeCell="B6" sqref="B6:F6"/>
    </sheetView>
  </sheetViews>
  <sheetFormatPr defaultRowHeight="17.25"/>
  <cols>
    <col min="1" max="1" width="0.28515625" style="18" customWidth="1"/>
    <col min="2" max="2" width="29" style="18" customWidth="1"/>
    <col min="3" max="3" width="61.7109375" style="18" customWidth="1"/>
    <col min="4" max="4" width="17.7109375" style="18" customWidth="1"/>
    <col min="5" max="5" width="17.28515625" style="18" customWidth="1"/>
    <col min="6" max="6" width="18.5703125" style="18" customWidth="1"/>
    <col min="7" max="249" width="9.140625" style="18"/>
    <col min="250" max="250" width="4.7109375" style="18" customWidth="1"/>
    <col min="251" max="251" width="19.85546875" style="18" customWidth="1"/>
    <col min="252" max="252" width="72.140625" style="18" customWidth="1"/>
    <col min="253" max="253" width="0" style="18" hidden="1" customWidth="1"/>
    <col min="254" max="254" width="18.28515625" style="18" customWidth="1"/>
    <col min="255" max="255" width="17.5703125" style="18" customWidth="1"/>
    <col min="256" max="261" width="9" style="18" customWidth="1"/>
    <col min="262" max="505" width="9.140625" style="18"/>
    <col min="506" max="506" width="4.7109375" style="18" customWidth="1"/>
    <col min="507" max="507" width="19.85546875" style="18" customWidth="1"/>
    <col min="508" max="508" width="72.140625" style="18" customWidth="1"/>
    <col min="509" max="509" width="0" style="18" hidden="1" customWidth="1"/>
    <col min="510" max="510" width="18.28515625" style="18" customWidth="1"/>
    <col min="511" max="511" width="17.5703125" style="18" customWidth="1"/>
    <col min="512" max="517" width="9" style="18" customWidth="1"/>
    <col min="518" max="761" width="9.140625" style="18"/>
    <col min="762" max="762" width="4.7109375" style="18" customWidth="1"/>
    <col min="763" max="763" width="19.85546875" style="18" customWidth="1"/>
    <col min="764" max="764" width="72.140625" style="18" customWidth="1"/>
    <col min="765" max="765" width="0" style="18" hidden="1" customWidth="1"/>
    <col min="766" max="766" width="18.28515625" style="18" customWidth="1"/>
    <col min="767" max="767" width="17.5703125" style="18" customWidth="1"/>
    <col min="768" max="773" width="9" style="18" customWidth="1"/>
    <col min="774" max="1017" width="9.140625" style="18"/>
    <col min="1018" max="1018" width="4.7109375" style="18" customWidth="1"/>
    <col min="1019" max="1019" width="19.85546875" style="18" customWidth="1"/>
    <col min="1020" max="1020" width="72.140625" style="18" customWidth="1"/>
    <col min="1021" max="1021" width="0" style="18" hidden="1" customWidth="1"/>
    <col min="1022" max="1022" width="18.28515625" style="18" customWidth="1"/>
    <col min="1023" max="1023" width="17.5703125" style="18" customWidth="1"/>
    <col min="1024" max="1029" width="9" style="18" customWidth="1"/>
    <col min="1030" max="1273" width="9.140625" style="18"/>
    <col min="1274" max="1274" width="4.7109375" style="18" customWidth="1"/>
    <col min="1275" max="1275" width="19.85546875" style="18" customWidth="1"/>
    <col min="1276" max="1276" width="72.140625" style="18" customWidth="1"/>
    <col min="1277" max="1277" width="0" style="18" hidden="1" customWidth="1"/>
    <col min="1278" max="1278" width="18.28515625" style="18" customWidth="1"/>
    <col min="1279" max="1279" width="17.5703125" style="18" customWidth="1"/>
    <col min="1280" max="1285" width="9" style="18" customWidth="1"/>
    <col min="1286" max="1529" width="9.140625" style="18"/>
    <col min="1530" max="1530" width="4.7109375" style="18" customWidth="1"/>
    <col min="1531" max="1531" width="19.85546875" style="18" customWidth="1"/>
    <col min="1532" max="1532" width="72.140625" style="18" customWidth="1"/>
    <col min="1533" max="1533" width="0" style="18" hidden="1" customWidth="1"/>
    <col min="1534" max="1534" width="18.28515625" style="18" customWidth="1"/>
    <col min="1535" max="1535" width="17.5703125" style="18" customWidth="1"/>
    <col min="1536" max="1541" width="9" style="18" customWidth="1"/>
    <col min="1542" max="1785" width="9.140625" style="18"/>
    <col min="1786" max="1786" width="4.7109375" style="18" customWidth="1"/>
    <col min="1787" max="1787" width="19.85546875" style="18" customWidth="1"/>
    <col min="1788" max="1788" width="72.140625" style="18" customWidth="1"/>
    <col min="1789" max="1789" width="0" style="18" hidden="1" customWidth="1"/>
    <col min="1790" max="1790" width="18.28515625" style="18" customWidth="1"/>
    <col min="1791" max="1791" width="17.5703125" style="18" customWidth="1"/>
    <col min="1792" max="1797" width="9" style="18" customWidth="1"/>
    <col min="1798" max="2041" width="9.140625" style="18"/>
    <col min="2042" max="2042" width="4.7109375" style="18" customWidth="1"/>
    <col min="2043" max="2043" width="19.85546875" style="18" customWidth="1"/>
    <col min="2044" max="2044" width="72.140625" style="18" customWidth="1"/>
    <col min="2045" max="2045" width="0" style="18" hidden="1" customWidth="1"/>
    <col min="2046" max="2046" width="18.28515625" style="18" customWidth="1"/>
    <col min="2047" max="2047" width="17.5703125" style="18" customWidth="1"/>
    <col min="2048" max="2053" width="9" style="18" customWidth="1"/>
    <col min="2054" max="2297" width="9.140625" style="18"/>
    <col min="2298" max="2298" width="4.7109375" style="18" customWidth="1"/>
    <col min="2299" max="2299" width="19.85546875" style="18" customWidth="1"/>
    <col min="2300" max="2300" width="72.140625" style="18" customWidth="1"/>
    <col min="2301" max="2301" width="0" style="18" hidden="1" customWidth="1"/>
    <col min="2302" max="2302" width="18.28515625" style="18" customWidth="1"/>
    <col min="2303" max="2303" width="17.5703125" style="18" customWidth="1"/>
    <col min="2304" max="2309" width="9" style="18" customWidth="1"/>
    <col min="2310" max="2553" width="9.140625" style="18"/>
    <col min="2554" max="2554" width="4.7109375" style="18" customWidth="1"/>
    <col min="2555" max="2555" width="19.85546875" style="18" customWidth="1"/>
    <col min="2556" max="2556" width="72.140625" style="18" customWidth="1"/>
    <col min="2557" max="2557" width="0" style="18" hidden="1" customWidth="1"/>
    <col min="2558" max="2558" width="18.28515625" style="18" customWidth="1"/>
    <col min="2559" max="2559" width="17.5703125" style="18" customWidth="1"/>
    <col min="2560" max="2565" width="9" style="18" customWidth="1"/>
    <col min="2566" max="2809" width="9.140625" style="18"/>
    <col min="2810" max="2810" width="4.7109375" style="18" customWidth="1"/>
    <col min="2811" max="2811" width="19.85546875" style="18" customWidth="1"/>
    <col min="2812" max="2812" width="72.140625" style="18" customWidth="1"/>
    <col min="2813" max="2813" width="0" style="18" hidden="1" customWidth="1"/>
    <col min="2814" max="2814" width="18.28515625" style="18" customWidth="1"/>
    <col min="2815" max="2815" width="17.5703125" style="18" customWidth="1"/>
    <col min="2816" max="2821" width="9" style="18" customWidth="1"/>
    <col min="2822" max="3065" width="9.140625" style="18"/>
    <col min="3066" max="3066" width="4.7109375" style="18" customWidth="1"/>
    <col min="3067" max="3067" width="19.85546875" style="18" customWidth="1"/>
    <col min="3068" max="3068" width="72.140625" style="18" customWidth="1"/>
    <col min="3069" max="3069" width="0" style="18" hidden="1" customWidth="1"/>
    <col min="3070" max="3070" width="18.28515625" style="18" customWidth="1"/>
    <col min="3071" max="3071" width="17.5703125" style="18" customWidth="1"/>
    <col min="3072" max="3077" width="9" style="18" customWidth="1"/>
    <col min="3078" max="3321" width="9.140625" style="18"/>
    <col min="3322" max="3322" width="4.7109375" style="18" customWidth="1"/>
    <col min="3323" max="3323" width="19.85546875" style="18" customWidth="1"/>
    <col min="3324" max="3324" width="72.140625" style="18" customWidth="1"/>
    <col min="3325" max="3325" width="0" style="18" hidden="1" customWidth="1"/>
    <col min="3326" max="3326" width="18.28515625" style="18" customWidth="1"/>
    <col min="3327" max="3327" width="17.5703125" style="18" customWidth="1"/>
    <col min="3328" max="3333" width="9" style="18" customWidth="1"/>
    <col min="3334" max="3577" width="9.140625" style="18"/>
    <col min="3578" max="3578" width="4.7109375" style="18" customWidth="1"/>
    <col min="3579" max="3579" width="19.85546875" style="18" customWidth="1"/>
    <col min="3580" max="3580" width="72.140625" style="18" customWidth="1"/>
    <col min="3581" max="3581" width="0" style="18" hidden="1" customWidth="1"/>
    <col min="3582" max="3582" width="18.28515625" style="18" customWidth="1"/>
    <col min="3583" max="3583" width="17.5703125" style="18" customWidth="1"/>
    <col min="3584" max="3589" width="9" style="18" customWidth="1"/>
    <col min="3590" max="3833" width="9.140625" style="18"/>
    <col min="3834" max="3834" width="4.7109375" style="18" customWidth="1"/>
    <col min="3835" max="3835" width="19.85546875" style="18" customWidth="1"/>
    <col min="3836" max="3836" width="72.140625" style="18" customWidth="1"/>
    <col min="3837" max="3837" width="0" style="18" hidden="1" customWidth="1"/>
    <col min="3838" max="3838" width="18.28515625" style="18" customWidth="1"/>
    <col min="3839" max="3839" width="17.5703125" style="18" customWidth="1"/>
    <col min="3840" max="3845" width="9" style="18" customWidth="1"/>
    <col min="3846" max="4089" width="9.140625" style="18"/>
    <col min="4090" max="4090" width="4.7109375" style="18" customWidth="1"/>
    <col min="4091" max="4091" width="19.85546875" style="18" customWidth="1"/>
    <col min="4092" max="4092" width="72.140625" style="18" customWidth="1"/>
    <col min="4093" max="4093" width="0" style="18" hidden="1" customWidth="1"/>
    <col min="4094" max="4094" width="18.28515625" style="18" customWidth="1"/>
    <col min="4095" max="4095" width="17.5703125" style="18" customWidth="1"/>
    <col min="4096" max="4101" width="9" style="18" customWidth="1"/>
    <col min="4102" max="4345" width="9.140625" style="18"/>
    <col min="4346" max="4346" width="4.7109375" style="18" customWidth="1"/>
    <col min="4347" max="4347" width="19.85546875" style="18" customWidth="1"/>
    <col min="4348" max="4348" width="72.140625" style="18" customWidth="1"/>
    <col min="4349" max="4349" width="0" style="18" hidden="1" customWidth="1"/>
    <col min="4350" max="4350" width="18.28515625" style="18" customWidth="1"/>
    <col min="4351" max="4351" width="17.5703125" style="18" customWidth="1"/>
    <col min="4352" max="4357" width="9" style="18" customWidth="1"/>
    <col min="4358" max="4601" width="9.140625" style="18"/>
    <col min="4602" max="4602" width="4.7109375" style="18" customWidth="1"/>
    <col min="4603" max="4603" width="19.85546875" style="18" customWidth="1"/>
    <col min="4604" max="4604" width="72.140625" style="18" customWidth="1"/>
    <col min="4605" max="4605" width="0" style="18" hidden="1" customWidth="1"/>
    <col min="4606" max="4606" width="18.28515625" style="18" customWidth="1"/>
    <col min="4607" max="4607" width="17.5703125" style="18" customWidth="1"/>
    <col min="4608" max="4613" width="9" style="18" customWidth="1"/>
    <col min="4614" max="4857" width="9.140625" style="18"/>
    <col min="4858" max="4858" width="4.7109375" style="18" customWidth="1"/>
    <col min="4859" max="4859" width="19.85546875" style="18" customWidth="1"/>
    <col min="4860" max="4860" width="72.140625" style="18" customWidth="1"/>
    <col min="4861" max="4861" width="0" style="18" hidden="1" customWidth="1"/>
    <col min="4862" max="4862" width="18.28515625" style="18" customWidth="1"/>
    <col min="4863" max="4863" width="17.5703125" style="18" customWidth="1"/>
    <col min="4864" max="4869" width="9" style="18" customWidth="1"/>
    <col min="4870" max="5113" width="9.140625" style="18"/>
    <col min="5114" max="5114" width="4.7109375" style="18" customWidth="1"/>
    <col min="5115" max="5115" width="19.85546875" style="18" customWidth="1"/>
    <col min="5116" max="5116" width="72.140625" style="18" customWidth="1"/>
    <col min="5117" max="5117" width="0" style="18" hidden="1" customWidth="1"/>
    <col min="5118" max="5118" width="18.28515625" style="18" customWidth="1"/>
    <col min="5119" max="5119" width="17.5703125" style="18" customWidth="1"/>
    <col min="5120" max="5125" width="9" style="18" customWidth="1"/>
    <col min="5126" max="5369" width="9.140625" style="18"/>
    <col min="5370" max="5370" width="4.7109375" style="18" customWidth="1"/>
    <col min="5371" max="5371" width="19.85546875" style="18" customWidth="1"/>
    <col min="5372" max="5372" width="72.140625" style="18" customWidth="1"/>
    <col min="5373" max="5373" width="0" style="18" hidden="1" customWidth="1"/>
    <col min="5374" max="5374" width="18.28515625" style="18" customWidth="1"/>
    <col min="5375" max="5375" width="17.5703125" style="18" customWidth="1"/>
    <col min="5376" max="5381" width="9" style="18" customWidth="1"/>
    <col min="5382" max="5625" width="9.140625" style="18"/>
    <col min="5626" max="5626" width="4.7109375" style="18" customWidth="1"/>
    <col min="5627" max="5627" width="19.85546875" style="18" customWidth="1"/>
    <col min="5628" max="5628" width="72.140625" style="18" customWidth="1"/>
    <col min="5629" max="5629" width="0" style="18" hidden="1" customWidth="1"/>
    <col min="5630" max="5630" width="18.28515625" style="18" customWidth="1"/>
    <col min="5631" max="5631" width="17.5703125" style="18" customWidth="1"/>
    <col min="5632" max="5637" width="9" style="18" customWidth="1"/>
    <col min="5638" max="5881" width="9.140625" style="18"/>
    <col min="5882" max="5882" width="4.7109375" style="18" customWidth="1"/>
    <col min="5883" max="5883" width="19.85546875" style="18" customWidth="1"/>
    <col min="5884" max="5884" width="72.140625" style="18" customWidth="1"/>
    <col min="5885" max="5885" width="0" style="18" hidden="1" customWidth="1"/>
    <col min="5886" max="5886" width="18.28515625" style="18" customWidth="1"/>
    <col min="5887" max="5887" width="17.5703125" style="18" customWidth="1"/>
    <col min="5888" max="5893" width="9" style="18" customWidth="1"/>
    <col min="5894" max="6137" width="9.140625" style="18"/>
    <col min="6138" max="6138" width="4.7109375" style="18" customWidth="1"/>
    <col min="6139" max="6139" width="19.85546875" style="18" customWidth="1"/>
    <col min="6140" max="6140" width="72.140625" style="18" customWidth="1"/>
    <col min="6141" max="6141" width="0" style="18" hidden="1" customWidth="1"/>
    <col min="6142" max="6142" width="18.28515625" style="18" customWidth="1"/>
    <col min="6143" max="6143" width="17.5703125" style="18" customWidth="1"/>
    <col min="6144" max="6149" width="9" style="18" customWidth="1"/>
    <col min="6150" max="6393" width="9.140625" style="18"/>
    <col min="6394" max="6394" width="4.7109375" style="18" customWidth="1"/>
    <col min="6395" max="6395" width="19.85546875" style="18" customWidth="1"/>
    <col min="6396" max="6396" width="72.140625" style="18" customWidth="1"/>
    <col min="6397" max="6397" width="0" style="18" hidden="1" customWidth="1"/>
    <col min="6398" max="6398" width="18.28515625" style="18" customWidth="1"/>
    <col min="6399" max="6399" width="17.5703125" style="18" customWidth="1"/>
    <col min="6400" max="6405" width="9" style="18" customWidth="1"/>
    <col min="6406" max="6649" width="9.140625" style="18"/>
    <col min="6650" max="6650" width="4.7109375" style="18" customWidth="1"/>
    <col min="6651" max="6651" width="19.85546875" style="18" customWidth="1"/>
    <col min="6652" max="6652" width="72.140625" style="18" customWidth="1"/>
    <col min="6653" max="6653" width="0" style="18" hidden="1" customWidth="1"/>
    <col min="6654" max="6654" width="18.28515625" style="18" customWidth="1"/>
    <col min="6655" max="6655" width="17.5703125" style="18" customWidth="1"/>
    <col min="6656" max="6661" width="9" style="18" customWidth="1"/>
    <col min="6662" max="6905" width="9.140625" style="18"/>
    <col min="6906" max="6906" width="4.7109375" style="18" customWidth="1"/>
    <col min="6907" max="6907" width="19.85546875" style="18" customWidth="1"/>
    <col min="6908" max="6908" width="72.140625" style="18" customWidth="1"/>
    <col min="6909" max="6909" width="0" style="18" hidden="1" customWidth="1"/>
    <col min="6910" max="6910" width="18.28515625" style="18" customWidth="1"/>
    <col min="6911" max="6911" width="17.5703125" style="18" customWidth="1"/>
    <col min="6912" max="6917" width="9" style="18" customWidth="1"/>
    <col min="6918" max="7161" width="9.140625" style="18"/>
    <col min="7162" max="7162" width="4.7109375" style="18" customWidth="1"/>
    <col min="7163" max="7163" width="19.85546875" style="18" customWidth="1"/>
    <col min="7164" max="7164" width="72.140625" style="18" customWidth="1"/>
    <col min="7165" max="7165" width="0" style="18" hidden="1" customWidth="1"/>
    <col min="7166" max="7166" width="18.28515625" style="18" customWidth="1"/>
    <col min="7167" max="7167" width="17.5703125" style="18" customWidth="1"/>
    <col min="7168" max="7173" width="9" style="18" customWidth="1"/>
    <col min="7174" max="7417" width="9.140625" style="18"/>
    <col min="7418" max="7418" width="4.7109375" style="18" customWidth="1"/>
    <col min="7419" max="7419" width="19.85546875" style="18" customWidth="1"/>
    <col min="7420" max="7420" width="72.140625" style="18" customWidth="1"/>
    <col min="7421" max="7421" width="0" style="18" hidden="1" customWidth="1"/>
    <col min="7422" max="7422" width="18.28515625" style="18" customWidth="1"/>
    <col min="7423" max="7423" width="17.5703125" style="18" customWidth="1"/>
    <col min="7424" max="7429" width="9" style="18" customWidth="1"/>
    <col min="7430" max="7673" width="9.140625" style="18"/>
    <col min="7674" max="7674" width="4.7109375" style="18" customWidth="1"/>
    <col min="7675" max="7675" width="19.85546875" style="18" customWidth="1"/>
    <col min="7676" max="7676" width="72.140625" style="18" customWidth="1"/>
    <col min="7677" max="7677" width="0" style="18" hidden="1" customWidth="1"/>
    <col min="7678" max="7678" width="18.28515625" style="18" customWidth="1"/>
    <col min="7679" max="7679" width="17.5703125" style="18" customWidth="1"/>
    <col min="7680" max="7685" width="9" style="18" customWidth="1"/>
    <col min="7686" max="7929" width="9.140625" style="18"/>
    <col min="7930" max="7930" width="4.7109375" style="18" customWidth="1"/>
    <col min="7931" max="7931" width="19.85546875" style="18" customWidth="1"/>
    <col min="7932" max="7932" width="72.140625" style="18" customWidth="1"/>
    <col min="7933" max="7933" width="0" style="18" hidden="1" customWidth="1"/>
    <col min="7934" max="7934" width="18.28515625" style="18" customWidth="1"/>
    <col min="7935" max="7935" width="17.5703125" style="18" customWidth="1"/>
    <col min="7936" max="7941" width="9" style="18" customWidth="1"/>
    <col min="7942" max="8185" width="9.140625" style="18"/>
    <col min="8186" max="8186" width="4.7109375" style="18" customWidth="1"/>
    <col min="8187" max="8187" width="19.85546875" style="18" customWidth="1"/>
    <col min="8188" max="8188" width="72.140625" style="18" customWidth="1"/>
    <col min="8189" max="8189" width="0" style="18" hidden="1" customWidth="1"/>
    <col min="8190" max="8190" width="18.28515625" style="18" customWidth="1"/>
    <col min="8191" max="8191" width="17.5703125" style="18" customWidth="1"/>
    <col min="8192" max="8197" width="9" style="18" customWidth="1"/>
    <col min="8198" max="8441" width="9.140625" style="18"/>
    <col min="8442" max="8442" width="4.7109375" style="18" customWidth="1"/>
    <col min="8443" max="8443" width="19.85546875" style="18" customWidth="1"/>
    <col min="8444" max="8444" width="72.140625" style="18" customWidth="1"/>
    <col min="8445" max="8445" width="0" style="18" hidden="1" customWidth="1"/>
    <col min="8446" max="8446" width="18.28515625" style="18" customWidth="1"/>
    <col min="8447" max="8447" width="17.5703125" style="18" customWidth="1"/>
    <col min="8448" max="8453" width="9" style="18" customWidth="1"/>
    <col min="8454" max="8697" width="9.140625" style="18"/>
    <col min="8698" max="8698" width="4.7109375" style="18" customWidth="1"/>
    <col min="8699" max="8699" width="19.85546875" style="18" customWidth="1"/>
    <col min="8700" max="8700" width="72.140625" style="18" customWidth="1"/>
    <col min="8701" max="8701" width="0" style="18" hidden="1" customWidth="1"/>
    <col min="8702" max="8702" width="18.28515625" style="18" customWidth="1"/>
    <col min="8703" max="8703" width="17.5703125" style="18" customWidth="1"/>
    <col min="8704" max="8709" width="9" style="18" customWidth="1"/>
    <col min="8710" max="8953" width="9.140625" style="18"/>
    <col min="8954" max="8954" width="4.7109375" style="18" customWidth="1"/>
    <col min="8955" max="8955" width="19.85546875" style="18" customWidth="1"/>
    <col min="8956" max="8956" width="72.140625" style="18" customWidth="1"/>
    <col min="8957" max="8957" width="0" style="18" hidden="1" customWidth="1"/>
    <col min="8958" max="8958" width="18.28515625" style="18" customWidth="1"/>
    <col min="8959" max="8959" width="17.5703125" style="18" customWidth="1"/>
    <col min="8960" max="8965" width="9" style="18" customWidth="1"/>
    <col min="8966" max="9209" width="9.140625" style="18"/>
    <col min="9210" max="9210" width="4.7109375" style="18" customWidth="1"/>
    <col min="9211" max="9211" width="19.85546875" style="18" customWidth="1"/>
    <col min="9212" max="9212" width="72.140625" style="18" customWidth="1"/>
    <col min="9213" max="9213" width="0" style="18" hidden="1" customWidth="1"/>
    <col min="9214" max="9214" width="18.28515625" style="18" customWidth="1"/>
    <col min="9215" max="9215" width="17.5703125" style="18" customWidth="1"/>
    <col min="9216" max="9221" width="9" style="18" customWidth="1"/>
    <col min="9222" max="9465" width="9.140625" style="18"/>
    <col min="9466" max="9466" width="4.7109375" style="18" customWidth="1"/>
    <col min="9467" max="9467" width="19.85546875" style="18" customWidth="1"/>
    <col min="9468" max="9468" width="72.140625" style="18" customWidth="1"/>
    <col min="9469" max="9469" width="0" style="18" hidden="1" customWidth="1"/>
    <col min="9470" max="9470" width="18.28515625" style="18" customWidth="1"/>
    <col min="9471" max="9471" width="17.5703125" style="18" customWidth="1"/>
    <col min="9472" max="9477" width="9" style="18" customWidth="1"/>
    <col min="9478" max="9721" width="9.140625" style="18"/>
    <col min="9722" max="9722" width="4.7109375" style="18" customWidth="1"/>
    <col min="9723" max="9723" width="19.85546875" style="18" customWidth="1"/>
    <col min="9724" max="9724" width="72.140625" style="18" customWidth="1"/>
    <col min="9725" max="9725" width="0" style="18" hidden="1" customWidth="1"/>
    <col min="9726" max="9726" width="18.28515625" style="18" customWidth="1"/>
    <col min="9727" max="9727" width="17.5703125" style="18" customWidth="1"/>
    <col min="9728" max="9733" width="9" style="18" customWidth="1"/>
    <col min="9734" max="9977" width="9.140625" style="18"/>
    <col min="9978" max="9978" width="4.7109375" style="18" customWidth="1"/>
    <col min="9979" max="9979" width="19.85546875" style="18" customWidth="1"/>
    <col min="9980" max="9980" width="72.140625" style="18" customWidth="1"/>
    <col min="9981" max="9981" width="0" style="18" hidden="1" customWidth="1"/>
    <col min="9982" max="9982" width="18.28515625" style="18" customWidth="1"/>
    <col min="9983" max="9983" width="17.5703125" style="18" customWidth="1"/>
    <col min="9984" max="9989" width="9" style="18" customWidth="1"/>
    <col min="9990" max="10233" width="9.140625" style="18"/>
    <col min="10234" max="10234" width="4.7109375" style="18" customWidth="1"/>
    <col min="10235" max="10235" width="19.85546875" style="18" customWidth="1"/>
    <col min="10236" max="10236" width="72.140625" style="18" customWidth="1"/>
    <col min="10237" max="10237" width="0" style="18" hidden="1" customWidth="1"/>
    <col min="10238" max="10238" width="18.28515625" style="18" customWidth="1"/>
    <col min="10239" max="10239" width="17.5703125" style="18" customWidth="1"/>
    <col min="10240" max="10245" width="9" style="18" customWidth="1"/>
    <col min="10246" max="10489" width="9.140625" style="18"/>
    <col min="10490" max="10490" width="4.7109375" style="18" customWidth="1"/>
    <col min="10491" max="10491" width="19.85546875" style="18" customWidth="1"/>
    <col min="10492" max="10492" width="72.140625" style="18" customWidth="1"/>
    <col min="10493" max="10493" width="0" style="18" hidden="1" customWidth="1"/>
    <col min="10494" max="10494" width="18.28515625" style="18" customWidth="1"/>
    <col min="10495" max="10495" width="17.5703125" style="18" customWidth="1"/>
    <col min="10496" max="10501" width="9" style="18" customWidth="1"/>
    <col min="10502" max="10745" width="9.140625" style="18"/>
    <col min="10746" max="10746" width="4.7109375" style="18" customWidth="1"/>
    <col min="10747" max="10747" width="19.85546875" style="18" customWidth="1"/>
    <col min="10748" max="10748" width="72.140625" style="18" customWidth="1"/>
    <col min="10749" max="10749" width="0" style="18" hidden="1" customWidth="1"/>
    <col min="10750" max="10750" width="18.28515625" style="18" customWidth="1"/>
    <col min="10751" max="10751" width="17.5703125" style="18" customWidth="1"/>
    <col min="10752" max="10757" width="9" style="18" customWidth="1"/>
    <col min="10758" max="11001" width="9.140625" style="18"/>
    <col min="11002" max="11002" width="4.7109375" style="18" customWidth="1"/>
    <col min="11003" max="11003" width="19.85546875" style="18" customWidth="1"/>
    <col min="11004" max="11004" width="72.140625" style="18" customWidth="1"/>
    <col min="11005" max="11005" width="0" style="18" hidden="1" customWidth="1"/>
    <col min="11006" max="11006" width="18.28515625" style="18" customWidth="1"/>
    <col min="11007" max="11007" width="17.5703125" style="18" customWidth="1"/>
    <col min="11008" max="11013" width="9" style="18" customWidth="1"/>
    <col min="11014" max="11257" width="9.140625" style="18"/>
    <col min="11258" max="11258" width="4.7109375" style="18" customWidth="1"/>
    <col min="11259" max="11259" width="19.85546875" style="18" customWidth="1"/>
    <col min="11260" max="11260" width="72.140625" style="18" customWidth="1"/>
    <col min="11261" max="11261" width="0" style="18" hidden="1" customWidth="1"/>
    <col min="11262" max="11262" width="18.28515625" style="18" customWidth="1"/>
    <col min="11263" max="11263" width="17.5703125" style="18" customWidth="1"/>
    <col min="11264" max="11269" width="9" style="18" customWidth="1"/>
    <col min="11270" max="11513" width="9.140625" style="18"/>
    <col min="11514" max="11514" width="4.7109375" style="18" customWidth="1"/>
    <col min="11515" max="11515" width="19.85546875" style="18" customWidth="1"/>
    <col min="11516" max="11516" width="72.140625" style="18" customWidth="1"/>
    <col min="11517" max="11517" width="0" style="18" hidden="1" customWidth="1"/>
    <col min="11518" max="11518" width="18.28515625" style="18" customWidth="1"/>
    <col min="11519" max="11519" width="17.5703125" style="18" customWidth="1"/>
    <col min="11520" max="11525" width="9" style="18" customWidth="1"/>
    <col min="11526" max="11769" width="9.140625" style="18"/>
    <col min="11770" max="11770" width="4.7109375" style="18" customWidth="1"/>
    <col min="11771" max="11771" width="19.85546875" style="18" customWidth="1"/>
    <col min="11772" max="11772" width="72.140625" style="18" customWidth="1"/>
    <col min="11773" max="11773" width="0" style="18" hidden="1" customWidth="1"/>
    <col min="11774" max="11774" width="18.28515625" style="18" customWidth="1"/>
    <col min="11775" max="11775" width="17.5703125" style="18" customWidth="1"/>
    <col min="11776" max="11781" width="9" style="18" customWidth="1"/>
    <col min="11782" max="12025" width="9.140625" style="18"/>
    <col min="12026" max="12026" width="4.7109375" style="18" customWidth="1"/>
    <col min="12027" max="12027" width="19.85546875" style="18" customWidth="1"/>
    <col min="12028" max="12028" width="72.140625" style="18" customWidth="1"/>
    <col min="12029" max="12029" width="0" style="18" hidden="1" customWidth="1"/>
    <col min="12030" max="12030" width="18.28515625" style="18" customWidth="1"/>
    <col min="12031" max="12031" width="17.5703125" style="18" customWidth="1"/>
    <col min="12032" max="12037" width="9" style="18" customWidth="1"/>
    <col min="12038" max="12281" width="9.140625" style="18"/>
    <col min="12282" max="12282" width="4.7109375" style="18" customWidth="1"/>
    <col min="12283" max="12283" width="19.85546875" style="18" customWidth="1"/>
    <col min="12284" max="12284" width="72.140625" style="18" customWidth="1"/>
    <col min="12285" max="12285" width="0" style="18" hidden="1" customWidth="1"/>
    <col min="12286" max="12286" width="18.28515625" style="18" customWidth="1"/>
    <col min="12287" max="12287" width="17.5703125" style="18" customWidth="1"/>
    <col min="12288" max="12293" width="9" style="18" customWidth="1"/>
    <col min="12294" max="12537" width="9.140625" style="18"/>
    <col min="12538" max="12538" width="4.7109375" style="18" customWidth="1"/>
    <col min="12539" max="12539" width="19.85546875" style="18" customWidth="1"/>
    <col min="12540" max="12540" width="72.140625" style="18" customWidth="1"/>
    <col min="12541" max="12541" width="0" style="18" hidden="1" customWidth="1"/>
    <col min="12542" max="12542" width="18.28515625" style="18" customWidth="1"/>
    <col min="12543" max="12543" width="17.5703125" style="18" customWidth="1"/>
    <col min="12544" max="12549" width="9" style="18" customWidth="1"/>
    <col min="12550" max="12793" width="9.140625" style="18"/>
    <col min="12794" max="12794" width="4.7109375" style="18" customWidth="1"/>
    <col min="12795" max="12795" width="19.85546875" style="18" customWidth="1"/>
    <col min="12796" max="12796" width="72.140625" style="18" customWidth="1"/>
    <col min="12797" max="12797" width="0" style="18" hidden="1" customWidth="1"/>
    <col min="12798" max="12798" width="18.28515625" style="18" customWidth="1"/>
    <col min="12799" max="12799" width="17.5703125" style="18" customWidth="1"/>
    <col min="12800" max="12805" width="9" style="18" customWidth="1"/>
    <col min="12806" max="13049" width="9.140625" style="18"/>
    <col min="13050" max="13050" width="4.7109375" style="18" customWidth="1"/>
    <col min="13051" max="13051" width="19.85546875" style="18" customWidth="1"/>
    <col min="13052" max="13052" width="72.140625" style="18" customWidth="1"/>
    <col min="13053" max="13053" width="0" style="18" hidden="1" customWidth="1"/>
    <col min="13054" max="13054" width="18.28515625" style="18" customWidth="1"/>
    <col min="13055" max="13055" width="17.5703125" style="18" customWidth="1"/>
    <col min="13056" max="13061" width="9" style="18" customWidth="1"/>
    <col min="13062" max="13305" width="9.140625" style="18"/>
    <col min="13306" max="13306" width="4.7109375" style="18" customWidth="1"/>
    <col min="13307" max="13307" width="19.85546875" style="18" customWidth="1"/>
    <col min="13308" max="13308" width="72.140625" style="18" customWidth="1"/>
    <col min="13309" max="13309" width="0" style="18" hidden="1" customWidth="1"/>
    <col min="13310" max="13310" width="18.28515625" style="18" customWidth="1"/>
    <col min="13311" max="13311" width="17.5703125" style="18" customWidth="1"/>
    <col min="13312" max="13317" width="9" style="18" customWidth="1"/>
    <col min="13318" max="13561" width="9.140625" style="18"/>
    <col min="13562" max="13562" width="4.7109375" style="18" customWidth="1"/>
    <col min="13563" max="13563" width="19.85546875" style="18" customWidth="1"/>
    <col min="13564" max="13564" width="72.140625" style="18" customWidth="1"/>
    <col min="13565" max="13565" width="0" style="18" hidden="1" customWidth="1"/>
    <col min="13566" max="13566" width="18.28515625" style="18" customWidth="1"/>
    <col min="13567" max="13567" width="17.5703125" style="18" customWidth="1"/>
    <col min="13568" max="13573" width="9" style="18" customWidth="1"/>
    <col min="13574" max="13817" width="9.140625" style="18"/>
    <col min="13818" max="13818" width="4.7109375" style="18" customWidth="1"/>
    <col min="13819" max="13819" width="19.85546875" style="18" customWidth="1"/>
    <col min="13820" max="13820" width="72.140625" style="18" customWidth="1"/>
    <col min="13821" max="13821" width="0" style="18" hidden="1" customWidth="1"/>
    <col min="13822" max="13822" width="18.28515625" style="18" customWidth="1"/>
    <col min="13823" max="13823" width="17.5703125" style="18" customWidth="1"/>
    <col min="13824" max="13829" width="9" style="18" customWidth="1"/>
    <col min="13830" max="14073" width="9.140625" style="18"/>
    <col min="14074" max="14074" width="4.7109375" style="18" customWidth="1"/>
    <col min="14075" max="14075" width="19.85546875" style="18" customWidth="1"/>
    <col min="14076" max="14076" width="72.140625" style="18" customWidth="1"/>
    <col min="14077" max="14077" width="0" style="18" hidden="1" customWidth="1"/>
    <col min="14078" max="14078" width="18.28515625" style="18" customWidth="1"/>
    <col min="14079" max="14079" width="17.5703125" style="18" customWidth="1"/>
    <col min="14080" max="14085" width="9" style="18" customWidth="1"/>
    <col min="14086" max="14329" width="9.140625" style="18"/>
    <col min="14330" max="14330" width="4.7109375" style="18" customWidth="1"/>
    <col min="14331" max="14331" width="19.85546875" style="18" customWidth="1"/>
    <col min="14332" max="14332" width="72.140625" style="18" customWidth="1"/>
    <col min="14333" max="14333" width="0" style="18" hidden="1" customWidth="1"/>
    <col min="14334" max="14334" width="18.28515625" style="18" customWidth="1"/>
    <col min="14335" max="14335" width="17.5703125" style="18" customWidth="1"/>
    <col min="14336" max="14341" width="9" style="18" customWidth="1"/>
    <col min="14342" max="14585" width="9.140625" style="18"/>
    <col min="14586" max="14586" width="4.7109375" style="18" customWidth="1"/>
    <col min="14587" max="14587" width="19.85546875" style="18" customWidth="1"/>
    <col min="14588" max="14588" width="72.140625" style="18" customWidth="1"/>
    <col min="14589" max="14589" width="0" style="18" hidden="1" customWidth="1"/>
    <col min="14590" max="14590" width="18.28515625" style="18" customWidth="1"/>
    <col min="14591" max="14591" width="17.5703125" style="18" customWidth="1"/>
    <col min="14592" max="14597" width="9" style="18" customWidth="1"/>
    <col min="14598" max="14841" width="9.140625" style="18"/>
    <col min="14842" max="14842" width="4.7109375" style="18" customWidth="1"/>
    <col min="14843" max="14843" width="19.85546875" style="18" customWidth="1"/>
    <col min="14844" max="14844" width="72.140625" style="18" customWidth="1"/>
    <col min="14845" max="14845" width="0" style="18" hidden="1" customWidth="1"/>
    <col min="14846" max="14846" width="18.28515625" style="18" customWidth="1"/>
    <col min="14847" max="14847" width="17.5703125" style="18" customWidth="1"/>
    <col min="14848" max="14853" width="9" style="18" customWidth="1"/>
    <col min="14854" max="15097" width="9.140625" style="18"/>
    <col min="15098" max="15098" width="4.7109375" style="18" customWidth="1"/>
    <col min="15099" max="15099" width="19.85546875" style="18" customWidth="1"/>
    <col min="15100" max="15100" width="72.140625" style="18" customWidth="1"/>
    <col min="15101" max="15101" width="0" style="18" hidden="1" customWidth="1"/>
    <col min="15102" max="15102" width="18.28515625" style="18" customWidth="1"/>
    <col min="15103" max="15103" width="17.5703125" style="18" customWidth="1"/>
    <col min="15104" max="15109" width="9" style="18" customWidth="1"/>
    <col min="15110" max="15353" width="9.140625" style="18"/>
    <col min="15354" max="15354" width="4.7109375" style="18" customWidth="1"/>
    <col min="15355" max="15355" width="19.85546875" style="18" customWidth="1"/>
    <col min="15356" max="15356" width="72.140625" style="18" customWidth="1"/>
    <col min="15357" max="15357" width="0" style="18" hidden="1" customWidth="1"/>
    <col min="15358" max="15358" width="18.28515625" style="18" customWidth="1"/>
    <col min="15359" max="15359" width="17.5703125" style="18" customWidth="1"/>
    <col min="15360" max="15365" width="9" style="18" customWidth="1"/>
    <col min="15366" max="15609" width="9.140625" style="18"/>
    <col min="15610" max="15610" width="4.7109375" style="18" customWidth="1"/>
    <col min="15611" max="15611" width="19.85546875" style="18" customWidth="1"/>
    <col min="15612" max="15612" width="72.140625" style="18" customWidth="1"/>
    <col min="15613" max="15613" width="0" style="18" hidden="1" customWidth="1"/>
    <col min="15614" max="15614" width="18.28515625" style="18" customWidth="1"/>
    <col min="15615" max="15615" width="17.5703125" style="18" customWidth="1"/>
    <col min="15616" max="15621" width="9" style="18" customWidth="1"/>
    <col min="15622" max="15865" width="9.140625" style="18"/>
    <col min="15866" max="15866" width="4.7109375" style="18" customWidth="1"/>
    <col min="15867" max="15867" width="19.85546875" style="18" customWidth="1"/>
    <col min="15868" max="15868" width="72.140625" style="18" customWidth="1"/>
    <col min="15869" max="15869" width="0" style="18" hidden="1" customWidth="1"/>
    <col min="15870" max="15870" width="18.28515625" style="18" customWidth="1"/>
    <col min="15871" max="15871" width="17.5703125" style="18" customWidth="1"/>
    <col min="15872" max="15877" width="9" style="18" customWidth="1"/>
    <col min="15878" max="16121" width="9.140625" style="18"/>
    <col min="16122" max="16122" width="4.7109375" style="18" customWidth="1"/>
    <col min="16123" max="16123" width="19.85546875" style="18" customWidth="1"/>
    <col min="16124" max="16124" width="72.140625" style="18" customWidth="1"/>
    <col min="16125" max="16125" width="0" style="18" hidden="1" customWidth="1"/>
    <col min="16126" max="16126" width="18.28515625" style="18" customWidth="1"/>
    <col min="16127" max="16127" width="17.5703125" style="18" customWidth="1"/>
    <col min="16128" max="16133" width="9" style="18" customWidth="1"/>
    <col min="16134" max="16384" width="9.140625" style="18"/>
  </cols>
  <sheetData>
    <row r="1" spans="2:6" ht="15.75" customHeight="1">
      <c r="F1" s="19" t="s">
        <v>110</v>
      </c>
    </row>
    <row r="2" spans="2:6" ht="24" customHeight="1">
      <c r="F2" s="60" t="s">
        <v>55</v>
      </c>
    </row>
    <row r="3" spans="2:6" ht="17.25" customHeight="1">
      <c r="F3" s="58" t="s">
        <v>47</v>
      </c>
    </row>
    <row r="5" spans="2:6" ht="18.75" customHeight="1"/>
    <row r="6" spans="2:6" ht="42" customHeight="1">
      <c r="B6" s="167" t="s">
        <v>111</v>
      </c>
      <c r="C6" s="167"/>
      <c r="D6" s="167"/>
      <c r="E6" s="167"/>
      <c r="F6" s="167"/>
    </row>
    <row r="7" spans="2:6" ht="16.5" customHeight="1">
      <c r="B7" s="86"/>
      <c r="C7" s="86"/>
    </row>
    <row r="8" spans="2:6">
      <c r="E8" s="18" t="s">
        <v>80</v>
      </c>
    </row>
    <row r="9" spans="2:6">
      <c r="B9" s="168" t="s">
        <v>28</v>
      </c>
      <c r="C9" s="168"/>
    </row>
    <row r="10" spans="2:6">
      <c r="B10" s="18" t="s">
        <v>74</v>
      </c>
    </row>
    <row r="12" spans="2:6">
      <c r="B12" s="71" t="s">
        <v>29</v>
      </c>
      <c r="C12" s="71" t="s">
        <v>30</v>
      </c>
    </row>
    <row r="13" spans="2:6">
      <c r="B13" s="61">
        <v>1070</v>
      </c>
      <c r="C13" s="62" t="s">
        <v>60</v>
      </c>
    </row>
    <row r="14" spans="2:6">
      <c r="B14" s="63"/>
      <c r="C14" s="64"/>
    </row>
    <row r="15" spans="2:6" s="68" customFormat="1">
      <c r="B15" s="65" t="s">
        <v>31</v>
      </c>
      <c r="C15" s="66"/>
      <c r="D15" s="67"/>
      <c r="E15" s="67"/>
      <c r="F15" s="67"/>
    </row>
    <row r="16" spans="2:6" s="68" customFormat="1">
      <c r="B16" s="69"/>
      <c r="C16" s="59"/>
      <c r="D16" s="171"/>
      <c r="E16" s="172"/>
      <c r="F16" s="173"/>
    </row>
    <row r="17" spans="2:8" s="68" customFormat="1" ht="51.75" customHeight="1">
      <c r="B17" s="69" t="s">
        <v>32</v>
      </c>
      <c r="C17" s="59">
        <f>Հ1!A13</f>
        <v>1070</v>
      </c>
      <c r="D17" s="171" t="s">
        <v>90</v>
      </c>
      <c r="E17" s="172"/>
      <c r="F17" s="173"/>
    </row>
    <row r="18" spans="2:8" s="68" customFormat="1" ht="34.5">
      <c r="B18" s="69" t="s">
        <v>33</v>
      </c>
      <c r="C18" s="59">
        <f>Հ1!B19</f>
        <v>12003</v>
      </c>
      <c r="D18" s="70" t="s">
        <v>75</v>
      </c>
      <c r="E18" s="70" t="s">
        <v>76</v>
      </c>
      <c r="F18" s="70" t="s">
        <v>77</v>
      </c>
    </row>
    <row r="19" spans="2:8" s="68" customFormat="1" ht="69">
      <c r="B19" s="71" t="s">
        <v>34</v>
      </c>
      <c r="C19" s="1" t="str">
        <f>Հ1!C20</f>
        <v xml:space="preserve"> 1988-1992 թվականներին Ադրբեջանից բռնագաղթված և Հայաստանի Հանրապետությունում ապաստանած փախստական ընտանիքների բնակարանային ապահովում</v>
      </c>
      <c r="D19" s="72"/>
      <c r="E19" s="72"/>
      <c r="F19" s="72"/>
    </row>
    <row r="20" spans="2:8" s="68" customFormat="1" ht="86.25">
      <c r="B20" s="71" t="s">
        <v>35</v>
      </c>
      <c r="C20" s="1" t="str">
        <f>Հ1!C22</f>
        <v xml:space="preserve"> 1988-1992 թվականներին Ադրբեջանից բռնագաղթված և Հայաստանի Հանրապետությունում ապաստանած բնակության վայր չունեցող փախստական ընտանիքներին բնակարանային ապահովման աջակցություն</v>
      </c>
      <c r="D20" s="72"/>
      <c r="E20" s="72"/>
      <c r="F20" s="72"/>
    </row>
    <row r="21" spans="2:8" s="68" customFormat="1" ht="45" customHeight="1">
      <c r="B21" s="71" t="s">
        <v>36</v>
      </c>
      <c r="C21" s="1" t="s">
        <v>65</v>
      </c>
      <c r="D21" s="73"/>
      <c r="E21" s="73"/>
      <c r="F21" s="73"/>
    </row>
    <row r="22" spans="2:8" s="68" customFormat="1" ht="51.75">
      <c r="B22" s="71" t="s">
        <v>73</v>
      </c>
      <c r="C22" s="74" t="s">
        <v>91</v>
      </c>
      <c r="D22" s="73"/>
      <c r="E22" s="73"/>
      <c r="F22" s="73"/>
    </row>
    <row r="23" spans="2:8" s="68" customFormat="1" ht="17.25" customHeight="1">
      <c r="B23" s="174" t="s">
        <v>78</v>
      </c>
      <c r="C23" s="175"/>
      <c r="D23" s="75"/>
      <c r="E23" s="75"/>
      <c r="F23" s="75"/>
    </row>
    <row r="24" spans="2:8" s="68" customFormat="1">
      <c r="B24" s="76" t="s">
        <v>38</v>
      </c>
      <c r="C24" s="77"/>
      <c r="D24" s="78">
        <f>Հ1!D20</f>
        <v>-38511.5</v>
      </c>
      <c r="E24" s="78">
        <f>+D24</f>
        <v>-38511.5</v>
      </c>
      <c r="F24" s="78">
        <f>+E24</f>
        <v>-38511.5</v>
      </c>
    </row>
    <row r="25" spans="2:8" s="68" customFormat="1">
      <c r="B25" s="20"/>
      <c r="C25" s="20"/>
      <c r="D25" s="21"/>
      <c r="E25" s="21"/>
      <c r="F25" s="21"/>
    </row>
    <row r="26" spans="2:8" s="67" customFormat="1" ht="17.25" customHeight="1"/>
    <row r="27" spans="2:8" s="67" customFormat="1">
      <c r="B27" s="69" t="s">
        <v>29</v>
      </c>
      <c r="C27" s="69" t="s">
        <v>30</v>
      </c>
    </row>
    <row r="28" spans="2:8" s="67" customFormat="1">
      <c r="B28" s="79">
        <v>1212</v>
      </c>
      <c r="C28" s="80" t="s">
        <v>79</v>
      </c>
    </row>
    <row r="29" spans="2:8" ht="50.25" customHeight="1">
      <c r="B29" s="71" t="s">
        <v>32</v>
      </c>
      <c r="C29" s="74">
        <f>[2]Հ1!A13</f>
        <v>1212</v>
      </c>
      <c r="D29" s="136" t="s">
        <v>40</v>
      </c>
      <c r="E29" s="137"/>
      <c r="F29" s="138"/>
      <c r="G29" s="81"/>
      <c r="H29" s="81"/>
    </row>
    <row r="30" spans="2:8" ht="40.5" customHeight="1">
      <c r="B30" s="71" t="s">
        <v>33</v>
      </c>
      <c r="C30" s="74">
        <f>[2]Հ1!B20</f>
        <v>12025</v>
      </c>
      <c r="D30" s="39" t="s">
        <v>56</v>
      </c>
      <c r="E30" s="39" t="s">
        <v>57</v>
      </c>
      <c r="F30" s="39" t="s">
        <v>58</v>
      </c>
    </row>
    <row r="31" spans="2:8" ht="45" customHeight="1">
      <c r="B31" s="71" t="s">
        <v>34</v>
      </c>
      <c r="C31" s="74" t="str">
        <f>+[2]Հ1!C21</f>
        <v xml:space="preserve">Մարզերում առաջնահերթ լուծում պահանջող հիմնախնդիրների լուծում </v>
      </c>
      <c r="D31" s="82"/>
      <c r="E31" s="82"/>
      <c r="F31" s="82"/>
    </row>
    <row r="32" spans="2:8" ht="69.75" customHeight="1">
      <c r="B32" s="71" t="s">
        <v>35</v>
      </c>
      <c r="C32" s="74" t="str">
        <f>+[2]Հ1!C23</f>
        <v>Մարզերում առաջնահերթ լուծում պահանջող ծրագրերի իրականացում, որի արդյունքում լուծում կտրվի բնակչության եւ համայնքների  սոցիալական նշանակություն ունեցող հիմնախնդիրներին:</v>
      </c>
      <c r="D32" s="82"/>
      <c r="E32" s="82"/>
      <c r="F32" s="82"/>
    </row>
    <row r="33" spans="2:6" ht="27" customHeight="1">
      <c r="B33" s="71" t="s">
        <v>36</v>
      </c>
      <c r="C33" s="74" t="s">
        <v>37</v>
      </c>
      <c r="D33" s="82"/>
      <c r="E33" s="82"/>
      <c r="F33" s="82"/>
    </row>
    <row r="34" spans="2:6">
      <c r="B34" s="169" t="s">
        <v>0</v>
      </c>
      <c r="C34" s="170"/>
      <c r="D34" s="82"/>
      <c r="E34" s="82"/>
      <c r="F34" s="82"/>
    </row>
    <row r="35" spans="2:6" s="118" customFormat="1">
      <c r="B35" s="165" t="s">
        <v>104</v>
      </c>
      <c r="C35" s="166"/>
      <c r="D35" s="119">
        <v>1</v>
      </c>
      <c r="E35" s="119">
        <v>1</v>
      </c>
      <c r="F35" s="119">
        <v>1</v>
      </c>
    </row>
    <row r="36" spans="2:6" s="118" customFormat="1">
      <c r="B36" s="165" t="s">
        <v>105</v>
      </c>
      <c r="C36" s="166"/>
      <c r="D36" s="119">
        <v>1</v>
      </c>
      <c r="E36" s="119">
        <v>1</v>
      </c>
      <c r="F36" s="119">
        <v>1</v>
      </c>
    </row>
    <row r="37" spans="2:6">
      <c r="B37" s="115" t="s">
        <v>38</v>
      </c>
      <c r="C37" s="114"/>
      <c r="D37" s="12">
        <f>Հ1!D33</f>
        <v>38511.5</v>
      </c>
      <c r="E37" s="12">
        <f>Հ1!E33</f>
        <v>38511.5</v>
      </c>
      <c r="F37" s="12">
        <f>Հ1!F33</f>
        <v>38511.5</v>
      </c>
    </row>
  </sheetData>
  <mergeCells count="9">
    <mergeCell ref="B36:C36"/>
    <mergeCell ref="B6:F6"/>
    <mergeCell ref="B9:C9"/>
    <mergeCell ref="D29:F29"/>
    <mergeCell ref="B34:C34"/>
    <mergeCell ref="D16:F16"/>
    <mergeCell ref="D17:F17"/>
    <mergeCell ref="B23:C23"/>
    <mergeCell ref="B35:C35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tabSelected="1" zoomScaleNormal="100" workbookViewId="0">
      <selection activeCell="C16" sqref="C16"/>
    </sheetView>
  </sheetViews>
  <sheetFormatPr defaultRowHeight="17.25"/>
  <cols>
    <col min="1" max="1" width="1" style="18" customWidth="1"/>
    <col min="2" max="2" width="29.28515625" style="18" customWidth="1"/>
    <col min="3" max="3" width="67.85546875" style="18" customWidth="1"/>
    <col min="4" max="4" width="12.85546875" style="18" customWidth="1"/>
    <col min="5" max="5" width="12.28515625" style="18" customWidth="1"/>
    <col min="6" max="6" width="12.7109375" style="18" customWidth="1"/>
    <col min="7" max="9" width="9" style="18" customWidth="1"/>
    <col min="10" max="253" width="9.140625" style="18"/>
    <col min="254" max="254" width="4.7109375" style="18" customWidth="1"/>
    <col min="255" max="255" width="19.85546875" style="18" customWidth="1"/>
    <col min="256" max="256" width="72.140625" style="18" customWidth="1"/>
    <col min="257" max="257" width="0" style="18" hidden="1" customWidth="1"/>
    <col min="258" max="258" width="18.28515625" style="18" customWidth="1"/>
    <col min="259" max="259" width="17.5703125" style="18" customWidth="1"/>
    <col min="260" max="265" width="9" style="18" customWidth="1"/>
    <col min="266" max="509" width="9.140625" style="18"/>
    <col min="510" max="510" width="4.7109375" style="18" customWidth="1"/>
    <col min="511" max="511" width="19.85546875" style="18" customWidth="1"/>
    <col min="512" max="512" width="72.140625" style="18" customWidth="1"/>
    <col min="513" max="513" width="0" style="18" hidden="1" customWidth="1"/>
    <col min="514" max="514" width="18.28515625" style="18" customWidth="1"/>
    <col min="515" max="515" width="17.5703125" style="18" customWidth="1"/>
    <col min="516" max="521" width="9" style="18" customWidth="1"/>
    <col min="522" max="765" width="9.140625" style="18"/>
    <col min="766" max="766" width="4.7109375" style="18" customWidth="1"/>
    <col min="767" max="767" width="19.85546875" style="18" customWidth="1"/>
    <col min="768" max="768" width="72.140625" style="18" customWidth="1"/>
    <col min="769" max="769" width="0" style="18" hidden="1" customWidth="1"/>
    <col min="770" max="770" width="18.28515625" style="18" customWidth="1"/>
    <col min="771" max="771" width="17.5703125" style="18" customWidth="1"/>
    <col min="772" max="777" width="9" style="18" customWidth="1"/>
    <col min="778" max="1021" width="9.140625" style="18"/>
    <col min="1022" max="1022" width="4.7109375" style="18" customWidth="1"/>
    <col min="1023" max="1023" width="19.85546875" style="18" customWidth="1"/>
    <col min="1024" max="1024" width="72.140625" style="18" customWidth="1"/>
    <col min="1025" max="1025" width="0" style="18" hidden="1" customWidth="1"/>
    <col min="1026" max="1026" width="18.28515625" style="18" customWidth="1"/>
    <col min="1027" max="1027" width="17.5703125" style="18" customWidth="1"/>
    <col min="1028" max="1033" width="9" style="18" customWidth="1"/>
    <col min="1034" max="1277" width="9.140625" style="18"/>
    <col min="1278" max="1278" width="4.7109375" style="18" customWidth="1"/>
    <col min="1279" max="1279" width="19.85546875" style="18" customWidth="1"/>
    <col min="1280" max="1280" width="72.140625" style="18" customWidth="1"/>
    <col min="1281" max="1281" width="0" style="18" hidden="1" customWidth="1"/>
    <col min="1282" max="1282" width="18.28515625" style="18" customWidth="1"/>
    <col min="1283" max="1283" width="17.5703125" style="18" customWidth="1"/>
    <col min="1284" max="1289" width="9" style="18" customWidth="1"/>
    <col min="1290" max="1533" width="9.140625" style="18"/>
    <col min="1534" max="1534" width="4.7109375" style="18" customWidth="1"/>
    <col min="1535" max="1535" width="19.85546875" style="18" customWidth="1"/>
    <col min="1536" max="1536" width="72.140625" style="18" customWidth="1"/>
    <col min="1537" max="1537" width="0" style="18" hidden="1" customWidth="1"/>
    <col min="1538" max="1538" width="18.28515625" style="18" customWidth="1"/>
    <col min="1539" max="1539" width="17.5703125" style="18" customWidth="1"/>
    <col min="1540" max="1545" width="9" style="18" customWidth="1"/>
    <col min="1546" max="1789" width="9.140625" style="18"/>
    <col min="1790" max="1790" width="4.7109375" style="18" customWidth="1"/>
    <col min="1791" max="1791" width="19.85546875" style="18" customWidth="1"/>
    <col min="1792" max="1792" width="72.140625" style="18" customWidth="1"/>
    <col min="1793" max="1793" width="0" style="18" hidden="1" customWidth="1"/>
    <col min="1794" max="1794" width="18.28515625" style="18" customWidth="1"/>
    <col min="1795" max="1795" width="17.5703125" style="18" customWidth="1"/>
    <col min="1796" max="1801" width="9" style="18" customWidth="1"/>
    <col min="1802" max="2045" width="9.140625" style="18"/>
    <col min="2046" max="2046" width="4.7109375" style="18" customWidth="1"/>
    <col min="2047" max="2047" width="19.85546875" style="18" customWidth="1"/>
    <col min="2048" max="2048" width="72.140625" style="18" customWidth="1"/>
    <col min="2049" max="2049" width="0" style="18" hidden="1" customWidth="1"/>
    <col min="2050" max="2050" width="18.28515625" style="18" customWidth="1"/>
    <col min="2051" max="2051" width="17.5703125" style="18" customWidth="1"/>
    <col min="2052" max="2057" width="9" style="18" customWidth="1"/>
    <col min="2058" max="2301" width="9.140625" style="18"/>
    <col min="2302" max="2302" width="4.7109375" style="18" customWidth="1"/>
    <col min="2303" max="2303" width="19.85546875" style="18" customWidth="1"/>
    <col min="2304" max="2304" width="72.140625" style="18" customWidth="1"/>
    <col min="2305" max="2305" width="0" style="18" hidden="1" customWidth="1"/>
    <col min="2306" max="2306" width="18.28515625" style="18" customWidth="1"/>
    <col min="2307" max="2307" width="17.5703125" style="18" customWidth="1"/>
    <col min="2308" max="2313" width="9" style="18" customWidth="1"/>
    <col min="2314" max="2557" width="9.140625" style="18"/>
    <col min="2558" max="2558" width="4.7109375" style="18" customWidth="1"/>
    <col min="2559" max="2559" width="19.85546875" style="18" customWidth="1"/>
    <col min="2560" max="2560" width="72.140625" style="18" customWidth="1"/>
    <col min="2561" max="2561" width="0" style="18" hidden="1" customWidth="1"/>
    <col min="2562" max="2562" width="18.28515625" style="18" customWidth="1"/>
    <col min="2563" max="2563" width="17.5703125" style="18" customWidth="1"/>
    <col min="2564" max="2569" width="9" style="18" customWidth="1"/>
    <col min="2570" max="2813" width="9.140625" style="18"/>
    <col min="2814" max="2814" width="4.7109375" style="18" customWidth="1"/>
    <col min="2815" max="2815" width="19.85546875" style="18" customWidth="1"/>
    <col min="2816" max="2816" width="72.140625" style="18" customWidth="1"/>
    <col min="2817" max="2817" width="0" style="18" hidden="1" customWidth="1"/>
    <col min="2818" max="2818" width="18.28515625" style="18" customWidth="1"/>
    <col min="2819" max="2819" width="17.5703125" style="18" customWidth="1"/>
    <col min="2820" max="2825" width="9" style="18" customWidth="1"/>
    <col min="2826" max="3069" width="9.140625" style="18"/>
    <col min="3070" max="3070" width="4.7109375" style="18" customWidth="1"/>
    <col min="3071" max="3071" width="19.85546875" style="18" customWidth="1"/>
    <col min="3072" max="3072" width="72.140625" style="18" customWidth="1"/>
    <col min="3073" max="3073" width="0" style="18" hidden="1" customWidth="1"/>
    <col min="3074" max="3074" width="18.28515625" style="18" customWidth="1"/>
    <col min="3075" max="3075" width="17.5703125" style="18" customWidth="1"/>
    <col min="3076" max="3081" width="9" style="18" customWidth="1"/>
    <col min="3082" max="3325" width="9.140625" style="18"/>
    <col min="3326" max="3326" width="4.7109375" style="18" customWidth="1"/>
    <col min="3327" max="3327" width="19.85546875" style="18" customWidth="1"/>
    <col min="3328" max="3328" width="72.140625" style="18" customWidth="1"/>
    <col min="3329" max="3329" width="0" style="18" hidden="1" customWidth="1"/>
    <col min="3330" max="3330" width="18.28515625" style="18" customWidth="1"/>
    <col min="3331" max="3331" width="17.5703125" style="18" customWidth="1"/>
    <col min="3332" max="3337" width="9" style="18" customWidth="1"/>
    <col min="3338" max="3581" width="9.140625" style="18"/>
    <col min="3582" max="3582" width="4.7109375" style="18" customWidth="1"/>
    <col min="3583" max="3583" width="19.85546875" style="18" customWidth="1"/>
    <col min="3584" max="3584" width="72.140625" style="18" customWidth="1"/>
    <col min="3585" max="3585" width="0" style="18" hidden="1" customWidth="1"/>
    <col min="3586" max="3586" width="18.28515625" style="18" customWidth="1"/>
    <col min="3587" max="3587" width="17.5703125" style="18" customWidth="1"/>
    <col min="3588" max="3593" width="9" style="18" customWidth="1"/>
    <col min="3594" max="3837" width="9.140625" style="18"/>
    <col min="3838" max="3838" width="4.7109375" style="18" customWidth="1"/>
    <col min="3839" max="3839" width="19.85546875" style="18" customWidth="1"/>
    <col min="3840" max="3840" width="72.140625" style="18" customWidth="1"/>
    <col min="3841" max="3841" width="0" style="18" hidden="1" customWidth="1"/>
    <col min="3842" max="3842" width="18.28515625" style="18" customWidth="1"/>
    <col min="3843" max="3843" width="17.5703125" style="18" customWidth="1"/>
    <col min="3844" max="3849" width="9" style="18" customWidth="1"/>
    <col min="3850" max="4093" width="9.140625" style="18"/>
    <col min="4094" max="4094" width="4.7109375" style="18" customWidth="1"/>
    <col min="4095" max="4095" width="19.85546875" style="18" customWidth="1"/>
    <col min="4096" max="4096" width="72.140625" style="18" customWidth="1"/>
    <col min="4097" max="4097" width="0" style="18" hidden="1" customWidth="1"/>
    <col min="4098" max="4098" width="18.28515625" style="18" customWidth="1"/>
    <col min="4099" max="4099" width="17.5703125" style="18" customWidth="1"/>
    <col min="4100" max="4105" width="9" style="18" customWidth="1"/>
    <col min="4106" max="4349" width="9.140625" style="18"/>
    <col min="4350" max="4350" width="4.7109375" style="18" customWidth="1"/>
    <col min="4351" max="4351" width="19.85546875" style="18" customWidth="1"/>
    <col min="4352" max="4352" width="72.140625" style="18" customWidth="1"/>
    <col min="4353" max="4353" width="0" style="18" hidden="1" customWidth="1"/>
    <col min="4354" max="4354" width="18.28515625" style="18" customWidth="1"/>
    <col min="4355" max="4355" width="17.5703125" style="18" customWidth="1"/>
    <col min="4356" max="4361" width="9" style="18" customWidth="1"/>
    <col min="4362" max="4605" width="9.140625" style="18"/>
    <col min="4606" max="4606" width="4.7109375" style="18" customWidth="1"/>
    <col min="4607" max="4607" width="19.85546875" style="18" customWidth="1"/>
    <col min="4608" max="4608" width="72.140625" style="18" customWidth="1"/>
    <col min="4609" max="4609" width="0" style="18" hidden="1" customWidth="1"/>
    <col min="4610" max="4610" width="18.28515625" style="18" customWidth="1"/>
    <col min="4611" max="4611" width="17.5703125" style="18" customWidth="1"/>
    <col min="4612" max="4617" width="9" style="18" customWidth="1"/>
    <col min="4618" max="4861" width="9.140625" style="18"/>
    <col min="4862" max="4862" width="4.7109375" style="18" customWidth="1"/>
    <col min="4863" max="4863" width="19.85546875" style="18" customWidth="1"/>
    <col min="4864" max="4864" width="72.140625" style="18" customWidth="1"/>
    <col min="4865" max="4865" width="0" style="18" hidden="1" customWidth="1"/>
    <col min="4866" max="4866" width="18.28515625" style="18" customWidth="1"/>
    <col min="4867" max="4867" width="17.5703125" style="18" customWidth="1"/>
    <col min="4868" max="4873" width="9" style="18" customWidth="1"/>
    <col min="4874" max="5117" width="9.140625" style="18"/>
    <col min="5118" max="5118" width="4.7109375" style="18" customWidth="1"/>
    <col min="5119" max="5119" width="19.85546875" style="18" customWidth="1"/>
    <col min="5120" max="5120" width="72.140625" style="18" customWidth="1"/>
    <col min="5121" max="5121" width="0" style="18" hidden="1" customWidth="1"/>
    <col min="5122" max="5122" width="18.28515625" style="18" customWidth="1"/>
    <col min="5123" max="5123" width="17.5703125" style="18" customWidth="1"/>
    <col min="5124" max="5129" width="9" style="18" customWidth="1"/>
    <col min="5130" max="5373" width="9.140625" style="18"/>
    <col min="5374" max="5374" width="4.7109375" style="18" customWidth="1"/>
    <col min="5375" max="5375" width="19.85546875" style="18" customWidth="1"/>
    <col min="5376" max="5376" width="72.140625" style="18" customWidth="1"/>
    <col min="5377" max="5377" width="0" style="18" hidden="1" customWidth="1"/>
    <col min="5378" max="5378" width="18.28515625" style="18" customWidth="1"/>
    <col min="5379" max="5379" width="17.5703125" style="18" customWidth="1"/>
    <col min="5380" max="5385" width="9" style="18" customWidth="1"/>
    <col min="5386" max="5629" width="9.140625" style="18"/>
    <col min="5630" max="5630" width="4.7109375" style="18" customWidth="1"/>
    <col min="5631" max="5631" width="19.85546875" style="18" customWidth="1"/>
    <col min="5632" max="5632" width="72.140625" style="18" customWidth="1"/>
    <col min="5633" max="5633" width="0" style="18" hidden="1" customWidth="1"/>
    <col min="5634" max="5634" width="18.28515625" style="18" customWidth="1"/>
    <col min="5635" max="5635" width="17.5703125" style="18" customWidth="1"/>
    <col min="5636" max="5641" width="9" style="18" customWidth="1"/>
    <col min="5642" max="5885" width="9.140625" style="18"/>
    <col min="5886" max="5886" width="4.7109375" style="18" customWidth="1"/>
    <col min="5887" max="5887" width="19.85546875" style="18" customWidth="1"/>
    <col min="5888" max="5888" width="72.140625" style="18" customWidth="1"/>
    <col min="5889" max="5889" width="0" style="18" hidden="1" customWidth="1"/>
    <col min="5890" max="5890" width="18.28515625" style="18" customWidth="1"/>
    <col min="5891" max="5891" width="17.5703125" style="18" customWidth="1"/>
    <col min="5892" max="5897" width="9" style="18" customWidth="1"/>
    <col min="5898" max="6141" width="9.140625" style="18"/>
    <col min="6142" max="6142" width="4.7109375" style="18" customWidth="1"/>
    <col min="6143" max="6143" width="19.85546875" style="18" customWidth="1"/>
    <col min="6144" max="6144" width="72.140625" style="18" customWidth="1"/>
    <col min="6145" max="6145" width="0" style="18" hidden="1" customWidth="1"/>
    <col min="6146" max="6146" width="18.28515625" style="18" customWidth="1"/>
    <col min="6147" max="6147" width="17.5703125" style="18" customWidth="1"/>
    <col min="6148" max="6153" width="9" style="18" customWidth="1"/>
    <col min="6154" max="6397" width="9.140625" style="18"/>
    <col min="6398" max="6398" width="4.7109375" style="18" customWidth="1"/>
    <col min="6399" max="6399" width="19.85546875" style="18" customWidth="1"/>
    <col min="6400" max="6400" width="72.140625" style="18" customWidth="1"/>
    <col min="6401" max="6401" width="0" style="18" hidden="1" customWidth="1"/>
    <col min="6402" max="6402" width="18.28515625" style="18" customWidth="1"/>
    <col min="6403" max="6403" width="17.5703125" style="18" customWidth="1"/>
    <col min="6404" max="6409" width="9" style="18" customWidth="1"/>
    <col min="6410" max="6653" width="9.140625" style="18"/>
    <col min="6654" max="6654" width="4.7109375" style="18" customWidth="1"/>
    <col min="6655" max="6655" width="19.85546875" style="18" customWidth="1"/>
    <col min="6656" max="6656" width="72.140625" style="18" customWidth="1"/>
    <col min="6657" max="6657" width="0" style="18" hidden="1" customWidth="1"/>
    <col min="6658" max="6658" width="18.28515625" style="18" customWidth="1"/>
    <col min="6659" max="6659" width="17.5703125" style="18" customWidth="1"/>
    <col min="6660" max="6665" width="9" style="18" customWidth="1"/>
    <col min="6666" max="6909" width="9.140625" style="18"/>
    <col min="6910" max="6910" width="4.7109375" style="18" customWidth="1"/>
    <col min="6911" max="6911" width="19.85546875" style="18" customWidth="1"/>
    <col min="6912" max="6912" width="72.140625" style="18" customWidth="1"/>
    <col min="6913" max="6913" width="0" style="18" hidden="1" customWidth="1"/>
    <col min="6914" max="6914" width="18.28515625" style="18" customWidth="1"/>
    <col min="6915" max="6915" width="17.5703125" style="18" customWidth="1"/>
    <col min="6916" max="6921" width="9" style="18" customWidth="1"/>
    <col min="6922" max="7165" width="9.140625" style="18"/>
    <col min="7166" max="7166" width="4.7109375" style="18" customWidth="1"/>
    <col min="7167" max="7167" width="19.85546875" style="18" customWidth="1"/>
    <col min="7168" max="7168" width="72.140625" style="18" customWidth="1"/>
    <col min="7169" max="7169" width="0" style="18" hidden="1" customWidth="1"/>
    <col min="7170" max="7170" width="18.28515625" style="18" customWidth="1"/>
    <col min="7171" max="7171" width="17.5703125" style="18" customWidth="1"/>
    <col min="7172" max="7177" width="9" style="18" customWidth="1"/>
    <col min="7178" max="7421" width="9.140625" style="18"/>
    <col min="7422" max="7422" width="4.7109375" style="18" customWidth="1"/>
    <col min="7423" max="7423" width="19.85546875" style="18" customWidth="1"/>
    <col min="7424" max="7424" width="72.140625" style="18" customWidth="1"/>
    <col min="7425" max="7425" width="0" style="18" hidden="1" customWidth="1"/>
    <col min="7426" max="7426" width="18.28515625" style="18" customWidth="1"/>
    <col min="7427" max="7427" width="17.5703125" style="18" customWidth="1"/>
    <col min="7428" max="7433" width="9" style="18" customWidth="1"/>
    <col min="7434" max="7677" width="9.140625" style="18"/>
    <col min="7678" max="7678" width="4.7109375" style="18" customWidth="1"/>
    <col min="7679" max="7679" width="19.85546875" style="18" customWidth="1"/>
    <col min="7680" max="7680" width="72.140625" style="18" customWidth="1"/>
    <col min="7681" max="7681" width="0" style="18" hidden="1" customWidth="1"/>
    <col min="7682" max="7682" width="18.28515625" style="18" customWidth="1"/>
    <col min="7683" max="7683" width="17.5703125" style="18" customWidth="1"/>
    <col min="7684" max="7689" width="9" style="18" customWidth="1"/>
    <col min="7690" max="7933" width="9.140625" style="18"/>
    <col min="7934" max="7934" width="4.7109375" style="18" customWidth="1"/>
    <col min="7935" max="7935" width="19.85546875" style="18" customWidth="1"/>
    <col min="7936" max="7936" width="72.140625" style="18" customWidth="1"/>
    <col min="7937" max="7937" width="0" style="18" hidden="1" customWidth="1"/>
    <col min="7938" max="7938" width="18.28515625" style="18" customWidth="1"/>
    <col min="7939" max="7939" width="17.5703125" style="18" customWidth="1"/>
    <col min="7940" max="7945" width="9" style="18" customWidth="1"/>
    <col min="7946" max="8189" width="9.140625" style="18"/>
    <col min="8190" max="8190" width="4.7109375" style="18" customWidth="1"/>
    <col min="8191" max="8191" width="19.85546875" style="18" customWidth="1"/>
    <col min="8192" max="8192" width="72.140625" style="18" customWidth="1"/>
    <col min="8193" max="8193" width="0" style="18" hidden="1" customWidth="1"/>
    <col min="8194" max="8194" width="18.28515625" style="18" customWidth="1"/>
    <col min="8195" max="8195" width="17.5703125" style="18" customWidth="1"/>
    <col min="8196" max="8201" width="9" style="18" customWidth="1"/>
    <col min="8202" max="8445" width="9.140625" style="18"/>
    <col min="8446" max="8446" width="4.7109375" style="18" customWidth="1"/>
    <col min="8447" max="8447" width="19.85546875" style="18" customWidth="1"/>
    <col min="8448" max="8448" width="72.140625" style="18" customWidth="1"/>
    <col min="8449" max="8449" width="0" style="18" hidden="1" customWidth="1"/>
    <col min="8450" max="8450" width="18.28515625" style="18" customWidth="1"/>
    <col min="8451" max="8451" width="17.5703125" style="18" customWidth="1"/>
    <col min="8452" max="8457" width="9" style="18" customWidth="1"/>
    <col min="8458" max="8701" width="9.140625" style="18"/>
    <col min="8702" max="8702" width="4.7109375" style="18" customWidth="1"/>
    <col min="8703" max="8703" width="19.85546875" style="18" customWidth="1"/>
    <col min="8704" max="8704" width="72.140625" style="18" customWidth="1"/>
    <col min="8705" max="8705" width="0" style="18" hidden="1" customWidth="1"/>
    <col min="8706" max="8706" width="18.28515625" style="18" customWidth="1"/>
    <col min="8707" max="8707" width="17.5703125" style="18" customWidth="1"/>
    <col min="8708" max="8713" width="9" style="18" customWidth="1"/>
    <col min="8714" max="8957" width="9.140625" style="18"/>
    <col min="8958" max="8958" width="4.7109375" style="18" customWidth="1"/>
    <col min="8959" max="8959" width="19.85546875" style="18" customWidth="1"/>
    <col min="8960" max="8960" width="72.140625" style="18" customWidth="1"/>
    <col min="8961" max="8961" width="0" style="18" hidden="1" customWidth="1"/>
    <col min="8962" max="8962" width="18.28515625" style="18" customWidth="1"/>
    <col min="8963" max="8963" width="17.5703125" style="18" customWidth="1"/>
    <col min="8964" max="8969" width="9" style="18" customWidth="1"/>
    <col min="8970" max="9213" width="9.140625" style="18"/>
    <col min="9214" max="9214" width="4.7109375" style="18" customWidth="1"/>
    <col min="9215" max="9215" width="19.85546875" style="18" customWidth="1"/>
    <col min="9216" max="9216" width="72.140625" style="18" customWidth="1"/>
    <col min="9217" max="9217" width="0" style="18" hidden="1" customWidth="1"/>
    <col min="9218" max="9218" width="18.28515625" style="18" customWidth="1"/>
    <col min="9219" max="9219" width="17.5703125" style="18" customWidth="1"/>
    <col min="9220" max="9225" width="9" style="18" customWidth="1"/>
    <col min="9226" max="9469" width="9.140625" style="18"/>
    <col min="9470" max="9470" width="4.7109375" style="18" customWidth="1"/>
    <col min="9471" max="9471" width="19.85546875" style="18" customWidth="1"/>
    <col min="9472" max="9472" width="72.140625" style="18" customWidth="1"/>
    <col min="9473" max="9473" width="0" style="18" hidden="1" customWidth="1"/>
    <col min="9474" max="9474" width="18.28515625" style="18" customWidth="1"/>
    <col min="9475" max="9475" width="17.5703125" style="18" customWidth="1"/>
    <col min="9476" max="9481" width="9" style="18" customWidth="1"/>
    <col min="9482" max="9725" width="9.140625" style="18"/>
    <col min="9726" max="9726" width="4.7109375" style="18" customWidth="1"/>
    <col min="9727" max="9727" width="19.85546875" style="18" customWidth="1"/>
    <col min="9728" max="9728" width="72.140625" style="18" customWidth="1"/>
    <col min="9729" max="9729" width="0" style="18" hidden="1" customWidth="1"/>
    <col min="9730" max="9730" width="18.28515625" style="18" customWidth="1"/>
    <col min="9731" max="9731" width="17.5703125" style="18" customWidth="1"/>
    <col min="9732" max="9737" width="9" style="18" customWidth="1"/>
    <col min="9738" max="9981" width="9.140625" style="18"/>
    <col min="9982" max="9982" width="4.7109375" style="18" customWidth="1"/>
    <col min="9983" max="9983" width="19.85546875" style="18" customWidth="1"/>
    <col min="9984" max="9984" width="72.140625" style="18" customWidth="1"/>
    <col min="9985" max="9985" width="0" style="18" hidden="1" customWidth="1"/>
    <col min="9986" max="9986" width="18.28515625" style="18" customWidth="1"/>
    <col min="9987" max="9987" width="17.5703125" style="18" customWidth="1"/>
    <col min="9988" max="9993" width="9" style="18" customWidth="1"/>
    <col min="9994" max="10237" width="9.140625" style="18"/>
    <col min="10238" max="10238" width="4.7109375" style="18" customWidth="1"/>
    <col min="10239" max="10239" width="19.85546875" style="18" customWidth="1"/>
    <col min="10240" max="10240" width="72.140625" style="18" customWidth="1"/>
    <col min="10241" max="10241" width="0" style="18" hidden="1" customWidth="1"/>
    <col min="10242" max="10242" width="18.28515625" style="18" customWidth="1"/>
    <col min="10243" max="10243" width="17.5703125" style="18" customWidth="1"/>
    <col min="10244" max="10249" width="9" style="18" customWidth="1"/>
    <col min="10250" max="10493" width="9.140625" style="18"/>
    <col min="10494" max="10494" width="4.7109375" style="18" customWidth="1"/>
    <col min="10495" max="10495" width="19.85546875" style="18" customWidth="1"/>
    <col min="10496" max="10496" width="72.140625" style="18" customWidth="1"/>
    <col min="10497" max="10497" width="0" style="18" hidden="1" customWidth="1"/>
    <col min="10498" max="10498" width="18.28515625" style="18" customWidth="1"/>
    <col min="10499" max="10499" width="17.5703125" style="18" customWidth="1"/>
    <col min="10500" max="10505" width="9" style="18" customWidth="1"/>
    <col min="10506" max="10749" width="9.140625" style="18"/>
    <col min="10750" max="10750" width="4.7109375" style="18" customWidth="1"/>
    <col min="10751" max="10751" width="19.85546875" style="18" customWidth="1"/>
    <col min="10752" max="10752" width="72.140625" style="18" customWidth="1"/>
    <col min="10753" max="10753" width="0" style="18" hidden="1" customWidth="1"/>
    <col min="10754" max="10754" width="18.28515625" style="18" customWidth="1"/>
    <col min="10755" max="10755" width="17.5703125" style="18" customWidth="1"/>
    <col min="10756" max="10761" width="9" style="18" customWidth="1"/>
    <col min="10762" max="11005" width="9.140625" style="18"/>
    <col min="11006" max="11006" width="4.7109375" style="18" customWidth="1"/>
    <col min="11007" max="11007" width="19.85546875" style="18" customWidth="1"/>
    <col min="11008" max="11008" width="72.140625" style="18" customWidth="1"/>
    <col min="11009" max="11009" width="0" style="18" hidden="1" customWidth="1"/>
    <col min="11010" max="11010" width="18.28515625" style="18" customWidth="1"/>
    <col min="11011" max="11011" width="17.5703125" style="18" customWidth="1"/>
    <col min="11012" max="11017" width="9" style="18" customWidth="1"/>
    <col min="11018" max="11261" width="9.140625" style="18"/>
    <col min="11262" max="11262" width="4.7109375" style="18" customWidth="1"/>
    <col min="11263" max="11263" width="19.85546875" style="18" customWidth="1"/>
    <col min="11264" max="11264" width="72.140625" style="18" customWidth="1"/>
    <col min="11265" max="11265" width="0" style="18" hidden="1" customWidth="1"/>
    <col min="11266" max="11266" width="18.28515625" style="18" customWidth="1"/>
    <col min="11267" max="11267" width="17.5703125" style="18" customWidth="1"/>
    <col min="11268" max="11273" width="9" style="18" customWidth="1"/>
    <col min="11274" max="11517" width="9.140625" style="18"/>
    <col min="11518" max="11518" width="4.7109375" style="18" customWidth="1"/>
    <col min="11519" max="11519" width="19.85546875" style="18" customWidth="1"/>
    <col min="11520" max="11520" width="72.140625" style="18" customWidth="1"/>
    <col min="11521" max="11521" width="0" style="18" hidden="1" customWidth="1"/>
    <col min="11522" max="11522" width="18.28515625" style="18" customWidth="1"/>
    <col min="11523" max="11523" width="17.5703125" style="18" customWidth="1"/>
    <col min="11524" max="11529" width="9" style="18" customWidth="1"/>
    <col min="11530" max="11773" width="9.140625" style="18"/>
    <col min="11774" max="11774" width="4.7109375" style="18" customWidth="1"/>
    <col min="11775" max="11775" width="19.85546875" style="18" customWidth="1"/>
    <col min="11776" max="11776" width="72.140625" style="18" customWidth="1"/>
    <col min="11777" max="11777" width="0" style="18" hidden="1" customWidth="1"/>
    <col min="11778" max="11778" width="18.28515625" style="18" customWidth="1"/>
    <col min="11779" max="11779" width="17.5703125" style="18" customWidth="1"/>
    <col min="11780" max="11785" width="9" style="18" customWidth="1"/>
    <col min="11786" max="12029" width="9.140625" style="18"/>
    <col min="12030" max="12030" width="4.7109375" style="18" customWidth="1"/>
    <col min="12031" max="12031" width="19.85546875" style="18" customWidth="1"/>
    <col min="12032" max="12032" width="72.140625" style="18" customWidth="1"/>
    <col min="12033" max="12033" width="0" style="18" hidden="1" customWidth="1"/>
    <col min="12034" max="12034" width="18.28515625" style="18" customWidth="1"/>
    <col min="12035" max="12035" width="17.5703125" style="18" customWidth="1"/>
    <col min="12036" max="12041" width="9" style="18" customWidth="1"/>
    <col min="12042" max="12285" width="9.140625" style="18"/>
    <col min="12286" max="12286" width="4.7109375" style="18" customWidth="1"/>
    <col min="12287" max="12287" width="19.85546875" style="18" customWidth="1"/>
    <col min="12288" max="12288" width="72.140625" style="18" customWidth="1"/>
    <col min="12289" max="12289" width="0" style="18" hidden="1" customWidth="1"/>
    <col min="12290" max="12290" width="18.28515625" style="18" customWidth="1"/>
    <col min="12291" max="12291" width="17.5703125" style="18" customWidth="1"/>
    <col min="12292" max="12297" width="9" style="18" customWidth="1"/>
    <col min="12298" max="12541" width="9.140625" style="18"/>
    <col min="12542" max="12542" width="4.7109375" style="18" customWidth="1"/>
    <col min="12543" max="12543" width="19.85546875" style="18" customWidth="1"/>
    <col min="12544" max="12544" width="72.140625" style="18" customWidth="1"/>
    <col min="12545" max="12545" width="0" style="18" hidden="1" customWidth="1"/>
    <col min="12546" max="12546" width="18.28515625" style="18" customWidth="1"/>
    <col min="12547" max="12547" width="17.5703125" style="18" customWidth="1"/>
    <col min="12548" max="12553" width="9" style="18" customWidth="1"/>
    <col min="12554" max="12797" width="9.140625" style="18"/>
    <col min="12798" max="12798" width="4.7109375" style="18" customWidth="1"/>
    <col min="12799" max="12799" width="19.85546875" style="18" customWidth="1"/>
    <col min="12800" max="12800" width="72.140625" style="18" customWidth="1"/>
    <col min="12801" max="12801" width="0" style="18" hidden="1" customWidth="1"/>
    <col min="12802" max="12802" width="18.28515625" style="18" customWidth="1"/>
    <col min="12803" max="12803" width="17.5703125" style="18" customWidth="1"/>
    <col min="12804" max="12809" width="9" style="18" customWidth="1"/>
    <col min="12810" max="13053" width="9.140625" style="18"/>
    <col min="13054" max="13054" width="4.7109375" style="18" customWidth="1"/>
    <col min="13055" max="13055" width="19.85546875" style="18" customWidth="1"/>
    <col min="13056" max="13056" width="72.140625" style="18" customWidth="1"/>
    <col min="13057" max="13057" width="0" style="18" hidden="1" customWidth="1"/>
    <col min="13058" max="13058" width="18.28515625" style="18" customWidth="1"/>
    <col min="13059" max="13059" width="17.5703125" style="18" customWidth="1"/>
    <col min="13060" max="13065" width="9" style="18" customWidth="1"/>
    <col min="13066" max="13309" width="9.140625" style="18"/>
    <col min="13310" max="13310" width="4.7109375" style="18" customWidth="1"/>
    <col min="13311" max="13311" width="19.85546875" style="18" customWidth="1"/>
    <col min="13312" max="13312" width="72.140625" style="18" customWidth="1"/>
    <col min="13313" max="13313" width="0" style="18" hidden="1" customWidth="1"/>
    <col min="13314" max="13314" width="18.28515625" style="18" customWidth="1"/>
    <col min="13315" max="13315" width="17.5703125" style="18" customWidth="1"/>
    <col min="13316" max="13321" width="9" style="18" customWidth="1"/>
    <col min="13322" max="13565" width="9.140625" style="18"/>
    <col min="13566" max="13566" width="4.7109375" style="18" customWidth="1"/>
    <col min="13567" max="13567" width="19.85546875" style="18" customWidth="1"/>
    <col min="13568" max="13568" width="72.140625" style="18" customWidth="1"/>
    <col min="13569" max="13569" width="0" style="18" hidden="1" customWidth="1"/>
    <col min="13570" max="13570" width="18.28515625" style="18" customWidth="1"/>
    <col min="13571" max="13571" width="17.5703125" style="18" customWidth="1"/>
    <col min="13572" max="13577" width="9" style="18" customWidth="1"/>
    <col min="13578" max="13821" width="9.140625" style="18"/>
    <col min="13822" max="13822" width="4.7109375" style="18" customWidth="1"/>
    <col min="13823" max="13823" width="19.85546875" style="18" customWidth="1"/>
    <col min="13824" max="13824" width="72.140625" style="18" customWidth="1"/>
    <col min="13825" max="13825" width="0" style="18" hidden="1" customWidth="1"/>
    <col min="13826" max="13826" width="18.28515625" style="18" customWidth="1"/>
    <col min="13827" max="13827" width="17.5703125" style="18" customWidth="1"/>
    <col min="13828" max="13833" width="9" style="18" customWidth="1"/>
    <col min="13834" max="14077" width="9.140625" style="18"/>
    <col min="14078" max="14078" width="4.7109375" style="18" customWidth="1"/>
    <col min="14079" max="14079" width="19.85546875" style="18" customWidth="1"/>
    <col min="14080" max="14080" width="72.140625" style="18" customWidth="1"/>
    <col min="14081" max="14081" width="0" style="18" hidden="1" customWidth="1"/>
    <col min="14082" max="14082" width="18.28515625" style="18" customWidth="1"/>
    <col min="14083" max="14083" width="17.5703125" style="18" customWidth="1"/>
    <col min="14084" max="14089" width="9" style="18" customWidth="1"/>
    <col min="14090" max="14333" width="9.140625" style="18"/>
    <col min="14334" max="14334" width="4.7109375" style="18" customWidth="1"/>
    <col min="14335" max="14335" width="19.85546875" style="18" customWidth="1"/>
    <col min="14336" max="14336" width="72.140625" style="18" customWidth="1"/>
    <col min="14337" max="14337" width="0" style="18" hidden="1" customWidth="1"/>
    <col min="14338" max="14338" width="18.28515625" style="18" customWidth="1"/>
    <col min="14339" max="14339" width="17.5703125" style="18" customWidth="1"/>
    <col min="14340" max="14345" width="9" style="18" customWidth="1"/>
    <col min="14346" max="14589" width="9.140625" style="18"/>
    <col min="14590" max="14590" width="4.7109375" style="18" customWidth="1"/>
    <col min="14591" max="14591" width="19.85546875" style="18" customWidth="1"/>
    <col min="14592" max="14592" width="72.140625" style="18" customWidth="1"/>
    <col min="14593" max="14593" width="0" style="18" hidden="1" customWidth="1"/>
    <col min="14594" max="14594" width="18.28515625" style="18" customWidth="1"/>
    <col min="14595" max="14595" width="17.5703125" style="18" customWidth="1"/>
    <col min="14596" max="14601" width="9" style="18" customWidth="1"/>
    <col min="14602" max="14845" width="9.140625" style="18"/>
    <col min="14846" max="14846" width="4.7109375" style="18" customWidth="1"/>
    <col min="14847" max="14847" width="19.85546875" style="18" customWidth="1"/>
    <col min="14848" max="14848" width="72.140625" style="18" customWidth="1"/>
    <col min="14849" max="14849" width="0" style="18" hidden="1" customWidth="1"/>
    <col min="14850" max="14850" width="18.28515625" style="18" customWidth="1"/>
    <col min="14851" max="14851" width="17.5703125" style="18" customWidth="1"/>
    <col min="14852" max="14857" width="9" style="18" customWidth="1"/>
    <col min="14858" max="15101" width="9.140625" style="18"/>
    <col min="15102" max="15102" width="4.7109375" style="18" customWidth="1"/>
    <col min="15103" max="15103" width="19.85546875" style="18" customWidth="1"/>
    <col min="15104" max="15104" width="72.140625" style="18" customWidth="1"/>
    <col min="15105" max="15105" width="0" style="18" hidden="1" customWidth="1"/>
    <col min="15106" max="15106" width="18.28515625" style="18" customWidth="1"/>
    <col min="15107" max="15107" width="17.5703125" style="18" customWidth="1"/>
    <col min="15108" max="15113" width="9" style="18" customWidth="1"/>
    <col min="15114" max="15357" width="9.140625" style="18"/>
    <col min="15358" max="15358" width="4.7109375" style="18" customWidth="1"/>
    <col min="15359" max="15359" width="19.85546875" style="18" customWidth="1"/>
    <col min="15360" max="15360" width="72.140625" style="18" customWidth="1"/>
    <col min="15361" max="15361" width="0" style="18" hidden="1" customWidth="1"/>
    <col min="15362" max="15362" width="18.28515625" style="18" customWidth="1"/>
    <col min="15363" max="15363" width="17.5703125" style="18" customWidth="1"/>
    <col min="15364" max="15369" width="9" style="18" customWidth="1"/>
    <col min="15370" max="15613" width="9.140625" style="18"/>
    <col min="15614" max="15614" width="4.7109375" style="18" customWidth="1"/>
    <col min="15615" max="15615" width="19.85546875" style="18" customWidth="1"/>
    <col min="15616" max="15616" width="72.140625" style="18" customWidth="1"/>
    <col min="15617" max="15617" width="0" style="18" hidden="1" customWidth="1"/>
    <col min="15618" max="15618" width="18.28515625" style="18" customWidth="1"/>
    <col min="15619" max="15619" width="17.5703125" style="18" customWidth="1"/>
    <col min="15620" max="15625" width="9" style="18" customWidth="1"/>
    <col min="15626" max="15869" width="9.140625" style="18"/>
    <col min="15870" max="15870" width="4.7109375" style="18" customWidth="1"/>
    <col min="15871" max="15871" width="19.85546875" style="18" customWidth="1"/>
    <col min="15872" max="15872" width="72.140625" style="18" customWidth="1"/>
    <col min="15873" max="15873" width="0" style="18" hidden="1" customWidth="1"/>
    <col min="15874" max="15874" width="18.28515625" style="18" customWidth="1"/>
    <col min="15875" max="15875" width="17.5703125" style="18" customWidth="1"/>
    <col min="15876" max="15881" width="9" style="18" customWidth="1"/>
    <col min="15882" max="16125" width="9.140625" style="18"/>
    <col min="16126" max="16126" width="4.7109375" style="18" customWidth="1"/>
    <col min="16127" max="16127" width="19.85546875" style="18" customWidth="1"/>
    <col min="16128" max="16128" width="72.140625" style="18" customWidth="1"/>
    <col min="16129" max="16129" width="0" style="18" hidden="1" customWidth="1"/>
    <col min="16130" max="16130" width="18.28515625" style="18" customWidth="1"/>
    <col min="16131" max="16131" width="17.5703125" style="18" customWidth="1"/>
    <col min="16132" max="16137" width="9" style="18" customWidth="1"/>
    <col min="16138" max="16384" width="9.140625" style="18"/>
  </cols>
  <sheetData>
    <row r="1" spans="1:6">
      <c r="F1" s="19" t="s">
        <v>109</v>
      </c>
    </row>
    <row r="2" spans="1:6" ht="13.5" customHeight="1">
      <c r="F2" s="19" t="s">
        <v>55</v>
      </c>
    </row>
    <row r="3" spans="1:6" ht="13.5" customHeight="1">
      <c r="F3" s="19" t="s">
        <v>1</v>
      </c>
    </row>
    <row r="6" spans="1:6" ht="62.25" customHeight="1">
      <c r="B6" s="167" t="s">
        <v>112</v>
      </c>
      <c r="C6" s="167"/>
      <c r="D6" s="167"/>
      <c r="E6" s="167"/>
      <c r="F6" s="167"/>
    </row>
    <row r="7" spans="1:6" ht="20.25" customHeight="1">
      <c r="B7" s="86"/>
      <c r="C7" s="86"/>
    </row>
    <row r="8" spans="1:6" ht="20.25" customHeight="1">
      <c r="A8" s="87"/>
      <c r="B8" s="68"/>
      <c r="C8" s="68"/>
      <c r="D8" s="68"/>
      <c r="E8" s="88" t="s">
        <v>82</v>
      </c>
    </row>
    <row r="9" spans="1:6" ht="20.25" customHeight="1">
      <c r="A9" s="67"/>
      <c r="B9" s="176" t="s">
        <v>81</v>
      </c>
      <c r="C9" s="176"/>
      <c r="D9" s="176"/>
      <c r="E9" s="176"/>
      <c r="F9" s="176"/>
    </row>
    <row r="10" spans="1:6" ht="20.25" customHeight="1">
      <c r="A10" s="67"/>
      <c r="B10" s="67" t="s">
        <v>39</v>
      </c>
      <c r="C10" s="67"/>
      <c r="D10" s="67"/>
      <c r="E10" s="67"/>
      <c r="F10" s="67"/>
    </row>
    <row r="11" spans="1:6" ht="20.25" customHeight="1">
      <c r="A11" s="67"/>
      <c r="B11" s="67"/>
      <c r="C11" s="67"/>
      <c r="D11" s="67"/>
      <c r="E11" s="67"/>
      <c r="F11" s="67"/>
    </row>
    <row r="12" spans="1:6" ht="20.25" customHeight="1">
      <c r="A12" s="67"/>
      <c r="B12" s="69" t="s">
        <v>29</v>
      </c>
      <c r="C12" s="69" t="s">
        <v>30</v>
      </c>
      <c r="D12" s="66"/>
      <c r="E12" s="66"/>
      <c r="F12" s="67"/>
    </row>
    <row r="13" spans="1:6" ht="20.25" customHeight="1">
      <c r="A13" s="67"/>
      <c r="B13" s="79">
        <f>+Հ4!B13</f>
        <v>1070</v>
      </c>
      <c r="C13" s="79" t="str">
        <f>+Հ4!C13</f>
        <v xml:space="preserve"> Աջակցություն փախստականների ինտեգրմանը</v>
      </c>
      <c r="D13" s="89"/>
      <c r="E13" s="89"/>
      <c r="F13" s="67"/>
    </row>
    <row r="14" spans="1:6" ht="20.25" customHeight="1">
      <c r="A14" s="67"/>
      <c r="B14" s="89"/>
      <c r="C14" s="89"/>
      <c r="D14" s="89"/>
      <c r="E14" s="89"/>
      <c r="F14" s="67"/>
    </row>
    <row r="15" spans="1:6" ht="20.25" customHeight="1">
      <c r="A15" s="67"/>
      <c r="B15" s="65" t="s">
        <v>31</v>
      </c>
      <c r="C15" s="66"/>
      <c r="D15" s="66"/>
      <c r="E15" s="66"/>
      <c r="F15" s="67"/>
    </row>
    <row r="16" spans="1:6" ht="53.25" customHeight="1">
      <c r="B16" s="91" t="s">
        <v>32</v>
      </c>
      <c r="C16" s="17">
        <f>+Հ4!C17</f>
        <v>1070</v>
      </c>
      <c r="D16" s="136" t="str">
        <f>+Հ4!D17</f>
        <v>Ցուցանիշների փոփոխությունը (նվազեցումները նշված են փակագծերով)</v>
      </c>
      <c r="E16" s="137"/>
      <c r="F16" s="138"/>
    </row>
    <row r="17" spans="1:6" ht="34.5">
      <c r="B17" s="91" t="s">
        <v>33</v>
      </c>
      <c r="C17" s="17">
        <f>+Հ4!C18</f>
        <v>12003</v>
      </c>
      <c r="D17" s="39" t="s">
        <v>56</v>
      </c>
      <c r="E17" s="39" t="s">
        <v>57</v>
      </c>
      <c r="F17" s="39" t="s">
        <v>58</v>
      </c>
    </row>
    <row r="18" spans="1:6" ht="66" customHeight="1">
      <c r="A18" s="67"/>
      <c r="B18" s="59" t="str">
        <f>+'[3]5'!B20</f>
        <v xml:space="preserve"> Միջոցառման անվանումը` </v>
      </c>
      <c r="C18" s="59" t="str">
        <f>+Հ4!C19</f>
        <v xml:space="preserve"> 1988-1992 թվականներին Ադրբեջանից բռնագաղթված և Հայաստանի Հանրապետությունում ապաստանած փախստական ընտանիքների բնակարանային ապահովում</v>
      </c>
      <c r="D18" s="59"/>
      <c r="E18" s="59"/>
      <c r="F18" s="70"/>
    </row>
    <row r="19" spans="1:6" ht="76.5" customHeight="1">
      <c r="A19" s="67"/>
      <c r="B19" s="59" t="str">
        <f>+'[3]5'!B21</f>
        <v xml:space="preserve"> Նկարագրությունը` </v>
      </c>
      <c r="C19" s="59" t="str">
        <f>+Հ4!C20</f>
        <v xml:space="preserve"> 1988-1992 թվականներին Ադրբեջանից բռնագաղթված և Հայաստանի Հանրապետությունում ապաստանած բնակության վայր չունեցող փախստական ընտանիքներին բնակարանային ապահովման աջակցություն</v>
      </c>
      <c r="D19" s="177"/>
      <c r="E19" s="177"/>
      <c r="F19" s="177"/>
    </row>
    <row r="20" spans="1:6" ht="41.25" customHeight="1">
      <c r="A20" s="67"/>
      <c r="B20" s="59" t="str">
        <f>+'[3]5'!B22</f>
        <v xml:space="preserve"> Միջոցառման տեսակը` </v>
      </c>
      <c r="C20" s="59" t="str">
        <f>+Հ4!C21</f>
        <v xml:space="preserve"> Տրանսֆերտների տրամադրում</v>
      </c>
      <c r="D20" s="178"/>
      <c r="E20" s="178"/>
      <c r="F20" s="178"/>
    </row>
    <row r="21" spans="1:6" ht="60" customHeight="1">
      <c r="A21" s="67"/>
      <c r="B21" s="71" t="s">
        <v>73</v>
      </c>
      <c r="C21" s="74" t="str">
        <f>+Հ4!C22</f>
        <v xml:space="preserve"> Ադրբեջանից բռնագաղթված, Հայաստանի Հանրապետությունում քաղաքացիություն ստացած բնակության վայր չունեցող ընտանիքներ </v>
      </c>
      <c r="D21" s="178"/>
      <c r="E21" s="178"/>
      <c r="F21" s="178"/>
    </row>
    <row r="22" spans="1:6" ht="20.25" customHeight="1">
      <c r="A22" s="67"/>
      <c r="B22" s="174" t="s">
        <v>0</v>
      </c>
      <c r="C22" s="175"/>
      <c r="D22" s="90"/>
      <c r="E22" s="90"/>
      <c r="F22" s="73"/>
    </row>
    <row r="23" spans="1:6">
      <c r="A23" s="67"/>
      <c r="B23" s="76" t="s">
        <v>38</v>
      </c>
      <c r="C23" s="77"/>
      <c r="D23" s="78">
        <f>+Հ4!D24</f>
        <v>-38511.5</v>
      </c>
      <c r="E23" s="78">
        <f>+D23</f>
        <v>-38511.5</v>
      </c>
      <c r="F23" s="78">
        <f>+E23</f>
        <v>-38511.5</v>
      </c>
    </row>
    <row r="24" spans="1:6">
      <c r="A24" s="67"/>
      <c r="B24" s="20"/>
      <c r="C24" s="20"/>
      <c r="D24" s="21"/>
      <c r="E24" s="21"/>
      <c r="F24" s="21"/>
    </row>
    <row r="25" spans="1:6">
      <c r="A25" s="67"/>
      <c r="B25" s="68"/>
      <c r="C25" s="68"/>
      <c r="D25" s="68"/>
      <c r="E25" s="88" t="s">
        <v>106</v>
      </c>
    </row>
    <row r="26" spans="1:6">
      <c r="A26" s="67"/>
      <c r="B26" s="176" t="s">
        <v>107</v>
      </c>
      <c r="C26" s="176"/>
      <c r="D26" s="176"/>
      <c r="E26" s="176"/>
      <c r="F26" s="176"/>
    </row>
    <row r="27" spans="1:6">
      <c r="B27" s="67" t="s">
        <v>39</v>
      </c>
      <c r="C27" s="67"/>
      <c r="D27" s="67"/>
      <c r="E27" s="67"/>
      <c r="F27" s="67"/>
    </row>
    <row r="29" spans="1:6">
      <c r="B29" s="91" t="s">
        <v>29</v>
      </c>
      <c r="C29" s="91" t="s">
        <v>30</v>
      </c>
    </row>
    <row r="30" spans="1:6">
      <c r="B30" s="92">
        <f>Հ1!A25</f>
        <v>1212</v>
      </c>
      <c r="C30" s="62" t="str">
        <f>Հ1!C26</f>
        <v xml:space="preserve">Տարածքային զարգացում </v>
      </c>
    </row>
    <row r="31" spans="1:6">
      <c r="B31" s="93"/>
      <c r="C31" s="93"/>
    </row>
    <row r="32" spans="1:6">
      <c r="B32" s="18" t="s">
        <v>31</v>
      </c>
      <c r="C32" s="81"/>
    </row>
    <row r="33" spans="2:6" ht="53.25" customHeight="1">
      <c r="B33" s="91" t="s">
        <v>32</v>
      </c>
      <c r="C33" s="17">
        <f>Հ1!A25</f>
        <v>1212</v>
      </c>
      <c r="D33" s="136" t="s">
        <v>40</v>
      </c>
      <c r="E33" s="137"/>
      <c r="F33" s="138"/>
    </row>
    <row r="34" spans="2:6" ht="34.5">
      <c r="B34" s="91" t="s">
        <v>33</v>
      </c>
      <c r="C34" s="17">
        <f>Հ1!B32</f>
        <v>12025</v>
      </c>
      <c r="D34" s="39" t="s">
        <v>56</v>
      </c>
      <c r="E34" s="39" t="s">
        <v>57</v>
      </c>
      <c r="F34" s="39" t="s">
        <v>58</v>
      </c>
    </row>
    <row r="35" spans="2:6" ht="48" customHeight="1">
      <c r="B35" s="91" t="s">
        <v>34</v>
      </c>
      <c r="C35" s="59" t="str">
        <f>+'[3]5'!C33</f>
        <v>Մարզերում առաջնահերթ լուծում պահանջող հիմնախնդիրների լուծում</v>
      </c>
      <c r="D35" s="82"/>
      <c r="E35" s="82"/>
      <c r="F35" s="82"/>
    </row>
    <row r="36" spans="2:6" ht="72" customHeight="1">
      <c r="B36" s="91" t="s">
        <v>35</v>
      </c>
      <c r="C36" s="59" t="str">
        <f>+'[3]5'!C34</f>
        <v xml:space="preserve"> Մարզերում  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</v>
      </c>
      <c r="D36" s="82"/>
      <c r="E36" s="82"/>
      <c r="F36" s="82"/>
    </row>
    <row r="37" spans="2:6" ht="36.75" customHeight="1">
      <c r="B37" s="91" t="s">
        <v>36</v>
      </c>
      <c r="C37" s="44" t="str">
        <f>+'[3]5'!C35</f>
        <v xml:space="preserve"> Տրանսֆերտների տրամադրում </v>
      </c>
      <c r="D37" s="82"/>
      <c r="E37" s="82"/>
      <c r="F37" s="82"/>
    </row>
    <row r="38" spans="2:6">
      <c r="B38" s="169" t="s">
        <v>0</v>
      </c>
      <c r="C38" s="170"/>
      <c r="D38" s="82"/>
      <c r="E38" s="82"/>
      <c r="F38" s="82"/>
    </row>
    <row r="39" spans="2:6" ht="16.5" customHeight="1">
      <c r="B39" s="83" t="str">
        <f>+Հ4!B35</f>
        <v>Համայնքների թիվ,հատ</v>
      </c>
      <c r="C39" s="83"/>
      <c r="D39" s="94">
        <f>+Հ4!D35</f>
        <v>1</v>
      </c>
      <c r="E39" s="94">
        <f>+Հ4!E35</f>
        <v>1</v>
      </c>
      <c r="F39" s="94">
        <f>+Հ4!F35</f>
        <v>1</v>
      </c>
    </row>
    <row r="40" spans="2:6" ht="17.25" customHeight="1">
      <c r="B40" s="83" t="str">
        <f>Հ4!B36</f>
        <v>Դպրոցների թիվը, հատ</v>
      </c>
      <c r="C40" s="83"/>
      <c r="D40" s="95">
        <f>Հ4!D36</f>
        <v>1</v>
      </c>
      <c r="E40" s="95">
        <f>Հ4!E36</f>
        <v>1</v>
      </c>
      <c r="F40" s="95">
        <f>Հ4!F36</f>
        <v>1</v>
      </c>
    </row>
    <row r="41" spans="2:6">
      <c r="B41" s="84" t="s">
        <v>38</v>
      </c>
      <c r="C41" s="85"/>
      <c r="D41" s="12">
        <f>+Հ4!D37</f>
        <v>38511.5</v>
      </c>
      <c r="E41" s="12">
        <f>+D41</f>
        <v>38511.5</v>
      </c>
      <c r="F41" s="12">
        <f>+E41</f>
        <v>38511.5</v>
      </c>
    </row>
  </sheetData>
  <mergeCells count="10">
    <mergeCell ref="B6:F6"/>
    <mergeCell ref="D16:F16"/>
    <mergeCell ref="B38:C38"/>
    <mergeCell ref="D33:F33"/>
    <mergeCell ref="B9:F9"/>
    <mergeCell ref="D19:D21"/>
    <mergeCell ref="E19:E21"/>
    <mergeCell ref="F19:F21"/>
    <mergeCell ref="B22:C22"/>
    <mergeCell ref="B26:F26"/>
  </mergeCells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Հ1</vt:lpstr>
      <vt:lpstr>Հ2</vt:lpstr>
      <vt:lpstr>Հ3</vt:lpstr>
      <vt:lpstr>Հ4</vt:lpstr>
      <vt:lpstr>Հ5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Gyulumyan</dc:creator>
  <cp:keywords>https:/mul2-lori.gov.am/tasks/500006/oneclick/Havelvac.xlsx?token=16763b195371d78db34afddec959b4de</cp:keywords>
  <cp:lastModifiedBy>Siranush Chteyan</cp:lastModifiedBy>
  <cp:lastPrinted>2022-05-11T08:06:27Z</cp:lastPrinted>
  <dcterms:created xsi:type="dcterms:W3CDTF">2020-05-26T05:50:11Z</dcterms:created>
  <dcterms:modified xsi:type="dcterms:W3CDTF">2022-06-14T10:50:12Z</dcterms:modified>
</cp:coreProperties>
</file>