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duhi_Hovhannisyan.TAXSERVICE\Desktop\արխիվ\NEW\"/>
    </mc:Choice>
  </mc:AlternateContent>
  <bookViews>
    <workbookView xWindow="0" yWindow="0" windowWidth="23040" windowHeight="9075"/>
  </bookViews>
  <sheets>
    <sheet name="Հավելված 1 աղյուսակներ 1,2" sheetId="7" r:id="rId1"/>
    <sheet name="Հավելված 2" sheetId="23" r:id="rId2"/>
  </sheets>
  <definedNames>
    <definedName name="_xlnm._FilterDatabase" localSheetId="0" hidden="1">'Հավելված 1 աղյուսակներ 1,2'!$A$1:$A$24</definedName>
    <definedName name="_xlnm.Print_Area" localSheetId="0">'Հավելված 1 աղյուսակներ 1,2'!$A$1:$E$47</definedName>
    <definedName name="_xlnm.Print_Area" localSheetId="1">'Հավելված 2'!$A$1:$G$48</definedName>
  </definedNames>
  <calcPr calcId="162913"/>
</workbook>
</file>

<file path=xl/calcChain.xml><?xml version="1.0" encoding="utf-8"?>
<calcChain xmlns="http://schemas.openxmlformats.org/spreadsheetml/2006/main">
  <c r="E44" i="7" l="1"/>
  <c r="D44" i="7"/>
  <c r="C44" i="7"/>
  <c r="E21" i="7"/>
  <c r="D21" i="7"/>
  <c r="C21" i="7"/>
  <c r="G15" i="23" l="1"/>
  <c r="G14" i="23"/>
  <c r="G13" i="23"/>
  <c r="G12" i="23"/>
  <c r="G11" i="23"/>
  <c r="G10" i="23" l="1"/>
  <c r="G9" i="23" s="1"/>
  <c r="G8" i="23" s="1"/>
  <c r="G7" i="23" s="1"/>
</calcChain>
</file>

<file path=xl/sharedStrings.xml><?xml version="1.0" encoding="utf-8"?>
<sst xmlns="http://schemas.openxmlformats.org/spreadsheetml/2006/main" count="91" uniqueCount="59">
  <si>
    <t>ՀՀ պետական եկամուտների կոմիտե</t>
  </si>
  <si>
    <t>Հարկային և մաքսային ծառայություններ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</si>
  <si>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</si>
  <si>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</si>
  <si>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</si>
  <si>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</si>
  <si>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Արդյունքի չափորոշիչներ</t>
  </si>
  <si>
    <t>Միջոցառման վրա կատարվող ծախսը (հազար դրամ)</t>
  </si>
  <si>
    <t>Հավելված N 1</t>
  </si>
  <si>
    <t xml:space="preserve">Տարի </t>
  </si>
  <si>
    <t>Աղյուսակ N 1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</si>
  <si>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</si>
  <si>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</si>
  <si>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</si>
  <si>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</si>
  <si>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</si>
  <si>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</si>
  <si>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</si>
  <si>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</si>
  <si>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</si>
  <si>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</si>
  <si>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կիսամյակ</t>
  </si>
  <si>
    <t>Ինն ամիս</t>
  </si>
  <si>
    <t>Աղյուսակ N 2</t>
  </si>
  <si>
    <t>ՄԱՍ 1. ՊԵՏԱԿԱՆ ՄԱՐՄՆԻ ԳԾՈՎ ԱՐԴՅՈՒՆՔԱՅԻՆ (ԿԱՏԱՐՈՂԱԿԱՆ) ՑՈՒՑԱՆԻՇՆԵՐԸ</t>
  </si>
  <si>
    <t xml:space="preserve">Համակարգչային սարքավորումների քանակ, հատ </t>
  </si>
  <si>
    <t xml:space="preserve">ՀԱՅԱՍՏԱՆԻ ՀԱՆՐԱՊԵՏՈՒԹՅԱՆ ԿԱՌԱՎԱՐՈՒԹՅԱՆ 2021 ԹՎԱԿԱՆԻ ԴԵԿՏԵՄԲԵՐԻ 23-Ի N 2121-Ն ՈՐՈՇՄԱՆ N 9 
ՀԱՎԵԼՎԱԾԻ  N 9.25 ԱՂՅՈՒՍԱԿՈՒՄ ԿԱՏԱՐՎՈՂ ՓՈՓՈԽՈՒԹՅՈՒՆՆԵՐԸ </t>
  </si>
  <si>
    <t xml:space="preserve">ՀԱՅԱՍՏԱՆԻ ՀԱՆՐԱՊԵՏՈՒԹՅԱՆ ԿԱՌԱՎԱՐՈՒԹՅԱՆ 2021 ԹՎԱԿԱՆԻ ԴԵԿՏԵՄԲԵՐԻ 23-Ի N 2121-Ն ՈՐՈՇՄԱՆ  N 9.1
ՀԱՎԵԼՎԱԾԻ  N 9.1.28 ԱՂՅՈՒՍԱԿՈՒՄ ԿԱՏԱՐՎՈՂ ՓՈՓՈԽՈՒԹՅՈՒՆՆԵՐԸ </t>
  </si>
  <si>
    <t>Հավելված N 2</t>
  </si>
  <si>
    <t xml:space="preserve"> Այլ սարքավորումների քանակ, հատ </t>
  </si>
  <si>
    <t xml:space="preserve">Այլ սարքավորումների քանակ, հատ </t>
  </si>
  <si>
    <t>ՀԱՅԱՍՏԱՆԻ ՀԱՆՐԱՊԵՏՈՒԹՅԱՆ ԿԱՌԱՎԱՐՈՒԹՅԱՆ 2021 ԹՎԱԿԱՆԻ ԴԵԿՏԵՄԲԵՐԻ 23-Ի N 2121-Ն ՈՐՈՇՄԱՆ N 10  ՀԱՎԵԼՎԱԾՈՒՄ ԿԱՏԱՐՎՈՂ ՓՈՓՈԽՈՒԹՅՈՒՆՆԵՐԸ</t>
  </si>
  <si>
    <t>Գնման առարկայի</t>
  </si>
  <si>
    <t>Ցուցանիշների փոփոխությունը (ավելացումները նշված են 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</si>
  <si>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</si>
  <si>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</si>
  <si>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</si>
  <si>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</si>
  <si>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</si>
  <si>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</si>
  <si>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</si>
  <si>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</si>
  <si>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</si>
  <si>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</si>
  <si>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</si>
  <si>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</si>
  <si>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>1023 31001</t>
  </si>
  <si>
    <t xml:space="preserve"> ՀՀ պետական եկամուտների կոմիտեի տեխնիկական հագեցվածության բարելավում</t>
  </si>
  <si>
    <t>ՄԱՍ I. Ապրանքներ</t>
  </si>
  <si>
    <t>30211280/2</t>
  </si>
  <si>
    <t>համակարգիչ ամբողջը մեկում</t>
  </si>
  <si>
    <t>ԷԱՃ</t>
  </si>
  <si>
    <t>հատ</t>
  </si>
  <si>
    <t>48821100/503</t>
  </si>
  <si>
    <t>ցանցային սերվերներ</t>
  </si>
  <si>
    <t>30232230/501</t>
  </si>
  <si>
    <t>համակարգչային տվյալների պահպանման միավորներ</t>
  </si>
  <si>
    <t>30216110/505</t>
  </si>
  <si>
    <t>սկաներներ համակարգիչների համար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</si>
</sst>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(* #,##0.0_);_(* \(#,##0.0\);_(* &quot;-&quot;?_);_(@_)"/>
    <numFmt numFmtId="168" formatCode="_-* #,##0.0\ _ _-;\-* #,##0.0\ _ _-;_-* &quot;-&quot;??\ _ _-;_-@_-"/>
    <numFmt numFmtId="169" formatCode="_(* #,##0_);_(* \(#,##0\);_(* &quot;-&quot;??_);_(@_)"/>
  </numFmts>
  <fonts count="3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b/>
      <i/>
      <u/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1"/>
      <color rgb="FF00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92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6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5" applyNumberFormat="0" applyAlignment="0" applyProtection="0"/>
    <xf numFmtId="0" fontId="18" fillId="23" borderId="6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5" applyNumberFormat="0" applyAlignment="0" applyProtection="0"/>
    <xf numFmtId="0" fontId="25" fillId="0" borderId="10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1" applyNumberFormat="0" applyFont="0" applyAlignment="0" applyProtection="0"/>
    <xf numFmtId="0" fontId="27" fillId="22" borderId="12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 applyFill="1" applyBorder="1" applyAlignment="1">
      <alignment horizontal="left" vertical="top"/>
    </xf>
    <xf numFmtId="0" fontId="7" fillId="2" borderId="0" xfId="0" applyFont="1" applyFill="1"/>
    <xf numFmtId="0" fontId="7" fillId="2" borderId="16" xfId="0" applyFont="1" applyFill="1" applyBorder="1" applyAlignment="1">
      <alignment vertical="top" wrapText="1"/>
    </xf>
    <xf numFmtId="0" fontId="7" fillId="2" borderId="16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left" vertical="top" wrapText="1"/>
    </xf>
    <xf numFmtId="0" fontId="7" fillId="2" borderId="16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top"/>
    </xf>
    <xf numFmtId="165" fontId="34" fillId="2" borderId="16" xfId="0" applyNumberFormat="1" applyFont="1" applyFill="1" applyBorder="1" applyAlignment="1">
      <alignment horizontal="center" vertical="center" wrapText="1"/>
    </xf>
    <xf numFmtId="165" fontId="8" fillId="2" borderId="0" xfId="3" applyNumberFormat="1" applyFont="1" applyFill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34" fillId="2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justify"/>
    </xf>
    <xf numFmtId="0" fontId="8" fillId="2" borderId="0" xfId="0" applyFont="1" applyFill="1" applyBorder="1" applyAlignment="1">
      <alignment vertical="top" wrapText="1"/>
    </xf>
    <xf numFmtId="0" fontId="34" fillId="2" borderId="0" xfId="0" applyFont="1" applyFill="1" applyBorder="1" applyAlignment="1">
      <alignment horizontal="right" vertical="center" wrapText="1"/>
    </xf>
    <xf numFmtId="0" fontId="7" fillId="2" borderId="0" xfId="0" applyFont="1" applyFill="1" applyBorder="1"/>
    <xf numFmtId="0" fontId="8" fillId="2" borderId="0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top" wrapText="1"/>
    </xf>
    <xf numFmtId="0" fontId="34" fillId="2" borderId="18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vertical="top" wrapText="1"/>
    </xf>
    <xf numFmtId="167" fontId="7" fillId="2" borderId="0" xfId="0" applyNumberFormat="1" applyFont="1" applyFill="1"/>
    <xf numFmtId="43" fontId="7" fillId="2" borderId="0" xfId="0" applyNumberFormat="1" applyFont="1" applyFill="1"/>
    <xf numFmtId="0" fontId="7" fillId="2" borderId="16" xfId="0" applyFont="1" applyFill="1" applyBorder="1" applyAlignment="1">
      <alignment horizontal="center" vertical="top" wrapText="1"/>
    </xf>
    <xf numFmtId="0" fontId="7" fillId="2" borderId="15" xfId="0" applyFont="1" applyFill="1" applyBorder="1" applyAlignment="1">
      <alignment horizontal="center" vertical="top" wrapText="1"/>
    </xf>
    <xf numFmtId="0" fontId="34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right" vertical="center"/>
    </xf>
    <xf numFmtId="0" fontId="33" fillId="2" borderId="0" xfId="0" applyFont="1" applyFill="1" applyBorder="1" applyAlignment="1">
      <alignment horizontal="left" vertical="top"/>
    </xf>
    <xf numFmtId="0" fontId="36" fillId="2" borderId="0" xfId="0" applyFont="1" applyFill="1" applyBorder="1" applyAlignment="1">
      <alignment horizontal="left" vertical="top"/>
    </xf>
    <xf numFmtId="168" fontId="7" fillId="2" borderId="0" xfId="3" applyNumberFormat="1" applyFont="1" applyFill="1"/>
    <xf numFmtId="0" fontId="35" fillId="2" borderId="0" xfId="0" applyFont="1" applyFill="1" applyBorder="1" applyAlignment="1">
      <alignment horizontal="left" vertical="top"/>
    </xf>
    <xf numFmtId="0" fontId="7" fillId="2" borderId="15" xfId="0" applyFont="1" applyFill="1" applyBorder="1" applyAlignment="1">
      <alignment horizontal="center" vertical="top" wrapText="1"/>
    </xf>
    <xf numFmtId="167" fontId="7" fillId="2" borderId="0" xfId="0" applyNumberFormat="1" applyFont="1" applyFill="1" applyBorder="1"/>
    <xf numFmtId="3" fontId="37" fillId="0" borderId="0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Border="1"/>
    <xf numFmtId="0" fontId="7" fillId="2" borderId="15" xfId="0" applyFont="1" applyFill="1" applyBorder="1" applyAlignment="1">
      <alignment horizontal="center" vertical="top" wrapText="1"/>
    </xf>
    <xf numFmtId="0" fontId="34" fillId="2" borderId="16" xfId="0" applyFont="1" applyFill="1" applyBorder="1" applyAlignment="1">
      <alignment horizontal="center" vertical="center"/>
    </xf>
    <xf numFmtId="169" fontId="34" fillId="2" borderId="16" xfId="0" applyNumberFormat="1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164" fontId="34" fillId="2" borderId="17" xfId="3" applyFont="1" applyFill="1" applyBorder="1" applyAlignment="1">
      <alignment horizontal="center" vertical="center"/>
    </xf>
    <xf numFmtId="165" fontId="34" fillId="2" borderId="16" xfId="0" applyNumberFormat="1" applyFont="1" applyFill="1" applyBorder="1" applyAlignment="1">
      <alignment horizontal="right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left" vertical="top" wrapText="1"/>
    </xf>
    <xf numFmtId="0" fontId="7" fillId="2" borderId="15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8" fillId="2" borderId="4" xfId="0" applyFont="1" applyFill="1" applyBorder="1" applyAlignment="1">
      <alignment horizontal="left"/>
    </xf>
    <xf numFmtId="0" fontId="8" fillId="2" borderId="16" xfId="0" applyFont="1" applyFill="1" applyBorder="1" applyAlignment="1">
      <alignment horizontal="left"/>
    </xf>
    <xf numFmtId="0" fontId="7" fillId="2" borderId="14" xfId="0" applyFont="1" applyFill="1" applyBorder="1" applyAlignment="1">
      <alignment horizontal="center" vertical="top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0" fontId="34" fillId="2" borderId="14" xfId="0" applyFont="1" applyFill="1" applyBorder="1" applyAlignment="1">
      <alignment horizontal="center" vertical="center"/>
    </xf>
    <xf numFmtId="0" fontId="34" fillId="2" borderId="15" xfId="0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center"/>
    </xf>
    <xf numFmtId="0" fontId="34" fillId="2" borderId="14" xfId="0" applyFont="1" applyFill="1" applyBorder="1" applyAlignment="1">
      <alignment horizontal="center" vertical="center" wrapText="1"/>
    </xf>
  </cellXfs>
  <cellStyles count="92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31" zoomScaleNormal="100" zoomScaleSheetLayoutView="100" workbookViewId="0">
      <selection activeCell="J38" sqref="J38"/>
    </sheetView>
  </sheetViews>
  <sheetFormatPr defaultColWidth="10.6640625" defaultRowHeight="17.25" x14ac:dyDescent="0.3"/>
  <cols>
    <col min="1" max="1" width="48.83203125" style="1" customWidth="1"/>
    <col min="2" max="2" width="72.5" style="1" customWidth="1"/>
    <col min="3" max="3" width="16.83203125" style="1" customWidth="1"/>
    <col min="4" max="4" width="20.33203125" style="1" customWidth="1"/>
    <col min="5" max="5" width="19.33203125" style="1" customWidth="1"/>
    <col min="6" max="6" width="16.1640625" style="1" bestFit="1" customWidth="1"/>
    <col min="7" max="7" width="17.5" style="1" bestFit="1" customWidth="1"/>
    <col min="8" max="8" width="16" style="1" customWidth="1"/>
    <col min="9" max="9" width="17.83203125" style="1" customWidth="1"/>
    <col min="10" max="10" width="16.1640625" style="1" customWidth="1"/>
    <col min="11" max="16384" width="10.6640625" style="1"/>
  </cols>
  <sheetData>
    <row r="1" spans="1:10" x14ac:dyDescent="0.3">
      <c r="E1" s="11" t="s">
        <v>8</v>
      </c>
    </row>
    <row r="2" spans="1:10" x14ac:dyDescent="0.3">
      <c r="E2" s="11" t="s">
        <v>10</v>
      </c>
    </row>
    <row r="3" spans="1:10" ht="53.25" customHeight="1" x14ac:dyDescent="0.3">
      <c r="A3" s="48" t="s">
        <v>26</v>
      </c>
      <c r="B3" s="48"/>
      <c r="C3" s="48"/>
      <c r="D3" s="48"/>
      <c r="E3" s="48"/>
    </row>
    <row r="4" spans="1:10" ht="10.5" customHeight="1" x14ac:dyDescent="0.3"/>
    <row r="5" spans="1:10" x14ac:dyDescent="0.3">
      <c r="A5" s="49" t="s">
        <v>0</v>
      </c>
      <c r="B5" s="49"/>
      <c r="C5" s="49"/>
      <c r="D5" s="49"/>
      <c r="E5" s="49"/>
    </row>
    <row r="6" spans="1:10" ht="11.25" customHeight="1" x14ac:dyDescent="0.3"/>
    <row r="7" spans="1:10" x14ac:dyDescent="0.3">
      <c r="A7" s="50" t="s">
        <v>2</v>
      </c>
      <c r="B7" s="50"/>
      <c r="C7" s="51"/>
      <c r="D7" s="51"/>
      <c r="E7" s="50"/>
    </row>
    <row r="9" spans="1:10" x14ac:dyDescent="0.3">
      <c r="A9" s="12" t="s">
        <v>3</v>
      </c>
      <c r="B9" s="12" t="s">
        <v>4</v>
      </c>
      <c r="C9" s="13"/>
      <c r="D9" s="13"/>
    </row>
    <row r="10" spans="1:10" ht="21.75" customHeight="1" x14ac:dyDescent="0.3">
      <c r="A10" s="14">
        <v>1023</v>
      </c>
      <c r="B10" s="15" t="s">
        <v>1</v>
      </c>
      <c r="C10" s="16"/>
      <c r="D10" s="16"/>
    </row>
    <row r="11" spans="1:10" x14ac:dyDescent="0.3">
      <c r="A11" s="17"/>
    </row>
    <row r="12" spans="1:10" x14ac:dyDescent="0.3">
      <c r="A12" s="18" t="s">
        <v>5</v>
      </c>
      <c r="H12" s="25"/>
    </row>
    <row r="13" spans="1:10" x14ac:dyDescent="0.3">
      <c r="A13" s="17"/>
      <c r="E13" s="19"/>
    </row>
    <row r="14" spans="1:10" ht="57.75" customHeight="1" x14ac:dyDescent="0.3">
      <c r="A14" s="2" t="s">
        <v>15</v>
      </c>
      <c r="B14" s="3">
        <v>1023</v>
      </c>
      <c r="C14" s="52" t="s">
        <v>33</v>
      </c>
      <c r="D14" s="54"/>
      <c r="E14" s="53"/>
      <c r="I14" s="20"/>
      <c r="J14" s="20"/>
    </row>
    <row r="15" spans="1:10" ht="41.25" customHeight="1" x14ac:dyDescent="0.3">
      <c r="A15" s="4" t="s">
        <v>16</v>
      </c>
      <c r="B15" s="5">
        <v>31001</v>
      </c>
      <c r="C15" s="6" t="s">
        <v>21</v>
      </c>
      <c r="D15" s="6" t="s">
        <v>22</v>
      </c>
      <c r="E15" s="6" t="s">
        <v>9</v>
      </c>
      <c r="G15" s="25"/>
      <c r="H15" s="25"/>
      <c r="I15" s="36"/>
      <c r="J15" s="36"/>
    </row>
    <row r="16" spans="1:10" ht="41.25" customHeight="1" x14ac:dyDescent="0.3">
      <c r="A16" s="4" t="s">
        <v>17</v>
      </c>
      <c r="B16" s="7" t="s">
        <v>11</v>
      </c>
      <c r="C16" s="7"/>
      <c r="D16" s="7"/>
      <c r="E16" s="2"/>
      <c r="F16" s="26"/>
      <c r="G16" s="26"/>
      <c r="H16" s="26"/>
      <c r="I16" s="37"/>
      <c r="J16" s="38"/>
    </row>
    <row r="17" spans="1:10" ht="53.25" customHeight="1" x14ac:dyDescent="0.3">
      <c r="A17" s="4" t="s">
        <v>18</v>
      </c>
      <c r="B17" s="4" t="s">
        <v>12</v>
      </c>
      <c r="C17" s="4"/>
      <c r="D17" s="4"/>
      <c r="E17" s="2"/>
      <c r="F17" s="26"/>
      <c r="G17" s="26"/>
      <c r="H17" s="26"/>
      <c r="I17" s="37"/>
      <c r="J17" s="20"/>
    </row>
    <row r="18" spans="1:10" ht="42" customHeight="1" x14ac:dyDescent="0.3">
      <c r="A18" s="4" t="s">
        <v>19</v>
      </c>
      <c r="B18" s="4" t="s">
        <v>13</v>
      </c>
      <c r="C18" s="4"/>
      <c r="D18" s="4"/>
      <c r="E18" s="2"/>
      <c r="F18" s="26"/>
      <c r="G18" s="26"/>
      <c r="H18" s="26"/>
      <c r="I18" s="37"/>
      <c r="J18" s="20"/>
    </row>
    <row r="19" spans="1:10" ht="34.5" x14ac:dyDescent="0.3">
      <c r="A19" s="4" t="s">
        <v>20</v>
      </c>
      <c r="B19" s="4" t="s">
        <v>14</v>
      </c>
      <c r="C19" s="4"/>
      <c r="D19" s="4"/>
      <c r="E19" s="2"/>
      <c r="I19" s="20"/>
    </row>
    <row r="20" spans="1:10" ht="21" customHeight="1" x14ac:dyDescent="0.3">
      <c r="A20" s="52" t="s">
        <v>6</v>
      </c>
      <c r="B20" s="53"/>
      <c r="C20" s="27"/>
      <c r="D20" s="27"/>
      <c r="E20" s="27"/>
      <c r="I20" s="20"/>
    </row>
    <row r="21" spans="1:10" ht="21.75" customHeight="1" x14ac:dyDescent="0.3">
      <c r="A21" s="46" t="s">
        <v>25</v>
      </c>
      <c r="B21" s="47"/>
      <c r="C21" s="28">
        <f>109-244</f>
        <v>-135</v>
      </c>
      <c r="D21" s="35">
        <f>109-244</f>
        <v>-135</v>
      </c>
      <c r="E21" s="28">
        <f>109-244</f>
        <v>-135</v>
      </c>
      <c r="I21" s="20"/>
    </row>
    <row r="22" spans="1:10" ht="21.75" customHeight="1" x14ac:dyDescent="0.3">
      <c r="A22" s="46" t="s">
        <v>30</v>
      </c>
      <c r="B22" s="47"/>
      <c r="C22" s="39">
        <v>2</v>
      </c>
      <c r="D22" s="39">
        <v>2</v>
      </c>
      <c r="E22" s="39">
        <v>2</v>
      </c>
      <c r="I22" s="20"/>
    </row>
    <row r="23" spans="1:10" x14ac:dyDescent="0.3">
      <c r="A23" s="8" t="s">
        <v>7</v>
      </c>
      <c r="B23" s="9"/>
      <c r="C23" s="10">
        <v>0</v>
      </c>
      <c r="D23" s="10">
        <v>0</v>
      </c>
      <c r="E23" s="10">
        <v>0</v>
      </c>
      <c r="F23" s="33"/>
      <c r="I23" s="34"/>
    </row>
    <row r="24" spans="1:10" x14ac:dyDescent="0.3">
      <c r="I24" s="20"/>
    </row>
    <row r="25" spans="1:10" x14ac:dyDescent="0.3">
      <c r="E25" s="11" t="s">
        <v>23</v>
      </c>
    </row>
    <row r="26" spans="1:10" ht="53.25" customHeight="1" x14ac:dyDescent="0.3">
      <c r="A26" s="48" t="s">
        <v>27</v>
      </c>
      <c r="B26" s="48"/>
      <c r="C26" s="48"/>
      <c r="D26" s="48"/>
      <c r="E26" s="48"/>
    </row>
    <row r="27" spans="1:10" ht="10.5" customHeight="1" x14ac:dyDescent="0.3"/>
    <row r="28" spans="1:10" x14ac:dyDescent="0.3">
      <c r="A28" s="49" t="s">
        <v>0</v>
      </c>
      <c r="B28" s="49"/>
      <c r="C28" s="49"/>
      <c r="D28" s="49"/>
      <c r="E28" s="49"/>
    </row>
    <row r="29" spans="1:10" ht="11.25" customHeight="1" x14ac:dyDescent="0.3"/>
    <row r="30" spans="1:10" x14ac:dyDescent="0.3">
      <c r="A30" s="51" t="s">
        <v>24</v>
      </c>
      <c r="B30" s="51"/>
      <c r="C30" s="51"/>
      <c r="D30" s="51"/>
      <c r="E30" s="51"/>
    </row>
    <row r="31" spans="1:10" x14ac:dyDescent="0.3">
      <c r="A31" s="21"/>
      <c r="B31" s="21"/>
      <c r="C31" s="21"/>
      <c r="D31" s="21"/>
      <c r="E31" s="21"/>
    </row>
    <row r="32" spans="1:10" x14ac:dyDescent="0.3">
      <c r="A32" s="24" t="s">
        <v>3</v>
      </c>
      <c r="B32" s="24" t="s">
        <v>4</v>
      </c>
      <c r="C32" s="13"/>
      <c r="D32" s="13"/>
    </row>
    <row r="33" spans="1:9" x14ac:dyDescent="0.3">
      <c r="A33" s="22">
        <v>1023</v>
      </c>
      <c r="B33" s="23" t="s">
        <v>1</v>
      </c>
      <c r="C33" s="16"/>
      <c r="D33" s="16"/>
    </row>
    <row r="34" spans="1:9" x14ac:dyDescent="0.3">
      <c r="A34" s="17"/>
    </row>
    <row r="35" spans="1:9" x14ac:dyDescent="0.3">
      <c r="A35" s="18" t="s">
        <v>5</v>
      </c>
    </row>
    <row r="36" spans="1:9" x14ac:dyDescent="0.3">
      <c r="A36" s="17"/>
      <c r="E36" s="19"/>
    </row>
    <row r="37" spans="1:9" ht="57.75" customHeight="1" x14ac:dyDescent="0.3">
      <c r="A37" s="2" t="s">
        <v>15</v>
      </c>
      <c r="B37" s="3">
        <v>1023</v>
      </c>
      <c r="C37" s="52" t="s">
        <v>33</v>
      </c>
      <c r="D37" s="54"/>
      <c r="E37" s="53"/>
    </row>
    <row r="38" spans="1:9" ht="41.25" customHeight="1" x14ac:dyDescent="0.3">
      <c r="A38" s="4" t="s">
        <v>16</v>
      </c>
      <c r="B38" s="5">
        <v>31001</v>
      </c>
      <c r="C38" s="6" t="s">
        <v>21</v>
      </c>
      <c r="D38" s="6" t="s">
        <v>22</v>
      </c>
      <c r="E38" s="6" t="s">
        <v>9</v>
      </c>
    </row>
    <row r="39" spans="1:9" ht="41.25" customHeight="1" x14ac:dyDescent="0.3">
      <c r="A39" s="4" t="s">
        <v>17</v>
      </c>
      <c r="B39" s="7" t="s">
        <v>11</v>
      </c>
      <c r="C39" s="7"/>
      <c r="D39" s="7"/>
      <c r="E39" s="2"/>
    </row>
    <row r="40" spans="1:9" ht="51.75" x14ac:dyDescent="0.3">
      <c r="A40" s="4" t="s">
        <v>18</v>
      </c>
      <c r="B40" s="4" t="s">
        <v>12</v>
      </c>
      <c r="C40" s="4"/>
      <c r="D40" s="4"/>
      <c r="E40" s="2"/>
    </row>
    <row r="41" spans="1:9" ht="42" customHeight="1" x14ac:dyDescent="0.3">
      <c r="A41" s="4" t="s">
        <v>19</v>
      </c>
      <c r="B41" s="4" t="s">
        <v>13</v>
      </c>
      <c r="C41" s="4"/>
      <c r="D41" s="4"/>
      <c r="E41" s="2"/>
    </row>
    <row r="42" spans="1:9" ht="34.5" x14ac:dyDescent="0.3">
      <c r="A42" s="4" t="s">
        <v>20</v>
      </c>
      <c r="B42" s="4" t="s">
        <v>14</v>
      </c>
      <c r="C42" s="4"/>
      <c r="D42" s="4"/>
      <c r="E42" s="2"/>
    </row>
    <row r="43" spans="1:9" x14ac:dyDescent="0.3">
      <c r="A43" s="52" t="s">
        <v>6</v>
      </c>
      <c r="B43" s="53"/>
      <c r="C43" s="27"/>
      <c r="D43" s="27"/>
      <c r="E43" s="27"/>
      <c r="I43" s="20"/>
    </row>
    <row r="44" spans="1:9" ht="22.5" customHeight="1" x14ac:dyDescent="0.3">
      <c r="A44" s="46" t="s">
        <v>25</v>
      </c>
      <c r="B44" s="47"/>
      <c r="C44" s="45">
        <f>109-244</f>
        <v>-135</v>
      </c>
      <c r="D44" s="45">
        <f>109-244</f>
        <v>-135</v>
      </c>
      <c r="E44" s="45">
        <f>109-244</f>
        <v>-135</v>
      </c>
    </row>
    <row r="45" spans="1:9" ht="22.5" customHeight="1" x14ac:dyDescent="0.3">
      <c r="A45" s="46" t="s">
        <v>29</v>
      </c>
      <c r="B45" s="47"/>
      <c r="C45" s="45">
        <v>2</v>
      </c>
      <c r="D45" s="45">
        <v>2</v>
      </c>
      <c r="E45" s="45">
        <v>2</v>
      </c>
    </row>
    <row r="46" spans="1:9" x14ac:dyDescent="0.3">
      <c r="A46" s="8" t="s">
        <v>7</v>
      </c>
      <c r="B46" s="9"/>
      <c r="C46" s="10">
        <v>0</v>
      </c>
      <c r="D46" s="10">
        <v>0</v>
      </c>
      <c r="E46" s="10">
        <v>0</v>
      </c>
      <c r="F46" s="33"/>
    </row>
  </sheetData>
  <mergeCells count="14">
    <mergeCell ref="A21:B21"/>
    <mergeCell ref="A45:B45"/>
    <mergeCell ref="A22:B22"/>
    <mergeCell ref="A3:E3"/>
    <mergeCell ref="A5:E5"/>
    <mergeCell ref="A7:E7"/>
    <mergeCell ref="A20:B20"/>
    <mergeCell ref="C14:E14"/>
    <mergeCell ref="A44:B44"/>
    <mergeCell ref="A26:E26"/>
    <mergeCell ref="A28:E28"/>
    <mergeCell ref="A43:B43"/>
    <mergeCell ref="A30:E30"/>
    <mergeCell ref="C37:E37"/>
  </mergeCells>
  <pageMargins left="0.39370078740157499" right="0.23622047244094499" top="0.47244094488188998" bottom="0.511811023622047" header="0.31496062992126" footer="0.31496062992126"/>
  <pageSetup paperSize="9" scale="79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Normal="100" workbookViewId="0">
      <selection activeCell="M13" sqref="M13"/>
    </sheetView>
  </sheetViews>
  <sheetFormatPr defaultColWidth="9.33203125" defaultRowHeight="13.5" x14ac:dyDescent="0.2"/>
  <cols>
    <col min="1" max="1" width="21.1640625" style="31" customWidth="1"/>
    <col min="2" max="2" width="31.33203125" style="31" customWidth="1"/>
    <col min="3" max="3" width="22.6640625" style="31" customWidth="1"/>
    <col min="4" max="4" width="15.6640625" style="31" customWidth="1"/>
    <col min="5" max="5" width="25.1640625" style="31" customWidth="1"/>
    <col min="6" max="6" width="14" style="31" customWidth="1"/>
    <col min="7" max="7" width="24.6640625" style="31" customWidth="1"/>
    <col min="8" max="8" width="16.33203125" style="31" bestFit="1" customWidth="1"/>
    <col min="9" max="9" width="12.6640625" style="31" bestFit="1" customWidth="1"/>
    <col min="10" max="10" width="9.33203125" style="31"/>
    <col min="11" max="11" width="14" style="31" bestFit="1" customWidth="1"/>
    <col min="12" max="12" width="9.33203125" style="31"/>
    <col min="13" max="13" width="14" style="31" bestFit="1" customWidth="1"/>
    <col min="14" max="14" width="14.1640625" style="31" bestFit="1" customWidth="1"/>
    <col min="15" max="16384" width="9.33203125" style="31"/>
  </cols>
  <sheetData>
    <row r="1" spans="1:7" ht="17.25" x14ac:dyDescent="0.2">
      <c r="A1" s="29"/>
      <c r="B1" s="29"/>
      <c r="C1" s="29"/>
      <c r="D1" s="29"/>
      <c r="E1" s="29"/>
      <c r="F1" s="29"/>
      <c r="G1" s="30" t="s">
        <v>28</v>
      </c>
    </row>
    <row r="2" spans="1:7" ht="45" customHeight="1" x14ac:dyDescent="0.2">
      <c r="A2" s="55" t="s">
        <v>31</v>
      </c>
      <c r="B2" s="55"/>
      <c r="C2" s="55"/>
      <c r="D2" s="55"/>
      <c r="E2" s="55"/>
      <c r="F2" s="55"/>
      <c r="G2" s="55"/>
    </row>
    <row r="3" spans="1:7" ht="17.25" x14ac:dyDescent="0.2">
      <c r="A3" s="32"/>
      <c r="B3" s="32"/>
      <c r="C3" s="32"/>
      <c r="D3" s="32"/>
      <c r="E3" s="32"/>
      <c r="F3" s="32"/>
      <c r="G3" s="32"/>
    </row>
    <row r="4" spans="1:7" ht="53.25" customHeight="1" x14ac:dyDescent="0.2">
      <c r="A4" s="57" t="s">
        <v>32</v>
      </c>
      <c r="B4" s="59"/>
      <c r="C4" s="59"/>
      <c r="D4" s="59"/>
      <c r="E4" s="56" t="s">
        <v>33</v>
      </c>
      <c r="F4" s="56"/>
      <c r="G4" s="56"/>
    </row>
    <row r="5" spans="1:7" x14ac:dyDescent="0.2">
      <c r="A5" s="56" t="s">
        <v>34</v>
      </c>
      <c r="B5" s="56" t="s">
        <v>35</v>
      </c>
      <c r="C5" s="56" t="s">
        <v>36</v>
      </c>
      <c r="D5" s="56" t="s">
        <v>37</v>
      </c>
      <c r="E5" s="56" t="s">
        <v>38</v>
      </c>
      <c r="F5" s="56" t="s">
        <v>39</v>
      </c>
      <c r="G5" s="56" t="s">
        <v>40</v>
      </c>
    </row>
    <row r="6" spans="1:7" ht="22.5" customHeight="1" x14ac:dyDescent="0.2">
      <c r="A6" s="56"/>
      <c r="B6" s="56"/>
      <c r="C6" s="56"/>
      <c r="D6" s="56"/>
      <c r="E6" s="56"/>
      <c r="F6" s="56"/>
      <c r="G6" s="56"/>
    </row>
    <row r="7" spans="1:7" ht="17.25" x14ac:dyDescent="0.3">
      <c r="A7" s="57" t="s">
        <v>41</v>
      </c>
      <c r="B7" s="59"/>
      <c r="C7" s="59"/>
      <c r="D7" s="59"/>
      <c r="E7" s="59"/>
      <c r="F7" s="58"/>
      <c r="G7" s="44">
        <f>G8</f>
        <v>9.9999997473787516E-6</v>
      </c>
    </row>
    <row r="8" spans="1:7" ht="37.5" customHeight="1" x14ac:dyDescent="0.3">
      <c r="A8" s="40" t="s">
        <v>42</v>
      </c>
      <c r="B8" s="40" t="s">
        <v>43</v>
      </c>
      <c r="C8" s="42" t="s">
        <v>44</v>
      </c>
      <c r="D8" s="56" t="s">
        <v>45</v>
      </c>
      <c r="E8" s="56"/>
      <c r="F8" s="56"/>
      <c r="G8" s="44">
        <f>+G9</f>
        <v>9.9999997473787516E-6</v>
      </c>
    </row>
    <row r="9" spans="1:7" ht="17.25" x14ac:dyDescent="0.3">
      <c r="A9" s="40" t="s">
        <v>46</v>
      </c>
      <c r="B9" s="60" t="s">
        <v>47</v>
      </c>
      <c r="C9" s="59"/>
      <c r="D9" s="59"/>
      <c r="E9" s="59"/>
      <c r="F9" s="58"/>
      <c r="G9" s="44">
        <f>G10</f>
        <v>9.9999997473787516E-6</v>
      </c>
    </row>
    <row r="10" spans="1:7" ht="17.25" x14ac:dyDescent="0.3">
      <c r="A10" s="40"/>
      <c r="B10" s="57" t="s">
        <v>48</v>
      </c>
      <c r="C10" s="58"/>
      <c r="D10" s="40"/>
      <c r="E10" s="40"/>
      <c r="F10" s="40"/>
      <c r="G10" s="44">
        <f>+G11+G12+G13+G14+G15</f>
        <v>9.9999997473787516E-6</v>
      </c>
    </row>
    <row r="11" spans="1:7" ht="34.5" x14ac:dyDescent="0.2">
      <c r="A11" s="40" t="s">
        <v>49</v>
      </c>
      <c r="B11" s="41" t="s">
        <v>50</v>
      </c>
      <c r="C11" s="40" t="s">
        <v>51</v>
      </c>
      <c r="D11" s="40" t="s">
        <v>52</v>
      </c>
      <c r="E11" s="43">
        <v>410000</v>
      </c>
      <c r="F11" s="40">
        <v>244</v>
      </c>
      <c r="G11" s="10">
        <f>-100040000/1000</f>
        <v>-100040</v>
      </c>
    </row>
    <row r="12" spans="1:7" ht="17.25" x14ac:dyDescent="0.2">
      <c r="A12" s="40" t="s">
        <v>53</v>
      </c>
      <c r="B12" s="42" t="s">
        <v>54</v>
      </c>
      <c r="C12" s="40" t="s">
        <v>51</v>
      </c>
      <c r="D12" s="40" t="s">
        <v>52</v>
      </c>
      <c r="E12" s="43">
        <v>11805750</v>
      </c>
      <c r="F12" s="40">
        <v>2</v>
      </c>
      <c r="G12" s="10">
        <f t="shared" ref="G12:G15" si="0">+E12*F12/1000</f>
        <v>23611.5</v>
      </c>
    </row>
    <row r="13" spans="1:7" ht="69" x14ac:dyDescent="0.2">
      <c r="A13" s="40" t="s">
        <v>55</v>
      </c>
      <c r="B13" s="42" t="s">
        <v>56</v>
      </c>
      <c r="C13" s="40" t="s">
        <v>51</v>
      </c>
      <c r="D13" s="40" t="s">
        <v>52</v>
      </c>
      <c r="E13" s="43">
        <v>24000000</v>
      </c>
      <c r="F13" s="40">
        <v>2</v>
      </c>
      <c r="G13" s="10">
        <f t="shared" si="0"/>
        <v>48000</v>
      </c>
    </row>
    <row r="14" spans="1:7" ht="51.75" x14ac:dyDescent="0.2">
      <c r="A14" s="40" t="s">
        <v>57</v>
      </c>
      <c r="B14" s="42" t="s">
        <v>58</v>
      </c>
      <c r="C14" s="40" t="s">
        <v>51</v>
      </c>
      <c r="D14" s="40" t="s">
        <v>52</v>
      </c>
      <c r="E14" s="43">
        <v>257400</v>
      </c>
      <c r="F14" s="40">
        <v>100</v>
      </c>
      <c r="G14" s="10">
        <f t="shared" si="0"/>
        <v>25740</v>
      </c>
    </row>
    <row r="15" spans="1:7" ht="34.5" x14ac:dyDescent="0.2">
      <c r="A15" s="40">
        <v>30211280</v>
      </c>
      <c r="B15" s="42" t="s">
        <v>50</v>
      </c>
      <c r="C15" s="40" t="s">
        <v>51</v>
      </c>
      <c r="D15" s="40" t="s">
        <v>52</v>
      </c>
      <c r="E15" s="43">
        <v>384071.43</v>
      </c>
      <c r="F15" s="40">
        <v>7</v>
      </c>
      <c r="G15" s="10">
        <f t="shared" si="0"/>
        <v>2688.5000099999997</v>
      </c>
    </row>
  </sheetData>
  <mergeCells count="14">
    <mergeCell ref="A2:G2"/>
    <mergeCell ref="G5:G6"/>
    <mergeCell ref="B10:C10"/>
    <mergeCell ref="A4:D4"/>
    <mergeCell ref="E4:G4"/>
    <mergeCell ref="F5:F6"/>
    <mergeCell ref="A7:F7"/>
    <mergeCell ref="D8:F8"/>
    <mergeCell ref="B9:F9"/>
    <mergeCell ref="A5:A6"/>
    <mergeCell ref="B5:B6"/>
    <mergeCell ref="C5:C6"/>
    <mergeCell ref="D5:D6"/>
    <mergeCell ref="E5:E6"/>
  </mergeCells>
  <pageMargins left="0.2" right="0.17" top="0.41" bottom="0.44" header="0.17" footer="0.17"/>
  <pageSetup scale="80" firstPageNumber="3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Հավելված 1 աղյուսակներ 1,2</vt:lpstr>
      <vt:lpstr>Հավելված 2</vt:lpstr>
      <vt:lpstr>'Հավելված 1 աղյուսակներ 1,2'!Print_Area</vt:lpstr>
      <vt:lpstr>'Հավելված 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https:/mul2-taxservice.gov.am/tasks/1697511/oneclick/Havelvac.xlsx?token=7fef25e3ce13c139361f79fddcad2e85</cp:keywords>
  <cp:lastModifiedBy>Varduhi Hovhannisyan</cp:lastModifiedBy>
  <cp:lastPrinted>2022-06-03T11:21:21Z</cp:lastPrinted>
  <dcterms:created xsi:type="dcterms:W3CDTF">2018-09-30T11:43:43Z</dcterms:created>
  <dcterms:modified xsi:type="dcterms:W3CDTF">2022-06-14T06:43:02Z</dcterms:modified>
</cp:coreProperties>
</file>