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9"/>
  </bookViews>
  <sheets>
    <sheet name="1" sheetId="20" r:id="rId1"/>
    <sheet name="2" sheetId="27" r:id="rId2"/>
    <sheet name="3" sheetId="23" r:id="rId3"/>
    <sheet name="4" sheetId="29" r:id="rId4"/>
    <sheet name="5" sheetId="19" r:id="rId5"/>
    <sheet name="6" sheetId="15" r:id="rId6"/>
    <sheet name="7" sheetId="30" r:id="rId7"/>
    <sheet name="8" sheetId="17" r:id="rId8"/>
    <sheet name="9" sheetId="7" r:id="rId9"/>
    <sheet name="10" sheetId="28" r:id="rId10"/>
  </sheets>
  <calcPr calcId="162913"/>
</workbook>
</file>

<file path=xl/calcChain.xml><?xml version="1.0" encoding="utf-8"?>
<calcChain xmlns="http://schemas.openxmlformats.org/spreadsheetml/2006/main">
  <c r="D17" i="30" l="1"/>
  <c r="G21" i="28" l="1"/>
  <c r="G20" i="28"/>
  <c r="G18" i="28" s="1"/>
  <c r="G17" i="28" s="1"/>
  <c r="G11" i="28" s="1"/>
  <c r="G19" i="28"/>
  <c r="D41" i="7" l="1"/>
  <c r="C41" i="7"/>
  <c r="H16" i="15"/>
  <c r="G16" i="15"/>
  <c r="H18" i="15"/>
  <c r="G18" i="15"/>
  <c r="E10" i="19"/>
  <c r="D10" i="19"/>
  <c r="E33" i="19"/>
  <c r="D33" i="19"/>
  <c r="D49" i="17" l="1"/>
  <c r="C49" i="17"/>
  <c r="E11" i="30" l="1"/>
  <c r="E10" i="30" s="1"/>
  <c r="E13" i="30"/>
  <c r="D15" i="30"/>
  <c r="C9" i="23"/>
  <c r="C11" i="23"/>
  <c r="E11" i="29"/>
  <c r="F11" i="29"/>
  <c r="G11" i="29"/>
  <c r="H11" i="29"/>
  <c r="D11" i="29"/>
  <c r="E13" i="29"/>
  <c r="F13" i="29"/>
  <c r="G13" i="29"/>
  <c r="H13" i="29"/>
  <c r="D13" i="29"/>
  <c r="F15" i="29"/>
  <c r="E26" i="19"/>
  <c r="E25" i="19" s="1"/>
  <c r="D26" i="19"/>
  <c r="D25" i="19" s="1"/>
  <c r="G31" i="15"/>
  <c r="H31" i="15"/>
  <c r="H42" i="15" l="1"/>
  <c r="H41" i="15" s="1"/>
  <c r="H40" i="15" s="1"/>
  <c r="H39" i="15" s="1"/>
  <c r="H37" i="15" s="1"/>
  <c r="H35" i="15" s="1"/>
  <c r="H33" i="15" s="1"/>
  <c r="G42" i="15"/>
  <c r="G41" i="15" s="1"/>
  <c r="G40" i="15" s="1"/>
  <c r="G39" i="15" s="1"/>
  <c r="G37" i="15" s="1"/>
  <c r="G35" i="15" s="1"/>
  <c r="G33" i="15" s="1"/>
  <c r="D13" i="30" l="1"/>
  <c r="D11" i="30" s="1"/>
  <c r="D10" i="30" s="1"/>
  <c r="D15" i="29"/>
  <c r="G16" i="28" l="1"/>
  <c r="G15" i="28"/>
  <c r="G14" i="28" l="1"/>
  <c r="H29" i="15"/>
  <c r="G29" i="15"/>
  <c r="G13" i="28" l="1"/>
  <c r="G12" i="28" s="1"/>
  <c r="G28" i="15"/>
  <c r="G27" i="15" s="1"/>
  <c r="G26" i="15" s="1"/>
  <c r="G24" i="15" s="1"/>
  <c r="G22" i="15" s="1"/>
  <c r="H28" i="15"/>
  <c r="H27" i="15" s="1"/>
  <c r="H26" i="15" s="1"/>
  <c r="H24" i="15" s="1"/>
  <c r="H22" i="15" s="1"/>
  <c r="H20" i="15" s="1"/>
  <c r="G10" i="28" l="1"/>
  <c r="D24" i="7"/>
  <c r="C24" i="7"/>
  <c r="D19" i="19"/>
  <c r="D12" i="19" s="1"/>
  <c r="G20" i="15"/>
  <c r="D26" i="17"/>
  <c r="E19" i="19"/>
  <c r="E12" i="19" s="1"/>
  <c r="C26" i="17"/>
  <c r="E11" i="19" l="1"/>
  <c r="G14" i="15"/>
  <c r="G12" i="15" s="1"/>
  <c r="G10" i="15" l="1"/>
  <c r="C18" i="27" s="1"/>
  <c r="C17" i="27" s="1"/>
  <c r="C15" i="27" s="1"/>
  <c r="C10" i="23"/>
  <c r="D11" i="19"/>
  <c r="H14" i="15" l="1"/>
  <c r="H12" i="15" s="1"/>
  <c r="H10" i="15" l="1"/>
  <c r="C12" i="20" l="1"/>
  <c r="C13" i="20" s="1"/>
  <c r="D18" i="27"/>
  <c r="D17" i="27" s="1"/>
  <c r="D15" i="27" s="1"/>
  <c r="D13" i="27" s="1"/>
  <c r="D11" i="27" s="1"/>
  <c r="C13" i="27"/>
  <c r="C11" i="27" s="1"/>
</calcChain>
</file>

<file path=xl/sharedStrings.xml><?xml version="1.0" encoding="utf-8"?>
<sst xmlns="http://schemas.openxmlformats.org/spreadsheetml/2006/main" count="317" uniqueCount="177">
  <si>
    <t>Ծրագրային դասիչը</t>
  </si>
  <si>
    <t>Միջոցառում</t>
  </si>
  <si>
    <t>այդ թվում`</t>
  </si>
  <si>
    <t>ԸՆԴԱՄԵՆԸ</t>
  </si>
  <si>
    <t>01</t>
  </si>
  <si>
    <t>ՄԱՍ 2. ՊԵՏԱԿԱՆ ՄԱՐՄՆԻ ԳԾՈՎ ԱՐԴՅՈՒՆՔԱՅԻՆ (ԿԱՏԱՐՈՂԱԿԱՆ) ՑՈՒՑԱՆԻՇՆԵՐԸ</t>
  </si>
  <si>
    <t>Ծրագրի անվանումը</t>
  </si>
  <si>
    <t>___________  ___-ի N _______     որոշման</t>
  </si>
  <si>
    <t>Ծրագրի միջոցառումներ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</si>
  <si>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</si>
  <si>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</si>
  <si>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</si>
  <si>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</si>
  <si>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</si>
  <si>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</si>
  <si>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</si>
  <si>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</si>
  <si>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</si>
  <si>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</si>
  <si>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</si>
  <si>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</si>
  <si>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</si>
  <si>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</si>
  <si>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 ԵՎ   ԱՊՐԱՆՔՆԵՐԻ  ՁԵՌՔԲԵՐՈՒՄ</t>
  </si>
  <si>
    <t>(հազ. դրամ)</t>
  </si>
  <si>
    <t xml:space="preserve">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</si>
  <si>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№ ---------- որոշման</t>
  </si>
  <si>
    <t>Ցուցանիշների փոփոխությունը
(ավելացումները նշված են դրական նշանով)</t>
  </si>
  <si>
    <t>տարի</t>
  </si>
  <si>
    <t>Ընդամենը</t>
  </si>
  <si>
    <t xml:space="preserve"> 1080 </t>
  </si>
  <si>
    <t xml:space="preserve"> Դատական իշխանության գործունեության ապահովում և իրականացում 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</si>
  <si>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</si>
  <si>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</si>
  <si>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</si>
  <si>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</si>
  <si>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</si>
  <si>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</si>
  <si>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</si>
  <si>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</si>
  <si>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</si>
  <si>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</si>
  <si>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</si>
  <si>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</si>
  <si>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</si>
  <si>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</si>
  <si>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</si>
  <si>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</si>
  <si>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 xml:space="preserve"> Դատարաններ</t>
  </si>
  <si>
    <t xml:space="preserve"> Դատական իշխանության գործունեության ապահովում և իրականացում</t>
  </si>
  <si>
    <t>Հավելված  № 1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</si>
  <si>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</si>
  <si>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</si>
  <si>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</si>
  <si>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</si>
  <si>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</si>
  <si>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</si>
  <si>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</si>
  <si>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</si>
  <si>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</si>
  <si>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</si>
  <si>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</si>
  <si>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</si>
  <si>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</si>
  <si>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Բարձրագույն դատական խորհուրդ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</si>
  <si>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</si>
  <si>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</si>
  <si>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Բարձրագույն դատական խորհուրդ </t>
  </si>
  <si>
    <t xml:space="preserve">          ՄԱՍ 1. ՊԵՏԱԿԱՆ ՄԱՐՄՆԻ ԳԾՈՎ ԱՐԴՅՈՒՆՔԱՅԻՆ (ԿԱՏԱՐՈՂԱԿԱՆ) ՑՈՒՑԱՆԻՇՆԵՐԸ</t>
  </si>
  <si>
    <t xml:space="preserve">Պետական բյուջեի դեֆիցիտի(պակասուրդի) ֆինանսավորման աղբյուրներն ու դրանց տարրերի անվանումները  
</t>
  </si>
  <si>
    <t> Ցուցանիշների փոփոխությունը</t>
  </si>
  <si>
    <t>ինն ամիս</t>
  </si>
  <si>
    <t>2. Ֆինանսական զուտ ակտիվներ</t>
  </si>
  <si>
    <t>Հավելված  № 2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</si>
  <si>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</si>
  <si>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</si>
  <si>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</si>
  <si>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</si>
  <si>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</si>
  <si>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</si>
  <si>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</si>
  <si>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Բաժին N 03  Խումբ N 03  Դաս N 01 Դատարաններ</t>
  </si>
  <si>
    <t xml:space="preserve"> </t>
  </si>
  <si>
    <t>Հավելված N 5</t>
  </si>
  <si>
    <t>(գումարների  ավելացումը նշված է դրական նշանով)</t>
  </si>
  <si>
    <t>ՀՀ կառավարության 2022թվականի ----------</t>
  </si>
  <si>
    <t xml:space="preserve">«ՀԱՅԱՍՏԱՆԻ  ՀԱՆՐԱՊԵՏՈՒԹՅԱՆ  2022  ԹՎԱԿԱՆԻ ՊԵՏԱԿԱՆ ԲՅՈՒՋԵԻ 
ՄԱՍԻՆ» ՀԱՅԱՍՏԱՆԻ ՀԱՆՐԱՊԵՏՈՒԹՅԱՆ ՕՐԵՆՔԻ 2-ՐԴ ՀՈԴՎԱԾԻ ԱՂՅՈՒՍԱԿՈՒՄ  ԿԱՏԱՐՎՈՂ ՓՈՓՈԽՈՒԹՅՈՒՆՆԵՐԸ
</t>
  </si>
  <si>
    <t>ՀՀ կառավարության 2022 թվականի ----------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</si>
  <si>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ՓՈՓՈԽՈՒԹՅՈՒՆՆԵՐԸ </t>
  </si>
  <si>
    <t xml:space="preserve">ՀՀ կառավարության 2022թվականի </t>
  </si>
  <si>
    <t xml:space="preserve">ՀՀ կառավարության 2022 թվականի </t>
  </si>
  <si>
    <t xml:space="preserve">ՀՀ կառավարության 2022 թվականի  </t>
  </si>
  <si>
    <t>————————   N    -Ն որոշման</t>
  </si>
  <si>
    <t>1.  Եկամուտների գծով</t>
  </si>
  <si>
    <t>2.  Ծախսերի գծով</t>
  </si>
  <si>
    <t>3. Դեֆիցիտը (պակասուրդը)</t>
  </si>
  <si>
    <t>Ա.Ներքին աղբյուրներ-ընդամենը</t>
  </si>
  <si>
    <t xml:space="preserve">«ՀԱՅԱՍՏԱՆԻ  ՀԱՆՐԱՊԵՏՈՒԹՅԱՆ  2022  ԹՎԱԿԱՆԻ ՊԵՏԱԿԱՆ ԲՅՈՒՋԵԻ 
ՄԱՍԻՆ» ՀԱՅԱՍՏԱՆԻ ՀԱՆՐԱՊԵՏՈՒԹՅԱՆ ՕՐԵՆՔԻ 3-ՐԴ ՀՈԴՎԱԾԻ ԱՂՅՈՒՍԱԿՈՒՄ, N 3 ՀԱՎԵԼՎԱԾԻ  N 1 ԱՂՅՈՒՍԱԿՈՒՄ  ԵՎ ՀԱՅԱՍՏԱՆԻ  ՀԱՆՐԱՊԵՏՈՒԹՅԱՆ ԿԱՌԱՎԱՐՈՒԹՅԱՆ 2021 ԹՎԱԿԱՆԻ ԴԵԿՏԵՄԲԵՐԻ 23-Ի N 2121-Ն  ՈՐՈՇՄԱՆ N 1  ՀԱՎԵԼՎԱԾԻ  N 1  ԱՂՅՈՒՍԱԿՈՒՄ  ԿԱՏԱՐՎՈՂ  ՓՈՓՈԽՈՒԹՅՈՒՆՆԵՐԸ  
</t>
  </si>
  <si>
    <t xml:space="preserve"> Միջոցառումն իրականացնողի անվանումը </t>
  </si>
  <si>
    <t xml:space="preserve">«ՀԱՅԱՍՏԱՆԻ ՀԱՆՐԱՊԵՏՈՒԹՅԱՆ 2022 ԹՎԱԿԱՆԻ ՊԵՏԱԿԱՆ ԲՅՈՒՋԵԻ ՄԱՍԻՆ» ՀՀ ՕՐԵՆՔԻ N 1 ՀԱՎԵԼՎԱԾԻ  N 2 ԱՂՅՈՒՍԱԿՈՒՄ ԵՎ ՀԱՅԱՍՏԱՆԻ ՀԱՆՐԱՊԵՏՈՒԹՅԱՆ ԿԱՌԱՎԱՐՈՒԹՅԱՆ 2021 ԹՎԱԿԱՆԻ ԴԵԿՏԵՄԲԵՐԻ 23-Ի N 2121-Ն ՈՐՈՇՄԱՆ N 5 ՀԱՎԵԼՎԱԾԻ N  1 ԱՂՅՈՒՍԱԿՈՒՄ  ԿԱՏԱՐՎՈՂ ՓՈՓՈԽՈՒԹՅՈՒՆՆԵՐԸ </t>
  </si>
  <si>
    <t xml:space="preserve">ՀԱՅԱՍՏԱՆԻ ՀԱՆՐԱՊԵՏՈՒԹՅԱՆ ԿԱՌԱՎԱՐՈՒԹՅԱՆ 2021 ԹՎԱԿԱՆԻ ԴԵԿՏԵՄԲԵՐԻ 23-Ի N 2121-Ն ՈՐՈՇՄԱՆ N 3  և N 4 ՀԱՎԵԼՎԱԾՆԵՐՈՒՄ ԿԱՏԱՐՎՈՂ  ՓՈՓՈԽՈՒԹՅՈՒՆՆԵՐԸ  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</si>
  <si>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</si>
  <si>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</si>
  <si>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դրամ</t>
  </si>
  <si>
    <t xml:space="preserve"> ՄԱՍ II.  ԱՇԽԱՏԱՆՔՆԵՐ</t>
  </si>
  <si>
    <t>Շենքերի, շինությունների ընթացիկ նորոգման աշխատանքներ</t>
  </si>
  <si>
    <t>ՀԱՅԱՍՏԱՆԻ ՀԱՆՐԱՊԵՏՈՒԹՅԱՆ ԿԱՌԱՎԱՐՈՒԹՅԱՆ 2021 ԹՎԱԿԱՆԻ ԴԵԿՏԵՄԲԵՐԻ 23-Ի N 2121-Ն ՈՐՈՇՄԱՆ N 10 ՀԱՎԵԼՎԱԾԻ ՑՈՒՑԱՆԻՇՆԵՐՈՒՄ ԿԱՏԱՐՎՈՂ ՓՈՓՈԽՈՒԹՅՈՒՆՆԵՐԸ ԵՎ ԼՐԱՑՈՒՄՆԵՐԸ</t>
  </si>
  <si>
    <t>2.6 Այլ</t>
  </si>
  <si>
    <t>կայունացման դեպոզիտային հաշվից օգտագործում</t>
  </si>
  <si>
    <t>ՀՀ  դատական դեպարտամենտ</t>
  </si>
  <si>
    <t xml:space="preserve"> ՀՀ դատական դեպարտամենտ</t>
  </si>
  <si>
    <t>Հավելված N6</t>
  </si>
  <si>
    <t>Հավելված  №  4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</si>
  <si>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</si>
  <si>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</si>
  <si>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</si>
  <si>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</si>
  <si>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</si>
  <si>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</si>
  <si>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</si>
  <si>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</si>
  <si>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 ՀՀ արդարադատության նախարարություն</t>
  </si>
  <si>
    <t xml:space="preserve">այդ թվում՝ </t>
  </si>
  <si>
    <t>Հավելված 7</t>
  </si>
  <si>
    <t xml:space="preserve">ՀՀ կառավարության  2022 թվականի </t>
  </si>
  <si>
    <t>______________ ի    ___Ն որոշման</t>
  </si>
  <si>
    <t>ՀԱՅԱՍՏԱՆԻ ՀԱՆՐԱՊԵՏՈՒԹՅԱՆ ԿԱՌԱՎԱՐՈՒԹՅԱՆ 2021 ԹՎԱԿԱՆԻ ԴԵԿՏԵՄԲԵՐԻ 23-Ի ԹԻՎ 2121-Ն ՈՐՈՇՄԱՆ N5 ՀԱՎԵԼՎԱԾԻ N2 ԱՂՅՈՒՍԱԿՈՒՄ ԿԱՏԱՐՎՈՂ  ԼՐԱՑՈՒՄՆԵՐԸ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</si>
  <si>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</si>
  <si>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</si>
  <si>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</si>
  <si>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</si>
  <si>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</si>
  <si>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</si>
  <si>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դատարանի շենքային պայմանների ապահովում</t>
  </si>
  <si>
    <t>ԸՆԴԱՄԵՆԸ ԾԱԽՍԵՐ</t>
  </si>
  <si>
    <t>ՈՉ ՖԻՆԱՆՍԱԿԱՆ ԱԿՏԻՎՆԵՐԻ ԳԾՈՎ ԾԱԽՍԵՐ</t>
  </si>
  <si>
    <t>ՀԻՄՆԱԿԱՆ ՄԻՋՈՑՆԵՐ</t>
  </si>
  <si>
    <t>ՇԵՆՔԵՐ և ՇԻՆՈՒԹՅՈՒՆՆԵՐ</t>
  </si>
  <si>
    <t xml:space="preserve"> - Շենքերի և շինությունների կապիտալ վերանորոգում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</si>
  <si>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</si>
  <si>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</si>
  <si>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դատարանի կարիքները սպասարկող նոր շենքի կառուցում</t>
  </si>
  <si>
    <t xml:space="preserve"> Պետական մարմինների կողմից օգտագործվող ոչ ֆինանսական ակտիվների հետ գործառնություններ</t>
  </si>
  <si>
    <t xml:space="preserve">ՀԱՅԱՍՏԱՆԻ ՀԱՆՐԱՊԵՏՈՒԹՅԱՆ ԿԱՌԱՎԱՐՈՒԹՅԱՆ 2021 ԹՎԱԿԱՆԻ ԴԵԿՏԵՄԲԵՐԻ 23-Ի ԹԻՎ 2121-Ն ՈՐՈՇՄԱՆ N 9 ՀԱՎԵԼՎԱԾԻ  9.5  և 9․9  ԱՂՅՈՒՍԱԿՆԵՐՈՒՄ ԿԱՏԱՐՎՈՂ ՓՈՓՈԽՈՒԹՅՈՒՆՆԵՐԸ </t>
  </si>
  <si>
    <t xml:space="preserve">ՀՀ  արդարադատության նախարարություն 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</si>
  <si>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</si>
  <si>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</si>
  <si>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31002 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</si>
  <si>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</si>
  <si>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</si>
  <si>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</si>
  <si>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</si>
  <si>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դատարան </t>
  </si>
  <si>
    <t>Երևան  քաղաքի Թբիլիսյան խճուղի 3/9 ի հասցեում տեղակայված շենքի կապիտալ վերանորոգում</t>
  </si>
  <si>
    <t xml:space="preserve"> Կապիտալ վերանորոգման աշխատանքների ավարտվածության աստիճանը, տոկոս </t>
  </si>
  <si>
    <t>Երևան  քաղաքի Թբիլիսյան խճուղի 3/9 ի հասցեում տեղակայված վարչական շենքի կապիտալ վերանորոգում</t>
  </si>
  <si>
    <t>Հավելված  N  10</t>
  </si>
  <si>
    <t>Հավելված N 9</t>
  </si>
  <si>
    <t>Հավելված N8</t>
  </si>
  <si>
    <t xml:space="preserve">ՀԱՅԱՍՏԱՆԻ ՀԱՆՐԱՊԵՏՈՒԹՅԱՆ ԿԱՌԱՎԱՐՈՒԹՅԱՆ 2021 ԹՎԱԿԱՆԻ ԴԵԿՏԵՄԲԵՐԻ 23-Ի ԹԻՎ 2121-Ն ՈՐՈՇՄԱՆ N 9.1 ՀԱՎԵԼՎԱԾԻ  9.1.5  և 9.1.10 ԱՂՅՈՒՍԱԿՆԵՐՈՒՄ ԿԱՏԱՐՎՈՂ ՓՈՓՈԽՈՒԹՅՈՒՆՆԵՐԸ ԵՎ ԼՐԱՑՈՒՄՆԵՐԸ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</si>
  <si>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</si>
  <si>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</si>
  <si>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</si>
  <si>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</si>
  <si>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Դատական դեպարտամենտ </t>
  </si>
  <si>
    <t xml:space="preserve"> ՀՀ  դատական դեպարտամենտ</t>
  </si>
  <si>
    <t xml:space="preserve"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</si>
  <si>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>ՀՄԱ</t>
  </si>
  <si>
    <t>Հակակոռուպցիոն քաղաքականության մշակում,ծրագրերի համակարգում և մոնիտորինգի իրականացում</t>
  </si>
  <si>
    <t>տեխնիկական հսկողության ծառայություններ</t>
  </si>
  <si>
    <t>հեղինակային հսկողության ծառայություններ</t>
  </si>
  <si>
    <t>այլ շենքերի, շինությունների հիմնանորոգում</t>
  </si>
  <si>
    <t>45461100-6</t>
  </si>
  <si>
    <t>45461100-7</t>
  </si>
  <si>
    <t>45461100-8</t>
  </si>
  <si>
    <t>այդ թվում`  ըստ ուղղությունների</t>
  </si>
  <si>
    <t xml:space="preserve">ՀԱՅԱՍՏԱՆԻ ՀԱՆՐԱՊԵՏՈՒԹՅԱՆ 2022 ԹՎԱԿԱՆԻ ՊԵՏԱԿԱՆ ԲՅՈՒՋԵԻ ՄԱՍԻՆ ՕՐԵՆՔԻ N 1 ՀԱՎԵԼՎԱԾԻ N  3 ԱՂՅՈՒՍԱԿՈՒՄ ԿԱՏԱՐՎՈՂ 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</si>
</sst>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_-* #,##0.00_р_._-;\-* #,##0.00_р_._-;_-* &quot;-&quot;??_р_._-;_-@_-"/>
    <numFmt numFmtId="171" formatCode="_-* #,##0.0_р_._-;\-* #,##0.0_р_._-;_-* &quot;-&quot;??_р_._-;_-@_-"/>
    <numFmt numFmtId="172" formatCode="_ * #,##0.00_)_ _ ;_ * \(#,##0.00\)_ _ ;_ * &quot;-&quot;??_)_ _ ;_ @_ "/>
    <numFmt numFmtId="173" formatCode="#,##0.0_);\(#,##0.0\)"/>
    <numFmt numFmtId="174" formatCode="0.0_);\(0.0\)"/>
    <numFmt numFmtId="176" formatCode="##,##0;\(##,##0\);\-"/>
  </numFmts>
  <fonts count="44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sz val="10"/>
      <name val="Arial"/>
      <family val="2"/>
      <charset val="204"/>
    </font>
    <font>
      <sz val="10"/>
      <name val="GHEA Mariam"/>
      <family val="3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9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70" fontId="21" fillId="0" borderId="0" applyFont="0" applyFill="0" applyBorder="0" applyAlignment="0" applyProtection="0"/>
    <xf numFmtId="0" fontId="21" fillId="0" borderId="0"/>
    <xf numFmtId="0" fontId="18" fillId="0" borderId="0">
      <alignment horizontal="left" vertical="top" wrapText="1"/>
    </xf>
    <xf numFmtId="0" fontId="5" fillId="0" borderId="0"/>
    <xf numFmtId="169" fontId="24" fillId="0" borderId="0" applyFill="0" applyBorder="0" applyProtection="0">
      <alignment horizontal="right" vertical="top"/>
    </xf>
    <xf numFmtId="0" fontId="26" fillId="0" borderId="0"/>
    <xf numFmtId="0" fontId="5" fillId="0" borderId="0"/>
    <xf numFmtId="0" fontId="31" fillId="0" borderId="0"/>
    <xf numFmtId="0" fontId="38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26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4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4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6" fillId="0" borderId="0" xfId="0" applyFont="1"/>
    <xf numFmtId="0" fontId="15" fillId="0" borderId="0" xfId="0" applyFont="1" applyFill="1" applyAlignment="1"/>
    <xf numFmtId="0" fontId="6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wrapText="1"/>
    </xf>
    <xf numFmtId="0" fontId="15" fillId="0" borderId="0" xfId="0" applyFont="1" applyBorder="1" applyAlignment="1">
      <alignment wrapText="1"/>
    </xf>
    <xf numFmtId="0" fontId="6" fillId="0" borderId="0" xfId="0" applyFont="1" applyBorder="1"/>
    <xf numFmtId="171" fontId="6" fillId="0" borderId="0" xfId="0" applyNumberFormat="1" applyFont="1"/>
    <xf numFmtId="172" fontId="6" fillId="0" borderId="0" xfId="0" applyNumberFormat="1" applyFont="1"/>
    <xf numFmtId="0" fontId="22" fillId="0" borderId="0" xfId="0" applyFont="1" applyAlignment="1"/>
    <xf numFmtId="0" fontId="21" fillId="0" borderId="0" xfId="0" applyFont="1"/>
    <xf numFmtId="0" fontId="0" fillId="0" borderId="0" xfId="0"/>
    <xf numFmtId="0" fontId="22" fillId="0" borderId="0" xfId="0" applyFont="1"/>
    <xf numFmtId="0" fontId="14" fillId="0" borderId="0" xfId="0" applyFont="1"/>
    <xf numFmtId="0" fontId="14" fillId="0" borderId="0" xfId="0" applyFont="1" applyFill="1" applyAlignment="1">
      <alignment horizontal="right"/>
    </xf>
    <xf numFmtId="0" fontId="6" fillId="2" borderId="0" xfId="0" applyFont="1" applyFill="1"/>
    <xf numFmtId="0" fontId="12" fillId="0" borderId="10" xfId="0" applyFont="1" applyBorder="1" applyAlignment="1">
      <alignment horizontal="center" vertical="center" wrapText="1"/>
    </xf>
    <xf numFmtId="0" fontId="23" fillId="0" borderId="0" xfId="15" applyFont="1" applyAlignment="1"/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0" fontId="14" fillId="0" borderId="0" xfId="15" applyFont="1" applyAlignment="1">
      <alignment horizontal="right"/>
    </xf>
    <xf numFmtId="0" fontId="14" fillId="0" borderId="0" xfId="15" applyFont="1" applyAlignment="1"/>
    <xf numFmtId="0" fontId="14" fillId="0" borderId="0" xfId="15" applyFont="1" applyFill="1" applyBorder="1" applyAlignment="1">
      <alignment horizontal="right"/>
    </xf>
    <xf numFmtId="0" fontId="25" fillId="0" borderId="0" xfId="0" applyFont="1" applyAlignment="1">
      <alignment horizontal="left" vertical="top" wrapText="1"/>
    </xf>
    <xf numFmtId="169" fontId="0" fillId="0" borderId="0" xfId="0" applyNumberFormat="1" applyAlignment="1">
      <alignment horizontal="left" vertical="top" wrapText="1"/>
    </xf>
    <xf numFmtId="0" fontId="20" fillId="0" borderId="0" xfId="21" applyFont="1"/>
    <xf numFmtId="0" fontId="20" fillId="0" borderId="0" xfId="21" applyFont="1" applyAlignment="1" applyProtection="1">
      <alignment horizontal="left" wrapText="1"/>
      <protection locked="0"/>
    </xf>
    <xf numFmtId="0" fontId="20" fillId="0" borderId="0" xfId="21" applyFont="1" applyProtection="1">
      <protection locked="0"/>
    </xf>
    <xf numFmtId="0" fontId="20" fillId="0" borderId="0" xfId="21" applyFont="1" applyAlignment="1" applyProtection="1">
      <alignment horizontal="center"/>
      <protection locked="0"/>
    </xf>
    <xf numFmtId="0" fontId="32" fillId="0" borderId="0" xfId="21" applyFont="1"/>
    <xf numFmtId="0" fontId="30" fillId="0" borderId="0" xfId="21" applyFont="1" applyBorder="1" applyAlignment="1" applyProtection="1">
      <alignment vertical="center" wrapText="1"/>
      <protection locked="0"/>
    </xf>
    <xf numFmtId="0" fontId="32" fillId="0" borderId="0" xfId="21" applyFont="1" applyAlignment="1" applyProtection="1">
      <alignment horizontal="center"/>
      <protection locked="0"/>
    </xf>
    <xf numFmtId="0" fontId="32" fillId="0" borderId="0" xfId="21" applyFont="1" applyProtection="1">
      <protection locked="0"/>
    </xf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173" fontId="6" fillId="0" borderId="0" xfId="0" applyNumberFormat="1" applyFont="1"/>
    <xf numFmtId="0" fontId="9" fillId="2" borderId="0" xfId="0" applyFont="1" applyFill="1" applyAlignment="1">
      <alignment horizontal="center" wrapText="1"/>
    </xf>
    <xf numFmtId="0" fontId="30" fillId="0" borderId="0" xfId="0" applyFont="1"/>
    <xf numFmtId="0" fontId="30" fillId="0" borderId="0" xfId="0" applyFont="1" applyBorder="1"/>
    <xf numFmtId="0" fontId="30" fillId="0" borderId="0" xfId="0" applyFont="1" applyBorder="1" applyAlignment="1">
      <alignment horizontal="center" wrapText="1"/>
    </xf>
    <xf numFmtId="0" fontId="30" fillId="0" borderId="0" xfId="0" applyFont="1" applyBorder="1" applyAlignment="1">
      <alignment horizontal="right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3" fillId="0" borderId="0" xfId="0" applyFont="1"/>
    <xf numFmtId="0" fontId="12" fillId="0" borderId="17" xfId="0" applyFont="1" applyBorder="1" applyAlignment="1">
      <alignment horizontal="center" vertical="center" wrapText="1"/>
    </xf>
    <xf numFmtId="166" fontId="12" fillId="0" borderId="1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30" fillId="2" borderId="0" xfId="0" applyFont="1" applyFill="1"/>
    <xf numFmtId="0" fontId="28" fillId="2" borderId="3" xfId="0" applyFont="1" applyFill="1" applyBorder="1" applyAlignment="1">
      <alignment vertical="center" wrapText="1"/>
    </xf>
    <xf numFmtId="173" fontId="30" fillId="2" borderId="10" xfId="15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top" wrapText="1"/>
    </xf>
    <xf numFmtId="0" fontId="30" fillId="0" borderId="10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34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69" fontId="23" fillId="0" borderId="1" xfId="11" applyNumberFormat="1" applyFont="1" applyBorder="1" applyAlignment="1">
      <alignment horizontal="right" vertical="top"/>
    </xf>
    <xf numFmtId="0" fontId="23" fillId="0" borderId="1" xfId="0" applyFont="1" applyBorder="1" applyAlignment="1">
      <alignment horizontal="left" vertical="top" wrapText="1"/>
    </xf>
    <xf numFmtId="0" fontId="30" fillId="2" borderId="12" xfId="0" applyFont="1" applyFill="1" applyBorder="1" applyAlignment="1">
      <alignment horizontal="left" wrapText="1"/>
    </xf>
    <xf numFmtId="0" fontId="12" fillId="0" borderId="1" xfId="0" applyFont="1" applyBorder="1" applyAlignment="1">
      <alignment horizontal="left" vertical="top" wrapText="1"/>
    </xf>
    <xf numFmtId="173" fontId="23" fillId="0" borderId="1" xfId="0" applyNumberFormat="1" applyFont="1" applyBorder="1" applyAlignment="1">
      <alignment horizontal="right" vertical="top" wrapText="1"/>
    </xf>
    <xf numFmtId="49" fontId="23" fillId="0" borderId="5" xfId="3" applyNumberFormat="1" applyFont="1" applyBorder="1" applyAlignment="1">
      <alignment horizontal="right" vertical="top" wrapText="1"/>
    </xf>
    <xf numFmtId="0" fontId="30" fillId="2" borderId="12" xfId="0" applyFont="1" applyFill="1" applyBorder="1" applyAlignment="1">
      <alignment horizontal="left" vertical="center" wrapText="1"/>
    </xf>
    <xf numFmtId="0" fontId="37" fillId="0" borderId="0" xfId="0" applyFont="1" applyFill="1" applyBorder="1" applyAlignment="1">
      <alignment horizontal="left" vertical="top"/>
    </xf>
    <xf numFmtId="0" fontId="12" fillId="0" borderId="13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0" fillId="0" borderId="1" xfId="17" applyFont="1" applyBorder="1" applyAlignment="1">
      <alignment horizontal="center" vertical="top" wrapText="1"/>
    </xf>
    <xf numFmtId="167" fontId="30" fillId="0" borderId="1" xfId="17" applyNumberFormat="1" applyFont="1" applyBorder="1" applyAlignment="1">
      <alignment horizontal="center" vertical="top" wrapText="1"/>
    </xf>
    <xf numFmtId="0" fontId="12" fillId="0" borderId="16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left" vertical="center" wrapText="1"/>
    </xf>
    <xf numFmtId="49" fontId="28" fillId="2" borderId="5" xfId="16" applyNumberFormat="1" applyFont="1" applyFill="1" applyBorder="1" applyAlignment="1">
      <alignment vertical="top" wrapText="1"/>
    </xf>
    <xf numFmtId="0" fontId="32" fillId="2" borderId="1" xfId="0" applyFont="1" applyFill="1" applyBorder="1" applyAlignment="1">
      <alignment horizontal="left" vertical="center" wrapText="1"/>
    </xf>
    <xf numFmtId="0" fontId="32" fillId="2" borderId="18" xfId="0" applyFont="1" applyFill="1" applyBorder="1" applyAlignment="1">
      <alignment horizontal="left" vertical="center" wrapText="1"/>
    </xf>
    <xf numFmtId="0" fontId="12" fillId="2" borderId="0" xfId="0" applyFont="1" applyFill="1"/>
    <xf numFmtId="0" fontId="28" fillId="2" borderId="0" xfId="0" applyFont="1" applyFill="1"/>
    <xf numFmtId="0" fontId="12" fillId="2" borderId="0" xfId="0" applyFont="1" applyFill="1" applyBorder="1" applyAlignment="1">
      <alignment horizontal="left" vertical="top"/>
    </xf>
    <xf numFmtId="0" fontId="28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vertical="top" wrapText="1"/>
    </xf>
    <xf numFmtId="0" fontId="28" fillId="0" borderId="0" xfId="0" applyFont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top"/>
    </xf>
    <xf numFmtId="0" fontId="32" fillId="0" borderId="0" xfId="21" applyFont="1" applyAlignment="1" applyProtection="1">
      <alignment horizontal="left" wrapText="1"/>
      <protection locked="0"/>
    </xf>
    <xf numFmtId="0" fontId="29" fillId="0" borderId="0" xfId="21" applyFont="1" applyAlignment="1" applyProtection="1">
      <protection locked="0"/>
    </xf>
    <xf numFmtId="0" fontId="29" fillId="0" borderId="0" xfId="21" applyFont="1" applyAlignment="1" applyProtection="1">
      <alignment horizontal="right"/>
      <protection locked="0"/>
    </xf>
    <xf numFmtId="0" fontId="30" fillId="0" borderId="17" xfId="21" applyFont="1" applyBorder="1" applyAlignment="1" applyProtection="1">
      <alignment horizontal="center" vertical="center" wrapText="1"/>
      <protection locked="0"/>
    </xf>
    <xf numFmtId="0" fontId="32" fillId="0" borderId="17" xfId="21" applyFont="1" applyBorder="1" applyAlignment="1">
      <alignment horizontal="center" vertical="center"/>
    </xf>
    <xf numFmtId="171" fontId="30" fillId="0" borderId="21" xfId="3" applyNumberFormat="1" applyFont="1" applyBorder="1" applyAlignment="1">
      <alignment horizontal="right"/>
    </xf>
    <xf numFmtId="0" fontId="34" fillId="0" borderId="22" xfId="0" applyFont="1" applyFill="1" applyBorder="1" applyAlignment="1">
      <alignment horizontal="left" vertical="center" wrapText="1"/>
    </xf>
    <xf numFmtId="164" fontId="20" fillId="0" borderId="0" xfId="21" applyNumberFormat="1" applyFont="1"/>
    <xf numFmtId="43" fontId="20" fillId="0" borderId="0" xfId="21" applyNumberFormat="1" applyFont="1"/>
    <xf numFmtId="0" fontId="30" fillId="0" borderId="17" xfId="0" applyFont="1" applyFill="1" applyBorder="1" applyAlignment="1">
      <alignment horizontal="left" vertical="top" wrapText="1"/>
    </xf>
    <xf numFmtId="166" fontId="30" fillId="2" borderId="1" xfId="18" applyNumberFormat="1" applyFont="1" applyFill="1" applyBorder="1" applyAlignment="1">
      <alignment horizontal="center" vertical="center"/>
    </xf>
    <xf numFmtId="167" fontId="30" fillId="2" borderId="1" xfId="18" applyNumberFormat="1" applyFont="1" applyFill="1" applyBorder="1" applyAlignment="1">
      <alignment horizontal="center" vertical="center"/>
    </xf>
    <xf numFmtId="166" fontId="30" fillId="2" borderId="18" xfId="18" applyNumberFormat="1" applyFont="1" applyFill="1" applyBorder="1" applyAlignment="1">
      <alignment horizontal="center" vertical="center"/>
    </xf>
    <xf numFmtId="167" fontId="30" fillId="2" borderId="18" xfId="18" applyNumberFormat="1" applyFont="1" applyFill="1" applyBorder="1" applyAlignment="1">
      <alignment horizontal="center" vertical="center"/>
    </xf>
    <xf numFmtId="168" fontId="30" fillId="0" borderId="17" xfId="3" applyNumberFormat="1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32" fillId="2" borderId="22" xfId="0" applyFont="1" applyFill="1" applyBorder="1" applyAlignment="1">
      <alignment horizontal="left" vertical="center" wrapText="1"/>
    </xf>
    <xf numFmtId="0" fontId="36" fillId="0" borderId="22" xfId="0" applyFont="1" applyBorder="1" applyAlignment="1">
      <alignment horizontal="left" vertical="top" wrapText="1"/>
    </xf>
    <xf numFmtId="0" fontId="35" fillId="0" borderId="22" xfId="0" applyFont="1" applyBorder="1" applyAlignment="1">
      <alignment horizontal="left" vertical="top" wrapText="1"/>
    </xf>
    <xf numFmtId="166" fontId="0" fillId="0" borderId="0" xfId="0" applyNumberFormat="1" applyAlignment="1">
      <alignment horizontal="left" vertical="top" wrapText="1"/>
    </xf>
    <xf numFmtId="0" fontId="28" fillId="2" borderId="19" xfId="0" applyFont="1" applyFill="1" applyBorder="1" applyAlignment="1">
      <alignment horizontal="left" wrapText="1"/>
    </xf>
    <xf numFmtId="0" fontId="6" fillId="2" borderId="0" xfId="16" applyFont="1" applyFill="1">
      <alignment horizontal="left" vertical="top" wrapText="1"/>
    </xf>
    <xf numFmtId="49" fontId="28" fillId="2" borderId="7" xfId="16" applyNumberFormat="1" applyFont="1" applyFill="1" applyBorder="1" applyAlignment="1">
      <alignment vertical="top" wrapText="1"/>
    </xf>
    <xf numFmtId="174" fontId="30" fillId="2" borderId="22" xfId="21" applyNumberFormat="1" applyFont="1" applyFill="1" applyBorder="1" applyAlignment="1" applyProtection="1">
      <alignment horizontal="right" vertical="center" wrapText="1"/>
      <protection locked="0"/>
    </xf>
    <xf numFmtId="43" fontId="12" fillId="0" borderId="0" xfId="0" applyNumberFormat="1" applyFont="1"/>
    <xf numFmtId="0" fontId="27" fillId="0" borderId="7" xfId="0" applyFont="1" applyBorder="1" applyAlignment="1">
      <alignment vertical="top" wrapText="1"/>
    </xf>
    <xf numFmtId="0" fontId="9" fillId="0" borderId="7" xfId="0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left" vertical="center" wrapText="1"/>
    </xf>
    <xf numFmtId="0" fontId="28" fillId="2" borderId="17" xfId="0" applyFont="1" applyFill="1" applyBorder="1" applyAlignment="1">
      <alignment horizontal="left" vertical="top" wrapText="1"/>
    </xf>
    <xf numFmtId="0" fontId="28" fillId="2" borderId="1" xfId="0" applyFont="1" applyFill="1" applyBorder="1" applyAlignment="1">
      <alignment horizontal="left" vertical="top" wrapText="1"/>
    </xf>
    <xf numFmtId="0" fontId="29" fillId="2" borderId="18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top" wrapText="1"/>
    </xf>
    <xf numFmtId="49" fontId="28" fillId="2" borderId="7" xfId="16" applyNumberFormat="1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166" fontId="30" fillId="2" borderId="22" xfId="18" applyNumberFormat="1" applyFont="1" applyFill="1" applyBorder="1" applyAlignment="1">
      <alignment horizontal="center" vertical="center"/>
    </xf>
    <xf numFmtId="167" fontId="30" fillId="2" borderId="22" xfId="18" applyNumberFormat="1" applyFont="1" applyFill="1" applyBorder="1" applyAlignment="1">
      <alignment horizontal="center" vertical="center"/>
    </xf>
    <xf numFmtId="173" fontId="11" fillId="0" borderId="0" xfId="0" applyNumberFormat="1" applyFont="1"/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1" fontId="30" fillId="0" borderId="19" xfId="3" applyNumberFormat="1" applyFont="1" applyBorder="1" applyAlignment="1" applyProtection="1">
      <alignment horizontal="center" vertical="center" wrapText="1"/>
      <protection locked="0"/>
    </xf>
    <xf numFmtId="1" fontId="34" fillId="0" borderId="22" xfId="3" applyNumberFormat="1" applyFont="1" applyBorder="1" applyAlignment="1">
      <alignment horizontal="center" vertical="center" wrapText="1"/>
    </xf>
    <xf numFmtId="165" fontId="30" fillId="0" borderId="22" xfId="3" applyFont="1" applyFill="1" applyBorder="1" applyAlignment="1" applyProtection="1">
      <alignment horizontal="center" vertical="center" wrapText="1"/>
      <protection locked="0"/>
    </xf>
    <xf numFmtId="168" fontId="30" fillId="0" borderId="22" xfId="3" applyNumberFormat="1" applyFont="1" applyFill="1" applyBorder="1" applyAlignment="1" applyProtection="1">
      <alignment horizontal="right" vertical="center" wrapText="1"/>
      <protection locked="0"/>
    </xf>
    <xf numFmtId="165" fontId="34" fillId="0" borderId="22" xfId="3" applyFont="1" applyBorder="1"/>
    <xf numFmtId="165" fontId="30" fillId="0" borderId="19" xfId="3" applyFont="1" applyFill="1" applyBorder="1" applyAlignment="1" applyProtection="1">
      <alignment horizontal="center" vertical="center" wrapText="1"/>
      <protection locked="0"/>
    </xf>
    <xf numFmtId="165" fontId="30" fillId="0" borderId="20" xfId="3" applyFont="1" applyFill="1" applyBorder="1" applyAlignment="1" applyProtection="1">
      <alignment horizontal="center" vertical="center" wrapText="1"/>
      <protection locked="0"/>
    </xf>
    <xf numFmtId="168" fontId="30" fillId="0" borderId="21" xfId="3" applyNumberFormat="1" applyFont="1" applyFill="1" applyBorder="1" applyAlignment="1" applyProtection="1">
      <alignment horizontal="center" vertical="center" wrapText="1"/>
      <protection locked="0"/>
    </xf>
    <xf numFmtId="168" fontId="30" fillId="0" borderId="22" xfId="3" applyNumberFormat="1" applyFont="1" applyFill="1" applyBorder="1" applyAlignment="1" applyProtection="1">
      <alignment horizontal="center" vertical="center" wrapText="1"/>
      <protection locked="0"/>
    </xf>
    <xf numFmtId="1" fontId="12" fillId="0" borderId="22" xfId="3" applyNumberFormat="1" applyFont="1" applyBorder="1" applyAlignment="1">
      <alignment horizontal="center" vertical="top" wrapText="1"/>
    </xf>
    <xf numFmtId="165" fontId="12" fillId="0" borderId="22" xfId="3" applyFont="1" applyBorder="1" applyAlignment="1">
      <alignment vertical="top" wrapText="1"/>
    </xf>
    <xf numFmtId="165" fontId="12" fillId="0" borderId="22" xfId="3" applyFont="1" applyBorder="1" applyAlignment="1">
      <alignment horizontal="right" vertical="top" wrapText="1"/>
    </xf>
    <xf numFmtId="168" fontId="30" fillId="0" borderId="22" xfId="3" applyNumberFormat="1" applyFont="1" applyBorder="1" applyAlignment="1">
      <alignment horizontal="center" vertical="top"/>
    </xf>
    <xf numFmtId="49" fontId="28" fillId="2" borderId="23" xfId="16" applyNumberFormat="1" applyFont="1" applyFill="1" applyBorder="1" applyAlignment="1">
      <alignment vertical="top" wrapText="1"/>
    </xf>
    <xf numFmtId="0" fontId="30" fillId="2" borderId="5" xfId="16" applyFont="1" applyFill="1" applyBorder="1" applyAlignment="1">
      <alignment horizontal="center" vertical="top" wrapText="1"/>
    </xf>
    <xf numFmtId="49" fontId="28" fillId="2" borderId="5" xfId="16" applyNumberFormat="1" applyFont="1" applyFill="1" applyBorder="1" applyAlignment="1">
      <alignment horizontal="center" vertical="top" wrapText="1"/>
    </xf>
    <xf numFmtId="0" fontId="30" fillId="2" borderId="7" xfId="16" applyFont="1" applyFill="1" applyBorder="1" applyAlignment="1">
      <alignment horizontal="center" vertical="top" wrapText="1"/>
    </xf>
    <xf numFmtId="49" fontId="28" fillId="2" borderId="23" xfId="16" applyNumberFormat="1" applyFont="1" applyFill="1" applyBorder="1" applyAlignment="1">
      <alignment horizontal="center" vertical="top" wrapText="1"/>
    </xf>
    <xf numFmtId="0" fontId="12" fillId="0" borderId="22" xfId="0" applyFont="1" applyBorder="1" applyAlignment="1">
      <alignment vertical="center" wrapText="1"/>
    </xf>
    <xf numFmtId="166" fontId="12" fillId="0" borderId="22" xfId="0" applyNumberFormat="1" applyFont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left" vertical="top" wrapText="1"/>
    </xf>
    <xf numFmtId="0" fontId="6" fillId="0" borderId="22" xfId="0" applyFont="1" applyBorder="1"/>
    <xf numFmtId="0" fontId="9" fillId="0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top" wrapText="1"/>
    </xf>
    <xf numFmtId="0" fontId="12" fillId="0" borderId="23" xfId="0" applyFont="1" applyFill="1" applyBorder="1" applyAlignment="1">
      <alignment horizontal="center" vertical="center" wrapText="1"/>
    </xf>
    <xf numFmtId="0" fontId="39" fillId="0" borderId="0" xfId="0" applyFont="1" applyBorder="1" applyAlignment="1">
      <alignment horizontal="left" vertical="top" wrapText="1"/>
    </xf>
    <xf numFmtId="0" fontId="33" fillId="0" borderId="4" xfId="0" applyFont="1" applyBorder="1" applyAlignment="1">
      <alignment horizontal="left" vertical="top" wrapText="1"/>
    </xf>
    <xf numFmtId="0" fontId="12" fillId="0" borderId="22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28" fillId="0" borderId="0" xfId="0" applyFont="1" applyAlignment="1">
      <alignment horizontal="left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30" fillId="2" borderId="5" xfId="16" applyFont="1" applyFill="1" applyBorder="1" applyAlignment="1">
      <alignment horizontal="center" vertical="top" wrapText="1"/>
    </xf>
    <xf numFmtId="49" fontId="28" fillId="2" borderId="5" xfId="16" applyNumberFormat="1" applyFont="1" applyFill="1" applyBorder="1" applyAlignment="1">
      <alignment horizontal="center" vertical="top" wrapText="1"/>
    </xf>
    <xf numFmtId="0" fontId="30" fillId="2" borderId="7" xfId="16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1" fillId="0" borderId="0" xfId="0" applyFont="1" applyFill="1"/>
    <xf numFmtId="0" fontId="11" fillId="0" borderId="0" xfId="0" applyFont="1" applyFill="1" applyAlignment="1"/>
    <xf numFmtId="0" fontId="11" fillId="0" borderId="0" xfId="0" applyFont="1" applyFill="1" applyAlignment="1">
      <alignment horizontal="right"/>
    </xf>
    <xf numFmtId="0" fontId="11" fillId="0" borderId="0" xfId="0" applyFont="1" applyBorder="1"/>
    <xf numFmtId="0" fontId="40" fillId="0" borderId="0" xfId="0" applyFont="1" applyFill="1" applyAlignment="1">
      <alignment horizontal="center" wrapText="1"/>
    </xf>
    <xf numFmtId="0" fontId="12" fillId="0" borderId="22" xfId="0" applyFont="1" applyBorder="1" applyAlignment="1">
      <alignment vertical="center"/>
    </xf>
    <xf numFmtId="0" fontId="12" fillId="0" borderId="22" xfId="0" applyFont="1" applyBorder="1" applyAlignment="1">
      <alignment horizontal="left" vertical="center" wrapText="1"/>
    </xf>
    <xf numFmtId="0" fontId="12" fillId="0" borderId="21" xfId="0" applyFont="1" applyBorder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43" fontId="9" fillId="0" borderId="22" xfId="3" applyNumberFormat="1" applyFont="1" applyBorder="1" applyAlignment="1">
      <alignment horizontal="center" vertical="center"/>
    </xf>
    <xf numFmtId="164" fontId="11" fillId="0" borderId="0" xfId="0" applyNumberFormat="1" applyFont="1"/>
    <xf numFmtId="0" fontId="12" fillId="2" borderId="22" xfId="0" applyFont="1" applyFill="1" applyBorder="1" applyAlignment="1">
      <alignment horizontal="center" vertical="center" wrapText="1"/>
    </xf>
    <xf numFmtId="43" fontId="9" fillId="0" borderId="5" xfId="3" applyNumberFormat="1" applyFont="1" applyBorder="1" applyAlignment="1">
      <alignment horizontal="center" vertical="center" wrapText="1"/>
    </xf>
    <xf numFmtId="0" fontId="30" fillId="2" borderId="22" xfId="16" applyFont="1" applyFill="1" applyBorder="1">
      <alignment horizontal="left" vertical="top" wrapText="1"/>
    </xf>
    <xf numFmtId="43" fontId="12" fillId="0" borderId="22" xfId="3" applyNumberFormat="1" applyFont="1" applyBorder="1"/>
    <xf numFmtId="0" fontId="30" fillId="2" borderId="19" xfId="16" applyFont="1" applyFill="1" applyBorder="1" applyAlignment="1">
      <alignment horizontal="left" vertical="top" wrapText="1"/>
    </xf>
    <xf numFmtId="0" fontId="9" fillId="0" borderId="22" xfId="0" applyFont="1" applyBorder="1" applyAlignment="1">
      <alignment horizontal="center"/>
    </xf>
    <xf numFmtId="0" fontId="9" fillId="0" borderId="22" xfId="0" applyFont="1" applyBorder="1" applyAlignment="1">
      <alignment wrapTex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wrapText="1"/>
    </xf>
    <xf numFmtId="0" fontId="41" fillId="0" borderId="0" xfId="0" applyFont="1"/>
    <xf numFmtId="165" fontId="6" fillId="0" borderId="0" xfId="3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32" fillId="0" borderId="22" xfId="0" applyNumberFormat="1" applyFont="1" applyFill="1" applyBorder="1" applyAlignment="1">
      <alignment horizontal="center" vertical="center" textRotation="90" wrapText="1"/>
    </xf>
    <xf numFmtId="49" fontId="29" fillId="0" borderId="22" xfId="0" applyNumberFormat="1" applyFont="1" applyFill="1" applyBorder="1" applyAlignment="1">
      <alignment horizontal="center" vertical="center" textRotation="90" wrapText="1"/>
    </xf>
    <xf numFmtId="0" fontId="29" fillId="0" borderId="22" xfId="0" applyNumberFormat="1" applyFont="1" applyFill="1" applyBorder="1" applyAlignment="1">
      <alignment horizontal="center" vertical="center" wrapText="1"/>
    </xf>
    <xf numFmtId="165" fontId="30" fillId="0" borderId="0" xfId="3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0" fontId="28" fillId="0" borderId="22" xfId="20" applyFont="1" applyBorder="1" applyAlignment="1">
      <alignment horizontal="left" vertical="center" wrapText="1"/>
    </xf>
    <xf numFmtId="165" fontId="28" fillId="0" borderId="0" xfId="3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5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left" vertical="center" wrapText="1"/>
    </xf>
    <xf numFmtId="165" fontId="43" fillId="0" borderId="0" xfId="3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30" fillId="2" borderId="22" xfId="0" applyFont="1" applyFill="1" applyBorder="1" applyAlignment="1">
      <alignment vertical="center"/>
    </xf>
    <xf numFmtId="49" fontId="30" fillId="2" borderId="22" xfId="19" applyNumberFormat="1" applyFont="1" applyFill="1" applyBorder="1" applyAlignment="1">
      <alignment horizontal="left" vertical="center" wrapText="1"/>
    </xf>
    <xf numFmtId="0" fontId="29" fillId="2" borderId="22" xfId="0" applyFont="1" applyFill="1" applyBorder="1" applyAlignment="1">
      <alignment horizontal="left" vertical="center" wrapText="1"/>
    </xf>
    <xf numFmtId="0" fontId="11" fillId="2" borderId="0" xfId="0" applyFont="1" applyFill="1"/>
    <xf numFmtId="0" fontId="28" fillId="2" borderId="22" xfId="0" applyFont="1" applyFill="1" applyBorder="1" applyAlignment="1">
      <alignment horizontal="left" vertical="top" wrapText="1"/>
    </xf>
    <xf numFmtId="0" fontId="28" fillId="2" borderId="22" xfId="0" applyFont="1" applyFill="1" applyBorder="1" applyAlignment="1">
      <alignment vertical="top" wrapText="1"/>
    </xf>
    <xf numFmtId="0" fontId="28" fillId="2" borderId="0" xfId="0" applyFont="1" applyFill="1" applyBorder="1" applyAlignment="1">
      <alignment vertical="top" wrapText="1"/>
    </xf>
    <xf numFmtId="0" fontId="23" fillId="2" borderId="22" xfId="0" applyFont="1" applyFill="1" applyBorder="1" applyAlignment="1">
      <alignment horizontal="left" vertical="top" wrapText="1"/>
    </xf>
    <xf numFmtId="0" fontId="23" fillId="2" borderId="22" xfId="0" applyFont="1" applyFill="1" applyBorder="1" applyAlignment="1">
      <alignment vertical="top" wrapText="1"/>
    </xf>
    <xf numFmtId="0" fontId="23" fillId="2" borderId="0" xfId="0" applyFont="1" applyFill="1" applyBorder="1" applyAlignment="1">
      <alignment vertical="top" wrapText="1"/>
    </xf>
    <xf numFmtId="0" fontId="12" fillId="2" borderId="22" xfId="0" applyFont="1" applyFill="1" applyBorder="1" applyAlignment="1">
      <alignment horizontal="left" vertical="top" wrapText="1"/>
    </xf>
    <xf numFmtId="0" fontId="30" fillId="2" borderId="22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top" wrapText="1"/>
    </xf>
    <xf numFmtId="0" fontId="12" fillId="2" borderId="21" xfId="0" applyFont="1" applyFill="1" applyBorder="1" applyAlignment="1">
      <alignment horizontal="center" vertical="top" wrapText="1"/>
    </xf>
    <xf numFmtId="176" fontId="23" fillId="2" borderId="22" xfId="11" applyNumberFormat="1" applyFont="1" applyFill="1" applyBorder="1" applyAlignment="1">
      <alignment horizontal="center" vertical="top"/>
    </xf>
    <xf numFmtId="176" fontId="23" fillId="2" borderId="22" xfId="11" applyNumberFormat="1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left" vertical="top" wrapText="1"/>
    </xf>
    <xf numFmtId="169" fontId="23" fillId="2" borderId="22" xfId="11" applyNumberFormat="1" applyFont="1" applyFill="1" applyBorder="1" applyAlignment="1">
      <alignment horizontal="right" vertical="top"/>
    </xf>
    <xf numFmtId="0" fontId="30" fillId="0" borderId="22" xfId="0" applyFont="1" applyBorder="1" applyAlignment="1">
      <alignment horizontal="left" vertical="center" wrapText="1"/>
    </xf>
    <xf numFmtId="0" fontId="9" fillId="2" borderId="0" xfId="0" applyFont="1" applyFill="1" applyAlignment="1"/>
    <xf numFmtId="0" fontId="14" fillId="0" borderId="0" xfId="0" applyFont="1" applyFill="1" applyAlignment="1">
      <alignment horizontal="right"/>
    </xf>
    <xf numFmtId="0" fontId="28" fillId="0" borderId="0" xfId="0" applyFont="1" applyBorder="1" applyAlignment="1">
      <alignment horizont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left" vertical="center"/>
    </xf>
    <xf numFmtId="0" fontId="28" fillId="2" borderId="16" xfId="0" applyFont="1" applyFill="1" applyBorder="1" applyAlignment="1">
      <alignment horizontal="left" vertical="center"/>
    </xf>
    <xf numFmtId="0" fontId="28" fillId="2" borderId="0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Fill="1" applyBorder="1" applyAlignment="1">
      <alignment horizontal="center" wrapText="1"/>
    </xf>
    <xf numFmtId="0" fontId="12" fillId="0" borderId="13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wrapText="1"/>
    </xf>
    <xf numFmtId="0" fontId="9" fillId="0" borderId="14" xfId="0" applyFont="1" applyBorder="1" applyAlignment="1">
      <alignment horizontal="left" wrapText="1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30" fillId="2" borderId="23" xfId="16" applyFont="1" applyFill="1" applyBorder="1" applyAlignment="1">
      <alignment horizontal="center" vertical="top" wrapText="1"/>
    </xf>
    <xf numFmtId="0" fontId="30" fillId="2" borderId="5" xfId="16" applyFont="1" applyFill="1" applyBorder="1" applyAlignment="1">
      <alignment horizontal="center" vertical="top" wrapText="1"/>
    </xf>
    <xf numFmtId="49" fontId="28" fillId="2" borderId="23" xfId="16" applyNumberFormat="1" applyFont="1" applyFill="1" applyBorder="1" applyAlignment="1">
      <alignment horizontal="center" vertical="top" wrapText="1"/>
    </xf>
    <xf numFmtId="49" fontId="28" fillId="2" borderId="5" xfId="16" applyNumberFormat="1" applyFont="1" applyFill="1" applyBorder="1" applyAlignment="1">
      <alignment horizontal="center" vertical="top" wrapText="1"/>
    </xf>
    <xf numFmtId="0" fontId="30" fillId="2" borderId="7" xfId="16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32" fillId="0" borderId="22" xfId="0" applyNumberFormat="1" applyFont="1" applyFill="1" applyBorder="1" applyAlignment="1">
      <alignment horizontal="center" vertical="center" wrapText="1"/>
    </xf>
    <xf numFmtId="0" fontId="32" fillId="0" borderId="22" xfId="0" applyNumberFormat="1" applyFont="1" applyFill="1" applyBorder="1" applyAlignment="1">
      <alignment horizontal="center" vertical="center" wrapText="1"/>
    </xf>
    <xf numFmtId="173" fontId="32" fillId="0" borderId="19" xfId="0" applyNumberFormat="1" applyFont="1" applyFill="1" applyBorder="1" applyAlignment="1">
      <alignment horizontal="center" vertical="center" wrapText="1"/>
    </xf>
    <xf numFmtId="173" fontId="32" fillId="0" borderId="21" xfId="0" applyNumberFormat="1" applyFont="1" applyFill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25" xfId="0" applyFont="1" applyBorder="1" applyAlignment="1">
      <alignment horizontal="center" vertical="top" wrapText="1"/>
    </xf>
    <xf numFmtId="0" fontId="28" fillId="0" borderId="23" xfId="0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28" fillId="0" borderId="0" xfId="0" applyFont="1" applyAlignment="1">
      <alignment horizontal="center" vertical="top"/>
    </xf>
    <xf numFmtId="0" fontId="28" fillId="0" borderId="0" xfId="0" applyFont="1" applyAlignment="1">
      <alignment horizontal="left" vertical="top" wrapText="1"/>
    </xf>
    <xf numFmtId="0" fontId="12" fillId="2" borderId="22" xfId="0" applyFont="1" applyFill="1" applyBorder="1" applyAlignment="1">
      <alignment horizontal="left" vertical="top" wrapText="1"/>
    </xf>
    <xf numFmtId="0" fontId="12" fillId="2" borderId="22" xfId="0" applyFont="1" applyFill="1" applyBorder="1" applyAlignment="1">
      <alignment horizontal="center" vertical="top" wrapText="1"/>
    </xf>
    <xf numFmtId="0" fontId="30" fillId="2" borderId="19" xfId="0" applyFont="1" applyFill="1" applyBorder="1" applyAlignment="1">
      <alignment horizontal="left" vertical="top" wrapText="1"/>
    </xf>
    <xf numFmtId="0" fontId="30" fillId="2" borderId="21" xfId="0" applyFont="1" applyFill="1" applyBorder="1" applyAlignment="1">
      <alignment horizontal="left" vertical="top" wrapText="1"/>
    </xf>
    <xf numFmtId="0" fontId="12" fillId="2" borderId="19" xfId="0" applyFont="1" applyFill="1" applyBorder="1" applyAlignment="1">
      <alignment horizontal="left" vertical="top" wrapText="1"/>
    </xf>
    <xf numFmtId="0" fontId="12" fillId="2" borderId="21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/>
    </xf>
    <xf numFmtId="165" fontId="30" fillId="0" borderId="19" xfId="3" applyFont="1" applyFill="1" applyBorder="1" applyAlignment="1" applyProtection="1">
      <alignment horizontal="center" wrapText="1"/>
      <protection locked="0"/>
    </xf>
    <xf numFmtId="165" fontId="30" fillId="0" borderId="20" xfId="3" applyFont="1" applyFill="1" applyBorder="1" applyAlignment="1" applyProtection="1">
      <alignment horizontal="center" wrapText="1"/>
      <protection locked="0"/>
    </xf>
    <xf numFmtId="165" fontId="30" fillId="0" borderId="21" xfId="3" applyFont="1" applyFill="1" applyBorder="1" applyAlignment="1" applyProtection="1">
      <alignment horizontal="center" wrapText="1"/>
      <protection locked="0"/>
    </xf>
    <xf numFmtId="0" fontId="20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9" fillId="3" borderId="0" xfId="21" applyFont="1" applyFill="1" applyAlignment="1" applyProtection="1">
      <alignment horizontal="center" vertical="center" wrapText="1"/>
      <protection locked="0"/>
    </xf>
    <xf numFmtId="0" fontId="30" fillId="0" borderId="13" xfId="21" applyFont="1" applyBorder="1" applyAlignment="1" applyProtection="1">
      <alignment horizontal="center" vertical="center" wrapText="1"/>
      <protection locked="0"/>
    </xf>
    <xf numFmtId="0" fontId="30" fillId="0" borderId="5" xfId="21" applyFont="1" applyBorder="1" applyAlignment="1" applyProtection="1">
      <alignment horizontal="center" vertical="center" wrapText="1"/>
      <protection locked="0"/>
    </xf>
    <xf numFmtId="0" fontId="32" fillId="0" borderId="12" xfId="21" applyFont="1" applyBorder="1" applyAlignment="1" applyProtection="1">
      <alignment horizontal="center" vertical="center" wrapText="1"/>
      <protection locked="0"/>
    </xf>
    <xf numFmtId="0" fontId="32" fillId="0" borderId="16" xfId="21" applyFont="1" applyBorder="1" applyAlignment="1" applyProtection="1">
      <alignment horizontal="center" vertical="center" wrapText="1"/>
      <protection locked="0"/>
    </xf>
    <xf numFmtId="165" fontId="30" fillId="0" borderId="12" xfId="3" applyFont="1" applyBorder="1" applyAlignment="1" applyProtection="1">
      <alignment horizontal="left" vertical="center" wrapText="1"/>
      <protection locked="0"/>
    </xf>
    <xf numFmtId="165" fontId="30" fillId="0" borderId="15" xfId="3" applyFont="1" applyBorder="1" applyAlignment="1" applyProtection="1">
      <alignment horizontal="left" vertical="center" wrapText="1"/>
      <protection locked="0"/>
    </xf>
    <xf numFmtId="165" fontId="30" fillId="0" borderId="16" xfId="3" applyFont="1" applyBorder="1" applyAlignment="1" applyProtection="1">
      <alignment horizontal="left" vertical="center" wrapText="1"/>
      <protection locked="0"/>
    </xf>
    <xf numFmtId="0" fontId="32" fillId="0" borderId="13" xfId="21" applyFont="1" applyBorder="1" applyAlignment="1">
      <alignment horizontal="center" vertical="center" wrapText="1"/>
    </xf>
    <xf numFmtId="0" fontId="32" fillId="0" borderId="5" xfId="21" applyFont="1" applyBorder="1" applyAlignment="1">
      <alignment horizontal="center" vertical="center" wrapText="1"/>
    </xf>
    <xf numFmtId="165" fontId="12" fillId="0" borderId="19" xfId="3" applyFont="1" applyBorder="1" applyAlignment="1">
      <alignment horizontal="left" vertical="top" wrapText="1"/>
    </xf>
    <xf numFmtId="165" fontId="12" fillId="0" borderId="20" xfId="3" applyFont="1" applyBorder="1" applyAlignment="1">
      <alignment horizontal="left" vertical="top" wrapText="1"/>
    </xf>
    <xf numFmtId="165" fontId="12" fillId="0" borderId="21" xfId="3" applyFont="1" applyBorder="1" applyAlignment="1">
      <alignment horizontal="left" vertical="top" wrapText="1"/>
    </xf>
    <xf numFmtId="166" fontId="9" fillId="2" borderId="22" xfId="0" applyNumberFormat="1" applyFont="1" applyFill="1" applyBorder="1" applyAlignment="1">
      <alignment horizontal="center" vertical="center"/>
    </xf>
  </cellXfs>
  <cellStyles count="29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3"/>
    <cellStyle name="Comma 6" xfId="27"/>
    <cellStyle name="Normal" xfId="0" builtinId="0"/>
    <cellStyle name="Normal 11" xfId="17"/>
    <cellStyle name="Normal 12" xfId="20"/>
    <cellStyle name="Normal 2" xfId="1"/>
    <cellStyle name="Normal 3" xfId="10"/>
    <cellStyle name="Normal 3 2" xfId="24"/>
    <cellStyle name="Normal 4" xfId="13"/>
    <cellStyle name="Normal 4 2" xfId="25"/>
    <cellStyle name="Normal 5" xfId="26"/>
    <cellStyle name="Normal 5 2" xfId="15"/>
    <cellStyle name="Normal 6" xfId="22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2" xfId="28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2" sqref="C12"/>
    </sheetView>
  </sheetViews>
  <sheetFormatPr defaultColWidth="15.6640625" defaultRowHeight="13.5"/>
  <cols>
    <col min="1" max="1" width="5.1640625" style="12" customWidth="1"/>
    <col min="2" max="2" width="43.1640625" style="12" customWidth="1"/>
    <col min="3" max="3" width="60.5" style="12" customWidth="1"/>
    <col min="4" max="4" width="15.6640625" style="12" customWidth="1"/>
    <col min="5" max="5" width="18.5" style="12" customWidth="1"/>
    <col min="6" max="256" width="15.6640625" style="12"/>
    <col min="257" max="257" width="5.1640625" style="12" customWidth="1"/>
    <col min="258" max="258" width="43.1640625" style="12" customWidth="1"/>
    <col min="259" max="259" width="47.6640625" style="12" customWidth="1"/>
    <col min="260" max="260" width="15.6640625" style="12" customWidth="1"/>
    <col min="261" max="261" width="18.5" style="12" customWidth="1"/>
    <col min="262" max="512" width="15.6640625" style="12"/>
    <col min="513" max="513" width="5.1640625" style="12" customWidth="1"/>
    <col min="514" max="514" width="43.1640625" style="12" customWidth="1"/>
    <col min="515" max="515" width="47.6640625" style="12" customWidth="1"/>
    <col min="516" max="516" width="15.6640625" style="12" customWidth="1"/>
    <col min="517" max="517" width="18.5" style="12" customWidth="1"/>
    <col min="518" max="768" width="15.6640625" style="12"/>
    <col min="769" max="769" width="5.1640625" style="12" customWidth="1"/>
    <col min="770" max="770" width="43.1640625" style="12" customWidth="1"/>
    <col min="771" max="771" width="47.6640625" style="12" customWidth="1"/>
    <col min="772" max="772" width="15.6640625" style="12" customWidth="1"/>
    <col min="773" max="773" width="18.5" style="12" customWidth="1"/>
    <col min="774" max="1024" width="15.6640625" style="12"/>
    <col min="1025" max="1025" width="5.1640625" style="12" customWidth="1"/>
    <col min="1026" max="1026" width="43.1640625" style="12" customWidth="1"/>
    <col min="1027" max="1027" width="47.6640625" style="12" customWidth="1"/>
    <col min="1028" max="1028" width="15.6640625" style="12" customWidth="1"/>
    <col min="1029" max="1029" width="18.5" style="12" customWidth="1"/>
    <col min="1030" max="1280" width="15.6640625" style="12"/>
    <col min="1281" max="1281" width="5.1640625" style="12" customWidth="1"/>
    <col min="1282" max="1282" width="43.1640625" style="12" customWidth="1"/>
    <col min="1283" max="1283" width="47.6640625" style="12" customWidth="1"/>
    <col min="1284" max="1284" width="15.6640625" style="12" customWidth="1"/>
    <col min="1285" max="1285" width="18.5" style="12" customWidth="1"/>
    <col min="1286" max="1536" width="15.6640625" style="12"/>
    <col min="1537" max="1537" width="5.1640625" style="12" customWidth="1"/>
    <col min="1538" max="1538" width="43.1640625" style="12" customWidth="1"/>
    <col min="1539" max="1539" width="47.6640625" style="12" customWidth="1"/>
    <col min="1540" max="1540" width="15.6640625" style="12" customWidth="1"/>
    <col min="1541" max="1541" width="18.5" style="12" customWidth="1"/>
    <col min="1542" max="1792" width="15.6640625" style="12"/>
    <col min="1793" max="1793" width="5.1640625" style="12" customWidth="1"/>
    <col min="1794" max="1794" width="43.1640625" style="12" customWidth="1"/>
    <col min="1795" max="1795" width="47.6640625" style="12" customWidth="1"/>
    <col min="1796" max="1796" width="15.6640625" style="12" customWidth="1"/>
    <col min="1797" max="1797" width="18.5" style="12" customWidth="1"/>
    <col min="1798" max="2048" width="15.6640625" style="12"/>
    <col min="2049" max="2049" width="5.1640625" style="12" customWidth="1"/>
    <col min="2050" max="2050" width="43.1640625" style="12" customWidth="1"/>
    <col min="2051" max="2051" width="47.6640625" style="12" customWidth="1"/>
    <col min="2052" max="2052" width="15.6640625" style="12" customWidth="1"/>
    <col min="2053" max="2053" width="18.5" style="12" customWidth="1"/>
    <col min="2054" max="2304" width="15.6640625" style="12"/>
    <col min="2305" max="2305" width="5.1640625" style="12" customWidth="1"/>
    <col min="2306" max="2306" width="43.1640625" style="12" customWidth="1"/>
    <col min="2307" max="2307" width="47.6640625" style="12" customWidth="1"/>
    <col min="2308" max="2308" width="15.6640625" style="12" customWidth="1"/>
    <col min="2309" max="2309" width="18.5" style="12" customWidth="1"/>
    <col min="2310" max="2560" width="15.6640625" style="12"/>
    <col min="2561" max="2561" width="5.1640625" style="12" customWidth="1"/>
    <col min="2562" max="2562" width="43.1640625" style="12" customWidth="1"/>
    <col min="2563" max="2563" width="47.6640625" style="12" customWidth="1"/>
    <col min="2564" max="2564" width="15.6640625" style="12" customWidth="1"/>
    <col min="2565" max="2565" width="18.5" style="12" customWidth="1"/>
    <col min="2566" max="2816" width="15.6640625" style="12"/>
    <col min="2817" max="2817" width="5.1640625" style="12" customWidth="1"/>
    <col min="2818" max="2818" width="43.1640625" style="12" customWidth="1"/>
    <col min="2819" max="2819" width="47.6640625" style="12" customWidth="1"/>
    <col min="2820" max="2820" width="15.6640625" style="12" customWidth="1"/>
    <col min="2821" max="2821" width="18.5" style="12" customWidth="1"/>
    <col min="2822" max="3072" width="15.6640625" style="12"/>
    <col min="3073" max="3073" width="5.1640625" style="12" customWidth="1"/>
    <col min="3074" max="3074" width="43.1640625" style="12" customWidth="1"/>
    <col min="3075" max="3075" width="47.6640625" style="12" customWidth="1"/>
    <col min="3076" max="3076" width="15.6640625" style="12" customWidth="1"/>
    <col min="3077" max="3077" width="18.5" style="12" customWidth="1"/>
    <col min="3078" max="3328" width="15.6640625" style="12"/>
    <col min="3329" max="3329" width="5.1640625" style="12" customWidth="1"/>
    <col min="3330" max="3330" width="43.1640625" style="12" customWidth="1"/>
    <col min="3331" max="3331" width="47.6640625" style="12" customWidth="1"/>
    <col min="3332" max="3332" width="15.6640625" style="12" customWidth="1"/>
    <col min="3333" max="3333" width="18.5" style="12" customWidth="1"/>
    <col min="3334" max="3584" width="15.6640625" style="12"/>
    <col min="3585" max="3585" width="5.1640625" style="12" customWidth="1"/>
    <col min="3586" max="3586" width="43.1640625" style="12" customWidth="1"/>
    <col min="3587" max="3587" width="47.6640625" style="12" customWidth="1"/>
    <col min="3588" max="3588" width="15.6640625" style="12" customWidth="1"/>
    <col min="3589" max="3589" width="18.5" style="12" customWidth="1"/>
    <col min="3590" max="3840" width="15.6640625" style="12"/>
    <col min="3841" max="3841" width="5.1640625" style="12" customWidth="1"/>
    <col min="3842" max="3842" width="43.1640625" style="12" customWidth="1"/>
    <col min="3843" max="3843" width="47.6640625" style="12" customWidth="1"/>
    <col min="3844" max="3844" width="15.6640625" style="12" customWidth="1"/>
    <col min="3845" max="3845" width="18.5" style="12" customWidth="1"/>
    <col min="3846" max="4096" width="15.6640625" style="12"/>
    <col min="4097" max="4097" width="5.1640625" style="12" customWidth="1"/>
    <col min="4098" max="4098" width="43.1640625" style="12" customWidth="1"/>
    <col min="4099" max="4099" width="47.6640625" style="12" customWidth="1"/>
    <col min="4100" max="4100" width="15.6640625" style="12" customWidth="1"/>
    <col min="4101" max="4101" width="18.5" style="12" customWidth="1"/>
    <col min="4102" max="4352" width="15.6640625" style="12"/>
    <col min="4353" max="4353" width="5.1640625" style="12" customWidth="1"/>
    <col min="4354" max="4354" width="43.1640625" style="12" customWidth="1"/>
    <col min="4355" max="4355" width="47.6640625" style="12" customWidth="1"/>
    <col min="4356" max="4356" width="15.6640625" style="12" customWidth="1"/>
    <col min="4357" max="4357" width="18.5" style="12" customWidth="1"/>
    <col min="4358" max="4608" width="15.6640625" style="12"/>
    <col min="4609" max="4609" width="5.1640625" style="12" customWidth="1"/>
    <col min="4610" max="4610" width="43.1640625" style="12" customWidth="1"/>
    <col min="4611" max="4611" width="47.6640625" style="12" customWidth="1"/>
    <col min="4612" max="4612" width="15.6640625" style="12" customWidth="1"/>
    <col min="4613" max="4613" width="18.5" style="12" customWidth="1"/>
    <col min="4614" max="4864" width="15.6640625" style="12"/>
    <col min="4865" max="4865" width="5.1640625" style="12" customWidth="1"/>
    <col min="4866" max="4866" width="43.1640625" style="12" customWidth="1"/>
    <col min="4867" max="4867" width="47.6640625" style="12" customWidth="1"/>
    <col min="4868" max="4868" width="15.6640625" style="12" customWidth="1"/>
    <col min="4869" max="4869" width="18.5" style="12" customWidth="1"/>
    <col min="4870" max="5120" width="15.6640625" style="12"/>
    <col min="5121" max="5121" width="5.1640625" style="12" customWidth="1"/>
    <col min="5122" max="5122" width="43.1640625" style="12" customWidth="1"/>
    <col min="5123" max="5123" width="47.6640625" style="12" customWidth="1"/>
    <col min="5124" max="5124" width="15.6640625" style="12" customWidth="1"/>
    <col min="5125" max="5125" width="18.5" style="12" customWidth="1"/>
    <col min="5126" max="5376" width="15.6640625" style="12"/>
    <col min="5377" max="5377" width="5.1640625" style="12" customWidth="1"/>
    <col min="5378" max="5378" width="43.1640625" style="12" customWidth="1"/>
    <col min="5379" max="5379" width="47.6640625" style="12" customWidth="1"/>
    <col min="5380" max="5380" width="15.6640625" style="12" customWidth="1"/>
    <col min="5381" max="5381" width="18.5" style="12" customWidth="1"/>
    <col min="5382" max="5632" width="15.6640625" style="12"/>
    <col min="5633" max="5633" width="5.1640625" style="12" customWidth="1"/>
    <col min="5634" max="5634" width="43.1640625" style="12" customWidth="1"/>
    <col min="5635" max="5635" width="47.6640625" style="12" customWidth="1"/>
    <col min="5636" max="5636" width="15.6640625" style="12" customWidth="1"/>
    <col min="5637" max="5637" width="18.5" style="12" customWidth="1"/>
    <col min="5638" max="5888" width="15.6640625" style="12"/>
    <col min="5889" max="5889" width="5.1640625" style="12" customWidth="1"/>
    <col min="5890" max="5890" width="43.1640625" style="12" customWidth="1"/>
    <col min="5891" max="5891" width="47.6640625" style="12" customWidth="1"/>
    <col min="5892" max="5892" width="15.6640625" style="12" customWidth="1"/>
    <col min="5893" max="5893" width="18.5" style="12" customWidth="1"/>
    <col min="5894" max="6144" width="15.6640625" style="12"/>
    <col min="6145" max="6145" width="5.1640625" style="12" customWidth="1"/>
    <col min="6146" max="6146" width="43.1640625" style="12" customWidth="1"/>
    <col min="6147" max="6147" width="47.6640625" style="12" customWidth="1"/>
    <col min="6148" max="6148" width="15.6640625" style="12" customWidth="1"/>
    <col min="6149" max="6149" width="18.5" style="12" customWidth="1"/>
    <col min="6150" max="6400" width="15.6640625" style="12"/>
    <col min="6401" max="6401" width="5.1640625" style="12" customWidth="1"/>
    <col min="6402" max="6402" width="43.1640625" style="12" customWidth="1"/>
    <col min="6403" max="6403" width="47.6640625" style="12" customWidth="1"/>
    <col min="6404" max="6404" width="15.6640625" style="12" customWidth="1"/>
    <col min="6405" max="6405" width="18.5" style="12" customWidth="1"/>
    <col min="6406" max="6656" width="15.6640625" style="12"/>
    <col min="6657" max="6657" width="5.1640625" style="12" customWidth="1"/>
    <col min="6658" max="6658" width="43.1640625" style="12" customWidth="1"/>
    <col min="6659" max="6659" width="47.6640625" style="12" customWidth="1"/>
    <col min="6660" max="6660" width="15.6640625" style="12" customWidth="1"/>
    <col min="6661" max="6661" width="18.5" style="12" customWidth="1"/>
    <col min="6662" max="6912" width="15.6640625" style="12"/>
    <col min="6913" max="6913" width="5.1640625" style="12" customWidth="1"/>
    <col min="6914" max="6914" width="43.1640625" style="12" customWidth="1"/>
    <col min="6915" max="6915" width="47.6640625" style="12" customWidth="1"/>
    <col min="6916" max="6916" width="15.6640625" style="12" customWidth="1"/>
    <col min="6917" max="6917" width="18.5" style="12" customWidth="1"/>
    <col min="6918" max="7168" width="15.6640625" style="12"/>
    <col min="7169" max="7169" width="5.1640625" style="12" customWidth="1"/>
    <col min="7170" max="7170" width="43.1640625" style="12" customWidth="1"/>
    <col min="7171" max="7171" width="47.6640625" style="12" customWidth="1"/>
    <col min="7172" max="7172" width="15.6640625" style="12" customWidth="1"/>
    <col min="7173" max="7173" width="18.5" style="12" customWidth="1"/>
    <col min="7174" max="7424" width="15.6640625" style="12"/>
    <col min="7425" max="7425" width="5.1640625" style="12" customWidth="1"/>
    <col min="7426" max="7426" width="43.1640625" style="12" customWidth="1"/>
    <col min="7427" max="7427" width="47.6640625" style="12" customWidth="1"/>
    <col min="7428" max="7428" width="15.6640625" style="12" customWidth="1"/>
    <col min="7429" max="7429" width="18.5" style="12" customWidth="1"/>
    <col min="7430" max="7680" width="15.6640625" style="12"/>
    <col min="7681" max="7681" width="5.1640625" style="12" customWidth="1"/>
    <col min="7682" max="7682" width="43.1640625" style="12" customWidth="1"/>
    <col min="7683" max="7683" width="47.6640625" style="12" customWidth="1"/>
    <col min="7684" max="7684" width="15.6640625" style="12" customWidth="1"/>
    <col min="7685" max="7685" width="18.5" style="12" customWidth="1"/>
    <col min="7686" max="7936" width="15.6640625" style="12"/>
    <col min="7937" max="7937" width="5.1640625" style="12" customWidth="1"/>
    <col min="7938" max="7938" width="43.1640625" style="12" customWidth="1"/>
    <col min="7939" max="7939" width="47.6640625" style="12" customWidth="1"/>
    <col min="7940" max="7940" width="15.6640625" style="12" customWidth="1"/>
    <col min="7941" max="7941" width="18.5" style="12" customWidth="1"/>
    <col min="7942" max="8192" width="15.6640625" style="12"/>
    <col min="8193" max="8193" width="5.1640625" style="12" customWidth="1"/>
    <col min="8194" max="8194" width="43.1640625" style="12" customWidth="1"/>
    <col min="8195" max="8195" width="47.6640625" style="12" customWidth="1"/>
    <col min="8196" max="8196" width="15.6640625" style="12" customWidth="1"/>
    <col min="8197" max="8197" width="18.5" style="12" customWidth="1"/>
    <col min="8198" max="8448" width="15.6640625" style="12"/>
    <col min="8449" max="8449" width="5.1640625" style="12" customWidth="1"/>
    <col min="8450" max="8450" width="43.1640625" style="12" customWidth="1"/>
    <col min="8451" max="8451" width="47.6640625" style="12" customWidth="1"/>
    <col min="8452" max="8452" width="15.6640625" style="12" customWidth="1"/>
    <col min="8453" max="8453" width="18.5" style="12" customWidth="1"/>
    <col min="8454" max="8704" width="15.6640625" style="12"/>
    <col min="8705" max="8705" width="5.1640625" style="12" customWidth="1"/>
    <col min="8706" max="8706" width="43.1640625" style="12" customWidth="1"/>
    <col min="8707" max="8707" width="47.6640625" style="12" customWidth="1"/>
    <col min="8708" max="8708" width="15.6640625" style="12" customWidth="1"/>
    <col min="8709" max="8709" width="18.5" style="12" customWidth="1"/>
    <col min="8710" max="8960" width="15.6640625" style="12"/>
    <col min="8961" max="8961" width="5.1640625" style="12" customWidth="1"/>
    <col min="8962" max="8962" width="43.1640625" style="12" customWidth="1"/>
    <col min="8963" max="8963" width="47.6640625" style="12" customWidth="1"/>
    <col min="8964" max="8964" width="15.6640625" style="12" customWidth="1"/>
    <col min="8965" max="8965" width="18.5" style="12" customWidth="1"/>
    <col min="8966" max="9216" width="15.6640625" style="12"/>
    <col min="9217" max="9217" width="5.1640625" style="12" customWidth="1"/>
    <col min="9218" max="9218" width="43.1640625" style="12" customWidth="1"/>
    <col min="9219" max="9219" width="47.6640625" style="12" customWidth="1"/>
    <col min="9220" max="9220" width="15.6640625" style="12" customWidth="1"/>
    <col min="9221" max="9221" width="18.5" style="12" customWidth="1"/>
    <col min="9222" max="9472" width="15.6640625" style="12"/>
    <col min="9473" max="9473" width="5.1640625" style="12" customWidth="1"/>
    <col min="9474" max="9474" width="43.1640625" style="12" customWidth="1"/>
    <col min="9475" max="9475" width="47.6640625" style="12" customWidth="1"/>
    <col min="9476" max="9476" width="15.6640625" style="12" customWidth="1"/>
    <col min="9477" max="9477" width="18.5" style="12" customWidth="1"/>
    <col min="9478" max="9728" width="15.6640625" style="12"/>
    <col min="9729" max="9729" width="5.1640625" style="12" customWidth="1"/>
    <col min="9730" max="9730" width="43.1640625" style="12" customWidth="1"/>
    <col min="9731" max="9731" width="47.6640625" style="12" customWidth="1"/>
    <col min="9732" max="9732" width="15.6640625" style="12" customWidth="1"/>
    <col min="9733" max="9733" width="18.5" style="12" customWidth="1"/>
    <col min="9734" max="9984" width="15.6640625" style="12"/>
    <col min="9985" max="9985" width="5.1640625" style="12" customWidth="1"/>
    <col min="9986" max="9986" width="43.1640625" style="12" customWidth="1"/>
    <col min="9987" max="9987" width="47.6640625" style="12" customWidth="1"/>
    <col min="9988" max="9988" width="15.6640625" style="12" customWidth="1"/>
    <col min="9989" max="9989" width="18.5" style="12" customWidth="1"/>
    <col min="9990" max="10240" width="15.6640625" style="12"/>
    <col min="10241" max="10241" width="5.1640625" style="12" customWidth="1"/>
    <col min="10242" max="10242" width="43.1640625" style="12" customWidth="1"/>
    <col min="10243" max="10243" width="47.6640625" style="12" customWidth="1"/>
    <col min="10244" max="10244" width="15.6640625" style="12" customWidth="1"/>
    <col min="10245" max="10245" width="18.5" style="12" customWidth="1"/>
    <col min="10246" max="10496" width="15.6640625" style="12"/>
    <col min="10497" max="10497" width="5.1640625" style="12" customWidth="1"/>
    <col min="10498" max="10498" width="43.1640625" style="12" customWidth="1"/>
    <col min="10499" max="10499" width="47.6640625" style="12" customWidth="1"/>
    <col min="10500" max="10500" width="15.6640625" style="12" customWidth="1"/>
    <col min="10501" max="10501" width="18.5" style="12" customWidth="1"/>
    <col min="10502" max="10752" width="15.6640625" style="12"/>
    <col min="10753" max="10753" width="5.1640625" style="12" customWidth="1"/>
    <col min="10754" max="10754" width="43.1640625" style="12" customWidth="1"/>
    <col min="10755" max="10755" width="47.6640625" style="12" customWidth="1"/>
    <col min="10756" max="10756" width="15.6640625" style="12" customWidth="1"/>
    <col min="10757" max="10757" width="18.5" style="12" customWidth="1"/>
    <col min="10758" max="11008" width="15.6640625" style="12"/>
    <col min="11009" max="11009" width="5.1640625" style="12" customWidth="1"/>
    <col min="11010" max="11010" width="43.1640625" style="12" customWidth="1"/>
    <col min="11011" max="11011" width="47.6640625" style="12" customWidth="1"/>
    <col min="11012" max="11012" width="15.6640625" style="12" customWidth="1"/>
    <col min="11013" max="11013" width="18.5" style="12" customWidth="1"/>
    <col min="11014" max="11264" width="15.6640625" style="12"/>
    <col min="11265" max="11265" width="5.1640625" style="12" customWidth="1"/>
    <col min="11266" max="11266" width="43.1640625" style="12" customWidth="1"/>
    <col min="11267" max="11267" width="47.6640625" style="12" customWidth="1"/>
    <col min="11268" max="11268" width="15.6640625" style="12" customWidth="1"/>
    <col min="11269" max="11269" width="18.5" style="12" customWidth="1"/>
    <col min="11270" max="11520" width="15.6640625" style="12"/>
    <col min="11521" max="11521" width="5.1640625" style="12" customWidth="1"/>
    <col min="11522" max="11522" width="43.1640625" style="12" customWidth="1"/>
    <col min="11523" max="11523" width="47.6640625" style="12" customWidth="1"/>
    <col min="11524" max="11524" width="15.6640625" style="12" customWidth="1"/>
    <col min="11525" max="11525" width="18.5" style="12" customWidth="1"/>
    <col min="11526" max="11776" width="15.6640625" style="12"/>
    <col min="11777" max="11777" width="5.1640625" style="12" customWidth="1"/>
    <col min="11778" max="11778" width="43.1640625" style="12" customWidth="1"/>
    <col min="11779" max="11779" width="47.6640625" style="12" customWidth="1"/>
    <col min="11780" max="11780" width="15.6640625" style="12" customWidth="1"/>
    <col min="11781" max="11781" width="18.5" style="12" customWidth="1"/>
    <col min="11782" max="12032" width="15.6640625" style="12"/>
    <col min="12033" max="12033" width="5.1640625" style="12" customWidth="1"/>
    <col min="12034" max="12034" width="43.1640625" style="12" customWidth="1"/>
    <col min="12035" max="12035" width="47.6640625" style="12" customWidth="1"/>
    <col min="12036" max="12036" width="15.6640625" style="12" customWidth="1"/>
    <col min="12037" max="12037" width="18.5" style="12" customWidth="1"/>
    <col min="12038" max="12288" width="15.6640625" style="12"/>
    <col min="12289" max="12289" width="5.1640625" style="12" customWidth="1"/>
    <col min="12290" max="12290" width="43.1640625" style="12" customWidth="1"/>
    <col min="12291" max="12291" width="47.6640625" style="12" customWidth="1"/>
    <col min="12292" max="12292" width="15.6640625" style="12" customWidth="1"/>
    <col min="12293" max="12293" width="18.5" style="12" customWidth="1"/>
    <col min="12294" max="12544" width="15.6640625" style="12"/>
    <col min="12545" max="12545" width="5.1640625" style="12" customWidth="1"/>
    <col min="12546" max="12546" width="43.1640625" style="12" customWidth="1"/>
    <col min="12547" max="12547" width="47.6640625" style="12" customWidth="1"/>
    <col min="12548" max="12548" width="15.6640625" style="12" customWidth="1"/>
    <col min="12549" max="12549" width="18.5" style="12" customWidth="1"/>
    <col min="12550" max="12800" width="15.6640625" style="12"/>
    <col min="12801" max="12801" width="5.1640625" style="12" customWidth="1"/>
    <col min="12802" max="12802" width="43.1640625" style="12" customWidth="1"/>
    <col min="12803" max="12803" width="47.6640625" style="12" customWidth="1"/>
    <col min="12804" max="12804" width="15.6640625" style="12" customWidth="1"/>
    <col min="12805" max="12805" width="18.5" style="12" customWidth="1"/>
    <col min="12806" max="13056" width="15.6640625" style="12"/>
    <col min="13057" max="13057" width="5.1640625" style="12" customWidth="1"/>
    <col min="13058" max="13058" width="43.1640625" style="12" customWidth="1"/>
    <col min="13059" max="13059" width="47.6640625" style="12" customWidth="1"/>
    <col min="13060" max="13060" width="15.6640625" style="12" customWidth="1"/>
    <col min="13061" max="13061" width="18.5" style="12" customWidth="1"/>
    <col min="13062" max="13312" width="15.6640625" style="12"/>
    <col min="13313" max="13313" width="5.1640625" style="12" customWidth="1"/>
    <col min="13314" max="13314" width="43.1640625" style="12" customWidth="1"/>
    <col min="13315" max="13315" width="47.6640625" style="12" customWidth="1"/>
    <col min="13316" max="13316" width="15.6640625" style="12" customWidth="1"/>
    <col min="13317" max="13317" width="18.5" style="12" customWidth="1"/>
    <col min="13318" max="13568" width="15.6640625" style="12"/>
    <col min="13569" max="13569" width="5.1640625" style="12" customWidth="1"/>
    <col min="13570" max="13570" width="43.1640625" style="12" customWidth="1"/>
    <col min="13571" max="13571" width="47.6640625" style="12" customWidth="1"/>
    <col min="13572" max="13572" width="15.6640625" style="12" customWidth="1"/>
    <col min="13573" max="13573" width="18.5" style="12" customWidth="1"/>
    <col min="13574" max="13824" width="15.6640625" style="12"/>
    <col min="13825" max="13825" width="5.1640625" style="12" customWidth="1"/>
    <col min="13826" max="13826" width="43.1640625" style="12" customWidth="1"/>
    <col min="13827" max="13827" width="47.6640625" style="12" customWidth="1"/>
    <col min="13828" max="13828" width="15.6640625" style="12" customWidth="1"/>
    <col min="13829" max="13829" width="18.5" style="12" customWidth="1"/>
    <col min="13830" max="14080" width="15.6640625" style="12"/>
    <col min="14081" max="14081" width="5.1640625" style="12" customWidth="1"/>
    <col min="14082" max="14082" width="43.1640625" style="12" customWidth="1"/>
    <col min="14083" max="14083" width="47.6640625" style="12" customWidth="1"/>
    <col min="14084" max="14084" width="15.6640625" style="12" customWidth="1"/>
    <col min="14085" max="14085" width="18.5" style="12" customWidth="1"/>
    <col min="14086" max="14336" width="15.6640625" style="12"/>
    <col min="14337" max="14337" width="5.1640625" style="12" customWidth="1"/>
    <col min="14338" max="14338" width="43.1640625" style="12" customWidth="1"/>
    <col min="14339" max="14339" width="47.6640625" style="12" customWidth="1"/>
    <col min="14340" max="14340" width="15.6640625" style="12" customWidth="1"/>
    <col min="14341" max="14341" width="18.5" style="12" customWidth="1"/>
    <col min="14342" max="14592" width="15.6640625" style="12"/>
    <col min="14593" max="14593" width="5.1640625" style="12" customWidth="1"/>
    <col min="14594" max="14594" width="43.1640625" style="12" customWidth="1"/>
    <col min="14595" max="14595" width="47.6640625" style="12" customWidth="1"/>
    <col min="14596" max="14596" width="15.6640625" style="12" customWidth="1"/>
    <col min="14597" max="14597" width="18.5" style="12" customWidth="1"/>
    <col min="14598" max="14848" width="15.6640625" style="12"/>
    <col min="14849" max="14849" width="5.1640625" style="12" customWidth="1"/>
    <col min="14850" max="14850" width="43.1640625" style="12" customWidth="1"/>
    <col min="14851" max="14851" width="47.6640625" style="12" customWidth="1"/>
    <col min="14852" max="14852" width="15.6640625" style="12" customWidth="1"/>
    <col min="14853" max="14853" width="18.5" style="12" customWidth="1"/>
    <col min="14854" max="15104" width="15.6640625" style="12"/>
    <col min="15105" max="15105" width="5.1640625" style="12" customWidth="1"/>
    <col min="15106" max="15106" width="43.1640625" style="12" customWidth="1"/>
    <col min="15107" max="15107" width="47.6640625" style="12" customWidth="1"/>
    <col min="15108" max="15108" width="15.6640625" style="12" customWidth="1"/>
    <col min="15109" max="15109" width="18.5" style="12" customWidth="1"/>
    <col min="15110" max="15360" width="15.6640625" style="12"/>
    <col min="15361" max="15361" width="5.1640625" style="12" customWidth="1"/>
    <col min="15362" max="15362" width="43.1640625" style="12" customWidth="1"/>
    <col min="15363" max="15363" width="47.6640625" style="12" customWidth="1"/>
    <col min="15364" max="15364" width="15.6640625" style="12" customWidth="1"/>
    <col min="15365" max="15365" width="18.5" style="12" customWidth="1"/>
    <col min="15366" max="15616" width="15.6640625" style="12"/>
    <col min="15617" max="15617" width="5.1640625" style="12" customWidth="1"/>
    <col min="15618" max="15618" width="43.1640625" style="12" customWidth="1"/>
    <col min="15619" max="15619" width="47.6640625" style="12" customWidth="1"/>
    <col min="15620" max="15620" width="15.6640625" style="12" customWidth="1"/>
    <col min="15621" max="15621" width="18.5" style="12" customWidth="1"/>
    <col min="15622" max="15872" width="15.6640625" style="12"/>
    <col min="15873" max="15873" width="5.1640625" style="12" customWidth="1"/>
    <col min="15874" max="15874" width="43.1640625" style="12" customWidth="1"/>
    <col min="15875" max="15875" width="47.6640625" style="12" customWidth="1"/>
    <col min="15876" max="15876" width="15.6640625" style="12" customWidth="1"/>
    <col min="15877" max="15877" width="18.5" style="12" customWidth="1"/>
    <col min="15878" max="16128" width="15.6640625" style="12"/>
    <col min="16129" max="16129" width="5.1640625" style="12" customWidth="1"/>
    <col min="16130" max="16130" width="43.1640625" style="12" customWidth="1"/>
    <col min="16131" max="16131" width="47.6640625" style="12" customWidth="1"/>
    <col min="16132" max="16132" width="15.6640625" style="12" customWidth="1"/>
    <col min="16133" max="16133" width="18.5" style="12" customWidth="1"/>
    <col min="16134" max="16384" width="15.6640625" style="12"/>
  </cols>
  <sheetData>
    <row r="1" spans="1:6">
      <c r="C1" s="34" t="s">
        <v>50</v>
      </c>
      <c r="D1" s="34"/>
    </row>
    <row r="2" spans="1:6">
      <c r="C2" s="34" t="s">
        <v>85</v>
      </c>
      <c r="D2" s="35"/>
    </row>
    <row r="3" spans="1:6">
      <c r="C3" s="36" t="s">
        <v>26</v>
      </c>
      <c r="D3" s="36"/>
    </row>
    <row r="4" spans="1:6" ht="14.25">
      <c r="B4" s="26"/>
      <c r="C4" s="27"/>
      <c r="D4" s="13"/>
    </row>
    <row r="5" spans="1:6" ht="14.25">
      <c r="B5" s="240"/>
      <c r="C5" s="240"/>
      <c r="D5" s="13"/>
      <c r="E5" s="14"/>
      <c r="F5" s="14"/>
    </row>
    <row r="6" spans="1:6" ht="16.5" customHeight="1">
      <c r="D6" s="15"/>
      <c r="E6" s="16"/>
    </row>
    <row r="7" spans="1:6" ht="14.25" customHeight="1">
      <c r="C7" s="16"/>
      <c r="D7" s="15"/>
      <c r="E7" s="17"/>
      <c r="F7" s="17"/>
    </row>
    <row r="8" spans="1:6" ht="77.25" customHeight="1">
      <c r="A8" s="51"/>
      <c r="B8" s="241" t="s">
        <v>86</v>
      </c>
      <c r="C8" s="241"/>
      <c r="D8" s="18"/>
      <c r="E8" s="18"/>
      <c r="F8" s="18"/>
    </row>
    <row r="9" spans="1:6" s="19" customFormat="1" ht="18.75" customHeight="1">
      <c r="A9" s="52"/>
      <c r="B9" s="53"/>
      <c r="C9" s="54" t="s">
        <v>24</v>
      </c>
    </row>
    <row r="10" spans="1:6" ht="79.5" customHeight="1">
      <c r="A10" s="51"/>
      <c r="B10" s="55"/>
      <c r="C10" s="56" t="s">
        <v>25</v>
      </c>
    </row>
    <row r="11" spans="1:6" ht="17.25">
      <c r="A11" s="51"/>
      <c r="B11" s="110" t="s">
        <v>93</v>
      </c>
      <c r="C11" s="109">
        <v>0</v>
      </c>
    </row>
    <row r="12" spans="1:6" ht="17.25">
      <c r="A12" s="51"/>
      <c r="B12" s="110" t="s">
        <v>94</v>
      </c>
      <c r="C12" s="109">
        <f>'6'!H10</f>
        <v>317301.8</v>
      </c>
    </row>
    <row r="13" spans="1:6" ht="17.25">
      <c r="A13" s="51"/>
      <c r="B13" s="110" t="s">
        <v>95</v>
      </c>
      <c r="C13" s="109">
        <f>C12-C11</f>
        <v>317301.8</v>
      </c>
      <c r="D13" s="20"/>
    </row>
    <row r="14" spans="1:6" ht="17.25">
      <c r="A14" s="51"/>
      <c r="B14" s="51"/>
      <c r="C14" s="51"/>
    </row>
    <row r="15" spans="1:6">
      <c r="C15" s="21"/>
    </row>
    <row r="16" spans="1:6">
      <c r="C16" s="21"/>
    </row>
    <row r="18" spans="2:5" ht="15">
      <c r="B18" s="22"/>
      <c r="C18" s="23"/>
      <c r="D18" s="24"/>
      <c r="E18" s="24"/>
    </row>
    <row r="19" spans="2:5" ht="15">
      <c r="B19" s="22"/>
      <c r="C19" s="23"/>
      <c r="D19" s="24"/>
      <c r="E19" s="24"/>
    </row>
    <row r="20" spans="2:5" ht="15">
      <c r="B20" s="22"/>
      <c r="C20" s="25"/>
      <c r="D20" s="24"/>
    </row>
  </sheetData>
  <mergeCells count="2">
    <mergeCell ref="B5:C5"/>
    <mergeCell ref="B8:C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C7" sqref="C7:D7"/>
    </sheetView>
  </sheetViews>
  <sheetFormatPr defaultColWidth="15.6640625" defaultRowHeight="13.5"/>
  <cols>
    <col min="1" max="1" width="5.1640625" style="12" customWidth="1"/>
    <col min="2" max="2" width="46.83203125" style="12" customWidth="1"/>
    <col min="3" max="3" width="39.1640625" style="12" customWidth="1"/>
    <col min="4" max="4" width="32.5" style="12" customWidth="1"/>
    <col min="5" max="254" width="15.6640625" style="12"/>
    <col min="255" max="255" width="5.1640625" style="12" customWidth="1"/>
    <col min="256" max="256" width="43.1640625" style="12" customWidth="1"/>
    <col min="257" max="257" width="47.6640625" style="12" customWidth="1"/>
    <col min="258" max="258" width="15.6640625" style="12" customWidth="1"/>
    <col min="259" max="259" width="18.5" style="12" customWidth="1"/>
    <col min="260" max="510" width="15.6640625" style="12"/>
    <col min="511" max="511" width="5.1640625" style="12" customWidth="1"/>
    <col min="512" max="512" width="43.1640625" style="12" customWidth="1"/>
    <col min="513" max="513" width="47.6640625" style="12" customWidth="1"/>
    <col min="514" max="514" width="15.6640625" style="12" customWidth="1"/>
    <col min="515" max="515" width="18.5" style="12" customWidth="1"/>
    <col min="516" max="766" width="15.6640625" style="12"/>
    <col min="767" max="767" width="5.1640625" style="12" customWidth="1"/>
    <col min="768" max="768" width="43.1640625" style="12" customWidth="1"/>
    <col min="769" max="769" width="47.6640625" style="12" customWidth="1"/>
    <col min="770" max="770" width="15.6640625" style="12" customWidth="1"/>
    <col min="771" max="771" width="18.5" style="12" customWidth="1"/>
    <col min="772" max="1022" width="15.6640625" style="12"/>
    <col min="1023" max="1023" width="5.1640625" style="12" customWidth="1"/>
    <col min="1024" max="1024" width="43.1640625" style="12" customWidth="1"/>
    <col min="1025" max="1025" width="47.6640625" style="12" customWidth="1"/>
    <col min="1026" max="1026" width="15.6640625" style="12" customWidth="1"/>
    <col min="1027" max="1027" width="18.5" style="12" customWidth="1"/>
    <col min="1028" max="1278" width="15.6640625" style="12"/>
    <col min="1279" max="1279" width="5.1640625" style="12" customWidth="1"/>
    <col min="1280" max="1280" width="43.1640625" style="12" customWidth="1"/>
    <col min="1281" max="1281" width="47.6640625" style="12" customWidth="1"/>
    <col min="1282" max="1282" width="15.6640625" style="12" customWidth="1"/>
    <col min="1283" max="1283" width="18.5" style="12" customWidth="1"/>
    <col min="1284" max="1534" width="15.6640625" style="12"/>
    <col min="1535" max="1535" width="5.1640625" style="12" customWidth="1"/>
    <col min="1536" max="1536" width="43.1640625" style="12" customWidth="1"/>
    <col min="1537" max="1537" width="47.6640625" style="12" customWidth="1"/>
    <col min="1538" max="1538" width="15.6640625" style="12" customWidth="1"/>
    <col min="1539" max="1539" width="18.5" style="12" customWidth="1"/>
    <col min="1540" max="1790" width="15.6640625" style="12"/>
    <col min="1791" max="1791" width="5.1640625" style="12" customWidth="1"/>
    <col min="1792" max="1792" width="43.1640625" style="12" customWidth="1"/>
    <col min="1793" max="1793" width="47.6640625" style="12" customWidth="1"/>
    <col min="1794" max="1794" width="15.6640625" style="12" customWidth="1"/>
    <col min="1795" max="1795" width="18.5" style="12" customWidth="1"/>
    <col min="1796" max="2046" width="15.6640625" style="12"/>
    <col min="2047" max="2047" width="5.1640625" style="12" customWidth="1"/>
    <col min="2048" max="2048" width="43.1640625" style="12" customWidth="1"/>
    <col min="2049" max="2049" width="47.6640625" style="12" customWidth="1"/>
    <col min="2050" max="2050" width="15.6640625" style="12" customWidth="1"/>
    <col min="2051" max="2051" width="18.5" style="12" customWidth="1"/>
    <col min="2052" max="2302" width="15.6640625" style="12"/>
    <col min="2303" max="2303" width="5.1640625" style="12" customWidth="1"/>
    <col min="2304" max="2304" width="43.1640625" style="12" customWidth="1"/>
    <col min="2305" max="2305" width="47.6640625" style="12" customWidth="1"/>
    <col min="2306" max="2306" width="15.6640625" style="12" customWidth="1"/>
    <col min="2307" max="2307" width="18.5" style="12" customWidth="1"/>
    <col min="2308" max="2558" width="15.6640625" style="12"/>
    <col min="2559" max="2559" width="5.1640625" style="12" customWidth="1"/>
    <col min="2560" max="2560" width="43.1640625" style="12" customWidth="1"/>
    <col min="2561" max="2561" width="47.6640625" style="12" customWidth="1"/>
    <col min="2562" max="2562" width="15.6640625" style="12" customWidth="1"/>
    <col min="2563" max="2563" width="18.5" style="12" customWidth="1"/>
    <col min="2564" max="2814" width="15.6640625" style="12"/>
    <col min="2815" max="2815" width="5.1640625" style="12" customWidth="1"/>
    <col min="2816" max="2816" width="43.1640625" style="12" customWidth="1"/>
    <col min="2817" max="2817" width="47.6640625" style="12" customWidth="1"/>
    <col min="2818" max="2818" width="15.6640625" style="12" customWidth="1"/>
    <col min="2819" max="2819" width="18.5" style="12" customWidth="1"/>
    <col min="2820" max="3070" width="15.6640625" style="12"/>
    <col min="3071" max="3071" width="5.1640625" style="12" customWidth="1"/>
    <col min="3072" max="3072" width="43.1640625" style="12" customWidth="1"/>
    <col min="3073" max="3073" width="47.6640625" style="12" customWidth="1"/>
    <col min="3074" max="3074" width="15.6640625" style="12" customWidth="1"/>
    <col min="3075" max="3075" width="18.5" style="12" customWidth="1"/>
    <col min="3076" max="3326" width="15.6640625" style="12"/>
    <col min="3327" max="3327" width="5.1640625" style="12" customWidth="1"/>
    <col min="3328" max="3328" width="43.1640625" style="12" customWidth="1"/>
    <col min="3329" max="3329" width="47.6640625" style="12" customWidth="1"/>
    <col min="3330" max="3330" width="15.6640625" style="12" customWidth="1"/>
    <col min="3331" max="3331" width="18.5" style="12" customWidth="1"/>
    <col min="3332" max="3582" width="15.6640625" style="12"/>
    <col min="3583" max="3583" width="5.1640625" style="12" customWidth="1"/>
    <col min="3584" max="3584" width="43.1640625" style="12" customWidth="1"/>
    <col min="3585" max="3585" width="47.6640625" style="12" customWidth="1"/>
    <col min="3586" max="3586" width="15.6640625" style="12" customWidth="1"/>
    <col min="3587" max="3587" width="18.5" style="12" customWidth="1"/>
    <col min="3588" max="3838" width="15.6640625" style="12"/>
    <col min="3839" max="3839" width="5.1640625" style="12" customWidth="1"/>
    <col min="3840" max="3840" width="43.1640625" style="12" customWidth="1"/>
    <col min="3841" max="3841" width="47.6640625" style="12" customWidth="1"/>
    <col min="3842" max="3842" width="15.6640625" style="12" customWidth="1"/>
    <col min="3843" max="3843" width="18.5" style="12" customWidth="1"/>
    <col min="3844" max="4094" width="15.6640625" style="12"/>
    <col min="4095" max="4095" width="5.1640625" style="12" customWidth="1"/>
    <col min="4096" max="4096" width="43.1640625" style="12" customWidth="1"/>
    <col min="4097" max="4097" width="47.6640625" style="12" customWidth="1"/>
    <col min="4098" max="4098" width="15.6640625" style="12" customWidth="1"/>
    <col min="4099" max="4099" width="18.5" style="12" customWidth="1"/>
    <col min="4100" max="4350" width="15.6640625" style="12"/>
    <col min="4351" max="4351" width="5.1640625" style="12" customWidth="1"/>
    <col min="4352" max="4352" width="43.1640625" style="12" customWidth="1"/>
    <col min="4353" max="4353" width="47.6640625" style="12" customWidth="1"/>
    <col min="4354" max="4354" width="15.6640625" style="12" customWidth="1"/>
    <col min="4355" max="4355" width="18.5" style="12" customWidth="1"/>
    <col min="4356" max="4606" width="15.6640625" style="12"/>
    <col min="4607" max="4607" width="5.1640625" style="12" customWidth="1"/>
    <col min="4608" max="4608" width="43.1640625" style="12" customWidth="1"/>
    <col min="4609" max="4609" width="47.6640625" style="12" customWidth="1"/>
    <col min="4610" max="4610" width="15.6640625" style="12" customWidth="1"/>
    <col min="4611" max="4611" width="18.5" style="12" customWidth="1"/>
    <col min="4612" max="4862" width="15.6640625" style="12"/>
    <col min="4863" max="4863" width="5.1640625" style="12" customWidth="1"/>
    <col min="4864" max="4864" width="43.1640625" style="12" customWidth="1"/>
    <col min="4865" max="4865" width="47.6640625" style="12" customWidth="1"/>
    <col min="4866" max="4866" width="15.6640625" style="12" customWidth="1"/>
    <col min="4867" max="4867" width="18.5" style="12" customWidth="1"/>
    <col min="4868" max="5118" width="15.6640625" style="12"/>
    <col min="5119" max="5119" width="5.1640625" style="12" customWidth="1"/>
    <col min="5120" max="5120" width="43.1640625" style="12" customWidth="1"/>
    <col min="5121" max="5121" width="47.6640625" style="12" customWidth="1"/>
    <col min="5122" max="5122" width="15.6640625" style="12" customWidth="1"/>
    <col min="5123" max="5123" width="18.5" style="12" customWidth="1"/>
    <col min="5124" max="5374" width="15.6640625" style="12"/>
    <col min="5375" max="5375" width="5.1640625" style="12" customWidth="1"/>
    <col min="5376" max="5376" width="43.1640625" style="12" customWidth="1"/>
    <col min="5377" max="5377" width="47.6640625" style="12" customWidth="1"/>
    <col min="5378" max="5378" width="15.6640625" style="12" customWidth="1"/>
    <col min="5379" max="5379" width="18.5" style="12" customWidth="1"/>
    <col min="5380" max="5630" width="15.6640625" style="12"/>
    <col min="5631" max="5631" width="5.1640625" style="12" customWidth="1"/>
    <col min="5632" max="5632" width="43.1640625" style="12" customWidth="1"/>
    <col min="5633" max="5633" width="47.6640625" style="12" customWidth="1"/>
    <col min="5634" max="5634" width="15.6640625" style="12" customWidth="1"/>
    <col min="5635" max="5635" width="18.5" style="12" customWidth="1"/>
    <col min="5636" max="5886" width="15.6640625" style="12"/>
    <col min="5887" max="5887" width="5.1640625" style="12" customWidth="1"/>
    <col min="5888" max="5888" width="43.1640625" style="12" customWidth="1"/>
    <col min="5889" max="5889" width="47.6640625" style="12" customWidth="1"/>
    <col min="5890" max="5890" width="15.6640625" style="12" customWidth="1"/>
    <col min="5891" max="5891" width="18.5" style="12" customWidth="1"/>
    <col min="5892" max="6142" width="15.6640625" style="12"/>
    <col min="6143" max="6143" width="5.1640625" style="12" customWidth="1"/>
    <col min="6144" max="6144" width="43.1640625" style="12" customWidth="1"/>
    <col min="6145" max="6145" width="47.6640625" style="12" customWidth="1"/>
    <col min="6146" max="6146" width="15.6640625" style="12" customWidth="1"/>
    <col min="6147" max="6147" width="18.5" style="12" customWidth="1"/>
    <col min="6148" max="6398" width="15.6640625" style="12"/>
    <col min="6399" max="6399" width="5.1640625" style="12" customWidth="1"/>
    <col min="6400" max="6400" width="43.1640625" style="12" customWidth="1"/>
    <col min="6401" max="6401" width="47.6640625" style="12" customWidth="1"/>
    <col min="6402" max="6402" width="15.6640625" style="12" customWidth="1"/>
    <col min="6403" max="6403" width="18.5" style="12" customWidth="1"/>
    <col min="6404" max="6654" width="15.6640625" style="12"/>
    <col min="6655" max="6655" width="5.1640625" style="12" customWidth="1"/>
    <col min="6656" max="6656" width="43.1640625" style="12" customWidth="1"/>
    <col min="6657" max="6657" width="47.6640625" style="12" customWidth="1"/>
    <col min="6658" max="6658" width="15.6640625" style="12" customWidth="1"/>
    <col min="6659" max="6659" width="18.5" style="12" customWidth="1"/>
    <col min="6660" max="6910" width="15.6640625" style="12"/>
    <col min="6911" max="6911" width="5.1640625" style="12" customWidth="1"/>
    <col min="6912" max="6912" width="43.1640625" style="12" customWidth="1"/>
    <col min="6913" max="6913" width="47.6640625" style="12" customWidth="1"/>
    <col min="6914" max="6914" width="15.6640625" style="12" customWidth="1"/>
    <col min="6915" max="6915" width="18.5" style="12" customWidth="1"/>
    <col min="6916" max="7166" width="15.6640625" style="12"/>
    <col min="7167" max="7167" width="5.1640625" style="12" customWidth="1"/>
    <col min="7168" max="7168" width="43.1640625" style="12" customWidth="1"/>
    <col min="7169" max="7169" width="47.6640625" style="12" customWidth="1"/>
    <col min="7170" max="7170" width="15.6640625" style="12" customWidth="1"/>
    <col min="7171" max="7171" width="18.5" style="12" customWidth="1"/>
    <col min="7172" max="7422" width="15.6640625" style="12"/>
    <col min="7423" max="7423" width="5.1640625" style="12" customWidth="1"/>
    <col min="7424" max="7424" width="43.1640625" style="12" customWidth="1"/>
    <col min="7425" max="7425" width="47.6640625" style="12" customWidth="1"/>
    <col min="7426" max="7426" width="15.6640625" style="12" customWidth="1"/>
    <col min="7427" max="7427" width="18.5" style="12" customWidth="1"/>
    <col min="7428" max="7678" width="15.6640625" style="12"/>
    <col min="7679" max="7679" width="5.1640625" style="12" customWidth="1"/>
    <col min="7680" max="7680" width="43.1640625" style="12" customWidth="1"/>
    <col min="7681" max="7681" width="47.6640625" style="12" customWidth="1"/>
    <col min="7682" max="7682" width="15.6640625" style="12" customWidth="1"/>
    <col min="7683" max="7683" width="18.5" style="12" customWidth="1"/>
    <col min="7684" max="7934" width="15.6640625" style="12"/>
    <col min="7935" max="7935" width="5.1640625" style="12" customWidth="1"/>
    <col min="7936" max="7936" width="43.1640625" style="12" customWidth="1"/>
    <col min="7937" max="7937" width="47.6640625" style="12" customWidth="1"/>
    <col min="7938" max="7938" width="15.6640625" style="12" customWidth="1"/>
    <col min="7939" max="7939" width="18.5" style="12" customWidth="1"/>
    <col min="7940" max="8190" width="15.6640625" style="12"/>
    <col min="8191" max="8191" width="5.1640625" style="12" customWidth="1"/>
    <col min="8192" max="8192" width="43.1640625" style="12" customWidth="1"/>
    <col min="8193" max="8193" width="47.6640625" style="12" customWidth="1"/>
    <col min="8194" max="8194" width="15.6640625" style="12" customWidth="1"/>
    <col min="8195" max="8195" width="18.5" style="12" customWidth="1"/>
    <col min="8196" max="8446" width="15.6640625" style="12"/>
    <col min="8447" max="8447" width="5.1640625" style="12" customWidth="1"/>
    <col min="8448" max="8448" width="43.1640625" style="12" customWidth="1"/>
    <col min="8449" max="8449" width="47.6640625" style="12" customWidth="1"/>
    <col min="8450" max="8450" width="15.6640625" style="12" customWidth="1"/>
    <col min="8451" max="8451" width="18.5" style="12" customWidth="1"/>
    <col min="8452" max="8702" width="15.6640625" style="12"/>
    <col min="8703" max="8703" width="5.1640625" style="12" customWidth="1"/>
    <col min="8704" max="8704" width="43.1640625" style="12" customWidth="1"/>
    <col min="8705" max="8705" width="47.6640625" style="12" customWidth="1"/>
    <col min="8706" max="8706" width="15.6640625" style="12" customWidth="1"/>
    <col min="8707" max="8707" width="18.5" style="12" customWidth="1"/>
    <col min="8708" max="8958" width="15.6640625" style="12"/>
    <col min="8959" max="8959" width="5.1640625" style="12" customWidth="1"/>
    <col min="8960" max="8960" width="43.1640625" style="12" customWidth="1"/>
    <col min="8961" max="8961" width="47.6640625" style="12" customWidth="1"/>
    <col min="8962" max="8962" width="15.6640625" style="12" customWidth="1"/>
    <col min="8963" max="8963" width="18.5" style="12" customWidth="1"/>
    <col min="8964" max="9214" width="15.6640625" style="12"/>
    <col min="9215" max="9215" width="5.1640625" style="12" customWidth="1"/>
    <col min="9216" max="9216" width="43.1640625" style="12" customWidth="1"/>
    <col min="9217" max="9217" width="47.6640625" style="12" customWidth="1"/>
    <col min="9218" max="9218" width="15.6640625" style="12" customWidth="1"/>
    <col min="9219" max="9219" width="18.5" style="12" customWidth="1"/>
    <col min="9220" max="9470" width="15.6640625" style="12"/>
    <col min="9471" max="9471" width="5.1640625" style="12" customWidth="1"/>
    <col min="9472" max="9472" width="43.1640625" style="12" customWidth="1"/>
    <col min="9473" max="9473" width="47.6640625" style="12" customWidth="1"/>
    <col min="9474" max="9474" width="15.6640625" style="12" customWidth="1"/>
    <col min="9475" max="9475" width="18.5" style="12" customWidth="1"/>
    <col min="9476" max="9726" width="15.6640625" style="12"/>
    <col min="9727" max="9727" width="5.1640625" style="12" customWidth="1"/>
    <col min="9728" max="9728" width="43.1640625" style="12" customWidth="1"/>
    <col min="9729" max="9729" width="47.6640625" style="12" customWidth="1"/>
    <col min="9730" max="9730" width="15.6640625" style="12" customWidth="1"/>
    <col min="9731" max="9731" width="18.5" style="12" customWidth="1"/>
    <col min="9732" max="9982" width="15.6640625" style="12"/>
    <col min="9983" max="9983" width="5.1640625" style="12" customWidth="1"/>
    <col min="9984" max="9984" width="43.1640625" style="12" customWidth="1"/>
    <col min="9985" max="9985" width="47.6640625" style="12" customWidth="1"/>
    <col min="9986" max="9986" width="15.6640625" style="12" customWidth="1"/>
    <col min="9987" max="9987" width="18.5" style="12" customWidth="1"/>
    <col min="9988" max="10238" width="15.6640625" style="12"/>
    <col min="10239" max="10239" width="5.1640625" style="12" customWidth="1"/>
    <col min="10240" max="10240" width="43.1640625" style="12" customWidth="1"/>
    <col min="10241" max="10241" width="47.6640625" style="12" customWidth="1"/>
    <col min="10242" max="10242" width="15.6640625" style="12" customWidth="1"/>
    <col min="10243" max="10243" width="18.5" style="12" customWidth="1"/>
    <col min="10244" max="10494" width="15.6640625" style="12"/>
    <col min="10495" max="10495" width="5.1640625" style="12" customWidth="1"/>
    <col min="10496" max="10496" width="43.1640625" style="12" customWidth="1"/>
    <col min="10497" max="10497" width="47.6640625" style="12" customWidth="1"/>
    <col min="10498" max="10498" width="15.6640625" style="12" customWidth="1"/>
    <col min="10499" max="10499" width="18.5" style="12" customWidth="1"/>
    <col min="10500" max="10750" width="15.6640625" style="12"/>
    <col min="10751" max="10751" width="5.1640625" style="12" customWidth="1"/>
    <col min="10752" max="10752" width="43.1640625" style="12" customWidth="1"/>
    <col min="10753" max="10753" width="47.6640625" style="12" customWidth="1"/>
    <col min="10754" max="10754" width="15.6640625" style="12" customWidth="1"/>
    <col min="10755" max="10755" width="18.5" style="12" customWidth="1"/>
    <col min="10756" max="11006" width="15.6640625" style="12"/>
    <col min="11007" max="11007" width="5.1640625" style="12" customWidth="1"/>
    <col min="11008" max="11008" width="43.1640625" style="12" customWidth="1"/>
    <col min="11009" max="11009" width="47.6640625" style="12" customWidth="1"/>
    <col min="11010" max="11010" width="15.6640625" style="12" customWidth="1"/>
    <col min="11011" max="11011" width="18.5" style="12" customWidth="1"/>
    <col min="11012" max="11262" width="15.6640625" style="12"/>
    <col min="11263" max="11263" width="5.1640625" style="12" customWidth="1"/>
    <col min="11264" max="11264" width="43.1640625" style="12" customWidth="1"/>
    <col min="11265" max="11265" width="47.6640625" style="12" customWidth="1"/>
    <col min="11266" max="11266" width="15.6640625" style="12" customWidth="1"/>
    <col min="11267" max="11267" width="18.5" style="12" customWidth="1"/>
    <col min="11268" max="11518" width="15.6640625" style="12"/>
    <col min="11519" max="11519" width="5.1640625" style="12" customWidth="1"/>
    <col min="11520" max="11520" width="43.1640625" style="12" customWidth="1"/>
    <col min="11521" max="11521" width="47.6640625" style="12" customWidth="1"/>
    <col min="11522" max="11522" width="15.6640625" style="12" customWidth="1"/>
    <col min="11523" max="11523" width="18.5" style="12" customWidth="1"/>
    <col min="11524" max="11774" width="15.6640625" style="12"/>
    <col min="11775" max="11775" width="5.1640625" style="12" customWidth="1"/>
    <col min="11776" max="11776" width="43.1640625" style="12" customWidth="1"/>
    <col min="11777" max="11777" width="47.6640625" style="12" customWidth="1"/>
    <col min="11778" max="11778" width="15.6640625" style="12" customWidth="1"/>
    <col min="11779" max="11779" width="18.5" style="12" customWidth="1"/>
    <col min="11780" max="12030" width="15.6640625" style="12"/>
    <col min="12031" max="12031" width="5.1640625" style="12" customWidth="1"/>
    <col min="12032" max="12032" width="43.1640625" style="12" customWidth="1"/>
    <col min="12033" max="12033" width="47.6640625" style="12" customWidth="1"/>
    <col min="12034" max="12034" width="15.6640625" style="12" customWidth="1"/>
    <col min="12035" max="12035" width="18.5" style="12" customWidth="1"/>
    <col min="12036" max="12286" width="15.6640625" style="12"/>
    <col min="12287" max="12287" width="5.1640625" style="12" customWidth="1"/>
    <col min="12288" max="12288" width="43.1640625" style="12" customWidth="1"/>
    <col min="12289" max="12289" width="47.6640625" style="12" customWidth="1"/>
    <col min="12290" max="12290" width="15.6640625" style="12" customWidth="1"/>
    <col min="12291" max="12291" width="18.5" style="12" customWidth="1"/>
    <col min="12292" max="12542" width="15.6640625" style="12"/>
    <col min="12543" max="12543" width="5.1640625" style="12" customWidth="1"/>
    <col min="12544" max="12544" width="43.1640625" style="12" customWidth="1"/>
    <col min="12545" max="12545" width="47.6640625" style="12" customWidth="1"/>
    <col min="12546" max="12546" width="15.6640625" style="12" customWidth="1"/>
    <col min="12547" max="12547" width="18.5" style="12" customWidth="1"/>
    <col min="12548" max="12798" width="15.6640625" style="12"/>
    <col min="12799" max="12799" width="5.1640625" style="12" customWidth="1"/>
    <col min="12800" max="12800" width="43.1640625" style="12" customWidth="1"/>
    <col min="12801" max="12801" width="47.6640625" style="12" customWidth="1"/>
    <col min="12802" max="12802" width="15.6640625" style="12" customWidth="1"/>
    <col min="12803" max="12803" width="18.5" style="12" customWidth="1"/>
    <col min="12804" max="13054" width="15.6640625" style="12"/>
    <col min="13055" max="13055" width="5.1640625" style="12" customWidth="1"/>
    <col min="13056" max="13056" width="43.1640625" style="12" customWidth="1"/>
    <col min="13057" max="13057" width="47.6640625" style="12" customWidth="1"/>
    <col min="13058" max="13058" width="15.6640625" style="12" customWidth="1"/>
    <col min="13059" max="13059" width="18.5" style="12" customWidth="1"/>
    <col min="13060" max="13310" width="15.6640625" style="12"/>
    <col min="13311" max="13311" width="5.1640625" style="12" customWidth="1"/>
    <col min="13312" max="13312" width="43.1640625" style="12" customWidth="1"/>
    <col min="13313" max="13313" width="47.6640625" style="12" customWidth="1"/>
    <col min="13314" max="13314" width="15.6640625" style="12" customWidth="1"/>
    <col min="13315" max="13315" width="18.5" style="12" customWidth="1"/>
    <col min="13316" max="13566" width="15.6640625" style="12"/>
    <col min="13567" max="13567" width="5.1640625" style="12" customWidth="1"/>
    <col min="13568" max="13568" width="43.1640625" style="12" customWidth="1"/>
    <col min="13569" max="13569" width="47.6640625" style="12" customWidth="1"/>
    <col min="13570" max="13570" width="15.6640625" style="12" customWidth="1"/>
    <col min="13571" max="13571" width="18.5" style="12" customWidth="1"/>
    <col min="13572" max="13822" width="15.6640625" style="12"/>
    <col min="13823" max="13823" width="5.1640625" style="12" customWidth="1"/>
    <col min="13824" max="13824" width="43.1640625" style="12" customWidth="1"/>
    <col min="13825" max="13825" width="47.6640625" style="12" customWidth="1"/>
    <col min="13826" max="13826" width="15.6640625" style="12" customWidth="1"/>
    <col min="13827" max="13827" width="18.5" style="12" customWidth="1"/>
    <col min="13828" max="14078" width="15.6640625" style="12"/>
    <col min="14079" max="14079" width="5.1640625" style="12" customWidth="1"/>
    <col min="14080" max="14080" width="43.1640625" style="12" customWidth="1"/>
    <col min="14081" max="14081" width="47.6640625" style="12" customWidth="1"/>
    <col min="14082" max="14082" width="15.6640625" style="12" customWidth="1"/>
    <col min="14083" max="14083" width="18.5" style="12" customWidth="1"/>
    <col min="14084" max="14334" width="15.6640625" style="12"/>
    <col min="14335" max="14335" width="5.1640625" style="12" customWidth="1"/>
    <col min="14336" max="14336" width="43.1640625" style="12" customWidth="1"/>
    <col min="14337" max="14337" width="47.6640625" style="12" customWidth="1"/>
    <col min="14338" max="14338" width="15.6640625" style="12" customWidth="1"/>
    <col min="14339" max="14339" width="18.5" style="12" customWidth="1"/>
    <col min="14340" max="14590" width="15.6640625" style="12"/>
    <col min="14591" max="14591" width="5.1640625" style="12" customWidth="1"/>
    <col min="14592" max="14592" width="43.1640625" style="12" customWidth="1"/>
    <col min="14593" max="14593" width="47.6640625" style="12" customWidth="1"/>
    <col min="14594" max="14594" width="15.6640625" style="12" customWidth="1"/>
    <col min="14595" max="14595" width="18.5" style="12" customWidth="1"/>
    <col min="14596" max="14846" width="15.6640625" style="12"/>
    <col min="14847" max="14847" width="5.1640625" style="12" customWidth="1"/>
    <col min="14848" max="14848" width="43.1640625" style="12" customWidth="1"/>
    <col min="14849" max="14849" width="47.6640625" style="12" customWidth="1"/>
    <col min="14850" max="14850" width="15.6640625" style="12" customWidth="1"/>
    <col min="14851" max="14851" width="18.5" style="12" customWidth="1"/>
    <col min="14852" max="15102" width="15.6640625" style="12"/>
    <col min="15103" max="15103" width="5.1640625" style="12" customWidth="1"/>
    <col min="15104" max="15104" width="43.1640625" style="12" customWidth="1"/>
    <col min="15105" max="15105" width="47.6640625" style="12" customWidth="1"/>
    <col min="15106" max="15106" width="15.6640625" style="12" customWidth="1"/>
    <col min="15107" max="15107" width="18.5" style="12" customWidth="1"/>
    <col min="15108" max="15358" width="15.6640625" style="12"/>
    <col min="15359" max="15359" width="5.1640625" style="12" customWidth="1"/>
    <col min="15360" max="15360" width="43.1640625" style="12" customWidth="1"/>
    <col min="15361" max="15361" width="47.6640625" style="12" customWidth="1"/>
    <col min="15362" max="15362" width="15.6640625" style="12" customWidth="1"/>
    <col min="15363" max="15363" width="18.5" style="12" customWidth="1"/>
    <col min="15364" max="15614" width="15.6640625" style="12"/>
    <col min="15615" max="15615" width="5.1640625" style="12" customWidth="1"/>
    <col min="15616" max="15616" width="43.1640625" style="12" customWidth="1"/>
    <col min="15617" max="15617" width="47.6640625" style="12" customWidth="1"/>
    <col min="15618" max="15618" width="15.6640625" style="12" customWidth="1"/>
    <col min="15619" max="15619" width="18.5" style="12" customWidth="1"/>
    <col min="15620" max="15870" width="15.6640625" style="12"/>
    <col min="15871" max="15871" width="5.1640625" style="12" customWidth="1"/>
    <col min="15872" max="15872" width="43.1640625" style="12" customWidth="1"/>
    <col min="15873" max="15873" width="47.6640625" style="12" customWidth="1"/>
    <col min="15874" max="15874" width="15.6640625" style="12" customWidth="1"/>
    <col min="15875" max="15875" width="18.5" style="12" customWidth="1"/>
    <col min="15876" max="16126" width="15.6640625" style="12"/>
    <col min="16127" max="16127" width="5.1640625" style="12" customWidth="1"/>
    <col min="16128" max="16128" width="43.1640625" style="12" customWidth="1"/>
    <col min="16129" max="16129" width="47.6640625" style="12" customWidth="1"/>
    <col min="16130" max="16130" width="15.6640625" style="12" customWidth="1"/>
    <col min="16131" max="16131" width="18.5" style="12" customWidth="1"/>
    <col min="16132" max="16384" width="15.6640625" style="12"/>
  </cols>
  <sheetData>
    <row r="1" spans="1:4">
      <c r="D1" s="34" t="s">
        <v>73</v>
      </c>
    </row>
    <row r="2" spans="1:4">
      <c r="D2" s="34" t="s">
        <v>87</v>
      </c>
    </row>
    <row r="3" spans="1:4">
      <c r="D3" s="36" t="s">
        <v>26</v>
      </c>
    </row>
    <row r="4" spans="1:4" ht="14.25" customHeight="1">
      <c r="C4" s="17"/>
      <c r="D4" s="17"/>
    </row>
    <row r="5" spans="1:4" ht="103.5" customHeight="1">
      <c r="A5" s="51"/>
      <c r="B5" s="241" t="s">
        <v>97</v>
      </c>
      <c r="C5" s="241"/>
      <c r="D5" s="241"/>
    </row>
    <row r="6" spans="1:4" ht="32.25" customHeight="1">
      <c r="A6" s="51"/>
      <c r="B6" s="57"/>
      <c r="D6" s="54" t="s">
        <v>24</v>
      </c>
    </row>
    <row r="7" spans="1:4" ht="28.5" customHeight="1">
      <c r="A7" s="51"/>
      <c r="B7" s="242" t="s">
        <v>69</v>
      </c>
      <c r="C7" s="245" t="s">
        <v>70</v>
      </c>
      <c r="D7" s="246"/>
    </row>
    <row r="8" spans="1:4" ht="44.25" customHeight="1">
      <c r="A8" s="51"/>
      <c r="B8" s="242"/>
      <c r="C8" s="245" t="s">
        <v>84</v>
      </c>
      <c r="D8" s="246"/>
    </row>
    <row r="9" spans="1:4" ht="17.25">
      <c r="A9" s="51"/>
      <c r="B9" s="243"/>
      <c r="C9" s="244" t="s">
        <v>71</v>
      </c>
      <c r="D9" s="244" t="s">
        <v>28</v>
      </c>
    </row>
    <row r="10" spans="1:4" ht="17.25">
      <c r="A10" s="51"/>
      <c r="B10" s="243"/>
      <c r="C10" s="244"/>
      <c r="D10" s="244"/>
    </row>
    <row r="11" spans="1:4" ht="17.25">
      <c r="A11" s="51"/>
      <c r="B11" s="58" t="s">
        <v>3</v>
      </c>
      <c r="C11" s="59">
        <f t="shared" ref="C11:D11" si="0">C13</f>
        <v>317301.8</v>
      </c>
      <c r="D11" s="59">
        <f t="shared" si="0"/>
        <v>317301.8</v>
      </c>
    </row>
    <row r="12" spans="1:4" ht="17.25">
      <c r="A12" s="51"/>
      <c r="B12" s="58" t="s">
        <v>2</v>
      </c>
      <c r="C12" s="58"/>
      <c r="D12" s="166"/>
    </row>
    <row r="13" spans="1:4" ht="17.25">
      <c r="A13" s="51"/>
      <c r="B13" s="60" t="s">
        <v>96</v>
      </c>
      <c r="C13" s="59">
        <f t="shared" ref="C13:D13" si="1">C15</f>
        <v>317301.8</v>
      </c>
      <c r="D13" s="59">
        <f t="shared" si="1"/>
        <v>317301.8</v>
      </c>
    </row>
    <row r="14" spans="1:4" ht="17.25">
      <c r="A14" s="51"/>
      <c r="B14" s="58" t="s">
        <v>2</v>
      </c>
      <c r="C14" s="58"/>
      <c r="D14" s="166"/>
    </row>
    <row r="15" spans="1:4" ht="17.25">
      <c r="A15" s="51"/>
      <c r="B15" s="60" t="s">
        <v>72</v>
      </c>
      <c r="C15" s="59">
        <f>C17</f>
        <v>317301.8</v>
      </c>
      <c r="D15" s="59">
        <f>D17</f>
        <v>317301.8</v>
      </c>
    </row>
    <row r="16" spans="1:4" ht="17.25">
      <c r="A16" s="51"/>
      <c r="B16" s="58" t="s">
        <v>2</v>
      </c>
      <c r="C16" s="58"/>
      <c r="D16" s="166"/>
    </row>
    <row r="17" spans="1:4" ht="17.25">
      <c r="A17" s="51"/>
      <c r="B17" s="163" t="s">
        <v>107</v>
      </c>
      <c r="C17" s="164">
        <f>C18</f>
        <v>317301.8</v>
      </c>
      <c r="D17" s="164">
        <f>D18</f>
        <v>317301.8</v>
      </c>
    </row>
    <row r="18" spans="1:4" ht="34.5">
      <c r="A18" s="51"/>
      <c r="B18" s="165" t="s">
        <v>108</v>
      </c>
      <c r="C18" s="164">
        <f>'6'!G10</f>
        <v>317301.8</v>
      </c>
      <c r="D18" s="164">
        <f>'6'!H10</f>
        <v>317301.8</v>
      </c>
    </row>
  </sheetData>
  <mergeCells count="6">
    <mergeCell ref="B5:D5"/>
    <mergeCell ref="B7:B10"/>
    <mergeCell ref="C9:C10"/>
    <mergeCell ref="C7:D7"/>
    <mergeCell ref="C8:D8"/>
    <mergeCell ref="D9:D10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workbookViewId="0">
      <selection activeCell="C22" sqref="C22"/>
    </sheetView>
  </sheetViews>
  <sheetFormatPr defaultColWidth="10.6640625" defaultRowHeight="13.5"/>
  <cols>
    <col min="1" max="1" width="16.6640625" style="28" customWidth="1"/>
    <col min="2" max="2" width="76" style="28" customWidth="1"/>
    <col min="3" max="3" width="40.33203125" style="28" customWidth="1"/>
    <col min="4" max="4" width="10.6640625" style="28"/>
    <col min="5" max="5" width="14.33203125" style="28" bestFit="1" customWidth="1"/>
    <col min="6" max="16384" width="10.6640625" style="28"/>
  </cols>
  <sheetData>
    <row r="1" spans="1:15" ht="17.25">
      <c r="A1" s="26"/>
      <c r="B1" s="27"/>
      <c r="C1" s="34" t="s">
        <v>51</v>
      </c>
      <c r="D1" s="30"/>
      <c r="E1" s="30"/>
    </row>
    <row r="2" spans="1:15">
      <c r="A2" s="240"/>
      <c r="B2" s="240"/>
      <c r="C2" s="34" t="s">
        <v>85</v>
      </c>
    </row>
    <row r="3" spans="1:15">
      <c r="A3" s="27"/>
      <c r="B3" s="27"/>
      <c r="C3" s="36" t="s">
        <v>26</v>
      </c>
    </row>
    <row r="4" spans="1:15" ht="17.25">
      <c r="A4" s="27"/>
      <c r="B4" s="27"/>
      <c r="C4" s="30"/>
    </row>
    <row r="5" spans="1:15" ht="63.75" customHeight="1">
      <c r="A5" s="249" t="s">
        <v>88</v>
      </c>
      <c r="B5" s="249"/>
      <c r="C5" s="249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5" ht="14.25" customHeight="1">
      <c r="A6" s="61"/>
      <c r="B6" s="62"/>
      <c r="C6" s="54" t="s">
        <v>24</v>
      </c>
      <c r="D6" s="24"/>
      <c r="E6" s="24"/>
      <c r="F6" s="12"/>
      <c r="G6" s="12"/>
      <c r="H6" s="12"/>
      <c r="I6" s="12"/>
      <c r="J6" s="12"/>
      <c r="K6" s="12"/>
      <c r="L6" s="12"/>
      <c r="M6" s="12"/>
    </row>
    <row r="7" spans="1:15" ht="69">
      <c r="A7" s="250" t="s">
        <v>0</v>
      </c>
      <c r="B7" s="250" t="s">
        <v>6</v>
      </c>
      <c r="C7" s="29" t="s">
        <v>27</v>
      </c>
      <c r="D7" s="24"/>
      <c r="E7" s="24"/>
      <c r="F7" s="12"/>
      <c r="G7" s="12"/>
      <c r="H7" s="12"/>
      <c r="I7" s="12"/>
      <c r="J7" s="12"/>
      <c r="K7" s="12"/>
      <c r="L7" s="12"/>
      <c r="M7" s="12"/>
    </row>
    <row r="8" spans="1:15" ht="17.25">
      <c r="A8" s="251"/>
      <c r="B8" s="251"/>
      <c r="C8" s="29" t="s">
        <v>28</v>
      </c>
      <c r="D8" s="24"/>
      <c r="E8" s="12"/>
      <c r="F8" s="12"/>
      <c r="G8" s="12"/>
      <c r="H8" s="12"/>
      <c r="I8" s="12"/>
      <c r="J8" s="12"/>
      <c r="K8" s="12"/>
      <c r="L8" s="12"/>
      <c r="M8" s="12"/>
    </row>
    <row r="9" spans="1:15" ht="17.25">
      <c r="A9" s="247" t="s">
        <v>29</v>
      </c>
      <c r="B9" s="248"/>
      <c r="C9" s="63">
        <f>SUM(C10:C11)</f>
        <v>317301.8</v>
      </c>
      <c r="D9" s="12"/>
      <c r="E9" s="49"/>
      <c r="F9" s="12"/>
      <c r="G9" s="12"/>
      <c r="H9" s="12"/>
      <c r="I9" s="12"/>
      <c r="J9" s="12"/>
      <c r="K9" s="12"/>
      <c r="L9" s="12"/>
      <c r="M9" s="12"/>
    </row>
    <row r="10" spans="1:15" ht="34.5">
      <c r="A10" s="64" t="s">
        <v>30</v>
      </c>
      <c r="B10" s="65" t="s">
        <v>31</v>
      </c>
      <c r="C10" s="63">
        <f>'6'!H20</f>
        <v>160036.5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5" ht="51.75">
      <c r="A11" s="64">
        <v>1228</v>
      </c>
      <c r="B11" s="65" t="s">
        <v>132</v>
      </c>
      <c r="C11" s="63">
        <f>'6'!H33</f>
        <v>157265.29999999999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5">
      <c r="A12" s="12"/>
      <c r="B12" s="12"/>
      <c r="C12" s="2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">
      <c r="A14" s="12"/>
      <c r="B14" s="22"/>
      <c r="C14" s="2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5">
      <c r="A15" s="12"/>
      <c r="B15" s="22"/>
      <c r="C15" s="23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5">
      <c r="A16" s="12"/>
      <c r="B16" s="22"/>
      <c r="C16" s="25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1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1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1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1:1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pans="1:1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pans="1:1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pans="1:1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1:1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spans="1:1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spans="1:1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spans="1:1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spans="1:1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spans="1:1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 spans="1:1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 spans="1:1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1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  <row r="63" spans="1:1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</row>
    <row r="64" spans="1:1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</row>
    <row r="65" spans="1:1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</row>
    <row r="66" spans="1:1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</row>
    <row r="67" spans="1:1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</row>
    <row r="68" spans="1:1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</row>
  </sheetData>
  <mergeCells count="5">
    <mergeCell ref="A9:B9"/>
    <mergeCell ref="A2:B2"/>
    <mergeCell ref="A5:C5"/>
    <mergeCell ref="A7:A8"/>
    <mergeCell ref="B7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A7" sqref="A7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17.5" style="1" customWidth="1"/>
    <col min="6" max="6" width="18.16406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182"/>
      <c r="E1" s="182"/>
      <c r="F1" s="183"/>
      <c r="G1" s="183"/>
      <c r="H1" s="34" t="s">
        <v>112</v>
      </c>
      <c r="I1" s="184"/>
    </row>
    <row r="2" spans="1:44">
      <c r="D2" s="183"/>
      <c r="E2" s="183"/>
      <c r="F2" s="183"/>
      <c r="G2" s="183"/>
      <c r="H2" s="34" t="s">
        <v>87</v>
      </c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</row>
    <row r="3" spans="1:44">
      <c r="D3" s="183"/>
      <c r="E3" s="183"/>
      <c r="F3" s="183"/>
      <c r="G3" s="183"/>
      <c r="H3" s="36" t="s">
        <v>26</v>
      </c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</row>
    <row r="4" spans="1:44">
      <c r="D4" s="252"/>
      <c r="E4" s="252"/>
      <c r="F4" s="252"/>
      <c r="G4" s="184"/>
      <c r="H4" s="184"/>
      <c r="I4" s="184"/>
    </row>
    <row r="5" spans="1:44">
      <c r="D5" s="252"/>
      <c r="E5" s="252"/>
      <c r="F5" s="252"/>
      <c r="G5" s="184"/>
      <c r="H5" s="184"/>
      <c r="I5" s="184"/>
    </row>
    <row r="6" spans="1:44" ht="54.75" customHeight="1">
      <c r="A6" s="253" t="s">
        <v>176</v>
      </c>
      <c r="B6" s="253"/>
      <c r="C6" s="253"/>
      <c r="D6" s="253"/>
      <c r="E6" s="253"/>
      <c r="F6" s="253"/>
      <c r="G6" s="253"/>
      <c r="H6" s="253"/>
      <c r="I6" s="186"/>
    </row>
    <row r="7" spans="1:44" ht="17.25">
      <c r="A7" s="2"/>
      <c r="B7" s="173"/>
      <c r="C7" s="173"/>
      <c r="D7" s="173"/>
      <c r="E7" s="173"/>
      <c r="F7" s="173"/>
      <c r="G7" s="254" t="s">
        <v>24</v>
      </c>
      <c r="H7" s="254"/>
      <c r="I7" s="186"/>
    </row>
    <row r="8" spans="1:44" ht="45.75" customHeight="1">
      <c r="A8" s="255" t="s">
        <v>113</v>
      </c>
      <c r="B8" s="255"/>
      <c r="C8" s="244" t="s">
        <v>114</v>
      </c>
      <c r="D8" s="244" t="s">
        <v>29</v>
      </c>
      <c r="E8" s="256" t="s">
        <v>32</v>
      </c>
      <c r="F8" s="256"/>
      <c r="G8" s="256"/>
      <c r="H8" s="256"/>
      <c r="I8" s="186"/>
    </row>
    <row r="9" spans="1:44" ht="17.25">
      <c r="A9" s="255"/>
      <c r="B9" s="255"/>
      <c r="C9" s="244"/>
      <c r="D9" s="244"/>
      <c r="E9" s="244" t="s">
        <v>115</v>
      </c>
      <c r="F9" s="244"/>
      <c r="G9" s="244"/>
      <c r="H9" s="244"/>
    </row>
    <row r="10" spans="1:44" ht="138">
      <c r="A10" s="187" t="s">
        <v>116</v>
      </c>
      <c r="B10" s="187" t="s">
        <v>1</v>
      </c>
      <c r="C10" s="244"/>
      <c r="D10" s="244"/>
      <c r="E10" s="163" t="s">
        <v>117</v>
      </c>
      <c r="F10" s="188" t="s">
        <v>118</v>
      </c>
      <c r="G10" s="163" t="s">
        <v>119</v>
      </c>
      <c r="H10" s="172" t="s">
        <v>120</v>
      </c>
    </row>
    <row r="11" spans="1:44" ht="17.25">
      <c r="A11" s="189"/>
      <c r="B11" s="189"/>
      <c r="C11" s="190" t="s">
        <v>29</v>
      </c>
      <c r="D11" s="191">
        <f>D13</f>
        <v>157265.29999999999</v>
      </c>
      <c r="E11" s="191">
        <f t="shared" ref="E11:H11" si="0">E13</f>
        <v>0</v>
      </c>
      <c r="F11" s="191">
        <f t="shared" si="0"/>
        <v>157265.29999999999</v>
      </c>
      <c r="G11" s="191">
        <f t="shared" si="0"/>
        <v>0</v>
      </c>
      <c r="H11" s="191">
        <f t="shared" si="0"/>
        <v>0</v>
      </c>
      <c r="K11" s="192"/>
    </row>
    <row r="12" spans="1:44" ht="17.25">
      <c r="A12" s="189"/>
      <c r="B12" s="189"/>
      <c r="C12" s="193" t="s">
        <v>2</v>
      </c>
      <c r="D12" s="194"/>
      <c r="E12" s="194"/>
      <c r="F12" s="194"/>
      <c r="G12" s="194"/>
      <c r="H12" s="194"/>
    </row>
    <row r="13" spans="1:44" ht="17.25">
      <c r="A13" s="195"/>
      <c r="B13" s="195"/>
      <c r="C13" s="174" t="s">
        <v>121</v>
      </c>
      <c r="D13" s="196">
        <f>D15</f>
        <v>157265.29999999999</v>
      </c>
      <c r="E13" s="196">
        <f t="shared" ref="E13:H13" si="1">E15</f>
        <v>0</v>
      </c>
      <c r="F13" s="196">
        <f t="shared" si="1"/>
        <v>157265.29999999999</v>
      </c>
      <c r="G13" s="196">
        <f t="shared" si="1"/>
        <v>0</v>
      </c>
      <c r="H13" s="196">
        <f t="shared" si="1"/>
        <v>0</v>
      </c>
    </row>
    <row r="14" spans="1:44" ht="17.25">
      <c r="A14" s="195"/>
      <c r="B14" s="195"/>
      <c r="C14" s="197" t="s">
        <v>122</v>
      </c>
      <c r="D14" s="196"/>
      <c r="E14" s="196"/>
      <c r="F14" s="196"/>
      <c r="G14" s="196"/>
      <c r="H14" s="196"/>
    </row>
    <row r="15" spans="1:44" ht="34.5">
      <c r="A15" s="198">
        <v>1228</v>
      </c>
      <c r="B15" s="198">
        <v>31002</v>
      </c>
      <c r="C15" s="199" t="s">
        <v>133</v>
      </c>
      <c r="D15" s="196">
        <f t="shared" ref="D15" si="2">E15+F15+G15+H15</f>
        <v>157265.29999999999</v>
      </c>
      <c r="E15" s="196"/>
      <c r="F15" s="196">
        <f>'6'!H35</f>
        <v>157265.29999999999</v>
      </c>
      <c r="G15" s="196"/>
      <c r="H15" s="196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8" workbookViewId="0">
      <selection activeCell="C15" sqref="C15"/>
    </sheetView>
  </sheetViews>
  <sheetFormatPr defaultRowHeight="12.75"/>
  <cols>
    <col min="1" max="1" width="11.6640625" style="3" customWidth="1"/>
    <col min="2" max="2" width="12.1640625" style="3" customWidth="1"/>
    <col min="3" max="3" width="80.83203125" style="3" customWidth="1"/>
    <col min="4" max="5" width="18.5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7" ht="13.5">
      <c r="A1" s="4"/>
      <c r="B1" s="4"/>
      <c r="C1" s="4"/>
      <c r="D1" s="4"/>
      <c r="E1" s="4"/>
      <c r="F1" s="4"/>
    </row>
    <row r="2" spans="1:7" ht="13.5" customHeight="1">
      <c r="A2" s="4"/>
      <c r="B2" s="4"/>
      <c r="C2" s="7"/>
      <c r="D2" s="11"/>
      <c r="E2" s="10" t="s">
        <v>83</v>
      </c>
    </row>
    <row r="3" spans="1:7" ht="16.5" customHeight="1">
      <c r="A3" s="4"/>
      <c r="B3" s="4"/>
      <c r="C3" s="7"/>
      <c r="D3" s="11"/>
      <c r="E3" s="9" t="s">
        <v>90</v>
      </c>
    </row>
    <row r="4" spans="1:7" ht="16.5" customHeight="1">
      <c r="A4" s="4"/>
      <c r="B4" s="4"/>
      <c r="C4" s="7"/>
      <c r="D4" s="11"/>
      <c r="E4" s="9" t="s">
        <v>7</v>
      </c>
    </row>
    <row r="5" spans="1:7" ht="69" customHeight="1">
      <c r="A5" s="253" t="s">
        <v>99</v>
      </c>
      <c r="B5" s="253"/>
      <c r="C5" s="253"/>
      <c r="D5" s="253"/>
      <c r="E5" s="253"/>
      <c r="F5" s="6"/>
    </row>
    <row r="6" spans="1:7" ht="36.75" customHeight="1">
      <c r="A6" s="253"/>
      <c r="B6" s="253"/>
      <c r="C6" s="253"/>
      <c r="D6" s="253"/>
      <c r="E6" s="253"/>
      <c r="F6" s="6"/>
    </row>
    <row r="7" spans="1:7" ht="17.25">
      <c r="A7" s="67"/>
      <c r="B7" s="67"/>
      <c r="C7" s="67"/>
      <c r="D7" s="254" t="s">
        <v>24</v>
      </c>
      <c r="E7" s="254"/>
      <c r="F7" s="4"/>
    </row>
    <row r="8" spans="1:7" s="32" customFormat="1" ht="77.25" customHeight="1">
      <c r="A8" s="266" t="s">
        <v>34</v>
      </c>
      <c r="B8" s="266"/>
      <c r="C8" s="266" t="s">
        <v>52</v>
      </c>
      <c r="D8" s="245" t="s">
        <v>32</v>
      </c>
      <c r="E8" s="246"/>
    </row>
    <row r="9" spans="1:7" s="32" customFormat="1" ht="48" customHeight="1">
      <c r="A9" s="68" t="s">
        <v>39</v>
      </c>
      <c r="B9" s="68" t="s">
        <v>1</v>
      </c>
      <c r="C9" s="266"/>
      <c r="D9" s="69" t="s">
        <v>53</v>
      </c>
      <c r="E9" s="68" t="s">
        <v>54</v>
      </c>
    </row>
    <row r="10" spans="1:7" s="32" customFormat="1" ht="30" customHeight="1">
      <c r="A10" s="68"/>
      <c r="B10" s="267" t="s">
        <v>3</v>
      </c>
      <c r="C10" s="268"/>
      <c r="D10" s="70">
        <f>D11+D25</f>
        <v>317301.8</v>
      </c>
      <c r="E10" s="70">
        <f>E11+E25</f>
        <v>317301.8</v>
      </c>
      <c r="G10" s="124"/>
    </row>
    <row r="11" spans="1:7" s="32" customFormat="1" ht="17.25">
      <c r="A11" s="119"/>
      <c r="B11" s="120"/>
      <c r="C11" s="125" t="s">
        <v>64</v>
      </c>
      <c r="D11" s="74">
        <f t="shared" ref="D11:E11" si="0">D12</f>
        <v>160036.5</v>
      </c>
      <c r="E11" s="74">
        <f t="shared" si="0"/>
        <v>160036.5</v>
      </c>
      <c r="F11" s="37"/>
    </row>
    <row r="12" spans="1:7" s="32" customFormat="1" ht="17.25">
      <c r="A12" s="260">
        <v>1080</v>
      </c>
      <c r="B12" s="266"/>
      <c r="C12" s="122" t="s">
        <v>13</v>
      </c>
      <c r="D12" s="74">
        <f>+D19</f>
        <v>160036.5</v>
      </c>
      <c r="E12" s="74">
        <f>+E19</f>
        <v>160036.5</v>
      </c>
    </row>
    <row r="13" spans="1:7" s="32" customFormat="1" ht="40.5" customHeight="1">
      <c r="A13" s="261"/>
      <c r="B13" s="266"/>
      <c r="C13" s="123" t="s">
        <v>49</v>
      </c>
      <c r="D13" s="75"/>
      <c r="E13" s="75"/>
    </row>
    <row r="14" spans="1:7" s="32" customFormat="1" ht="17.25">
      <c r="A14" s="261"/>
      <c r="B14" s="266"/>
      <c r="C14" s="122" t="s">
        <v>14</v>
      </c>
      <c r="D14" s="71"/>
      <c r="E14" s="68"/>
    </row>
    <row r="15" spans="1:7" s="32" customFormat="1" ht="51.75">
      <c r="A15" s="261"/>
      <c r="B15" s="266"/>
      <c r="C15" s="123" t="s">
        <v>65</v>
      </c>
      <c r="D15" s="73"/>
      <c r="E15" s="68"/>
    </row>
    <row r="16" spans="1:7" s="32" customFormat="1" ht="17.25">
      <c r="A16" s="261"/>
      <c r="B16" s="266"/>
      <c r="C16" s="122" t="s">
        <v>15</v>
      </c>
      <c r="D16" s="71"/>
      <c r="E16" s="68"/>
    </row>
    <row r="17" spans="1:8" s="32" customFormat="1" ht="53.25" customHeight="1">
      <c r="A17" s="262"/>
      <c r="B17" s="266"/>
      <c r="C17" s="123" t="s">
        <v>66</v>
      </c>
      <c r="D17" s="73"/>
      <c r="E17" s="68"/>
    </row>
    <row r="18" spans="1:8" s="1" customFormat="1" ht="17.25">
      <c r="A18" s="269"/>
      <c r="B18" s="270"/>
      <c r="C18" s="263" t="s">
        <v>8</v>
      </c>
      <c r="D18" s="264"/>
      <c r="E18" s="265"/>
    </row>
    <row r="19" spans="1:8" s="32" customFormat="1" ht="17.25">
      <c r="A19" s="257"/>
      <c r="B19" s="260">
        <v>11001</v>
      </c>
      <c r="C19" s="138" t="s">
        <v>16</v>
      </c>
      <c r="D19" s="70">
        <f>'6'!G22</f>
        <v>160036.5</v>
      </c>
      <c r="E19" s="70">
        <f>'6'!H22</f>
        <v>160036.5</v>
      </c>
      <c r="H19" s="38"/>
    </row>
    <row r="20" spans="1:8" s="32" customFormat="1" ht="69">
      <c r="A20" s="258"/>
      <c r="B20" s="261"/>
      <c r="C20" s="76" t="s">
        <v>160</v>
      </c>
      <c r="D20" s="70"/>
      <c r="E20" s="70"/>
    </row>
    <row r="21" spans="1:8" s="32" customFormat="1" ht="17.25">
      <c r="A21" s="258"/>
      <c r="B21" s="261"/>
      <c r="C21" s="138" t="s">
        <v>17</v>
      </c>
      <c r="D21" s="138"/>
      <c r="E21" s="136"/>
    </row>
    <row r="22" spans="1:8" s="32" customFormat="1" ht="103.5">
      <c r="A22" s="258"/>
      <c r="B22" s="261"/>
      <c r="C22" s="72" t="s">
        <v>161</v>
      </c>
      <c r="D22" s="139"/>
      <c r="E22" s="136"/>
    </row>
    <row r="23" spans="1:8" s="32" customFormat="1" ht="17.25">
      <c r="A23" s="258"/>
      <c r="B23" s="261"/>
      <c r="C23" s="138" t="s">
        <v>18</v>
      </c>
      <c r="D23" s="138"/>
      <c r="E23" s="136"/>
    </row>
    <row r="24" spans="1:8" s="32" customFormat="1" ht="17.25">
      <c r="A24" s="259"/>
      <c r="B24" s="262"/>
      <c r="C24" s="72" t="s">
        <v>19</v>
      </c>
      <c r="D24" s="139"/>
      <c r="E24" s="136"/>
      <c r="F24" s="37"/>
    </row>
    <row r="25" spans="1:8" s="32" customFormat="1" ht="17.25">
      <c r="A25" s="175"/>
      <c r="B25" s="176"/>
      <c r="C25" s="221" t="s">
        <v>121</v>
      </c>
      <c r="D25" s="74">
        <f t="shared" ref="D25:E25" si="1">D26</f>
        <v>157265.29999999999</v>
      </c>
      <c r="E25" s="74">
        <f t="shared" si="1"/>
        <v>157265.29999999999</v>
      </c>
      <c r="F25" s="37"/>
    </row>
    <row r="26" spans="1:8" s="32" customFormat="1" ht="17.25">
      <c r="A26" s="260">
        <v>1228</v>
      </c>
      <c r="B26" s="266"/>
      <c r="C26" s="122" t="s">
        <v>13</v>
      </c>
      <c r="D26" s="74">
        <f>+D33</f>
        <v>157265.29999999999</v>
      </c>
      <c r="E26" s="74">
        <f>+E33</f>
        <v>157265.29999999999</v>
      </c>
    </row>
    <row r="27" spans="1:8" s="32" customFormat="1" ht="40.5" customHeight="1">
      <c r="A27" s="261"/>
      <c r="B27" s="266"/>
      <c r="C27" s="123" t="s">
        <v>132</v>
      </c>
      <c r="D27" s="75"/>
      <c r="E27" s="75"/>
    </row>
    <row r="28" spans="1:8" s="32" customFormat="1" ht="17.25">
      <c r="A28" s="261"/>
      <c r="B28" s="266"/>
      <c r="C28" s="122" t="s">
        <v>14</v>
      </c>
      <c r="D28" s="138"/>
      <c r="E28" s="177"/>
    </row>
    <row r="29" spans="1:8" s="32" customFormat="1" ht="69">
      <c r="A29" s="261"/>
      <c r="B29" s="266"/>
      <c r="C29" s="123" t="s">
        <v>139</v>
      </c>
      <c r="D29" s="181"/>
      <c r="E29" s="177"/>
    </row>
    <row r="30" spans="1:8" s="32" customFormat="1" ht="17.25">
      <c r="A30" s="261"/>
      <c r="B30" s="266"/>
      <c r="C30" s="122" t="s">
        <v>15</v>
      </c>
      <c r="D30" s="138"/>
      <c r="E30" s="177"/>
    </row>
    <row r="31" spans="1:8" s="32" customFormat="1" ht="53.25" customHeight="1">
      <c r="A31" s="262"/>
      <c r="B31" s="266"/>
      <c r="C31" s="123" t="s">
        <v>140</v>
      </c>
      <c r="D31" s="181"/>
      <c r="E31" s="177"/>
    </row>
    <row r="32" spans="1:8" s="1" customFormat="1" ht="17.25">
      <c r="A32" s="269"/>
      <c r="B32" s="270"/>
      <c r="C32" s="263" t="s">
        <v>8</v>
      </c>
      <c r="D32" s="264"/>
      <c r="E32" s="265"/>
    </row>
    <row r="33" spans="1:8" s="32" customFormat="1" ht="17.25">
      <c r="A33" s="257"/>
      <c r="B33" s="260">
        <v>31002</v>
      </c>
      <c r="C33" s="138" t="s">
        <v>16</v>
      </c>
      <c r="D33" s="70">
        <f>'6'!G33</f>
        <v>157265.29999999999</v>
      </c>
      <c r="E33" s="70">
        <f>'6'!H33</f>
        <v>157265.29999999999</v>
      </c>
      <c r="H33" s="38"/>
    </row>
    <row r="34" spans="1:8" s="32" customFormat="1" ht="34.5">
      <c r="A34" s="258"/>
      <c r="B34" s="261"/>
      <c r="C34" s="76" t="s">
        <v>133</v>
      </c>
      <c r="D34" s="70"/>
      <c r="E34" s="70"/>
    </row>
    <row r="35" spans="1:8" s="32" customFormat="1" ht="17.25">
      <c r="A35" s="258"/>
      <c r="B35" s="261"/>
      <c r="C35" s="138" t="s">
        <v>17</v>
      </c>
      <c r="D35" s="138"/>
      <c r="E35" s="177"/>
    </row>
    <row r="36" spans="1:8" s="32" customFormat="1" ht="34.5">
      <c r="A36" s="258"/>
      <c r="B36" s="261"/>
      <c r="C36" s="72" t="s">
        <v>141</v>
      </c>
      <c r="D36" s="181"/>
      <c r="E36" s="177"/>
    </row>
    <row r="37" spans="1:8" s="32" customFormat="1" ht="17.25">
      <c r="A37" s="258"/>
      <c r="B37" s="261"/>
      <c r="C37" s="138" t="s">
        <v>18</v>
      </c>
      <c r="D37" s="138"/>
      <c r="E37" s="177"/>
    </row>
    <row r="38" spans="1:8" s="32" customFormat="1" ht="34.5">
      <c r="A38" s="259"/>
      <c r="B38" s="262"/>
      <c r="C38" s="72" t="s">
        <v>142</v>
      </c>
      <c r="D38" s="181"/>
      <c r="E38" s="177"/>
      <c r="F38" s="37"/>
    </row>
  </sheetData>
  <mergeCells count="18">
    <mergeCell ref="A26:A31"/>
    <mergeCell ref="B26:B31"/>
    <mergeCell ref="A32:B32"/>
    <mergeCell ref="C32:E32"/>
    <mergeCell ref="A33:A38"/>
    <mergeCell ref="B33:B38"/>
    <mergeCell ref="A19:A24"/>
    <mergeCell ref="B19:B24"/>
    <mergeCell ref="D8:E8"/>
    <mergeCell ref="C18:E18"/>
    <mergeCell ref="A5:E6"/>
    <mergeCell ref="D7:E7"/>
    <mergeCell ref="A8:B8"/>
    <mergeCell ref="C8:C9"/>
    <mergeCell ref="B10:C10"/>
    <mergeCell ref="A12:A17"/>
    <mergeCell ref="B12:B17"/>
    <mergeCell ref="A18:B18"/>
  </mergeCells>
  <pageMargins left="0" right="0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26" zoomScaleNormal="100" zoomScaleSheetLayoutView="100" workbookViewId="0">
      <selection activeCell="F54" sqref="F54"/>
    </sheetView>
  </sheetViews>
  <sheetFormatPr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0.5" style="5" customWidth="1"/>
    <col min="8" max="8" width="20.5" style="48" customWidth="1"/>
    <col min="9" max="9" width="14" style="5" bestFit="1" customWidth="1"/>
    <col min="10" max="10" width="15.5" style="5" bestFit="1" customWidth="1"/>
    <col min="11" max="11" width="15" style="5" bestFit="1" customWidth="1"/>
    <col min="12" max="12" width="9.33203125" style="5"/>
    <col min="13" max="13" width="14.33203125" style="5" bestFit="1" customWidth="1"/>
    <col min="14" max="14" width="13.1640625" style="5" customWidth="1"/>
    <col min="15" max="15" width="9.33203125" style="5"/>
    <col min="16" max="16" width="12.6640625" style="5" bestFit="1" customWidth="1"/>
    <col min="17" max="16384" width="9.33203125" style="5"/>
  </cols>
  <sheetData>
    <row r="1" spans="1:9" ht="14.45" customHeight="1">
      <c r="A1" s="4"/>
      <c r="B1" s="4"/>
      <c r="C1" s="4"/>
      <c r="D1" s="4"/>
      <c r="E1" s="4"/>
      <c r="G1" s="7"/>
      <c r="H1" s="8" t="s">
        <v>111</v>
      </c>
      <c r="I1" s="8"/>
    </row>
    <row r="2" spans="1:9" ht="14.45" customHeight="1">
      <c r="E2" s="4"/>
      <c r="G2" s="7"/>
      <c r="H2" s="47" t="s">
        <v>89</v>
      </c>
      <c r="I2" s="9"/>
    </row>
    <row r="3" spans="1:9" ht="14.45" customHeight="1">
      <c r="E3" s="4"/>
      <c r="G3" s="7"/>
      <c r="H3" s="47" t="s">
        <v>7</v>
      </c>
      <c r="I3" s="9"/>
    </row>
    <row r="4" spans="1:9" ht="14.45" customHeight="1">
      <c r="E4" s="4"/>
    </row>
    <row r="5" spans="1:9" ht="14.45" customHeight="1">
      <c r="A5" s="4"/>
      <c r="B5" s="4"/>
      <c r="C5" s="7"/>
      <c r="D5" s="7"/>
      <c r="E5" s="4"/>
    </row>
    <row r="6" spans="1:9" ht="35.25" customHeight="1">
      <c r="A6" s="253" t="s">
        <v>100</v>
      </c>
      <c r="B6" s="253"/>
      <c r="C6" s="253"/>
      <c r="D6" s="253"/>
      <c r="E6" s="253"/>
      <c r="F6" s="253"/>
      <c r="G6" s="253"/>
      <c r="H6" s="253"/>
    </row>
    <row r="7" spans="1:9" ht="14.45" customHeight="1">
      <c r="A7" s="67"/>
      <c r="B7" s="67"/>
      <c r="C7" s="67"/>
      <c r="D7" s="67"/>
      <c r="E7" s="77"/>
      <c r="F7" s="77"/>
      <c r="G7" s="254" t="s">
        <v>24</v>
      </c>
      <c r="H7" s="254"/>
    </row>
    <row r="8" spans="1:9" s="31" customFormat="1" ht="60" customHeight="1">
      <c r="A8" s="277" t="s">
        <v>33</v>
      </c>
      <c r="B8" s="278"/>
      <c r="C8" s="279"/>
      <c r="D8" s="271" t="s">
        <v>34</v>
      </c>
      <c r="E8" s="271"/>
      <c r="F8" s="271" t="s">
        <v>35</v>
      </c>
      <c r="G8" s="245" t="s">
        <v>32</v>
      </c>
      <c r="H8" s="246"/>
    </row>
    <row r="9" spans="1:9" s="31" customFormat="1" ht="51.75">
      <c r="A9" s="78" t="s">
        <v>36</v>
      </c>
      <c r="B9" s="79" t="s">
        <v>37</v>
      </c>
      <c r="C9" s="78" t="s">
        <v>38</v>
      </c>
      <c r="D9" s="80" t="s">
        <v>39</v>
      </c>
      <c r="E9" s="80" t="s">
        <v>40</v>
      </c>
      <c r="F9" s="271"/>
      <c r="G9" s="81" t="s">
        <v>41</v>
      </c>
      <c r="H9" s="82" t="s">
        <v>42</v>
      </c>
    </row>
    <row r="10" spans="1:9" s="31" customFormat="1" ht="17.25">
      <c r="A10" s="83"/>
      <c r="B10" s="84"/>
      <c r="C10" s="85"/>
      <c r="D10" s="84"/>
      <c r="E10" s="80"/>
      <c r="F10" s="113" t="s">
        <v>43</v>
      </c>
      <c r="G10" s="116">
        <f t="shared" ref="G10:H10" si="0">+G12</f>
        <v>317301.8</v>
      </c>
      <c r="H10" s="116">
        <f t="shared" si="0"/>
        <v>317301.8</v>
      </c>
    </row>
    <row r="11" spans="1:9" s="31" customFormat="1" ht="17.25">
      <c r="A11" s="86"/>
      <c r="B11" s="87"/>
      <c r="C11" s="88"/>
      <c r="D11" s="87"/>
      <c r="E11" s="89"/>
      <c r="F11" s="90" t="s">
        <v>44</v>
      </c>
      <c r="G11" s="116"/>
      <c r="H11" s="116"/>
    </row>
    <row r="12" spans="1:9" s="33" customFormat="1" ht="34.5">
      <c r="A12" s="162" t="s">
        <v>45</v>
      </c>
      <c r="B12" s="167"/>
      <c r="C12" s="168"/>
      <c r="D12" s="169"/>
      <c r="E12" s="169"/>
      <c r="F12" s="132" t="s">
        <v>46</v>
      </c>
      <c r="G12" s="116">
        <f>G14</f>
        <v>317301.8</v>
      </c>
      <c r="H12" s="116">
        <f>H14</f>
        <v>317301.8</v>
      </c>
    </row>
    <row r="13" spans="1:9" s="32" customFormat="1" ht="14.25" customHeight="1">
      <c r="A13" s="130"/>
      <c r="B13" s="131"/>
      <c r="C13" s="170"/>
      <c r="D13" s="87"/>
      <c r="E13" s="171"/>
      <c r="F13" s="90" t="s">
        <v>44</v>
      </c>
      <c r="G13" s="116"/>
      <c r="H13" s="116"/>
    </row>
    <row r="14" spans="1:9" s="33" customFormat="1" ht="17.25">
      <c r="A14" s="137"/>
      <c r="B14" s="158" t="s">
        <v>45</v>
      </c>
      <c r="C14" s="274"/>
      <c r="D14" s="272"/>
      <c r="E14" s="272"/>
      <c r="F14" s="133" t="s">
        <v>47</v>
      </c>
      <c r="G14" s="116">
        <f t="shared" ref="G14:H14" si="1">+G16</f>
        <v>317301.8</v>
      </c>
      <c r="H14" s="116">
        <f t="shared" si="1"/>
        <v>317301.8</v>
      </c>
    </row>
    <row r="15" spans="1:9" s="33" customFormat="1" ht="17.25">
      <c r="A15" s="137"/>
      <c r="B15" s="127"/>
      <c r="C15" s="275"/>
      <c r="D15" s="276"/>
      <c r="E15" s="276"/>
      <c r="F15" s="92" t="s">
        <v>44</v>
      </c>
      <c r="G15" s="116"/>
      <c r="H15" s="116"/>
    </row>
    <row r="16" spans="1:9" s="33" customFormat="1" ht="17.25">
      <c r="A16" s="137"/>
      <c r="B16" s="127"/>
      <c r="C16" s="158" t="s">
        <v>4</v>
      </c>
      <c r="D16" s="276"/>
      <c r="E16" s="276"/>
      <c r="F16" s="134" t="s">
        <v>48</v>
      </c>
      <c r="G16" s="116">
        <f>G18++G31</f>
        <v>317301.8</v>
      </c>
      <c r="H16" s="116">
        <f>H18++H31</f>
        <v>317301.8</v>
      </c>
    </row>
    <row r="17" spans="1:8" s="33" customFormat="1" ht="17.25">
      <c r="A17" s="137"/>
      <c r="B17" s="127"/>
      <c r="C17" s="127"/>
      <c r="D17" s="273"/>
      <c r="E17" s="273"/>
      <c r="F17" s="92" t="s">
        <v>44</v>
      </c>
      <c r="G17" s="114"/>
      <c r="H17" s="115"/>
    </row>
    <row r="18" spans="1:8" s="33" customFormat="1" ht="17.25">
      <c r="A18" s="137"/>
      <c r="B18" s="127"/>
      <c r="C18" s="127"/>
      <c r="D18" s="161"/>
      <c r="E18" s="272"/>
      <c r="F18" s="135" t="s">
        <v>64</v>
      </c>
      <c r="G18" s="116">
        <f>G20</f>
        <v>160036.5</v>
      </c>
      <c r="H18" s="116">
        <f>H20</f>
        <v>160036.5</v>
      </c>
    </row>
    <row r="19" spans="1:8" s="33" customFormat="1" ht="17.25">
      <c r="A19" s="137"/>
      <c r="B19" s="127"/>
      <c r="C19" s="127"/>
      <c r="D19" s="159"/>
      <c r="E19" s="273"/>
      <c r="F19" s="93" t="s">
        <v>44</v>
      </c>
      <c r="G19" s="116"/>
      <c r="H19" s="117"/>
    </row>
    <row r="20" spans="1:8" s="33" customFormat="1" ht="34.5">
      <c r="A20" s="137"/>
      <c r="B20" s="127"/>
      <c r="C20" s="127"/>
      <c r="D20" s="161">
        <v>1080</v>
      </c>
      <c r="E20" s="272"/>
      <c r="F20" s="93" t="s">
        <v>49</v>
      </c>
      <c r="G20" s="116">
        <f>G22</f>
        <v>160036.5</v>
      </c>
      <c r="H20" s="116">
        <f>H22</f>
        <v>160036.5</v>
      </c>
    </row>
    <row r="21" spans="1:8" s="33" customFormat="1" ht="17.25">
      <c r="A21" s="137"/>
      <c r="B21" s="127"/>
      <c r="C21" s="127"/>
      <c r="D21" s="161"/>
      <c r="E21" s="273"/>
      <c r="F21" s="93" t="s">
        <v>44</v>
      </c>
      <c r="G21" s="116"/>
      <c r="H21" s="117"/>
    </row>
    <row r="22" spans="1:8" s="126" customFormat="1" ht="69">
      <c r="A22" s="137"/>
      <c r="B22" s="127"/>
      <c r="C22" s="127"/>
      <c r="D22" s="161"/>
      <c r="E22" s="161">
        <v>11001</v>
      </c>
      <c r="F22" s="121" t="s">
        <v>160</v>
      </c>
      <c r="G22" s="140">
        <f t="shared" ref="G22:H22" si="2">G24</f>
        <v>160036.5</v>
      </c>
      <c r="H22" s="140">
        <f t="shared" si="2"/>
        <v>160036.5</v>
      </c>
    </row>
    <row r="23" spans="1:8" s="126" customFormat="1" ht="17.25">
      <c r="A23" s="137"/>
      <c r="B23" s="127"/>
      <c r="C23" s="127"/>
      <c r="D23" s="161"/>
      <c r="E23" s="161"/>
      <c r="F23" s="121" t="s">
        <v>9</v>
      </c>
      <c r="G23" s="140"/>
      <c r="H23" s="141"/>
    </row>
    <row r="24" spans="1:8" s="126" customFormat="1" ht="17.25">
      <c r="A24" s="137"/>
      <c r="B24" s="127"/>
      <c r="C24" s="127"/>
      <c r="D24" s="161"/>
      <c r="E24" s="161"/>
      <c r="F24" s="121" t="s">
        <v>110</v>
      </c>
      <c r="G24" s="140">
        <f t="shared" ref="G24:H24" si="3">G26</f>
        <v>160036.5</v>
      </c>
      <c r="H24" s="140">
        <f t="shared" si="3"/>
        <v>160036.5</v>
      </c>
    </row>
    <row r="25" spans="1:8" s="126" customFormat="1" ht="34.5">
      <c r="A25" s="137"/>
      <c r="B25" s="127"/>
      <c r="C25" s="127"/>
      <c r="D25" s="161"/>
      <c r="E25" s="161"/>
      <c r="F25" s="121" t="s">
        <v>10</v>
      </c>
      <c r="G25" s="140"/>
      <c r="H25" s="141"/>
    </row>
    <row r="26" spans="1:8" s="126" customFormat="1" ht="17.25">
      <c r="A26" s="137"/>
      <c r="B26" s="127"/>
      <c r="C26" s="127"/>
      <c r="D26" s="161"/>
      <c r="E26" s="161"/>
      <c r="F26" s="121" t="s">
        <v>11</v>
      </c>
      <c r="G26" s="140">
        <f t="shared" ref="G26:H26" si="4">G27</f>
        <v>160036.5</v>
      </c>
      <c r="H26" s="140">
        <f t="shared" si="4"/>
        <v>160036.5</v>
      </c>
    </row>
    <row r="27" spans="1:8" s="126" customFormat="1" ht="17.25">
      <c r="A27" s="137"/>
      <c r="B27" s="127"/>
      <c r="C27" s="127"/>
      <c r="D27" s="161"/>
      <c r="E27" s="161"/>
      <c r="F27" s="121" t="s">
        <v>12</v>
      </c>
      <c r="G27" s="140">
        <f t="shared" ref="G27:H27" si="5">G28</f>
        <v>160036.5</v>
      </c>
      <c r="H27" s="140">
        <f t="shared" si="5"/>
        <v>160036.5</v>
      </c>
    </row>
    <row r="28" spans="1:8" s="126" customFormat="1" ht="34.5">
      <c r="A28" s="137"/>
      <c r="B28" s="127"/>
      <c r="C28" s="127"/>
      <c r="D28" s="161"/>
      <c r="E28" s="161"/>
      <c r="F28" s="121" t="s">
        <v>23</v>
      </c>
      <c r="G28" s="140">
        <f t="shared" ref="G28:H28" si="6">G29</f>
        <v>160036.5</v>
      </c>
      <c r="H28" s="140">
        <f t="shared" si="6"/>
        <v>160036.5</v>
      </c>
    </row>
    <row r="29" spans="1:8" s="126" customFormat="1" ht="34.5">
      <c r="A29" s="137"/>
      <c r="B29" s="127"/>
      <c r="C29" s="127"/>
      <c r="D29" s="161"/>
      <c r="E29" s="161"/>
      <c r="F29" s="121" t="s">
        <v>101</v>
      </c>
      <c r="G29" s="140">
        <f>G30</f>
        <v>160036.5</v>
      </c>
      <c r="H29" s="140">
        <f>H30</f>
        <v>160036.5</v>
      </c>
    </row>
    <row r="30" spans="1:8" s="126" customFormat="1" ht="17.25">
      <c r="A30" s="160"/>
      <c r="B30" s="91"/>
      <c r="C30" s="91"/>
      <c r="D30" s="159"/>
      <c r="E30" s="159"/>
      <c r="F30" s="121" t="s">
        <v>102</v>
      </c>
      <c r="G30" s="140">
        <v>160036.5</v>
      </c>
      <c r="H30" s="140">
        <v>160036.5</v>
      </c>
    </row>
    <row r="31" spans="1:8" s="126" customFormat="1" ht="17.25">
      <c r="A31" s="137"/>
      <c r="B31" s="127"/>
      <c r="C31" s="127"/>
      <c r="D31" s="180"/>
      <c r="E31" s="272"/>
      <c r="F31" s="221" t="s">
        <v>121</v>
      </c>
      <c r="G31" s="116">
        <f>G33+G46</f>
        <v>157265.29999999999</v>
      </c>
      <c r="H31" s="116">
        <f>H33+H46</f>
        <v>157265.29999999999</v>
      </c>
    </row>
    <row r="32" spans="1:8" s="126" customFormat="1" ht="17.25">
      <c r="A32" s="137"/>
      <c r="B32" s="127"/>
      <c r="C32" s="127"/>
      <c r="D32" s="178"/>
      <c r="E32" s="273"/>
      <c r="F32" s="121" t="s">
        <v>44</v>
      </c>
      <c r="G32" s="116"/>
      <c r="H32" s="117"/>
    </row>
    <row r="33" spans="1:8" s="126" customFormat="1" ht="34.5">
      <c r="A33" s="137"/>
      <c r="B33" s="127"/>
      <c r="C33" s="127"/>
      <c r="D33" s="180">
        <v>1228</v>
      </c>
      <c r="E33" s="272"/>
      <c r="F33" s="93" t="s">
        <v>132</v>
      </c>
      <c r="G33" s="116">
        <f>G35</f>
        <v>157265.29999999999</v>
      </c>
      <c r="H33" s="116">
        <f>H35</f>
        <v>157265.29999999999</v>
      </c>
    </row>
    <row r="34" spans="1:8" s="126" customFormat="1" ht="17.25">
      <c r="A34" s="137"/>
      <c r="B34" s="127"/>
      <c r="C34" s="127"/>
      <c r="D34" s="180"/>
      <c r="E34" s="273"/>
      <c r="F34" s="93" t="s">
        <v>44</v>
      </c>
      <c r="G34" s="116"/>
      <c r="H34" s="117"/>
    </row>
    <row r="35" spans="1:8" s="126" customFormat="1" ht="34.5">
      <c r="A35" s="137"/>
      <c r="B35" s="127"/>
      <c r="C35" s="127"/>
      <c r="D35" s="180"/>
      <c r="E35" s="180">
        <v>31002</v>
      </c>
      <c r="F35" s="121" t="s">
        <v>133</v>
      </c>
      <c r="G35" s="140">
        <f t="shared" ref="G35:H35" si="7">G37</f>
        <v>157265.29999999999</v>
      </c>
      <c r="H35" s="140">
        <f t="shared" si="7"/>
        <v>157265.29999999999</v>
      </c>
    </row>
    <row r="36" spans="1:8" s="126" customFormat="1" ht="17.25">
      <c r="A36" s="137"/>
      <c r="B36" s="127"/>
      <c r="C36" s="127"/>
      <c r="D36" s="180"/>
      <c r="E36" s="180"/>
      <c r="F36" s="121" t="s">
        <v>9</v>
      </c>
      <c r="G36" s="140"/>
      <c r="H36" s="141"/>
    </row>
    <row r="37" spans="1:8" s="126" customFormat="1" ht="17.25">
      <c r="A37" s="137"/>
      <c r="B37" s="127"/>
      <c r="C37" s="127"/>
      <c r="D37" s="180"/>
      <c r="E37" s="180"/>
      <c r="F37" s="121" t="s">
        <v>110</v>
      </c>
      <c r="G37" s="140">
        <f t="shared" ref="G37:H37" si="8">G39</f>
        <v>157265.29999999999</v>
      </c>
      <c r="H37" s="140">
        <f t="shared" si="8"/>
        <v>157265.29999999999</v>
      </c>
    </row>
    <row r="38" spans="1:8" s="126" customFormat="1" ht="34.5">
      <c r="A38" s="137"/>
      <c r="B38" s="127"/>
      <c r="C38" s="127"/>
      <c r="D38" s="180"/>
      <c r="E38" s="180"/>
      <c r="F38" s="121" t="s">
        <v>10</v>
      </c>
      <c r="G38" s="140"/>
      <c r="H38" s="141"/>
    </row>
    <row r="39" spans="1:8" s="126" customFormat="1" ht="17.25">
      <c r="A39" s="137"/>
      <c r="B39" s="127"/>
      <c r="C39" s="127"/>
      <c r="D39" s="180"/>
      <c r="E39" s="180"/>
      <c r="F39" s="219" t="s">
        <v>134</v>
      </c>
      <c r="G39" s="140">
        <f t="shared" ref="G39:H41" si="9">G40</f>
        <v>157265.29999999999</v>
      </c>
      <c r="H39" s="140">
        <f t="shared" si="9"/>
        <v>157265.29999999999</v>
      </c>
    </row>
    <row r="40" spans="1:8" s="126" customFormat="1" ht="17.25">
      <c r="A40" s="137"/>
      <c r="B40" s="127"/>
      <c r="C40" s="127"/>
      <c r="D40" s="180"/>
      <c r="E40" s="180"/>
      <c r="F40" s="219" t="s">
        <v>135</v>
      </c>
      <c r="G40" s="140">
        <f t="shared" si="9"/>
        <v>157265.29999999999</v>
      </c>
      <c r="H40" s="140">
        <f t="shared" si="9"/>
        <v>157265.29999999999</v>
      </c>
    </row>
    <row r="41" spans="1:8" s="126" customFormat="1" ht="17.25">
      <c r="A41" s="137"/>
      <c r="B41" s="127"/>
      <c r="C41" s="127"/>
      <c r="D41" s="180"/>
      <c r="E41" s="180"/>
      <c r="F41" s="219" t="s">
        <v>136</v>
      </c>
      <c r="G41" s="140">
        <f t="shared" si="9"/>
        <v>157265.29999999999</v>
      </c>
      <c r="H41" s="140">
        <f t="shared" si="9"/>
        <v>157265.29999999999</v>
      </c>
    </row>
    <row r="42" spans="1:8" s="126" customFormat="1" ht="17.25">
      <c r="A42" s="137"/>
      <c r="B42" s="127"/>
      <c r="C42" s="127"/>
      <c r="D42" s="180"/>
      <c r="E42" s="180"/>
      <c r="F42" s="219" t="s">
        <v>137</v>
      </c>
      <c r="G42" s="140">
        <f>G43</f>
        <v>157265.29999999999</v>
      </c>
      <c r="H42" s="140">
        <f>H43</f>
        <v>157265.29999999999</v>
      </c>
    </row>
    <row r="43" spans="1:8" s="126" customFormat="1" ht="17.25">
      <c r="A43" s="179"/>
      <c r="B43" s="91"/>
      <c r="C43" s="91"/>
      <c r="D43" s="178"/>
      <c r="E43" s="178"/>
      <c r="F43" s="220" t="s">
        <v>138</v>
      </c>
      <c r="G43" s="140">
        <v>157265.29999999999</v>
      </c>
      <c r="H43" s="140">
        <v>157265.29999999999</v>
      </c>
    </row>
  </sheetData>
  <mergeCells count="13">
    <mergeCell ref="E33:E34"/>
    <mergeCell ref="E31:E32"/>
    <mergeCell ref="A8:C8"/>
    <mergeCell ref="D8:E8"/>
    <mergeCell ref="E20:E21"/>
    <mergeCell ref="A6:H6"/>
    <mergeCell ref="F8:F9"/>
    <mergeCell ref="G7:H7"/>
    <mergeCell ref="E18:E19"/>
    <mergeCell ref="C14:C15"/>
    <mergeCell ref="D14:D17"/>
    <mergeCell ref="E14:E17"/>
    <mergeCell ref="G8:H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H16" sqref="H16"/>
    </sheetView>
  </sheetViews>
  <sheetFormatPr defaultRowHeight="16.5"/>
  <cols>
    <col min="1" max="2" width="9.33203125" style="202"/>
    <col min="3" max="3" width="74.1640625" style="202" customWidth="1"/>
    <col min="4" max="5" width="22.1640625" style="202" customWidth="1"/>
    <col min="6" max="6" width="19.83203125" style="202" customWidth="1"/>
    <col min="7" max="7" width="19.1640625" style="202" bestFit="1" customWidth="1"/>
    <col min="8" max="8" width="16" style="202" bestFit="1" customWidth="1"/>
    <col min="9" max="16384" width="9.33203125" style="202"/>
  </cols>
  <sheetData>
    <row r="1" spans="1:9" s="1" customFormat="1" ht="13.5">
      <c r="C1" s="200"/>
      <c r="D1" s="200"/>
      <c r="E1" s="200" t="s">
        <v>123</v>
      </c>
    </row>
    <row r="2" spans="1:9" s="1" customFormat="1" ht="13.5">
      <c r="C2" s="280" t="s">
        <v>124</v>
      </c>
      <c r="D2" s="280"/>
      <c r="E2" s="280"/>
    </row>
    <row r="3" spans="1:9" s="1" customFormat="1" ht="13.5">
      <c r="C3" s="280" t="s">
        <v>125</v>
      </c>
      <c r="D3" s="280"/>
      <c r="E3" s="280"/>
    </row>
    <row r="4" spans="1:9" s="1" customFormat="1" ht="13.5"/>
    <row r="5" spans="1:9" s="1" customFormat="1" ht="52.5" customHeight="1">
      <c r="A5" s="281" t="s">
        <v>126</v>
      </c>
      <c r="B5" s="281"/>
      <c r="C5" s="281"/>
      <c r="D5" s="281"/>
      <c r="E5" s="281"/>
      <c r="F5" s="201"/>
    </row>
    <row r="7" spans="1:9" ht="17.25">
      <c r="A7" s="2"/>
      <c r="B7" s="2"/>
      <c r="C7" s="2"/>
      <c r="D7" s="254" t="s">
        <v>24</v>
      </c>
      <c r="E7" s="254"/>
    </row>
    <row r="8" spans="1:9" s="204" customFormat="1" ht="51.75" customHeight="1">
      <c r="A8" s="282" t="s">
        <v>127</v>
      </c>
      <c r="B8" s="282"/>
      <c r="C8" s="283" t="s">
        <v>128</v>
      </c>
      <c r="D8" s="284" t="s">
        <v>32</v>
      </c>
      <c r="E8" s="285"/>
      <c r="F8" s="203"/>
      <c r="G8" s="203"/>
      <c r="H8" s="203"/>
      <c r="I8" s="203"/>
    </row>
    <row r="9" spans="1:9" s="204" customFormat="1" ht="47.25" customHeight="1">
      <c r="A9" s="205" t="s">
        <v>116</v>
      </c>
      <c r="B9" s="205" t="s">
        <v>1</v>
      </c>
      <c r="C9" s="283"/>
      <c r="D9" s="325" t="s">
        <v>53</v>
      </c>
      <c r="E9" s="325" t="s">
        <v>54</v>
      </c>
      <c r="F9" s="203"/>
      <c r="G9" s="203"/>
      <c r="H9" s="203"/>
      <c r="I9" s="203"/>
    </row>
    <row r="10" spans="1:9" s="209" customFormat="1" ht="17.25">
      <c r="A10" s="206"/>
      <c r="B10" s="206"/>
      <c r="C10" s="207" t="s">
        <v>129</v>
      </c>
      <c r="D10" s="325">
        <f>D11</f>
        <v>157265.29999999999</v>
      </c>
      <c r="E10" s="325">
        <f>E11</f>
        <v>157265.29999999999</v>
      </c>
      <c r="F10" s="208"/>
      <c r="G10" s="208"/>
      <c r="H10" s="208"/>
      <c r="I10" s="208"/>
    </row>
    <row r="11" spans="1:9" s="209" customFormat="1" ht="17.25">
      <c r="A11" s="210"/>
      <c r="B11" s="211"/>
      <c r="C11" s="211" t="s">
        <v>130</v>
      </c>
      <c r="D11" s="325">
        <f>D13</f>
        <v>157265.29999999999</v>
      </c>
      <c r="E11" s="325">
        <f>E13</f>
        <v>157265.29999999999</v>
      </c>
      <c r="F11" s="208"/>
      <c r="G11" s="208"/>
      <c r="H11" s="208"/>
      <c r="I11" s="208"/>
    </row>
    <row r="12" spans="1:9" s="209" customFormat="1" ht="17.25">
      <c r="A12" s="210"/>
      <c r="B12" s="210"/>
      <c r="C12" s="210" t="s">
        <v>2</v>
      </c>
      <c r="D12" s="325"/>
      <c r="E12" s="325"/>
      <c r="F12" s="208"/>
      <c r="G12" s="208"/>
      <c r="H12" s="208"/>
      <c r="I12" s="208"/>
    </row>
    <row r="13" spans="1:9" s="214" customFormat="1" ht="34.5">
      <c r="A13" s="286">
        <v>1228</v>
      </c>
      <c r="B13" s="289">
        <v>31002</v>
      </c>
      <c r="C13" s="212" t="s">
        <v>133</v>
      </c>
      <c r="D13" s="325">
        <f t="shared" ref="D13" si="0">D15</f>
        <v>157265.29999999999</v>
      </c>
      <c r="E13" s="325">
        <f>E15</f>
        <v>157265.29999999999</v>
      </c>
      <c r="F13" s="213"/>
      <c r="G13" s="213"/>
      <c r="H13" s="213"/>
      <c r="I13" s="213"/>
    </row>
    <row r="14" spans="1:9" s="214" customFormat="1" ht="17.25">
      <c r="A14" s="287"/>
      <c r="B14" s="290"/>
      <c r="C14" s="215" t="s">
        <v>131</v>
      </c>
      <c r="D14" s="325"/>
      <c r="E14" s="325"/>
      <c r="F14" s="213"/>
      <c r="G14" s="213"/>
      <c r="H14" s="213"/>
      <c r="I14" s="213"/>
    </row>
    <row r="15" spans="1:9" s="218" customFormat="1" ht="17.25">
      <c r="A15" s="287"/>
      <c r="B15" s="290"/>
      <c r="C15" s="216" t="s">
        <v>110</v>
      </c>
      <c r="D15" s="325">
        <f>'6'!G33</f>
        <v>157265.29999999999</v>
      </c>
      <c r="E15" s="325">
        <v>157265.29999999999</v>
      </c>
      <c r="F15" s="217"/>
      <c r="G15" s="217"/>
      <c r="H15" s="217"/>
      <c r="I15" s="217"/>
    </row>
    <row r="16" spans="1:9" s="214" customFormat="1" ht="17.25">
      <c r="A16" s="287"/>
      <c r="B16" s="290"/>
      <c r="C16" s="215" t="s">
        <v>175</v>
      </c>
      <c r="D16" s="325"/>
      <c r="E16" s="325"/>
      <c r="F16" s="213"/>
      <c r="G16" s="213"/>
      <c r="H16" s="213"/>
      <c r="I16" s="213"/>
    </row>
    <row r="17" spans="1:9" s="218" customFormat="1" ht="51.75">
      <c r="A17" s="288"/>
      <c r="B17" s="291"/>
      <c r="C17" s="238" t="s">
        <v>155</v>
      </c>
      <c r="D17" s="325">
        <f>'6'!G35</f>
        <v>157265.29999999999</v>
      </c>
      <c r="E17" s="325">
        <v>157265.29999999999</v>
      </c>
      <c r="F17" s="217"/>
      <c r="G17" s="217"/>
      <c r="H17" s="217"/>
      <c r="I17" s="217"/>
    </row>
  </sheetData>
  <mergeCells count="9">
    <mergeCell ref="A13:A17"/>
    <mergeCell ref="B13:B17"/>
    <mergeCell ref="C2:E2"/>
    <mergeCell ref="C3:E3"/>
    <mergeCell ref="A5:E5"/>
    <mergeCell ref="D7:E7"/>
    <mergeCell ref="A8:B8"/>
    <mergeCell ref="C8:C9"/>
    <mergeCell ref="D8:E8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4" zoomScaleNormal="100" workbookViewId="0">
      <selection activeCell="C49" sqref="C49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19.1640625" style="1" customWidth="1"/>
    <col min="4" max="4" width="26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4">
      <c r="C1" s="7"/>
      <c r="D1" s="8" t="s">
        <v>158</v>
      </c>
    </row>
    <row r="2" spans="1:4">
      <c r="C2" s="7"/>
      <c r="D2" s="47" t="s">
        <v>89</v>
      </c>
    </row>
    <row r="3" spans="1:4">
      <c r="C3" s="7"/>
      <c r="D3" s="47" t="s">
        <v>7</v>
      </c>
    </row>
    <row r="4" spans="1:4">
      <c r="B4" s="9"/>
      <c r="C4" s="295"/>
      <c r="D4" s="295"/>
    </row>
    <row r="8" spans="1:4" ht="42" customHeight="1">
      <c r="A8" s="296" t="s">
        <v>143</v>
      </c>
      <c r="B8" s="296"/>
      <c r="C8" s="296"/>
      <c r="D8" s="296"/>
    </row>
    <row r="9" spans="1:4" ht="12.75" customHeight="1">
      <c r="A9" s="50"/>
      <c r="B9" s="50"/>
      <c r="C9" s="2"/>
      <c r="D9" s="2"/>
    </row>
    <row r="10" spans="1:4" ht="17.25">
      <c r="A10" s="297" t="s">
        <v>67</v>
      </c>
      <c r="B10" s="297"/>
      <c r="C10" s="297"/>
      <c r="D10" s="297"/>
    </row>
    <row r="11" spans="1:4" ht="17.25">
      <c r="A11" s="103"/>
      <c r="B11" s="103"/>
      <c r="C11" s="103"/>
      <c r="D11" s="103"/>
    </row>
    <row r="12" spans="1:4" s="2" customFormat="1" ht="17.25">
      <c r="A12" s="95" t="s">
        <v>5</v>
      </c>
      <c r="B12" s="94"/>
    </row>
    <row r="13" spans="1:4" ht="17.25">
      <c r="A13" s="2"/>
      <c r="B13" s="2"/>
      <c r="C13" s="2"/>
      <c r="D13" s="2"/>
    </row>
    <row r="14" spans="1:4" ht="17.25">
      <c r="A14" s="2"/>
      <c r="B14" s="2"/>
      <c r="C14" s="2"/>
      <c r="D14" s="2"/>
    </row>
    <row r="15" spans="1:4" ht="17.25">
      <c r="A15" s="66" t="s">
        <v>55</v>
      </c>
      <c r="B15" s="298" t="s">
        <v>56</v>
      </c>
      <c r="C15" s="298"/>
      <c r="D15" s="298"/>
    </row>
    <row r="16" spans="1:4" ht="34.5" customHeight="1">
      <c r="A16" s="71" t="s">
        <v>30</v>
      </c>
      <c r="B16" s="100" t="s">
        <v>31</v>
      </c>
      <c r="C16" s="101"/>
      <c r="D16" s="101"/>
    </row>
    <row r="17" spans="1:7" ht="17.25">
      <c r="A17" s="102"/>
      <c r="B17" s="102"/>
      <c r="C17" s="102"/>
      <c r="D17" s="102"/>
    </row>
    <row r="18" spans="1:7" ht="17.25">
      <c r="A18" s="298" t="s">
        <v>57</v>
      </c>
      <c r="B18" s="298"/>
      <c r="C18" s="298"/>
      <c r="D18" s="298"/>
    </row>
    <row r="19" spans="1:7" ht="47.25" customHeight="1">
      <c r="A19" s="73" t="s">
        <v>58</v>
      </c>
      <c r="B19" s="71" t="s">
        <v>30</v>
      </c>
      <c r="C19" s="292" t="s">
        <v>32</v>
      </c>
      <c r="D19" s="293"/>
      <c r="F19" s="142"/>
      <c r="G19" s="142"/>
    </row>
    <row r="20" spans="1:7" ht="17.25">
      <c r="A20" s="73" t="s">
        <v>59</v>
      </c>
      <c r="B20" s="71">
        <v>11001</v>
      </c>
      <c r="C20" s="68" t="s">
        <v>60</v>
      </c>
      <c r="D20" s="68" t="s">
        <v>42</v>
      </c>
    </row>
    <row r="21" spans="1:7" ht="86.25">
      <c r="A21" s="73" t="s">
        <v>61</v>
      </c>
      <c r="B21" s="71" t="s">
        <v>162</v>
      </c>
      <c r="C21" s="73"/>
      <c r="D21" s="73"/>
    </row>
    <row r="22" spans="1:7" ht="120.75">
      <c r="A22" s="73" t="s">
        <v>62</v>
      </c>
      <c r="B22" s="71" t="s">
        <v>163</v>
      </c>
      <c r="C22" s="73"/>
      <c r="D22" s="73"/>
    </row>
    <row r="23" spans="1:7" ht="17.25">
      <c r="A23" s="73" t="s">
        <v>63</v>
      </c>
      <c r="B23" s="71" t="s">
        <v>20</v>
      </c>
      <c r="C23" s="73"/>
      <c r="D23" s="73"/>
    </row>
    <row r="24" spans="1:7" ht="34.5">
      <c r="A24" s="73" t="s">
        <v>98</v>
      </c>
      <c r="B24" s="71" t="s">
        <v>164</v>
      </c>
      <c r="C24" s="73"/>
      <c r="D24" s="73"/>
    </row>
    <row r="25" spans="1:7" ht="17.25">
      <c r="A25" s="266" t="s">
        <v>21</v>
      </c>
      <c r="B25" s="266"/>
      <c r="C25" s="73"/>
      <c r="D25" s="73"/>
    </row>
    <row r="26" spans="1:7" ht="17.25">
      <c r="A26" s="294" t="s">
        <v>22</v>
      </c>
      <c r="B26" s="294"/>
      <c r="C26" s="70">
        <f>'6'!G22</f>
        <v>160036.5</v>
      </c>
      <c r="D26" s="70">
        <f>'6'!H22</f>
        <v>160036.5</v>
      </c>
    </row>
    <row r="31" spans="1:7" s="94" customFormat="1" ht="17.25">
      <c r="A31" s="305" t="s">
        <v>144</v>
      </c>
      <c r="B31" s="305"/>
      <c r="C31" s="305"/>
      <c r="D31" s="305"/>
      <c r="E31" s="239"/>
      <c r="F31" s="239"/>
    </row>
    <row r="32" spans="1:7" s="94" customFormat="1" ht="17.25"/>
    <row r="33" spans="1:6" s="94" customFormat="1" ht="17.25">
      <c r="A33" s="95" t="s">
        <v>5</v>
      </c>
    </row>
    <row r="34" spans="1:6" s="94" customFormat="1" ht="17.25">
      <c r="A34" s="96"/>
      <c r="B34" s="96"/>
      <c r="C34" s="96"/>
      <c r="D34" s="96"/>
      <c r="E34" s="96"/>
    </row>
    <row r="35" spans="1:6" s="222" customFormat="1" ht="17.25">
      <c r="A35" s="94"/>
      <c r="B35" s="94"/>
      <c r="C35" s="94"/>
      <c r="D35" s="94"/>
      <c r="E35" s="94"/>
      <c r="F35" s="94"/>
    </row>
    <row r="36" spans="1:6" s="222" customFormat="1" ht="17.25">
      <c r="A36" s="223" t="s">
        <v>55</v>
      </c>
      <c r="B36" s="224" t="s">
        <v>56</v>
      </c>
      <c r="C36" s="225"/>
      <c r="D36" s="225"/>
      <c r="E36" s="225"/>
      <c r="F36" s="225"/>
    </row>
    <row r="37" spans="1:6" s="222" customFormat="1" ht="54" customHeight="1">
      <c r="A37" s="226" t="s">
        <v>145</v>
      </c>
      <c r="B37" s="227" t="s">
        <v>146</v>
      </c>
      <c r="C37" s="228"/>
      <c r="D37" s="228"/>
      <c r="E37" s="228"/>
      <c r="F37" s="228"/>
    </row>
    <row r="40" spans="1:6" s="222" customFormat="1" ht="72" customHeight="1">
      <c r="A40" s="229" t="s">
        <v>58</v>
      </c>
      <c r="B40" s="226" t="s">
        <v>145</v>
      </c>
      <c r="C40" s="292" t="s">
        <v>32</v>
      </c>
      <c r="D40" s="293"/>
    </row>
    <row r="41" spans="1:6" s="222" customFormat="1" ht="17.25">
      <c r="A41" s="229" t="s">
        <v>59</v>
      </c>
      <c r="B41" s="226" t="s">
        <v>147</v>
      </c>
      <c r="C41" s="230" t="s">
        <v>60</v>
      </c>
      <c r="D41" s="231" t="s">
        <v>42</v>
      </c>
    </row>
    <row r="42" spans="1:6" s="222" customFormat="1" ht="34.5">
      <c r="A42" s="229" t="s">
        <v>61</v>
      </c>
      <c r="B42" s="226" t="s">
        <v>148</v>
      </c>
      <c r="C42" s="226"/>
      <c r="D42" s="231"/>
    </row>
    <row r="43" spans="1:6" s="222" customFormat="1" ht="34.5">
      <c r="A43" s="229" t="s">
        <v>62</v>
      </c>
      <c r="B43" s="226" t="s">
        <v>149</v>
      </c>
      <c r="C43" s="226"/>
      <c r="D43" s="231"/>
    </row>
    <row r="44" spans="1:6" s="222" customFormat="1" ht="34.5">
      <c r="A44" s="229" t="s">
        <v>63</v>
      </c>
      <c r="B44" s="226" t="s">
        <v>150</v>
      </c>
      <c r="C44" s="226"/>
      <c r="D44" s="231"/>
    </row>
    <row r="45" spans="1:6" s="222" customFormat="1" ht="51.75">
      <c r="A45" s="229" t="s">
        <v>151</v>
      </c>
      <c r="B45" s="226" t="s">
        <v>152</v>
      </c>
      <c r="C45" s="226"/>
      <c r="D45" s="231"/>
    </row>
    <row r="46" spans="1:6" s="222" customFormat="1" ht="17.25">
      <c r="A46" s="300" t="s">
        <v>21</v>
      </c>
      <c r="B46" s="300"/>
      <c r="C46" s="231"/>
      <c r="D46" s="231"/>
    </row>
    <row r="47" spans="1:6" s="222" customFormat="1" ht="37.5" customHeight="1">
      <c r="A47" s="301" t="s">
        <v>153</v>
      </c>
      <c r="B47" s="302"/>
      <c r="C47" s="233"/>
      <c r="D47" s="235">
        <v>1</v>
      </c>
    </row>
    <row r="48" spans="1:6" s="222" customFormat="1" ht="34.5" customHeight="1">
      <c r="A48" s="303" t="s">
        <v>154</v>
      </c>
      <c r="B48" s="304"/>
      <c r="C48" s="233"/>
      <c r="D48" s="234">
        <v>100</v>
      </c>
    </row>
    <row r="49" spans="1:4" s="222" customFormat="1" ht="17.25">
      <c r="A49" s="299" t="s">
        <v>22</v>
      </c>
      <c r="B49" s="299"/>
      <c r="C49" s="237">
        <f>'6'!G33</f>
        <v>157265.29999999999</v>
      </c>
      <c r="D49" s="237">
        <f>'6'!H33</f>
        <v>157265.29999999999</v>
      </c>
    </row>
  </sheetData>
  <mergeCells count="14">
    <mergeCell ref="A31:D31"/>
    <mergeCell ref="A49:B49"/>
    <mergeCell ref="C40:D40"/>
    <mergeCell ref="A46:B46"/>
    <mergeCell ref="A47:B47"/>
    <mergeCell ref="A48:B48"/>
    <mergeCell ref="C19:D19"/>
    <mergeCell ref="A26:B26"/>
    <mergeCell ref="C4:D4"/>
    <mergeCell ref="A8:D8"/>
    <mergeCell ref="A10:D10"/>
    <mergeCell ref="A18:D18"/>
    <mergeCell ref="A25:B25"/>
    <mergeCell ref="B15:D15"/>
  </mergeCells>
  <pageMargins left="0.2" right="0" top="0.75" bottom="0.75" header="0.3" footer="0.3"/>
  <pageSetup paperSize="9" scale="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40" zoomScaleNormal="100" zoomScaleSheetLayoutView="100" workbookViewId="0">
      <selection activeCell="G20" sqref="G20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18.33203125" style="1" customWidth="1"/>
    <col min="4" max="4" width="22.664062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7">
      <c r="C1" s="7"/>
      <c r="D1" s="8" t="s">
        <v>157</v>
      </c>
    </row>
    <row r="2" spans="1:7">
      <c r="C2" s="7"/>
      <c r="D2" s="47" t="s">
        <v>89</v>
      </c>
    </row>
    <row r="3" spans="1:7">
      <c r="C3" s="7"/>
      <c r="D3" s="47" t="s">
        <v>7</v>
      </c>
    </row>
    <row r="4" spans="1:7">
      <c r="C4" s="7"/>
      <c r="D4" s="47"/>
    </row>
    <row r="5" spans="1:7">
      <c r="C5" s="7"/>
      <c r="D5" s="47"/>
    </row>
    <row r="6" spans="1:7" ht="42" customHeight="1">
      <c r="A6" s="296" t="s">
        <v>159</v>
      </c>
      <c r="B6" s="296"/>
      <c r="C6" s="296"/>
      <c r="D6" s="296"/>
    </row>
    <row r="7" spans="1:7" ht="12.75" customHeight="1">
      <c r="A7" s="50"/>
      <c r="B7" s="50"/>
      <c r="C7" s="2"/>
      <c r="D7" s="2"/>
    </row>
    <row r="8" spans="1:7" s="2" customFormat="1" ht="17.25">
      <c r="A8" s="305" t="s">
        <v>109</v>
      </c>
      <c r="B8" s="305"/>
      <c r="C8" s="305"/>
      <c r="D8" s="305"/>
    </row>
    <row r="9" spans="1:7" s="2" customFormat="1" ht="17.25">
      <c r="A9" s="94"/>
      <c r="B9" s="94"/>
    </row>
    <row r="10" spans="1:7" s="2" customFormat="1" ht="17.25">
      <c r="A10" s="306" t="s">
        <v>68</v>
      </c>
      <c r="B10" s="306"/>
    </row>
    <row r="11" spans="1:7" s="2" customFormat="1" ht="17.25">
      <c r="A11" s="96"/>
      <c r="B11" s="96"/>
    </row>
    <row r="12" spans="1:7" s="2" customFormat="1" ht="17.25">
      <c r="A12" s="96"/>
      <c r="B12" s="96"/>
    </row>
    <row r="13" spans="1:7" s="2" customFormat="1" ht="17.25">
      <c r="A13" s="97" t="s">
        <v>55</v>
      </c>
      <c r="B13" s="98" t="s">
        <v>56</v>
      </c>
      <c r="C13" s="99"/>
      <c r="D13" s="99"/>
    </row>
    <row r="14" spans="1:7" s="2" customFormat="1" ht="34.5">
      <c r="A14" s="71">
        <v>1080</v>
      </c>
      <c r="B14" s="100" t="s">
        <v>31</v>
      </c>
      <c r="C14" s="101"/>
      <c r="D14" s="101"/>
    </row>
    <row r="15" spans="1:7" s="2" customFormat="1" ht="17.25">
      <c r="A15" s="102"/>
      <c r="B15" s="102"/>
      <c r="C15" s="102"/>
      <c r="D15" s="102"/>
      <c r="G15" s="129"/>
    </row>
    <row r="16" spans="1:7" ht="17.25">
      <c r="A16" s="298" t="s">
        <v>57</v>
      </c>
      <c r="B16" s="298"/>
      <c r="C16" s="298"/>
      <c r="D16" s="298"/>
    </row>
    <row r="17" spans="1:7" ht="47.25" customHeight="1">
      <c r="A17" s="144" t="s">
        <v>58</v>
      </c>
      <c r="B17" s="138" t="s">
        <v>30</v>
      </c>
      <c r="C17" s="292" t="s">
        <v>32</v>
      </c>
      <c r="D17" s="293"/>
      <c r="F17" s="142"/>
      <c r="G17" s="142"/>
    </row>
    <row r="18" spans="1:7" ht="17.25">
      <c r="A18" s="144" t="s">
        <v>59</v>
      </c>
      <c r="B18" s="138">
        <v>11019</v>
      </c>
      <c r="C18" s="143" t="s">
        <v>60</v>
      </c>
      <c r="D18" s="143" t="s">
        <v>42</v>
      </c>
    </row>
    <row r="19" spans="1:7" ht="86.25">
      <c r="A19" s="144" t="s">
        <v>61</v>
      </c>
      <c r="B19" s="138" t="s">
        <v>162</v>
      </c>
      <c r="C19" s="144"/>
      <c r="D19" s="144"/>
    </row>
    <row r="20" spans="1:7" ht="120.75">
      <c r="A20" s="144" t="s">
        <v>62</v>
      </c>
      <c r="B20" s="138" t="s">
        <v>163</v>
      </c>
      <c r="C20" s="144"/>
      <c r="D20" s="144"/>
    </row>
    <row r="21" spans="1:7" ht="17.25">
      <c r="A21" s="144" t="s">
        <v>63</v>
      </c>
      <c r="B21" s="138" t="s">
        <v>20</v>
      </c>
      <c r="C21" s="144"/>
      <c r="D21" s="144"/>
    </row>
    <row r="22" spans="1:7" ht="34.5">
      <c r="A22" s="144" t="s">
        <v>98</v>
      </c>
      <c r="B22" s="138" t="s">
        <v>164</v>
      </c>
      <c r="C22" s="144"/>
      <c r="D22" s="144"/>
    </row>
    <row r="23" spans="1:7" ht="17.25">
      <c r="A23" s="266" t="s">
        <v>21</v>
      </c>
      <c r="B23" s="266"/>
      <c r="C23" s="144"/>
      <c r="D23" s="144"/>
    </row>
    <row r="24" spans="1:7" ht="17.25">
      <c r="A24" s="294" t="s">
        <v>22</v>
      </c>
      <c r="B24" s="294"/>
      <c r="C24" s="70">
        <f>'6'!G22</f>
        <v>160036.5</v>
      </c>
      <c r="D24" s="70">
        <f>'6'!H22</f>
        <v>160036.5</v>
      </c>
    </row>
    <row r="25" spans="1:7" s="2" customFormat="1" ht="17.25">
      <c r="A25" s="102"/>
      <c r="B25" s="102"/>
      <c r="C25" s="102"/>
      <c r="D25" s="102"/>
      <c r="G25" s="129"/>
    </row>
    <row r="28" spans="1:7" s="222" customFormat="1" ht="17.25">
      <c r="A28" s="223" t="s">
        <v>55</v>
      </c>
      <c r="B28" s="224" t="s">
        <v>56</v>
      </c>
      <c r="C28" s="225"/>
      <c r="D28" s="225"/>
      <c r="E28" s="225"/>
      <c r="F28" s="225"/>
    </row>
    <row r="29" spans="1:7" s="222" customFormat="1" ht="54" customHeight="1">
      <c r="A29" s="226" t="s">
        <v>145</v>
      </c>
      <c r="B29" s="227" t="s">
        <v>146</v>
      </c>
      <c r="C29" s="228"/>
      <c r="D29" s="228"/>
      <c r="E29" s="228"/>
      <c r="F29" s="228"/>
    </row>
    <row r="32" spans="1:7" s="222" customFormat="1" ht="72" customHeight="1">
      <c r="A32" s="236" t="s">
        <v>58</v>
      </c>
      <c r="B32" s="226" t="s">
        <v>145</v>
      </c>
      <c r="C32" s="292" t="s">
        <v>32</v>
      </c>
      <c r="D32" s="293"/>
    </row>
    <row r="33" spans="1:4" s="222" customFormat="1" ht="17.25">
      <c r="A33" s="236" t="s">
        <v>59</v>
      </c>
      <c r="B33" s="226" t="s">
        <v>147</v>
      </c>
      <c r="C33" s="230" t="s">
        <v>60</v>
      </c>
      <c r="D33" s="232" t="s">
        <v>42</v>
      </c>
    </row>
    <row r="34" spans="1:4" s="222" customFormat="1" ht="34.5">
      <c r="A34" s="236" t="s">
        <v>61</v>
      </c>
      <c r="B34" s="226" t="s">
        <v>148</v>
      </c>
      <c r="C34" s="226"/>
      <c r="D34" s="232"/>
    </row>
    <row r="35" spans="1:4" s="222" customFormat="1" ht="34.5">
      <c r="A35" s="236" t="s">
        <v>62</v>
      </c>
      <c r="B35" s="226" t="s">
        <v>149</v>
      </c>
      <c r="C35" s="226"/>
      <c r="D35" s="232"/>
    </row>
    <row r="36" spans="1:4" s="222" customFormat="1" ht="51.75">
      <c r="A36" s="236" t="s">
        <v>63</v>
      </c>
      <c r="B36" s="226" t="s">
        <v>150</v>
      </c>
      <c r="C36" s="226"/>
      <c r="D36" s="232"/>
    </row>
    <row r="37" spans="1:4" s="222" customFormat="1" ht="51.75">
      <c r="A37" s="236" t="s">
        <v>151</v>
      </c>
      <c r="B37" s="226" t="s">
        <v>152</v>
      </c>
      <c r="C37" s="226"/>
      <c r="D37" s="232"/>
    </row>
    <row r="38" spans="1:4" s="222" customFormat="1" ht="17.25">
      <c r="A38" s="300" t="s">
        <v>21</v>
      </c>
      <c r="B38" s="300"/>
      <c r="C38" s="232"/>
      <c r="D38" s="232"/>
    </row>
    <row r="39" spans="1:4" s="222" customFormat="1" ht="37.5" customHeight="1">
      <c r="A39" s="301" t="s">
        <v>155</v>
      </c>
      <c r="B39" s="302"/>
      <c r="C39" s="233"/>
      <c r="D39" s="235">
        <v>1</v>
      </c>
    </row>
    <row r="40" spans="1:4" s="222" customFormat="1" ht="34.5" customHeight="1">
      <c r="A40" s="303" t="s">
        <v>154</v>
      </c>
      <c r="B40" s="304"/>
      <c r="C40" s="233"/>
      <c r="D40" s="234">
        <v>100</v>
      </c>
    </row>
    <row r="41" spans="1:4" s="222" customFormat="1" ht="17.25">
      <c r="A41" s="299" t="s">
        <v>22</v>
      </c>
      <c r="B41" s="299"/>
      <c r="C41" s="237">
        <f>'6'!G35</f>
        <v>157265.29999999999</v>
      </c>
      <c r="D41" s="237">
        <f>'6'!H35</f>
        <v>157265.29999999999</v>
      </c>
    </row>
  </sheetData>
  <mergeCells count="12">
    <mergeCell ref="A23:B23"/>
    <mergeCell ref="A24:B24"/>
    <mergeCell ref="A6:D6"/>
    <mergeCell ref="A10:B10"/>
    <mergeCell ref="A8:D8"/>
    <mergeCell ref="A16:D16"/>
    <mergeCell ref="C17:D17"/>
    <mergeCell ref="C32:D32"/>
    <mergeCell ref="A38:B38"/>
    <mergeCell ref="A39:B39"/>
    <mergeCell ref="A40:B40"/>
    <mergeCell ref="A41:B41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13" workbookViewId="0">
      <selection activeCell="M7" sqref="M7"/>
    </sheetView>
  </sheetViews>
  <sheetFormatPr defaultRowHeight="13.5"/>
  <cols>
    <col min="1" max="1" width="21.33203125" style="39" customWidth="1"/>
    <col min="2" max="2" width="57.5" style="40" customWidth="1"/>
    <col min="3" max="3" width="11" style="41" customWidth="1"/>
    <col min="4" max="4" width="14.1640625" style="42" customWidth="1"/>
    <col min="5" max="5" width="29.5" style="42" customWidth="1"/>
    <col min="6" max="6" width="15" style="41" customWidth="1"/>
    <col min="7" max="7" width="20.1640625" style="41" customWidth="1"/>
    <col min="8" max="8" width="6.33203125" style="39" customWidth="1"/>
    <col min="9" max="9" width="6.5" style="39" customWidth="1"/>
    <col min="10" max="10" width="39.33203125" style="39" customWidth="1"/>
    <col min="11" max="11" width="15.33203125" style="39" bestFit="1" customWidth="1"/>
    <col min="12" max="12" width="11.83203125" style="39" customWidth="1"/>
    <col min="13" max="13" width="9.33203125" style="39" customWidth="1"/>
    <col min="14" max="14" width="11.5" style="39" customWidth="1"/>
    <col min="15" max="15" width="19.33203125" style="39" customWidth="1"/>
    <col min="16" max="16" width="9.33203125" style="39"/>
    <col min="17" max="18" width="10.5" style="39" bestFit="1" customWidth="1"/>
    <col min="19" max="19" width="11.6640625" style="39" bestFit="1" customWidth="1"/>
    <col min="20" max="21" width="9.33203125" style="39"/>
    <col min="22" max="22" width="12.6640625" style="39" bestFit="1" customWidth="1"/>
    <col min="23" max="16384" width="9.33203125" style="39"/>
  </cols>
  <sheetData>
    <row r="1" spans="1:11" ht="17.25">
      <c r="A1" s="43"/>
      <c r="B1" s="104"/>
      <c r="C1" s="105"/>
      <c r="D1" s="105"/>
      <c r="E1" s="310" t="s">
        <v>156</v>
      </c>
      <c r="F1" s="310"/>
      <c r="G1" s="310"/>
    </row>
    <row r="2" spans="1:11" ht="15.75" customHeight="1">
      <c r="A2" s="43"/>
      <c r="B2" s="106"/>
      <c r="C2" s="106"/>
      <c r="D2" s="106"/>
      <c r="E2" s="311" t="s">
        <v>91</v>
      </c>
      <c r="F2" s="311"/>
      <c r="G2" s="311"/>
    </row>
    <row r="3" spans="1:11" ht="15.75" customHeight="1">
      <c r="A3" s="43"/>
      <c r="B3" s="106"/>
      <c r="C3" s="106"/>
      <c r="D3" s="106"/>
      <c r="E3" s="311" t="s">
        <v>92</v>
      </c>
      <c r="F3" s="311"/>
      <c r="G3" s="311"/>
    </row>
    <row r="4" spans="1:11" ht="15.75" customHeight="1">
      <c r="A4" s="43"/>
      <c r="B4" s="104"/>
      <c r="C4" s="46"/>
      <c r="D4" s="45"/>
    </row>
    <row r="5" spans="1:11" ht="58.5" customHeight="1">
      <c r="A5" s="312" t="s">
        <v>106</v>
      </c>
      <c r="B5" s="312"/>
      <c r="C5" s="312"/>
      <c r="D5" s="312"/>
      <c r="E5" s="312"/>
      <c r="F5" s="312"/>
      <c r="G5" s="312"/>
    </row>
    <row r="6" spans="1:11" ht="18.75" customHeight="1">
      <c r="A6" s="43"/>
      <c r="B6" s="44"/>
      <c r="C6" s="45"/>
      <c r="D6" s="45"/>
      <c r="E6" s="45"/>
      <c r="F6" s="45"/>
      <c r="G6" s="46"/>
    </row>
    <row r="7" spans="1:11" ht="85.5" customHeight="1">
      <c r="A7" s="320" t="s">
        <v>74</v>
      </c>
      <c r="B7" s="313" t="s">
        <v>75</v>
      </c>
      <c r="C7" s="313" t="s">
        <v>76</v>
      </c>
      <c r="D7" s="313" t="s">
        <v>77</v>
      </c>
      <c r="E7" s="313" t="s">
        <v>78</v>
      </c>
      <c r="F7" s="315" t="s">
        <v>32</v>
      </c>
      <c r="G7" s="316"/>
    </row>
    <row r="8" spans="1:11" ht="55.5" customHeight="1">
      <c r="A8" s="321"/>
      <c r="B8" s="314"/>
      <c r="C8" s="314"/>
      <c r="D8" s="314"/>
      <c r="E8" s="314"/>
      <c r="F8" s="107" t="s">
        <v>79</v>
      </c>
      <c r="G8" s="107" t="s">
        <v>80</v>
      </c>
      <c r="J8" s="112"/>
    </row>
    <row r="9" spans="1:11" ht="18" customHeight="1">
      <c r="A9" s="108">
        <v>1</v>
      </c>
      <c r="B9" s="107">
        <v>2</v>
      </c>
      <c r="C9" s="107">
        <v>3</v>
      </c>
      <c r="D9" s="107">
        <v>4</v>
      </c>
      <c r="E9" s="107">
        <v>5</v>
      </c>
      <c r="F9" s="107">
        <v>6</v>
      </c>
      <c r="G9" s="107">
        <v>7</v>
      </c>
    </row>
    <row r="10" spans="1:11" ht="18" customHeight="1">
      <c r="A10" s="322" t="s">
        <v>165</v>
      </c>
      <c r="B10" s="323"/>
      <c r="C10" s="323"/>
      <c r="D10" s="323"/>
      <c r="E10" s="323"/>
      <c r="F10" s="324"/>
      <c r="G10" s="118">
        <f>G11</f>
        <v>317301.77399999998</v>
      </c>
      <c r="J10" s="111"/>
      <c r="K10" s="111"/>
    </row>
    <row r="11" spans="1:11" ht="18" customHeight="1">
      <c r="A11" s="317" t="s">
        <v>81</v>
      </c>
      <c r="B11" s="318"/>
      <c r="C11" s="318"/>
      <c r="D11" s="318"/>
      <c r="E11" s="318"/>
      <c r="F11" s="319"/>
      <c r="G11" s="128">
        <f>G12+G17</f>
        <v>317301.77399999998</v>
      </c>
      <c r="J11" s="112"/>
    </row>
    <row r="12" spans="1:11" ht="116.25" customHeight="1">
      <c r="A12" s="145">
        <v>1080</v>
      </c>
      <c r="B12" s="146">
        <v>11001</v>
      </c>
      <c r="C12" s="307" t="s">
        <v>166</v>
      </c>
      <c r="D12" s="308"/>
      <c r="E12" s="309"/>
      <c r="F12" s="147"/>
      <c r="G12" s="148">
        <f>G13</f>
        <v>160036.47399999999</v>
      </c>
    </row>
    <row r="13" spans="1:11" ht="17.25">
      <c r="A13" s="149" t="s">
        <v>82</v>
      </c>
      <c r="B13" s="149" t="s">
        <v>104</v>
      </c>
      <c r="C13" s="150"/>
      <c r="D13" s="151"/>
      <c r="E13" s="152"/>
      <c r="F13" s="153"/>
      <c r="G13" s="148">
        <f>SUM(G14:G16)</f>
        <v>160036.47399999999</v>
      </c>
    </row>
    <row r="14" spans="1:11" ht="34.5">
      <c r="A14" s="154" t="s">
        <v>172</v>
      </c>
      <c r="B14" s="155" t="s">
        <v>105</v>
      </c>
      <c r="C14" s="147" t="s">
        <v>167</v>
      </c>
      <c r="D14" s="156" t="s">
        <v>103</v>
      </c>
      <c r="E14" s="157">
        <v>30283224</v>
      </c>
      <c r="F14" s="148">
        <v>1</v>
      </c>
      <c r="G14" s="148">
        <f>E14*F14/1000</f>
        <v>30283.223999999998</v>
      </c>
    </row>
    <row r="15" spans="1:11" ht="34.5">
      <c r="A15" s="154" t="s">
        <v>173</v>
      </c>
      <c r="B15" s="155" t="s">
        <v>105</v>
      </c>
      <c r="C15" s="147" t="s">
        <v>167</v>
      </c>
      <c r="D15" s="156" t="s">
        <v>103</v>
      </c>
      <c r="E15" s="157">
        <v>47857200</v>
      </c>
      <c r="F15" s="148">
        <v>1</v>
      </c>
      <c r="G15" s="148">
        <f>E15*F15/1000</f>
        <v>47857.2</v>
      </c>
    </row>
    <row r="16" spans="1:11" ht="34.5">
      <c r="A16" s="154" t="s">
        <v>174</v>
      </c>
      <c r="B16" s="155" t="s">
        <v>105</v>
      </c>
      <c r="C16" s="147" t="s">
        <v>167</v>
      </c>
      <c r="D16" s="156" t="s">
        <v>103</v>
      </c>
      <c r="E16" s="157">
        <v>81896050</v>
      </c>
      <c r="F16" s="148">
        <v>1</v>
      </c>
      <c r="G16" s="148">
        <f>E16*F16/1000</f>
        <v>81896.05</v>
      </c>
    </row>
    <row r="17" spans="1:7" ht="57.75" customHeight="1">
      <c r="A17" s="145">
        <v>1228</v>
      </c>
      <c r="B17" s="146">
        <v>31002</v>
      </c>
      <c r="C17" s="307" t="s">
        <v>168</v>
      </c>
      <c r="D17" s="308"/>
      <c r="E17" s="309"/>
      <c r="F17" s="147"/>
      <c r="G17" s="148">
        <f>G18</f>
        <v>157265.30000000002</v>
      </c>
    </row>
    <row r="18" spans="1:7" ht="17.25">
      <c r="A18" s="149" t="s">
        <v>82</v>
      </c>
      <c r="B18" s="149" t="s">
        <v>104</v>
      </c>
      <c r="C18" s="150"/>
      <c r="D18" s="151"/>
      <c r="E18" s="152"/>
      <c r="F18" s="153"/>
      <c r="G18" s="148">
        <f>SUM(G19:G23)</f>
        <v>157265.30000000002</v>
      </c>
    </row>
    <row r="19" spans="1:7" ht="34.5">
      <c r="A19" s="154">
        <v>71351540</v>
      </c>
      <c r="B19" s="155" t="s">
        <v>169</v>
      </c>
      <c r="C19" s="147" t="s">
        <v>167</v>
      </c>
      <c r="D19" s="156" t="s">
        <v>103</v>
      </c>
      <c r="E19" s="157">
        <v>2174800</v>
      </c>
      <c r="F19" s="148">
        <v>1</v>
      </c>
      <c r="G19" s="148">
        <f>E19*F19/1000</f>
        <v>2174.8000000000002</v>
      </c>
    </row>
    <row r="20" spans="1:7" ht="34.5">
      <c r="A20" s="154">
        <v>98111140</v>
      </c>
      <c r="B20" s="155" t="s">
        <v>170</v>
      </c>
      <c r="C20" s="147" t="s">
        <v>167</v>
      </c>
      <c r="D20" s="156" t="s">
        <v>103</v>
      </c>
      <c r="E20" s="157">
        <v>869900</v>
      </c>
      <c r="F20" s="148">
        <v>1</v>
      </c>
      <c r="G20" s="148">
        <f>E20*F20/1000</f>
        <v>869.9</v>
      </c>
    </row>
    <row r="21" spans="1:7" ht="34.5">
      <c r="A21" s="154">
        <v>45611300</v>
      </c>
      <c r="B21" s="155" t="s">
        <v>171</v>
      </c>
      <c r="C21" s="147" t="s">
        <v>167</v>
      </c>
      <c r="D21" s="156" t="s">
        <v>103</v>
      </c>
      <c r="E21" s="157">
        <v>154220600</v>
      </c>
      <c r="F21" s="148">
        <v>1</v>
      </c>
      <c r="G21" s="148">
        <f>E21*F21/1000</f>
        <v>154220.6</v>
      </c>
    </row>
  </sheetData>
  <mergeCells count="14">
    <mergeCell ref="C17:E17"/>
    <mergeCell ref="C12:E12"/>
    <mergeCell ref="E1:G1"/>
    <mergeCell ref="E2:G2"/>
    <mergeCell ref="E3:G3"/>
    <mergeCell ref="A5:G5"/>
    <mergeCell ref="D7:D8"/>
    <mergeCell ref="E7:E8"/>
    <mergeCell ref="F7:G7"/>
    <mergeCell ref="A11:F11"/>
    <mergeCell ref="A7:A8"/>
    <mergeCell ref="B7:B8"/>
    <mergeCell ref="C7:C8"/>
    <mergeCell ref="A10:F10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https://mul2.gov.am/tasks/625697/oneclick/havelvacner0806.xlsx?token=4c76b2c5fbf9413e3cf1e3a196916f6e</cp:keywords>
  <cp:lastModifiedBy>Arpine Martirosyan</cp:lastModifiedBy>
  <cp:lastPrinted>2022-04-05T07:53:23Z</cp:lastPrinted>
  <dcterms:created xsi:type="dcterms:W3CDTF">2018-09-30T11:43:43Z</dcterms:created>
  <dcterms:modified xsi:type="dcterms:W3CDTF">2022-06-10T11:45:01Z</dcterms:modified>
</cp:coreProperties>
</file>