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filterPrivacy="1"/>
  <bookViews>
    <workbookView xWindow="0" yWindow="0" windowWidth="21840" windowHeight="12030" activeTab="3"/>
  </bookViews>
  <sheets>
    <sheet name="Հավելված 1" sheetId="1" r:id="rId1"/>
    <sheet name="Հավելված 2" sheetId="2" r:id="rId2"/>
    <sheet name="Հավելված 3" sheetId="3" r:id="rId3"/>
    <sheet name="Հավելված 4" sheetId="9" r:id="rId4"/>
  </sheets>
  <definedNames>
    <definedName name="_xlnm.Print_Area" localSheetId="0">'Հավելված 1'!$A$1:$F$37</definedName>
    <definedName name="_xlnm.Print_Area" localSheetId="1">'Հավելված 2'!$A$1:$J$47</definedName>
    <definedName name="_xlnm.Print_Area" localSheetId="2">'Հավելված 3'!$A$1:$F$38</definedName>
    <definedName name="_xlnm.Print_Area" localSheetId="3">'Հավելված 4'!$A$1:$F$37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/>
  <c r="F25" l="1"/>
  <c r="F18" l="1"/>
  <c r="D18"/>
  <c r="E18"/>
  <c r="E32" s="1"/>
  <c r="E25" s="1"/>
  <c r="D32" l="1"/>
  <c r="D25" s="1"/>
  <c r="F32"/>
  <c r="H30" i="2" l="1"/>
  <c r="H29" s="1"/>
  <c r="I30"/>
  <c r="I29" s="1"/>
  <c r="G30"/>
  <c r="G29" s="1"/>
  <c r="E21" i="9" l="1"/>
  <c r="D21"/>
  <c r="C21"/>
  <c r="D38" i="3"/>
  <c r="D37" i="9" s="1"/>
  <c r="E38" i="3"/>
  <c r="E37" i="9" s="1"/>
  <c r="C38" i="3"/>
  <c r="C37" i="9" s="1"/>
  <c r="D21" i="3"/>
  <c r="E21"/>
  <c r="C21"/>
  <c r="H47" i="2" l="1"/>
  <c r="I47"/>
  <c r="G47"/>
  <c r="H28"/>
  <c r="I28"/>
  <c r="G28"/>
  <c r="G27" s="1"/>
  <c r="G26" s="1"/>
  <c r="G46" l="1"/>
  <c r="G45" s="1"/>
  <c r="G44" s="1"/>
  <c r="G42" s="1"/>
  <c r="G40" s="1"/>
  <c r="G39" s="1"/>
  <c r="E24" i="1"/>
  <c r="F24"/>
  <c r="D24"/>
  <c r="G24" i="2"/>
  <c r="G22" s="1"/>
  <c r="G21" s="1"/>
  <c r="G19" s="1"/>
  <c r="H27"/>
  <c r="H26" s="1"/>
  <c r="H24" s="1"/>
  <c r="H22" s="1"/>
  <c r="H21" s="1"/>
  <c r="H19" s="1"/>
  <c r="I27"/>
  <c r="I26" s="1"/>
  <c r="I24" s="1"/>
  <c r="I22" s="1"/>
  <c r="I21" s="1"/>
  <c r="I19" s="1"/>
  <c r="D10" i="1"/>
  <c r="G33" i="2" l="1"/>
  <c r="G31"/>
  <c r="G35"/>
  <c r="G37" s="1"/>
  <c r="D9" i="1"/>
  <c r="G17" i="2" l="1"/>
  <c r="G15" s="1"/>
  <c r="G13" s="1"/>
  <c r="G11" s="1"/>
  <c r="I46" l="1"/>
  <c r="I45" s="1"/>
  <c r="I44" s="1"/>
  <c r="I42" s="1"/>
  <c r="I40" s="1"/>
  <c r="I39" s="1"/>
  <c r="I37" s="1"/>
  <c r="H46"/>
  <c r="H45" s="1"/>
  <c r="H44" s="1"/>
  <c r="H42" s="1"/>
  <c r="H40" s="1"/>
  <c r="H39" s="1"/>
  <c r="H37" s="1"/>
  <c r="H17" l="1"/>
  <c r="H15" s="1"/>
  <c r="H13" s="1"/>
  <c r="I17"/>
  <c r="I15" s="1"/>
  <c r="I13" s="1"/>
  <c r="I35" l="1"/>
  <c r="I33" s="1"/>
  <c r="I31" s="1"/>
  <c r="I11" s="1"/>
  <c r="H35"/>
  <c r="H33" s="1"/>
  <c r="H31" s="1"/>
  <c r="H11" s="1"/>
  <c r="F10" i="1" l="1"/>
  <c r="F9" s="1"/>
  <c r="E10"/>
  <c r="E9" s="1"/>
</calcChain>
</file>

<file path=xl/sharedStrings.xml><?xml version="1.0" encoding="utf-8"?>
<sst xmlns="http://schemas.openxmlformats.org/spreadsheetml/2006/main" count="216" uniqueCount="96">
  <si>
    <t>հազար դրամներով</t>
  </si>
  <si>
    <t xml:space="preserve"> Ծրագրային դասիչը</t>
  </si>
  <si>
    <t xml:space="preserve"> Բյուջետային գլխավոր կարգադրիչների, ծրագրերի և միջոցառումների անվանումները</t>
  </si>
  <si>
    <t xml:space="preserve"> Ծրագիր</t>
  </si>
  <si>
    <t xml:space="preserve"> Միջոց առում</t>
  </si>
  <si>
    <t xml:space="preserve"> Առաջին կիսամյակ </t>
  </si>
  <si>
    <t xml:space="preserve"> Ինն ամիս </t>
  </si>
  <si>
    <t xml:space="preserve"> Տարի 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</si>
  <si>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</si>
  <si>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</si>
  <si>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</si>
  <si>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</si>
  <si>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</si>
  <si>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</si>
  <si>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</si>
  <si>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</si>
  <si>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</si>
  <si>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</si>
  <si>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</si>
  <si>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</si>
  <si>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</si>
  <si>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ապահովում_x000D_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</si>
  <si>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</si>
  <si>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</si>
  <si>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Հավելված 2</t>
  </si>
  <si>
    <t>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</si>
  <si>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</si>
  <si>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 նշված են դրական նշանով, իսկ նվազեցումները՝ փակագծերում)</t>
  </si>
  <si>
    <t xml:space="preserve"> Բաժին</t>
  </si>
  <si>
    <t xml:space="preserve"> Խումբ</t>
  </si>
  <si>
    <t xml:space="preserve"> Դաս</t>
  </si>
  <si>
    <t xml:space="preserve"> Ինն ամիս</t>
  </si>
  <si>
    <t xml:space="preserve"> Տարի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</si>
  <si>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</si>
  <si>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</si>
  <si>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</si>
  <si>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</si>
  <si>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</si>
  <si>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</si>
  <si>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</si>
  <si>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</si>
  <si>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</si>
  <si>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ԱՅԼ  ԾԱԽՍԵՐ</t>
  </si>
  <si>
    <t xml:space="preserve"> Պահուստային միջոցներ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</si>
  <si>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</si>
  <si>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</si>
  <si>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</si>
  <si>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</si>
  <si>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</si>
  <si>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</si>
  <si>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</si>
  <si>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</si>
  <si>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</si>
  <si>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</si>
  <si>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</si>
  <si>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</si>
  <si>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կատարվող ծախսը (հազար դրամ) </t>
  </si>
  <si>
    <t>ՀՀ ազգային անվտանգության ծառայություն</t>
  </si>
  <si>
    <t xml:space="preserve"> Ազգային անվտանգություն</t>
  </si>
  <si>
    <t xml:space="preserve"> Ներքին և արտաքին սպառնալիքներից անձի՝ հասարակության ու պետության անվտանգության ապահովում</t>
  </si>
  <si>
    <t xml:space="preserve"> Այլ պետությունների կողմից հետախուզական գործունեության կասեցում՝պետական սահմանի անձեռնամխելիության ապահովում՝ կոռուպցիոն ռիսկերի շեշտակի նվազեցում</t>
  </si>
  <si>
    <t>01</t>
  </si>
  <si>
    <t>03</t>
  </si>
  <si>
    <t xml:space="preserve"> ՀԱՍԱՐԱԿԱԿԱՆ ԿԱՐԳ,  ԱՆՎՏԱՆԳՈՒԹՅՈՒՆ ԵՎ ԴԱՏԱԿԱՆ ԳՈՐԾՈՒՆԵՈՒԹՅՈՒՆ</t>
  </si>
  <si>
    <t xml:space="preserve"> Հասարակական կարգ և անվտանգություն</t>
  </si>
  <si>
    <t xml:space="preserve"> ՀՀ ազգային անվտանգության ծառայություն</t>
  </si>
  <si>
    <t>02</t>
  </si>
  <si>
    <t>Հավելված 3</t>
  </si>
  <si>
    <t>Հավելված 4</t>
  </si>
  <si>
    <t xml:space="preserve"> ՄԱՍ 2. ՊԵՏԱԿԱՆ ՄԱՐՄՆԻ ԳԾՈՎ ԱՐԴՅՈՒՆՔԱՅԻՆ (ԿԱՏԱՐՈՂԱԿԱՆ) ՑՈՒՑԱՆԻՇՆԵՐԸ </t>
  </si>
  <si>
    <t xml:space="preserve"> 1138 </t>
  </si>
  <si>
    <t xml:space="preserve"> Ազգային անվտանգություն </t>
  </si>
  <si>
    <t xml:space="preserve"> ՀՀ ազգային անվտանգության ծառայություն </t>
  </si>
  <si>
    <t xml:space="preserve"> ՀՀ Կառավարություն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</si>
  <si>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</si>
  <si>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</si>
  <si>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</si>
  <si>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ՀՀ կառավարություն </t>
  </si>
  <si>
    <t xml:space="preserve"> ՄԱՍ 1. ՊԵՏԱԿԱՆ ՄԱՐՄՆԻ ԳԾՈՎ ԱՐԴՅՈՒՆՔԱՅԻՆ (ԿԱՏԱՐՈՂԱԿԱՆ) ՑՈՒՑԱՆԻՇՆԵՐԸ </t>
  </si>
  <si>
    <t>Ցուցանիշների փոփոխությունը (ավելացումները նշված են դրական նշանով, իսկ նվազեցումները փակագծերում)</t>
  </si>
  <si>
    <t>___________  ___-ի N _______ -Ն որոշման</t>
  </si>
  <si>
    <t xml:space="preserve"> Առաջին կիսամյակ</t>
  </si>
  <si>
    <t xml:space="preserve"> Միջոցա ռում</t>
  </si>
  <si>
    <t xml:space="preserve"> 11004</t>
  </si>
  <si>
    <t xml:space="preserve"> Պաշտպանության բնագավառի այլ ծախսեր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</si>
  <si>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</si>
  <si>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</si>
  <si>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</si>
  <si>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11004 </t>
  </si>
  <si>
    <t xml:space="preserve"> Պաշտպանության բնագավառի այլ ծախսեր </t>
  </si>
  <si>
    <t>Հավելված 1</t>
  </si>
  <si>
    <t xml:space="preserve">ՀՀ կառավարության 2022 թվականի </t>
  </si>
  <si>
    <r>
      <t xml:space="preserve">«ՀԱՅԱՍՏԱՆԻ ՀԱՆՐԱՊԵՏՈՒԹՅԱՆ 2022 ԹՎԱԿԱՆԻ ՊԵՏԱԿԱՆ ԲՅՈՒՋԵԻ ՄԱՍԻՆ» ՀԱՅԱՍՏԱՆԻ ՀԱՆՐԱՊԵՏՈՒԹՅԱՆ </t>
    </r>
    <r>
      <rPr>
        <b/>
        <sz val="11"/>
        <rFont val="GHEA Grapalat"/>
        <family val="3"/>
      </rPr>
      <t>ՕՐԵՆՔԻ N 1 ՀԱՎԵԼՎԱԾԻ N 2 ԱՂՅՈՒՍԱԿՈՒՄ</t>
    </r>
    <r>
      <rPr>
        <b/>
        <sz val="11"/>
        <color indexed="8"/>
        <rFont val="GHEA Grapalat"/>
        <family val="3"/>
      </rPr>
      <t xml:space="preserve"> ԿԱՏԱՐՎՈՂ ՎԵՐԱԲԱՇԽՈՒՄԸ ԵՎ ՀԱՅԱՍՏԱՆԻ ՀԱՆՐԱՊԵՏՈՒԹՅԱՆ ԿԱՌԱՎԱՐՈՒԹՅԱՆ 2021 ԹՎԱԿԱՆԻ ԴԵԿՏԵՄԲԵՐԻ 23-Ի N 2121-Ն ՈՐՈՇՄԱՆ</t>
    </r>
    <r>
      <rPr>
        <b/>
        <sz val="11"/>
        <color rgb="FFFF0000"/>
        <rFont val="GHEA Grapalat"/>
      </rPr>
      <t xml:space="preserve"> </t>
    </r>
    <r>
      <rPr>
        <b/>
        <sz val="11"/>
        <rFont val="GHEA Grapalat"/>
        <family val="3"/>
      </rPr>
      <t>N 5  ՀԱՎԵԼՎԱԾԻ N 1 ԱՂՅՈՒՍԱԿՈՒՄ ԿԱՏԱՐՎՈՂ ՓՈՓՈԽՈՒԹՅՈՒՆՆԵՐԸ</t>
    </r>
  </si>
  <si>
    <t xml:space="preserve">ՀԱՅԱՍՏԱՆԻ ՀԱՆՐԱՊԵՏՈՒԹՅԱՆ ԿԱՌԱՎԱՐՈՒԹՅԱՆ 2021 ԹՎԱԿԱՆԻ ԴԵԿՏԵՄԲԵՐԻ 23-Ի N 2121-Ն ՈՐՈՇՄԱՆ N 3 ԵՎ N 4 ՀԱՎԵԼՎԱԾՆԵՐՈՒՄ ԿԱՏԱՐՎՈՂ ՓՈՓՈԽՈՒԹՅՈՒՆՆԵՐԸ </t>
  </si>
  <si>
    <t xml:space="preserve">ՀԱՅԱՍՏԱՆԻ ՀԱՆՐԱՊԵՏՈՒԹՅԱՆ ԿԱՌԱՎԱՐՈՒԹՅԱՆ 2021 ԹՎԱԿԱՆԻ ԴԵԿՏԵՄԲԵՐԻ 23-Ի N 2121-Ն ՈՐՈՇՄԱՆ N 9  ՀԱՎԵԼՎԱԾԻ N9.26 ԵՎ N9.47 ԱՂՅՈՒՍԱԿՆԵՐՈՒՄ ԿԱՏԱՐՎՈՂ ՓՈՓՈԽՈՒԹՅՈՒՆՆԵՐԸ </t>
  </si>
  <si>
    <t xml:space="preserve">ՀԱՅԱՍՏԱՆԻ ՀԱՆՐԱՊԵՏՈՒԹՅԱՆ ԿԱՌԱՎԱՐՈՒԹՅԱՆ 2021 ԹՎԱԿԱՆԻ ԴԵԿՏԵՄԲԵՐԻ 23-Ի N 2121-Ն ՈՐՈՇՄԱՆ N 9.1  ՀԱՎԵԼՎԱԾԻ N9.1.32 ԵՎ N 9.1.59 ԱՂՅՈՒՍԱԿՆԵՐՈՒՄ ԿԱՏԱՐՎՈՂ ՓՈՓՈԽՈՒԹՅՈՒՆՆԵՐԸ </t>
  </si>
</sst>
</file>

<file path=xl/styles.xml><?xml version="1.0" encoding="utf-8"?>
<styleSheet xmlns="http://schemas.openxmlformats.org/spreadsheetml/2006/main">
  <numFmts count="7">
    <numFmt numFmtId="43" formatCode="_(* #,##0.00_);_(* \(#,##0.00\);_(* &quot;-&quot;??_);_(@_)"/>
    <numFmt numFmtId="164" formatCode="_-* #,##0.00\ _֏_-;\-* #,##0.00\ _֏_-;_-* &quot;-&quot;??\ _֏_-;_-@_-"/>
    <numFmt numFmtId="165" formatCode="_-* #,##0.00_-;\-* #,##0.00_-;_-* &quot;-&quot;??_-;_-@_-"/>
    <numFmt numFmtId="166" formatCode="#,##0.0"/>
    <numFmt numFmtId="167" formatCode="##,##0.0;\(##,##0.0\);\-"/>
    <numFmt numFmtId="168" formatCode="_ * #,##0.0_)_€_ ;_ * \(#,##0.0\)_€_ ;_ * &quot;-&quot;??_)_€_ ;_ @_ "/>
    <numFmt numFmtId="169" formatCode="#,##0.0_);\(#,##0.0\)"/>
  </numFmts>
  <fonts count="7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sz val="8"/>
      <name val="GHEA Grapalat"/>
      <family val="2"/>
    </font>
    <font>
      <b/>
      <sz val="10"/>
      <name val="GHEA Grapalat"/>
      <family val="3"/>
    </font>
    <font>
      <b/>
      <sz val="11"/>
      <color indexed="8"/>
      <name val="GHEA Grapalat"/>
      <family val="3"/>
    </font>
    <font>
      <sz val="12"/>
      <color indexed="8"/>
      <name val="GHEA Grapalat"/>
      <family val="3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sz val="9"/>
      <color theme="1"/>
      <name val="GHEA Grapalat"/>
      <family val="3"/>
    </font>
    <font>
      <sz val="9"/>
      <color indexed="8"/>
      <name val="GHEA Grapalat"/>
      <family val="3"/>
    </font>
    <font>
      <b/>
      <sz val="11"/>
      <name val="GHEA Grapalat"/>
      <family val="3"/>
    </font>
    <font>
      <sz val="11"/>
      <name val="GHEA Grapalat"/>
      <family val="3"/>
    </font>
    <font>
      <b/>
      <sz val="8"/>
      <name val="GHEA Grapalat"/>
      <family val="2"/>
    </font>
    <font>
      <i/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sz val="12"/>
      <name val="GHEA Grapalat"/>
      <family val="3"/>
    </font>
    <font>
      <i/>
      <sz val="11"/>
      <name val="GHEA Grapalat"/>
      <family val="2"/>
    </font>
    <font>
      <sz val="10"/>
      <color indexed="8"/>
      <name val="GHEA Grapalat"/>
      <family val="3"/>
    </font>
    <font>
      <sz val="11"/>
      <color indexed="8"/>
      <name val="GHEA Grapalat"/>
      <family val="3"/>
    </font>
    <font>
      <sz val="12"/>
      <color theme="1"/>
      <name val="Calibri"/>
      <family val="2"/>
      <scheme val="minor"/>
    </font>
    <font>
      <b/>
      <sz val="10"/>
      <color indexed="8"/>
      <name val="GHEA Grapalat"/>
      <family val="3"/>
    </font>
    <font>
      <b/>
      <sz val="12"/>
      <color indexed="8"/>
      <name val="GHEA Grapalat"/>
      <family val="3"/>
    </font>
    <font>
      <i/>
      <sz val="10"/>
      <name val="GHEA Grapalat"/>
      <family val="2"/>
    </font>
    <font>
      <i/>
      <sz val="10"/>
      <name val="GHEA Grapalat"/>
      <family val="3"/>
    </font>
    <font>
      <i/>
      <sz val="10"/>
      <color indexed="8"/>
      <name val="GHEA Grapalat"/>
      <family val="3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GHEA Grapalat"/>
      <family val="3"/>
    </font>
    <font>
      <sz val="10"/>
      <name val="Arial"/>
      <family val="2"/>
    </font>
    <font>
      <b/>
      <sz val="10"/>
      <name val="GHEA Grapalat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b/>
      <sz val="11"/>
      <name val="GHEA Grapalat"/>
    </font>
    <font>
      <i/>
      <sz val="11"/>
      <name val="GHEA Grapalat"/>
    </font>
    <font>
      <b/>
      <sz val="11"/>
      <color rgb="FFFF0000"/>
      <name val="GHEA Grapalat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31">
    <xf numFmtId="0" fontId="0" fillId="0" borderId="0"/>
    <xf numFmtId="164" fontId="2" fillId="0" borderId="0" applyFont="0" applyFill="0" applyBorder="0" applyAlignment="0" applyProtection="0"/>
    <xf numFmtId="0" fontId="3" fillId="0" borderId="0"/>
    <xf numFmtId="0" fontId="5" fillId="0" borderId="0">
      <alignment horizontal="left" vertical="top" wrapText="1"/>
    </xf>
    <xf numFmtId="167" fontId="5" fillId="0" borderId="0" applyFill="0" applyBorder="0" applyProtection="0">
      <alignment horizontal="right" vertical="top"/>
    </xf>
    <xf numFmtId="167" fontId="15" fillId="0" borderId="0" applyFill="0" applyBorder="0" applyProtection="0">
      <alignment horizontal="right" vertical="top"/>
    </xf>
    <xf numFmtId="0" fontId="1" fillId="0" borderId="0"/>
    <xf numFmtId="0" fontId="2" fillId="8" borderId="15" applyNumberFormat="0" applyFont="0" applyAlignment="0" applyProtection="0"/>
    <xf numFmtId="0" fontId="5" fillId="0" borderId="0">
      <alignment horizontal="left" vertical="top" wrapText="1"/>
    </xf>
    <xf numFmtId="0" fontId="29" fillId="0" borderId="0" applyNumberFormat="0" applyFill="0" applyBorder="0" applyAlignment="0" applyProtection="0"/>
    <xf numFmtId="0" fontId="30" fillId="0" borderId="8" applyNumberFormat="0" applyFill="0" applyAlignment="0" applyProtection="0"/>
    <xf numFmtId="0" fontId="31" fillId="0" borderId="9" applyNumberFormat="0" applyFill="0" applyAlignment="0" applyProtection="0"/>
    <xf numFmtId="0" fontId="32" fillId="0" borderId="10" applyNumberFormat="0" applyFill="0" applyAlignment="0" applyProtection="0"/>
    <xf numFmtId="0" fontId="32" fillId="0" borderId="0" applyNumberFormat="0" applyFill="0" applyBorder="0" applyAlignment="0" applyProtection="0"/>
    <xf numFmtId="0" fontId="33" fillId="2" borderId="0" applyNumberFormat="0" applyBorder="0" applyAlignment="0" applyProtection="0"/>
    <xf numFmtId="0" fontId="34" fillId="3" borderId="0" applyNumberFormat="0" applyBorder="0" applyAlignment="0" applyProtection="0"/>
    <xf numFmtId="0" fontId="35" fillId="4" borderId="0" applyNumberFormat="0" applyBorder="0" applyAlignment="0" applyProtection="0"/>
    <xf numFmtId="0" fontId="36" fillId="5" borderId="11" applyNumberFormat="0" applyAlignment="0" applyProtection="0"/>
    <xf numFmtId="0" fontId="37" fillId="6" borderId="12" applyNumberFormat="0" applyAlignment="0" applyProtection="0"/>
    <xf numFmtId="0" fontId="38" fillId="6" borderId="11" applyNumberFormat="0" applyAlignment="0" applyProtection="0"/>
    <xf numFmtId="0" fontId="39" fillId="0" borderId="13" applyNumberFormat="0" applyFill="0" applyAlignment="0" applyProtection="0"/>
    <xf numFmtId="0" fontId="40" fillId="7" borderId="14" applyNumberFormat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16" applyNumberFormat="0" applyFill="0" applyAlignment="0" applyProtection="0"/>
    <xf numFmtId="0" fontId="44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44" fillId="16" borderId="0" applyNumberFormat="0" applyBorder="0" applyAlignment="0" applyProtection="0"/>
    <xf numFmtId="0" fontId="44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44" fillId="20" borderId="0" applyNumberFormat="0" applyBorder="0" applyAlignment="0" applyProtection="0"/>
    <xf numFmtId="0" fontId="44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44" fillId="24" borderId="0" applyNumberFormat="0" applyBorder="0" applyAlignment="0" applyProtection="0"/>
    <xf numFmtId="0" fontId="44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44" fillId="28" borderId="0" applyNumberFormat="0" applyBorder="0" applyAlignment="0" applyProtection="0"/>
    <xf numFmtId="0" fontId="44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44" fillId="32" borderId="0" applyNumberFormat="0" applyBorder="0" applyAlignment="0" applyProtection="0"/>
    <xf numFmtId="165" fontId="2" fillId="0" borderId="0" applyFont="0" applyFill="0" applyBorder="0" applyAlignment="0" applyProtection="0"/>
    <xf numFmtId="0" fontId="46" fillId="0" borderId="0"/>
    <xf numFmtId="0" fontId="46" fillId="0" borderId="0"/>
    <xf numFmtId="164" fontId="49" fillId="0" borderId="0" applyFont="0" applyFill="0" applyBorder="0" applyAlignment="0" applyProtection="0"/>
    <xf numFmtId="0" fontId="2" fillId="0" borderId="0"/>
    <xf numFmtId="0" fontId="51" fillId="4" borderId="0" applyNumberFormat="0" applyBorder="0" applyAlignment="0" applyProtection="0"/>
    <xf numFmtId="164" fontId="46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49" fillId="0" borderId="0"/>
    <xf numFmtId="164" fontId="49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50" fillId="0" borderId="0"/>
    <xf numFmtId="0" fontId="52" fillId="48" borderId="0" applyNumberFormat="0" applyBorder="0" applyAlignment="0" applyProtection="0"/>
    <xf numFmtId="0" fontId="48" fillId="42" borderId="0" applyNumberFormat="0" applyBorder="0" applyAlignment="0" applyProtection="0"/>
    <xf numFmtId="0" fontId="48" fillId="44" borderId="0" applyNumberFormat="0" applyBorder="0" applyAlignment="0" applyProtection="0"/>
    <xf numFmtId="0" fontId="52" fillId="46" borderId="0" applyNumberFormat="0" applyBorder="0" applyAlignment="0" applyProtection="0"/>
    <xf numFmtId="164" fontId="46" fillId="0" borderId="0" applyFont="0" applyFill="0" applyBorder="0" applyAlignment="0" applyProtection="0"/>
    <xf numFmtId="0" fontId="48" fillId="34" borderId="0" applyNumberFormat="0" applyBorder="0" applyAlignment="0" applyProtection="0"/>
    <xf numFmtId="0" fontId="48" fillId="37" borderId="0" applyNumberFormat="0" applyBorder="0" applyAlignment="0" applyProtection="0"/>
    <xf numFmtId="0" fontId="53" fillId="34" borderId="0" applyNumberFormat="0" applyBorder="0" applyAlignment="0" applyProtection="0"/>
    <xf numFmtId="0" fontId="3" fillId="0" borderId="0"/>
    <xf numFmtId="0" fontId="48" fillId="43" borderId="0" applyNumberFormat="0" applyBorder="0" applyAlignment="0" applyProtection="0"/>
    <xf numFmtId="0" fontId="48" fillId="41" borderId="0" applyNumberFormat="0" applyBorder="0" applyAlignment="0" applyProtection="0"/>
    <xf numFmtId="0" fontId="52" fillId="46" borderId="0" applyNumberFormat="0" applyBorder="0" applyAlignment="0" applyProtection="0"/>
    <xf numFmtId="0" fontId="46" fillId="0" borderId="0"/>
    <xf numFmtId="0" fontId="52" fillId="45" borderId="0" applyNumberFormat="0" applyBorder="0" applyAlignment="0" applyProtection="0"/>
    <xf numFmtId="0" fontId="48" fillId="33" borderId="0" applyNumberFormat="0" applyBorder="0" applyAlignment="0" applyProtection="0"/>
    <xf numFmtId="0" fontId="48" fillId="42" borderId="0" applyNumberFormat="0" applyBorder="0" applyAlignment="0" applyProtection="0"/>
    <xf numFmtId="164" fontId="2" fillId="0" borderId="0" applyFont="0" applyFill="0" applyBorder="0" applyAlignment="0" applyProtection="0"/>
    <xf numFmtId="0" fontId="52" fillId="43" borderId="0" applyNumberFormat="0" applyBorder="0" applyAlignment="0" applyProtection="0"/>
    <xf numFmtId="0" fontId="55" fillId="52" borderId="19" applyNumberFormat="0" applyAlignment="0" applyProtection="0"/>
    <xf numFmtId="0" fontId="48" fillId="40" borderId="0" applyNumberFormat="0" applyBorder="0" applyAlignment="0" applyProtection="0"/>
    <xf numFmtId="0" fontId="49" fillId="0" borderId="0"/>
    <xf numFmtId="0" fontId="52" fillId="49" borderId="0" applyNumberFormat="0" applyBorder="0" applyAlignment="0" applyProtection="0"/>
    <xf numFmtId="0" fontId="52" fillId="37" borderId="0" applyNumberFormat="0" applyBorder="0" applyAlignment="0" applyProtection="0"/>
    <xf numFmtId="0" fontId="52" fillId="38" borderId="0" applyNumberFormat="0" applyBorder="0" applyAlignment="0" applyProtection="0"/>
    <xf numFmtId="0" fontId="54" fillId="51" borderId="18" applyNumberFormat="0" applyAlignment="0" applyProtection="0"/>
    <xf numFmtId="0" fontId="52" fillId="50" borderId="0" applyNumberFormat="0" applyBorder="0" applyAlignment="0" applyProtection="0"/>
    <xf numFmtId="0" fontId="52" fillId="38" borderId="0" applyNumberFormat="0" applyBorder="0" applyAlignment="0" applyProtection="0"/>
    <xf numFmtId="0" fontId="48" fillId="35" borderId="0" applyNumberFormat="0" applyBorder="0" applyAlignment="0" applyProtection="0"/>
    <xf numFmtId="0" fontId="48" fillId="36" borderId="0" applyNumberFormat="0" applyBorder="0" applyAlignment="0" applyProtection="0"/>
    <xf numFmtId="0" fontId="52" fillId="39" borderId="0" applyNumberFormat="0" applyBorder="0" applyAlignment="0" applyProtection="0"/>
    <xf numFmtId="0" fontId="52" fillId="47" borderId="0" applyNumberFormat="0" applyBorder="0" applyAlignment="0" applyProtection="0"/>
    <xf numFmtId="0" fontId="48" fillId="36" borderId="0" applyNumberFormat="0" applyBorder="0" applyAlignment="0" applyProtection="0"/>
    <xf numFmtId="164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35" borderId="0" applyNumberFormat="0" applyBorder="0" applyAlignment="0" applyProtection="0"/>
    <xf numFmtId="0" fontId="58" fillId="0" borderId="20" applyNumberFormat="0" applyFill="0" applyAlignment="0" applyProtection="0"/>
    <xf numFmtId="0" fontId="59" fillId="0" borderId="21" applyNumberFormat="0" applyFill="0" applyAlignment="0" applyProtection="0"/>
    <xf numFmtId="0" fontId="60" fillId="0" borderId="22" applyNumberFormat="0" applyFill="0" applyAlignment="0" applyProtection="0"/>
    <xf numFmtId="0" fontId="60" fillId="0" borderId="0" applyNumberFormat="0" applyFill="0" applyBorder="0" applyAlignment="0" applyProtection="0"/>
    <xf numFmtId="0" fontId="61" fillId="41" borderId="18" applyNumberFormat="0" applyAlignment="0" applyProtection="0"/>
    <xf numFmtId="0" fontId="62" fillId="0" borderId="23" applyNumberFormat="0" applyFill="0" applyAlignment="0" applyProtection="0"/>
    <xf numFmtId="0" fontId="63" fillId="53" borderId="0" applyNumberFormat="0" applyBorder="0" applyAlignment="0" applyProtection="0"/>
    <xf numFmtId="1" fontId="69" fillId="0" borderId="0"/>
    <xf numFmtId="1" fontId="69" fillId="0" borderId="0"/>
    <xf numFmtId="1" fontId="69" fillId="0" borderId="0"/>
    <xf numFmtId="0" fontId="2" fillId="0" borderId="0"/>
    <xf numFmtId="0" fontId="46" fillId="0" borderId="0"/>
    <xf numFmtId="0" fontId="46" fillId="0" borderId="0"/>
    <xf numFmtId="0" fontId="3" fillId="54" borderId="24" applyNumberFormat="0" applyFont="0" applyAlignment="0" applyProtection="0"/>
    <xf numFmtId="0" fontId="64" fillId="51" borderId="25" applyNumberFormat="0" applyAlignment="0" applyProtection="0"/>
    <xf numFmtId="0" fontId="68" fillId="0" borderId="0"/>
    <xf numFmtId="0" fontId="68" fillId="0" borderId="0"/>
    <xf numFmtId="0" fontId="68" fillId="0" borderId="0"/>
    <xf numFmtId="0" fontId="65" fillId="0" borderId="0" applyNumberFormat="0" applyFill="0" applyBorder="0" applyAlignment="0" applyProtection="0"/>
    <xf numFmtId="0" fontId="66" fillId="0" borderId="26" applyNumberFormat="0" applyFill="0" applyAlignment="0" applyProtection="0"/>
    <xf numFmtId="0" fontId="67" fillId="0" borderId="0" applyNumberFormat="0" applyFill="0" applyBorder="0" applyAlignment="0" applyProtection="0"/>
    <xf numFmtId="0" fontId="50" fillId="0" borderId="0"/>
    <xf numFmtId="1" fontId="69" fillId="0" borderId="0"/>
    <xf numFmtId="0" fontId="68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104">
    <xf numFmtId="0" fontId="0" fillId="0" borderId="0" xfId="0"/>
    <xf numFmtId="0" fontId="4" fillId="0" borderId="0" xfId="2" applyFont="1" applyFill="1" applyAlignment="1">
      <alignment vertical="center" wrapText="1"/>
    </xf>
    <xf numFmtId="166" fontId="8" fillId="0" borderId="0" xfId="0" applyNumberFormat="1" applyFont="1" applyFill="1"/>
    <xf numFmtId="3" fontId="8" fillId="0" borderId="0" xfId="0" applyNumberFormat="1" applyFont="1" applyFill="1"/>
    <xf numFmtId="0" fontId="9" fillId="0" borderId="0" xfId="0" applyFont="1" applyAlignment="1">
      <alignment horizontal="left" vertical="top" wrapText="1"/>
    </xf>
    <xf numFmtId="0" fontId="10" fillId="0" borderId="0" xfId="0" applyFont="1" applyAlignment="1">
      <alignment horizontal="right" vertical="top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166" fontId="12" fillId="0" borderId="0" xfId="0" applyNumberFormat="1" applyFont="1" applyFill="1" applyAlignment="1">
      <alignment horizontal="center" vertical="center"/>
    </xf>
    <xf numFmtId="0" fontId="13" fillId="0" borderId="1" xfId="0" applyFont="1" applyBorder="1" applyAlignment="1">
      <alignment horizontal="left" vertical="top" wrapText="1"/>
    </xf>
    <xf numFmtId="167" fontId="13" fillId="0" borderId="1" xfId="4" applyNumberFormat="1" applyFont="1" applyBorder="1" applyAlignment="1">
      <alignment horizontal="right" vertical="top"/>
    </xf>
    <xf numFmtId="0" fontId="14" fillId="0" borderId="1" xfId="0" applyFont="1" applyBorder="1" applyAlignment="1">
      <alignment horizontal="left" vertical="top" wrapText="1"/>
    </xf>
    <xf numFmtId="167" fontId="13" fillId="0" borderId="1" xfId="5" applyNumberFormat="1" applyFont="1" applyBorder="1" applyAlignment="1">
      <alignment horizontal="right" vertical="top"/>
    </xf>
    <xf numFmtId="0" fontId="16" fillId="0" borderId="1" xfId="0" applyFont="1" applyBorder="1" applyAlignment="1">
      <alignment horizontal="left" vertical="top" wrapText="1"/>
    </xf>
    <xf numFmtId="167" fontId="17" fillId="0" borderId="1" xfId="4" applyNumberFormat="1" applyFont="1" applyBorder="1" applyAlignment="1">
      <alignment horizontal="right" vertical="top"/>
    </xf>
    <xf numFmtId="0" fontId="17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0" fontId="19" fillId="0" borderId="0" xfId="0" applyFont="1" applyFill="1"/>
    <xf numFmtId="0" fontId="20" fillId="0" borderId="1" xfId="0" applyFont="1" applyBorder="1" applyAlignment="1">
      <alignment horizontal="left" vertical="top" wrapText="1"/>
    </xf>
    <xf numFmtId="0" fontId="4" fillId="0" borderId="0" xfId="3" applyFont="1" applyFill="1" applyAlignment="1">
      <alignment vertical="center"/>
    </xf>
    <xf numFmtId="0" fontId="4" fillId="0" borderId="0" xfId="3" applyFont="1" applyFill="1" applyAlignment="1">
      <alignment horizontal="right" vertical="center"/>
    </xf>
    <xf numFmtId="166" fontId="21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66" fontId="21" fillId="0" borderId="1" xfId="0" applyNumberFormat="1" applyFont="1" applyFill="1" applyBorder="1"/>
    <xf numFmtId="0" fontId="10" fillId="0" borderId="1" xfId="0" applyFont="1" applyBorder="1" applyAlignment="1">
      <alignment horizontal="left" vertical="top" wrapText="1"/>
    </xf>
    <xf numFmtId="168" fontId="14" fillId="0" borderId="1" xfId="1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top" wrapText="1"/>
    </xf>
    <xf numFmtId="168" fontId="9" fillId="0" borderId="1" xfId="1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168" fontId="16" fillId="0" borderId="1" xfId="1" applyNumberFormat="1" applyFont="1" applyBorder="1" applyAlignment="1">
      <alignment horizontal="center" vertical="center"/>
    </xf>
    <xf numFmtId="166" fontId="8" fillId="0" borderId="1" xfId="0" applyNumberFormat="1" applyFont="1" applyFill="1" applyBorder="1"/>
    <xf numFmtId="168" fontId="22" fillId="0" borderId="1" xfId="1" applyNumberFormat="1" applyFont="1" applyFill="1" applyBorder="1" applyAlignment="1">
      <alignment horizontal="center" vertical="center"/>
    </xf>
    <xf numFmtId="0" fontId="23" fillId="0" borderId="0" xfId="0" applyFont="1" applyFill="1"/>
    <xf numFmtId="0" fontId="21" fillId="0" borderId="0" xfId="6" applyFont="1" applyFill="1"/>
    <xf numFmtId="0" fontId="6" fillId="0" borderId="0" xfId="6" applyFont="1" applyFill="1"/>
    <xf numFmtId="0" fontId="24" fillId="0" borderId="1" xfId="6" applyFont="1" applyFill="1" applyBorder="1" applyAlignment="1">
      <alignment vertical="top" wrapText="1"/>
    </xf>
    <xf numFmtId="0" fontId="26" fillId="0" borderId="1" xfId="6" applyFont="1" applyFill="1" applyBorder="1" applyAlignment="1">
      <alignment horizontal="left" vertical="top" wrapText="1"/>
    </xf>
    <xf numFmtId="0" fontId="26" fillId="0" borderId="1" xfId="6" applyFont="1" applyFill="1" applyBorder="1" applyAlignment="1">
      <alignment vertical="top"/>
    </xf>
    <xf numFmtId="0" fontId="1" fillId="0" borderId="0" xfId="6" applyFill="1" applyAlignment="1">
      <alignment horizontal="left" vertical="top" wrapText="1"/>
    </xf>
    <xf numFmtId="0" fontId="15" fillId="0" borderId="0" xfId="6" applyFont="1" applyFill="1" applyAlignment="1">
      <alignment vertical="top"/>
    </xf>
    <xf numFmtId="0" fontId="15" fillId="0" borderId="0" xfId="6" applyFont="1" applyFill="1" applyAlignment="1">
      <alignment vertical="top" wrapText="1"/>
    </xf>
    <xf numFmtId="0" fontId="21" fillId="0" borderId="1" xfId="6" applyFont="1" applyFill="1" applyBorder="1" applyAlignment="1">
      <alignment vertical="top" wrapText="1"/>
    </xf>
    <xf numFmtId="0" fontId="27" fillId="0" borderId="1" xfId="0" applyFont="1" applyBorder="1" applyAlignment="1">
      <alignment horizontal="left" vertical="top" wrapText="1"/>
    </xf>
    <xf numFmtId="169" fontId="21" fillId="0" borderId="0" xfId="6" applyNumberFormat="1" applyFont="1" applyFill="1"/>
    <xf numFmtId="0" fontId="21" fillId="0" borderId="1" xfId="6" applyFont="1" applyFill="1" applyBorder="1" applyAlignment="1">
      <alignment horizontal="center" vertical="top" wrapText="1"/>
    </xf>
    <xf numFmtId="0" fontId="21" fillId="0" borderId="1" xfId="6" applyFont="1" applyFill="1" applyBorder="1" applyAlignment="1">
      <alignment wrapText="1"/>
    </xf>
    <xf numFmtId="0" fontId="21" fillId="0" borderId="4" xfId="6" applyFont="1" applyFill="1" applyBorder="1" applyAlignment="1">
      <alignment horizontal="left" vertical="top"/>
    </xf>
    <xf numFmtId="0" fontId="21" fillId="0" borderId="6" xfId="6" applyFont="1" applyFill="1" applyBorder="1" applyAlignment="1">
      <alignment horizontal="left" vertical="top"/>
    </xf>
    <xf numFmtId="169" fontId="28" fillId="0" borderId="1" xfId="6" applyNumberFormat="1" applyFont="1" applyFill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center" wrapText="1"/>
    </xf>
    <xf numFmtId="0" fontId="6" fillId="0" borderId="0" xfId="3" applyFont="1" applyFill="1" applyAlignment="1">
      <alignment vertical="top" wrapText="1"/>
    </xf>
    <xf numFmtId="0" fontId="6" fillId="0" borderId="0" xfId="3" applyFont="1" applyFill="1" applyAlignment="1">
      <alignment horizontal="right" vertical="center" wrapText="1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45" fillId="0" borderId="0" xfId="0" applyFont="1" applyAlignment="1">
      <alignment horizontal="right" vertical="center" wrapText="1"/>
    </xf>
    <xf numFmtId="0" fontId="14" fillId="0" borderId="4" xfId="0" applyFont="1" applyBorder="1" applyAlignment="1">
      <alignment vertical="top" wrapText="1"/>
    </xf>
    <xf numFmtId="0" fontId="14" fillId="0" borderId="5" xfId="0" applyFont="1" applyBorder="1" applyAlignment="1">
      <alignment vertical="top" wrapText="1"/>
    </xf>
    <xf numFmtId="0" fontId="14" fillId="0" borderId="6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168" fontId="9" fillId="0" borderId="1" xfId="0" applyNumberFormat="1" applyFont="1" applyBorder="1" applyAlignment="1">
      <alignment horizontal="left" vertical="top" wrapText="1"/>
    </xf>
    <xf numFmtId="168" fontId="16" fillId="0" borderId="1" xfId="0" applyNumberFormat="1" applyFont="1" applyBorder="1" applyAlignment="1">
      <alignment horizontal="left" vertical="top" wrapText="1"/>
    </xf>
    <xf numFmtId="168" fontId="14" fillId="0" borderId="1" xfId="0" applyNumberFormat="1" applyFont="1" applyBorder="1" applyAlignment="1">
      <alignment horizontal="left" vertical="center" wrapText="1"/>
    </xf>
    <xf numFmtId="168" fontId="9" fillId="0" borderId="1" xfId="0" applyNumberFormat="1" applyFont="1" applyFill="1" applyBorder="1" applyAlignment="1">
      <alignment horizontal="left" vertical="center" wrapText="1"/>
    </xf>
    <xf numFmtId="0" fontId="47" fillId="0" borderId="1" xfId="0" applyFont="1" applyBorder="1" applyAlignment="1">
      <alignment horizontal="left" vertical="top" wrapText="1"/>
    </xf>
    <xf numFmtId="0" fontId="7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0" fontId="21" fillId="0" borderId="4" xfId="6" applyFont="1" applyFill="1" applyBorder="1" applyAlignment="1">
      <alignment horizontal="left" vertical="top"/>
    </xf>
    <xf numFmtId="0" fontId="21" fillId="0" borderId="6" xfId="6" applyFont="1" applyFill="1" applyBorder="1" applyAlignment="1">
      <alignment horizontal="left" vertical="top"/>
    </xf>
    <xf numFmtId="0" fontId="71" fillId="0" borderId="1" xfId="0" applyFont="1" applyBorder="1" applyAlignment="1">
      <alignment horizontal="left" vertical="top" wrapText="1"/>
    </xf>
    <xf numFmtId="164" fontId="14" fillId="0" borderId="1" xfId="0" applyNumberFormat="1" applyFont="1" applyBorder="1" applyAlignment="1">
      <alignment horizontal="left" vertical="top" wrapText="1"/>
    </xf>
    <xf numFmtId="168" fontId="70" fillId="0" borderId="1" xfId="1" applyNumberFormat="1" applyFont="1" applyBorder="1" applyAlignment="1">
      <alignment horizontal="center" vertical="center"/>
    </xf>
    <xf numFmtId="167" fontId="70" fillId="0" borderId="1" xfId="4" applyNumberFormat="1" applyFont="1" applyBorder="1" applyAlignment="1">
      <alignment horizontal="right" vertical="top"/>
    </xf>
    <xf numFmtId="3" fontId="7" fillId="0" borderId="0" xfId="0" applyNumberFormat="1" applyFont="1" applyFill="1" applyAlignment="1">
      <alignment horizont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166" fontId="7" fillId="0" borderId="0" xfId="0" applyNumberFormat="1" applyFont="1" applyFill="1" applyAlignment="1">
      <alignment horizontal="center" wrapText="1"/>
    </xf>
    <xf numFmtId="166" fontId="21" fillId="0" borderId="4" xfId="0" applyNumberFormat="1" applyFont="1" applyFill="1" applyBorder="1" applyAlignment="1">
      <alignment horizontal="center" vertical="center"/>
    </xf>
    <xf numFmtId="166" fontId="21" fillId="0" borderId="5" xfId="0" applyNumberFormat="1" applyFont="1" applyFill="1" applyBorder="1" applyAlignment="1">
      <alignment horizontal="center" vertical="center"/>
    </xf>
    <xf numFmtId="166" fontId="21" fillId="0" borderId="6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right" vertical="top"/>
    </xf>
    <xf numFmtId="0" fontId="27" fillId="0" borderId="4" xfId="0" applyFont="1" applyBorder="1" applyAlignment="1">
      <alignment horizontal="center" vertical="top" wrapText="1"/>
    </xf>
    <xf numFmtId="0" fontId="27" fillId="0" borderId="5" xfId="0" applyFont="1" applyBorder="1" applyAlignment="1">
      <alignment horizontal="center" vertical="top" wrapText="1"/>
    </xf>
    <xf numFmtId="0" fontId="27" fillId="0" borderId="6" xfId="0" applyFont="1" applyBorder="1" applyAlignment="1">
      <alignment horizontal="center" vertical="top" wrapText="1"/>
    </xf>
    <xf numFmtId="0" fontId="21" fillId="0" borderId="4" xfId="6" applyFont="1" applyFill="1" applyBorder="1" applyAlignment="1">
      <alignment horizontal="center" vertical="top"/>
    </xf>
    <xf numFmtId="0" fontId="21" fillId="0" borderId="6" xfId="6" applyFont="1" applyFill="1" applyBorder="1" applyAlignment="1">
      <alignment horizontal="center" vertical="top"/>
    </xf>
    <xf numFmtId="0" fontId="21" fillId="0" borderId="2" xfId="6" applyFont="1" applyFill="1" applyBorder="1" applyAlignment="1">
      <alignment horizontal="center" vertical="top" wrapText="1"/>
    </xf>
    <xf numFmtId="0" fontId="21" fillId="0" borderId="7" xfId="6" applyFont="1" applyFill="1" applyBorder="1" applyAlignment="1">
      <alignment horizontal="center" vertical="top" wrapText="1"/>
    </xf>
    <xf numFmtId="0" fontId="21" fillId="0" borderId="3" xfId="6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25" fillId="0" borderId="0" xfId="6" applyFont="1" applyFill="1" applyAlignment="1">
      <alignment horizontal="center" vertical="center"/>
    </xf>
    <xf numFmtId="0" fontId="7" fillId="0" borderId="0" xfId="6" applyFont="1" applyFill="1" applyAlignment="1">
      <alignment horizontal="center" vertical="top" wrapText="1"/>
    </xf>
    <xf numFmtId="0" fontId="7" fillId="0" borderId="0" xfId="6" applyFont="1" applyFill="1" applyAlignment="1">
      <alignment horizontal="center" vertical="center" wrapText="1"/>
    </xf>
  </cellXfs>
  <cellStyles count="131">
    <cellStyle name="20% - Accent1 2" xfId="78"/>
    <cellStyle name="20% - Accent2 2" xfId="69"/>
    <cellStyle name="20% - Accent3 2" xfId="91"/>
    <cellStyle name="20% - Accent4 2" xfId="92"/>
    <cellStyle name="20% - Accent5 2" xfId="83"/>
    <cellStyle name="20% - Accent6 2" xfId="74"/>
    <cellStyle name="20% — акцент1 2" xfId="26"/>
    <cellStyle name="20% — акцент2 2" xfId="30"/>
    <cellStyle name="20% — акцент3 2" xfId="34"/>
    <cellStyle name="20% — акцент4 2" xfId="38"/>
    <cellStyle name="20% — акцент5 2" xfId="42"/>
    <cellStyle name="20% — акцент6 2" xfId="46"/>
    <cellStyle name="40% - Accent1 2" xfId="65"/>
    <cellStyle name="40% - Accent2 2" xfId="73"/>
    <cellStyle name="40% - Accent3 2" xfId="70"/>
    <cellStyle name="40% - Accent4 2" xfId="95"/>
    <cellStyle name="40% - Accent5 2" xfId="79"/>
    <cellStyle name="40% - Accent6 2" xfId="66"/>
    <cellStyle name="40% — акцент1 2" xfId="27"/>
    <cellStyle name="40% — акцент2 2" xfId="31"/>
    <cellStyle name="40% — акцент3 2" xfId="35"/>
    <cellStyle name="40% — акцент4 2" xfId="39"/>
    <cellStyle name="40% — акцент5 2" xfId="43"/>
    <cellStyle name="40% — акцент6 2" xfId="47"/>
    <cellStyle name="60% - Accent1 2" xfId="77"/>
    <cellStyle name="60% - Accent2 2" xfId="81"/>
    <cellStyle name="60% - Accent3 2" xfId="86"/>
    <cellStyle name="60% - Accent4 2" xfId="87"/>
    <cellStyle name="60% - Accent5 2" xfId="75"/>
    <cellStyle name="60% - Accent6 2" xfId="93"/>
    <cellStyle name="60% — акцент1 2" xfId="28"/>
    <cellStyle name="60% — акцент2 2" xfId="32"/>
    <cellStyle name="60% — акцент3 2" xfId="36"/>
    <cellStyle name="60% — акцент4 2" xfId="40"/>
    <cellStyle name="60% — акцент5 2" xfId="44"/>
    <cellStyle name="60% — акцент6 2" xfId="48"/>
    <cellStyle name="Accent1 2" xfId="94"/>
    <cellStyle name="Accent2 2" xfId="64"/>
    <cellStyle name="Accent3 2" xfId="85"/>
    <cellStyle name="Accent4 2" xfId="90"/>
    <cellStyle name="Accent5 2" xfId="67"/>
    <cellStyle name="Accent6 2" xfId="89"/>
    <cellStyle name="Bad 2" xfId="71"/>
    <cellStyle name="Calculation 2" xfId="88"/>
    <cellStyle name="Check Cell 2" xfId="82"/>
    <cellStyle name="Comma 15" xfId="130"/>
    <cellStyle name="Comma 2" xfId="56"/>
    <cellStyle name="Comma 2 2" xfId="52"/>
    <cellStyle name="Comma 2 2 2" xfId="96"/>
    <cellStyle name="Comma 2 3" xfId="55"/>
    <cellStyle name="Comma 3" xfId="60"/>
    <cellStyle name="Comma 3 2" xfId="97"/>
    <cellStyle name="Comma 3 2 2" xfId="128"/>
    <cellStyle name="Comma 4" xfId="68"/>
    <cellStyle name="Comma 5" xfId="80"/>
    <cellStyle name="Comma 6" xfId="127"/>
    <cellStyle name="Explanatory Text 2" xfId="98"/>
    <cellStyle name="Good 2" xfId="99"/>
    <cellStyle name="Heading 1 2" xfId="100"/>
    <cellStyle name="Heading 2 2" xfId="101"/>
    <cellStyle name="Heading 3 2" xfId="102"/>
    <cellStyle name="Heading 4 2" xfId="103"/>
    <cellStyle name="Input 2" xfId="104"/>
    <cellStyle name="Linked Cell 2" xfId="105"/>
    <cellStyle name="Neutral 2" xfId="54"/>
    <cellStyle name="Neutral 3" xfId="106"/>
    <cellStyle name="Normal 10" xfId="125"/>
    <cellStyle name="Normal 11" xfId="126"/>
    <cellStyle name="Normal 2" xfId="6"/>
    <cellStyle name="Normal 2 2" xfId="107"/>
    <cellStyle name="Normal 2 3" xfId="108"/>
    <cellStyle name="Normal 2 4" xfId="61"/>
    <cellStyle name="Normal 3" xfId="50"/>
    <cellStyle name="Normal 3 2" xfId="63"/>
    <cellStyle name="Normal 3 2 2" xfId="109"/>
    <cellStyle name="Normal 3 3" xfId="59"/>
    <cellStyle name="Normal 3_HavelvacN2axjusakN3" xfId="84"/>
    <cellStyle name="Normal 4" xfId="51"/>
    <cellStyle name="Normal 4 2" xfId="72"/>
    <cellStyle name="Normal 5" xfId="2"/>
    <cellStyle name="Normal 5 2" xfId="110"/>
    <cellStyle name="Normal 5 2 2" xfId="129"/>
    <cellStyle name="Normal 5 3" xfId="76"/>
    <cellStyle name="Normal 6" xfId="111"/>
    <cellStyle name="Normal 7" xfId="112"/>
    <cellStyle name="Normal 8" xfId="3"/>
    <cellStyle name="Normal 8 2" xfId="53"/>
    <cellStyle name="Normal 9" xfId="124"/>
    <cellStyle name="Note 2" xfId="113"/>
    <cellStyle name="Output 2" xfId="114"/>
    <cellStyle name="Percent 2" xfId="58"/>
    <cellStyle name="SN_241" xfId="4"/>
    <cellStyle name="SN_b" xfId="5"/>
    <cellStyle name="Style 1" xfId="115"/>
    <cellStyle name="Style 1 2" xfId="116"/>
    <cellStyle name="Style 1 2 2" xfId="123"/>
    <cellStyle name="Style 1_verchnakan_ax21-25_2018" xfId="117"/>
    <cellStyle name="Title 2" xfId="118"/>
    <cellStyle name="Total 2" xfId="119"/>
    <cellStyle name="Warning Text 2" xfId="120"/>
    <cellStyle name="Акцент1 2" xfId="25"/>
    <cellStyle name="Акцент2 2" xfId="29"/>
    <cellStyle name="Акцент3 2" xfId="33"/>
    <cellStyle name="Акцент4 2" xfId="37"/>
    <cellStyle name="Акцент5 2" xfId="41"/>
    <cellStyle name="Акцент6 2" xfId="45"/>
    <cellStyle name="Ввод  2" xfId="17"/>
    <cellStyle name="Вывод 2" xfId="18"/>
    <cellStyle name="Вычисление 2" xfId="19"/>
    <cellStyle name="Заголовок 1 2" xfId="10"/>
    <cellStyle name="Заголовок 2 2" xfId="11"/>
    <cellStyle name="Заголовок 3 2" xfId="12"/>
    <cellStyle name="Заголовок 4 2" xfId="13"/>
    <cellStyle name="Итог 2" xfId="24"/>
    <cellStyle name="Контрольная ячейка 2" xfId="21"/>
    <cellStyle name="Название 2" xfId="9"/>
    <cellStyle name="Нейтральный 2" xfId="16"/>
    <cellStyle name="Обычный" xfId="0" builtinId="0"/>
    <cellStyle name="Обычный 2" xfId="8"/>
    <cellStyle name="Обычный 2 2" xfId="122"/>
    <cellStyle name="Обычный 2 3" xfId="121"/>
    <cellStyle name="Обычный 3" xfId="57"/>
    <cellStyle name="Плохой 2" xfId="15"/>
    <cellStyle name="Пояснение 2" xfId="23"/>
    <cellStyle name="Примечание" xfId="7" builtinId="10" customBuiltin="1"/>
    <cellStyle name="Связанная ячейка 2" xfId="20"/>
    <cellStyle name="Текст предупреждения 2" xfId="22"/>
    <cellStyle name="Финансовый" xfId="1" builtinId="3"/>
    <cellStyle name="Финансовый 2" xfId="49"/>
    <cellStyle name="Финансовый 3" xfId="62"/>
    <cellStyle name="Хороший 2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7"/>
  <sheetViews>
    <sheetView zoomScaleNormal="100" zoomScaleSheetLayoutView="100" workbookViewId="0">
      <selection activeCell="C16" sqref="C16"/>
    </sheetView>
  </sheetViews>
  <sheetFormatPr defaultRowHeight="17.25"/>
  <cols>
    <col min="1" max="1" width="8.140625" style="17" customWidth="1"/>
    <col min="2" max="2" width="9.28515625" style="17" customWidth="1"/>
    <col min="3" max="3" width="49.42578125" style="17" customWidth="1"/>
    <col min="4" max="4" width="19.28515625" style="17" customWidth="1"/>
    <col min="5" max="5" width="16.85546875" style="17" customWidth="1"/>
    <col min="6" max="6" width="21" style="17" customWidth="1"/>
    <col min="7" max="7" width="6" style="17" hidden="1" customWidth="1"/>
    <col min="8" max="8" width="11.7109375" style="17" bestFit="1" customWidth="1"/>
    <col min="9" max="9" width="12.140625" style="17" bestFit="1" customWidth="1"/>
    <col min="10" max="10" width="11.85546875" style="17" bestFit="1" customWidth="1"/>
    <col min="11" max="16384" width="9.140625" style="17"/>
  </cols>
  <sheetData>
    <row r="1" spans="1:7" s="1" customFormat="1" ht="16.5" customHeight="1">
      <c r="D1" s="52"/>
      <c r="F1" s="53" t="s">
        <v>90</v>
      </c>
    </row>
    <row r="2" spans="1:7" s="1" customFormat="1" ht="16.5" customHeight="1">
      <c r="E2" s="54"/>
      <c r="F2" s="68" t="s">
        <v>91</v>
      </c>
    </row>
    <row r="3" spans="1:7" s="1" customFormat="1" ht="17.25" customHeight="1">
      <c r="E3" s="55"/>
      <c r="F3" s="69" t="s">
        <v>80</v>
      </c>
    </row>
    <row r="4" spans="1:7" s="2" customFormat="1" ht="75.75" customHeight="1">
      <c r="A4" s="77" t="s">
        <v>92</v>
      </c>
      <c r="B4" s="77"/>
      <c r="C4" s="77"/>
      <c r="D4" s="77"/>
      <c r="E4" s="77"/>
      <c r="F4" s="77"/>
      <c r="G4" s="77"/>
    </row>
    <row r="5" spans="1:7" s="2" customFormat="1">
      <c r="A5" s="4"/>
      <c r="B5" s="4"/>
      <c r="C5" s="4"/>
      <c r="D5" s="4"/>
      <c r="E5" s="4"/>
      <c r="F5" s="5" t="s">
        <v>0</v>
      </c>
    </row>
    <row r="6" spans="1:7" s="2" customFormat="1" ht="60.75" customHeight="1">
      <c r="A6" s="78" t="s">
        <v>1</v>
      </c>
      <c r="B6" s="78"/>
      <c r="C6" s="79" t="s">
        <v>2</v>
      </c>
      <c r="D6" s="82" t="s">
        <v>79</v>
      </c>
      <c r="E6" s="83"/>
      <c r="F6" s="84"/>
    </row>
    <row r="7" spans="1:7" s="2" customFormat="1" ht="39.75" customHeight="1">
      <c r="A7" s="70" t="s">
        <v>3</v>
      </c>
      <c r="B7" s="70" t="s">
        <v>82</v>
      </c>
      <c r="C7" s="80"/>
      <c r="D7" s="81" t="s">
        <v>81</v>
      </c>
      <c r="E7" s="81" t="s">
        <v>31</v>
      </c>
      <c r="F7" s="81" t="s">
        <v>32</v>
      </c>
    </row>
    <row r="8" spans="1:7" s="8" customFormat="1" ht="13.5" customHeight="1">
      <c r="A8" s="6">
        <v>1</v>
      </c>
      <c r="B8" s="6">
        <v>2</v>
      </c>
      <c r="C8" s="7">
        <v>3</v>
      </c>
      <c r="D8" s="81"/>
      <c r="E8" s="81"/>
      <c r="F8" s="81"/>
    </row>
    <row r="9" spans="1:7" s="2" customFormat="1">
      <c r="A9" s="9"/>
      <c r="B9" s="9"/>
      <c r="C9" s="9" t="s">
        <v>8</v>
      </c>
      <c r="D9" s="10">
        <f>D10+D24</f>
        <v>0</v>
      </c>
      <c r="E9" s="10">
        <f>E10+E24</f>
        <v>0</v>
      </c>
      <c r="F9" s="10">
        <f>F10+F24</f>
        <v>0</v>
      </c>
    </row>
    <row r="10" spans="1:7" s="2" customFormat="1" ht="33">
      <c r="A10" s="11"/>
      <c r="B10" s="11"/>
      <c r="C10" s="9" t="s">
        <v>57</v>
      </c>
      <c r="D10" s="12">
        <f t="shared" ref="D10:F10" si="0">+D11</f>
        <v>1000000</v>
      </c>
      <c r="E10" s="12">
        <f t="shared" si="0"/>
        <v>2963145</v>
      </c>
      <c r="F10" s="12">
        <f t="shared" si="0"/>
        <v>2963145</v>
      </c>
    </row>
    <row r="11" spans="1:7" s="2" customFormat="1">
      <c r="A11" s="11">
        <v>1138</v>
      </c>
      <c r="B11" s="11"/>
      <c r="C11" s="73" t="s">
        <v>9</v>
      </c>
      <c r="D11" s="12">
        <v>1000000</v>
      </c>
      <c r="E11" s="12">
        <f>F11</f>
        <v>2963145</v>
      </c>
      <c r="F11" s="12">
        <v>2963145</v>
      </c>
    </row>
    <row r="12" spans="1:7" s="2" customFormat="1">
      <c r="A12" s="11"/>
      <c r="B12" s="11"/>
      <c r="C12" s="15" t="s">
        <v>58</v>
      </c>
      <c r="D12" s="15"/>
      <c r="E12" s="11"/>
      <c r="F12" s="11"/>
    </row>
    <row r="13" spans="1:7" s="2" customFormat="1">
      <c r="A13" s="11"/>
      <c r="B13" s="11"/>
      <c r="C13" s="13" t="s">
        <v>10</v>
      </c>
      <c r="D13" s="13"/>
      <c r="E13" s="13"/>
      <c r="F13" s="11"/>
    </row>
    <row r="14" spans="1:7" s="2" customFormat="1" ht="49.5">
      <c r="A14" s="11"/>
      <c r="B14" s="11"/>
      <c r="C14" s="15" t="s">
        <v>59</v>
      </c>
      <c r="D14" s="15"/>
      <c r="E14" s="11"/>
      <c r="F14" s="11"/>
    </row>
    <row r="15" spans="1:7" s="2" customFormat="1">
      <c r="A15" s="11"/>
      <c r="B15" s="11"/>
      <c r="C15" s="13" t="s">
        <v>11</v>
      </c>
      <c r="D15" s="13"/>
      <c r="E15" s="13"/>
      <c r="F15" s="11"/>
    </row>
    <row r="16" spans="1:7" s="2" customFormat="1" ht="75" customHeight="1">
      <c r="A16" s="11"/>
      <c r="B16" s="11"/>
      <c r="C16" s="15" t="s">
        <v>60</v>
      </c>
      <c r="D16" s="15"/>
      <c r="E16" s="11"/>
      <c r="F16" s="11"/>
    </row>
    <row r="17" spans="1:6" s="2" customFormat="1" ht="17.25" customHeight="1">
      <c r="A17" s="57" t="s">
        <v>12</v>
      </c>
      <c r="B17" s="58"/>
      <c r="C17" s="1" t="s">
        <v>12</v>
      </c>
      <c r="D17" s="58"/>
      <c r="E17" s="58"/>
      <c r="F17" s="59"/>
    </row>
    <row r="18" spans="1:6" s="2" customFormat="1">
      <c r="A18" s="11"/>
      <c r="B18" s="11" t="s">
        <v>83</v>
      </c>
      <c r="C18" s="73" t="s">
        <v>14</v>
      </c>
      <c r="D18" s="14">
        <f>D11</f>
        <v>1000000</v>
      </c>
      <c r="E18" s="14">
        <f>E11</f>
        <v>2963145</v>
      </c>
      <c r="F18" s="14">
        <f>F11</f>
        <v>2963145</v>
      </c>
    </row>
    <row r="19" spans="1:6" s="2" customFormat="1">
      <c r="A19" s="11"/>
      <c r="B19" s="11"/>
      <c r="C19" s="15" t="s">
        <v>84</v>
      </c>
      <c r="D19" s="15"/>
      <c r="E19" s="11"/>
      <c r="F19" s="11"/>
    </row>
    <row r="20" spans="1:6" s="2" customFormat="1">
      <c r="A20" s="11"/>
      <c r="B20" s="11"/>
      <c r="C20" s="73" t="s">
        <v>15</v>
      </c>
      <c r="D20" s="11"/>
      <c r="E20" s="11"/>
      <c r="F20" s="11"/>
    </row>
    <row r="21" spans="1:6" s="2" customFormat="1">
      <c r="A21" s="11"/>
      <c r="B21" s="11"/>
      <c r="C21" s="15" t="s">
        <v>84</v>
      </c>
      <c r="D21" s="15"/>
      <c r="E21" s="11"/>
      <c r="F21" s="11"/>
    </row>
    <row r="22" spans="1:6" s="2" customFormat="1">
      <c r="A22" s="11"/>
      <c r="B22" s="11"/>
      <c r="C22" s="73" t="s">
        <v>16</v>
      </c>
      <c r="D22" s="11"/>
      <c r="E22" s="11"/>
      <c r="F22" s="11"/>
    </row>
    <row r="23" spans="1:6" s="2" customFormat="1">
      <c r="A23" s="11"/>
      <c r="B23" s="11"/>
      <c r="C23" s="11" t="s">
        <v>17</v>
      </c>
      <c r="D23" s="11"/>
      <c r="E23" s="11"/>
      <c r="F23" s="11"/>
    </row>
    <row r="24" spans="1:6">
      <c r="A24" s="15"/>
      <c r="B24" s="15"/>
      <c r="C24" s="16" t="s">
        <v>18</v>
      </c>
      <c r="D24" s="76">
        <f t="shared" ref="D24:F24" si="1">D25</f>
        <v>-1000000</v>
      </c>
      <c r="E24" s="76">
        <f t="shared" si="1"/>
        <v>-2963145</v>
      </c>
      <c r="F24" s="76">
        <f t="shared" si="1"/>
        <v>-2963145</v>
      </c>
    </row>
    <row r="25" spans="1:6">
      <c r="A25" s="15" t="s">
        <v>19</v>
      </c>
      <c r="B25" s="15"/>
      <c r="C25" s="18" t="s">
        <v>9</v>
      </c>
      <c r="D25" s="76">
        <f>D32</f>
        <v>-1000000</v>
      </c>
      <c r="E25" s="76">
        <f>E32</f>
        <v>-2963145</v>
      </c>
      <c r="F25" s="76">
        <f>F32</f>
        <v>-2963145</v>
      </c>
    </row>
    <row r="26" spans="1:6">
      <c r="A26" s="15"/>
      <c r="B26" s="15"/>
      <c r="C26" s="15" t="s">
        <v>20</v>
      </c>
      <c r="D26" s="15"/>
      <c r="E26" s="11"/>
      <c r="F26" s="11"/>
    </row>
    <row r="27" spans="1:6">
      <c r="A27" s="15"/>
      <c r="B27" s="15"/>
      <c r="C27" s="18" t="s">
        <v>10</v>
      </c>
      <c r="D27" s="18"/>
      <c r="E27" s="11"/>
      <c r="F27" s="11"/>
    </row>
    <row r="28" spans="1:6" ht="56.25" customHeight="1">
      <c r="A28" s="15"/>
      <c r="B28" s="15"/>
      <c r="C28" s="15" t="s">
        <v>21</v>
      </c>
      <c r="D28" s="15"/>
      <c r="E28" s="11"/>
      <c r="F28" s="11"/>
    </row>
    <row r="29" spans="1:6">
      <c r="A29" s="15"/>
      <c r="B29" s="15"/>
      <c r="C29" s="18" t="s">
        <v>11</v>
      </c>
      <c r="D29" s="18"/>
      <c r="E29" s="11"/>
      <c r="F29" s="11"/>
    </row>
    <row r="30" spans="1:6" ht="49.5">
      <c r="A30" s="15"/>
      <c r="B30" s="15"/>
      <c r="C30" s="15" t="s">
        <v>22</v>
      </c>
      <c r="D30" s="15"/>
      <c r="E30" s="11"/>
      <c r="F30" s="11"/>
    </row>
    <row r="31" spans="1:6" s="2" customFormat="1">
      <c r="A31" s="60"/>
      <c r="B31" s="60"/>
      <c r="C31" s="1" t="s">
        <v>12</v>
      </c>
      <c r="D31" s="60"/>
      <c r="E31" s="60"/>
      <c r="F31" s="60"/>
    </row>
    <row r="32" spans="1:6">
      <c r="A32" s="15"/>
      <c r="B32" s="15" t="s">
        <v>13</v>
      </c>
      <c r="C32" s="18" t="s">
        <v>14</v>
      </c>
      <c r="D32" s="14">
        <f>-D18</f>
        <v>-1000000</v>
      </c>
      <c r="E32" s="14">
        <f>-E18</f>
        <v>-2963145</v>
      </c>
      <c r="F32" s="14">
        <f>-F18</f>
        <v>-2963145</v>
      </c>
    </row>
    <row r="33" spans="1:6">
      <c r="A33" s="15"/>
      <c r="B33" s="15"/>
      <c r="C33" s="15" t="s">
        <v>20</v>
      </c>
      <c r="D33" s="15"/>
      <c r="E33" s="11"/>
      <c r="F33" s="11"/>
    </row>
    <row r="34" spans="1:6">
      <c r="A34" s="15"/>
      <c r="B34" s="15"/>
      <c r="C34" s="18" t="s">
        <v>15</v>
      </c>
      <c r="D34" s="18"/>
      <c r="E34" s="11"/>
      <c r="F34" s="11"/>
    </row>
    <row r="35" spans="1:6" ht="69" customHeight="1">
      <c r="A35" s="15"/>
      <c r="B35" s="15"/>
      <c r="C35" s="15" t="s">
        <v>23</v>
      </c>
      <c r="D35" s="15"/>
      <c r="E35" s="11"/>
      <c r="F35" s="11"/>
    </row>
    <row r="36" spans="1:6">
      <c r="A36" s="15"/>
      <c r="B36" s="15"/>
      <c r="C36" s="18" t="s">
        <v>16</v>
      </c>
      <c r="D36" s="18"/>
      <c r="E36" s="11"/>
      <c r="F36" s="11"/>
    </row>
    <row r="37" spans="1:6">
      <c r="A37" s="15"/>
      <c r="B37" s="15"/>
      <c r="C37" s="15" t="s">
        <v>17</v>
      </c>
      <c r="D37" s="15"/>
      <c r="E37" s="11"/>
      <c r="F37" s="11"/>
    </row>
  </sheetData>
  <mergeCells count="7">
    <mergeCell ref="A4:G4"/>
    <mergeCell ref="A6:B6"/>
    <mergeCell ref="C6:C7"/>
    <mergeCell ref="D7:D8"/>
    <mergeCell ref="E7:E8"/>
    <mergeCell ref="F7:F8"/>
    <mergeCell ref="D6:F6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7"/>
  <sheetViews>
    <sheetView zoomScaleNormal="100" zoomScaleSheetLayoutView="100" workbookViewId="0">
      <selection sqref="A1:J47"/>
    </sheetView>
  </sheetViews>
  <sheetFormatPr defaultRowHeight="15.75"/>
  <cols>
    <col min="1" max="1" width="7.28515625" style="33" customWidth="1"/>
    <col min="2" max="2" width="6.85546875" style="33" customWidth="1"/>
    <col min="3" max="3" width="6.28515625" style="33" customWidth="1"/>
    <col min="4" max="4" width="8.28515625" style="33" customWidth="1"/>
    <col min="5" max="5" width="7.140625" style="33" customWidth="1"/>
    <col min="6" max="6" width="44.42578125" style="33" customWidth="1"/>
    <col min="7" max="7" width="18.42578125" style="33" bestFit="1" customWidth="1"/>
    <col min="8" max="8" width="18.42578125" style="33" customWidth="1"/>
    <col min="9" max="9" width="18" style="33" customWidth="1"/>
    <col min="10" max="10" width="1.28515625" style="33" customWidth="1"/>
    <col min="11" max="16384" width="9.140625" style="33"/>
  </cols>
  <sheetData>
    <row r="1" spans="1:10" s="1" customFormat="1" ht="16.5" customHeight="1">
      <c r="A1" s="19"/>
      <c r="B1" s="19"/>
      <c r="C1" s="19"/>
      <c r="D1" s="19"/>
      <c r="I1" s="53" t="s">
        <v>24</v>
      </c>
    </row>
    <row r="2" spans="1:10" s="1" customFormat="1" ht="16.5" customHeight="1">
      <c r="A2" s="19"/>
      <c r="B2" s="19"/>
      <c r="C2" s="19"/>
      <c r="D2" s="19"/>
      <c r="H2" s="54" t="s">
        <v>91</v>
      </c>
      <c r="I2" s="54"/>
    </row>
    <row r="3" spans="1:10" s="1" customFormat="1" ht="16.5" customHeight="1">
      <c r="A3" s="19"/>
      <c r="B3" s="19"/>
      <c r="C3" s="19"/>
      <c r="D3" s="19"/>
      <c r="H3" s="55" t="s">
        <v>80</v>
      </c>
      <c r="I3" s="55"/>
    </row>
    <row r="4" spans="1:10" s="1" customFormat="1" ht="16.5" customHeight="1">
      <c r="A4" s="19"/>
      <c r="B4" s="19"/>
      <c r="C4" s="19"/>
      <c r="D4" s="19"/>
      <c r="E4" s="20"/>
    </row>
    <row r="5" spans="1:10" s="2" customFormat="1" ht="45" customHeight="1">
      <c r="A5" s="85" t="s">
        <v>93</v>
      </c>
      <c r="B5" s="85"/>
      <c r="C5" s="85"/>
      <c r="D5" s="85"/>
      <c r="E5" s="85"/>
      <c r="F5" s="85"/>
      <c r="G5" s="85"/>
      <c r="H5" s="85"/>
      <c r="I5" s="85"/>
      <c r="J5" s="85"/>
    </row>
    <row r="6" spans="1:10" s="2" customFormat="1" ht="17.25">
      <c r="D6" s="3"/>
    </row>
    <row r="7" spans="1:10" s="2" customFormat="1" ht="17.25">
      <c r="D7" s="4"/>
      <c r="E7" s="4"/>
      <c r="F7" s="4"/>
      <c r="G7" s="4"/>
      <c r="H7" s="90" t="s">
        <v>0</v>
      </c>
      <c r="I7" s="90"/>
    </row>
    <row r="8" spans="1:10" s="2" customFormat="1" ht="47.25" customHeight="1">
      <c r="A8" s="86" t="s">
        <v>25</v>
      </c>
      <c r="B8" s="87"/>
      <c r="C8" s="88"/>
      <c r="D8" s="89" t="s">
        <v>1</v>
      </c>
      <c r="E8" s="89"/>
      <c r="F8" s="78" t="s">
        <v>26</v>
      </c>
      <c r="G8" s="82" t="s">
        <v>27</v>
      </c>
      <c r="H8" s="83"/>
      <c r="I8" s="84"/>
    </row>
    <row r="9" spans="1:10" s="2" customFormat="1" ht="33" customHeight="1">
      <c r="A9" s="21" t="s">
        <v>28</v>
      </c>
      <c r="B9" s="21" t="s">
        <v>29</v>
      </c>
      <c r="C9" s="21" t="s">
        <v>30</v>
      </c>
      <c r="D9" s="22" t="s">
        <v>3</v>
      </c>
      <c r="E9" s="67" t="s">
        <v>4</v>
      </c>
      <c r="F9" s="78"/>
      <c r="G9" s="81" t="s">
        <v>81</v>
      </c>
      <c r="H9" s="81" t="s">
        <v>31</v>
      </c>
      <c r="I9" s="81" t="s">
        <v>32</v>
      </c>
    </row>
    <row r="10" spans="1:10" s="8" customFormat="1" ht="13.5" customHeight="1">
      <c r="A10" s="6">
        <v>1</v>
      </c>
      <c r="B10" s="6">
        <v>2</v>
      </c>
      <c r="C10" s="7">
        <v>3</v>
      </c>
      <c r="D10" s="6">
        <v>4</v>
      </c>
      <c r="E10" s="6">
        <v>5</v>
      </c>
      <c r="F10" s="6">
        <v>6</v>
      </c>
      <c r="G10" s="81"/>
      <c r="H10" s="81"/>
      <c r="I10" s="81"/>
    </row>
    <row r="11" spans="1:10" s="2" customFormat="1" ht="17.25">
      <c r="A11" s="23"/>
      <c r="B11" s="23"/>
      <c r="C11" s="23"/>
      <c r="D11" s="24"/>
      <c r="E11" s="24"/>
      <c r="F11" s="65" t="s">
        <v>37</v>
      </c>
      <c r="G11" s="75">
        <f>+G13+G31</f>
        <v>0</v>
      </c>
      <c r="H11" s="75">
        <f>+H13+H31</f>
        <v>0</v>
      </c>
      <c r="I11" s="75">
        <f>+I13+I31</f>
        <v>0</v>
      </c>
    </row>
    <row r="12" spans="1:10" s="4" customFormat="1" ht="16.5">
      <c r="A12" s="26"/>
      <c r="B12" s="26"/>
      <c r="C12" s="26"/>
      <c r="D12" s="26"/>
      <c r="E12" s="26"/>
      <c r="F12" s="24" t="s">
        <v>33</v>
      </c>
      <c r="G12" s="24"/>
      <c r="H12" s="27"/>
      <c r="I12" s="27"/>
    </row>
    <row r="13" spans="1:10" s="28" customFormat="1" ht="49.5">
      <c r="A13" s="50" t="s">
        <v>62</v>
      </c>
      <c r="B13" s="26"/>
      <c r="C13" s="26"/>
      <c r="D13" s="26"/>
      <c r="E13" s="26"/>
      <c r="F13" s="66" t="s">
        <v>63</v>
      </c>
      <c r="G13" s="75">
        <f t="shared" ref="G13" si="0">+G15</f>
        <v>1000000</v>
      </c>
      <c r="H13" s="75">
        <f>+H15</f>
        <v>2963145</v>
      </c>
      <c r="I13" s="75">
        <f>+I15</f>
        <v>2963145</v>
      </c>
    </row>
    <row r="14" spans="1:10" s="28" customFormat="1" ht="16.5">
      <c r="A14" s="26"/>
      <c r="B14" s="26"/>
      <c r="C14" s="26"/>
      <c r="D14" s="26"/>
      <c r="E14" s="26"/>
      <c r="F14" s="24" t="s">
        <v>33</v>
      </c>
      <c r="G14" s="24"/>
      <c r="H14" s="27"/>
      <c r="I14" s="27"/>
    </row>
    <row r="15" spans="1:10" s="28" customFormat="1" ht="33">
      <c r="A15" s="26"/>
      <c r="B15" s="50" t="s">
        <v>61</v>
      </c>
      <c r="C15" s="26"/>
      <c r="D15" s="26"/>
      <c r="E15" s="26"/>
      <c r="F15" s="66" t="s">
        <v>64</v>
      </c>
      <c r="G15" s="25">
        <f t="shared" ref="G15" si="1">+G17</f>
        <v>1000000</v>
      </c>
      <c r="H15" s="25">
        <f>+H17</f>
        <v>2963145</v>
      </c>
      <c r="I15" s="25">
        <f>+I17</f>
        <v>2963145</v>
      </c>
    </row>
    <row r="16" spans="1:10" s="28" customFormat="1" ht="16.5">
      <c r="A16" s="26"/>
      <c r="B16" s="26"/>
      <c r="C16" s="26"/>
      <c r="D16" s="26"/>
      <c r="E16" s="26"/>
      <c r="F16" s="24" t="s">
        <v>33</v>
      </c>
      <c r="G16" s="24"/>
      <c r="H16" s="25"/>
      <c r="I16" s="25"/>
    </row>
    <row r="17" spans="1:9" s="28" customFormat="1" ht="16.5">
      <c r="A17" s="26"/>
      <c r="B17" s="26"/>
      <c r="C17" s="50" t="s">
        <v>66</v>
      </c>
      <c r="D17" s="26"/>
      <c r="E17" s="26"/>
      <c r="F17" s="66" t="s">
        <v>58</v>
      </c>
      <c r="G17" s="25">
        <f>+G19</f>
        <v>1000000</v>
      </c>
      <c r="H17" s="25">
        <f>+H19</f>
        <v>2963145</v>
      </c>
      <c r="I17" s="25">
        <f>+I19</f>
        <v>2963145</v>
      </c>
    </row>
    <row r="18" spans="1:9" s="28" customFormat="1" ht="16.5">
      <c r="A18" s="26"/>
      <c r="B18" s="26"/>
      <c r="C18" s="26"/>
      <c r="D18" s="26"/>
      <c r="E18" s="26"/>
      <c r="F18" s="24" t="s">
        <v>33</v>
      </c>
      <c r="G18" s="24"/>
      <c r="H18" s="25"/>
      <c r="I18" s="25"/>
    </row>
    <row r="19" spans="1:9" s="2" customFormat="1" ht="17.25">
      <c r="A19" s="26"/>
      <c r="B19" s="26"/>
      <c r="C19" s="26"/>
      <c r="D19" s="26">
        <v>1138</v>
      </c>
      <c r="E19" s="24"/>
      <c r="F19" s="11" t="s">
        <v>58</v>
      </c>
      <c r="G19" s="74">
        <f>G21</f>
        <v>1000000</v>
      </c>
      <c r="H19" s="74">
        <f t="shared" ref="H19:I19" si="2">H21</f>
        <v>2963145</v>
      </c>
      <c r="I19" s="74">
        <f t="shared" si="2"/>
        <v>2963145</v>
      </c>
    </row>
    <row r="20" spans="1:9" s="2" customFormat="1" ht="17.25">
      <c r="A20" s="26"/>
      <c r="B20" s="26"/>
      <c r="C20" s="26"/>
      <c r="D20" s="24"/>
      <c r="E20" s="24"/>
      <c r="F20" s="24" t="s">
        <v>33</v>
      </c>
      <c r="G20" s="24"/>
      <c r="H20" s="27"/>
      <c r="I20" s="27"/>
    </row>
    <row r="21" spans="1:9" s="2" customFormat="1" ht="23.25" customHeight="1">
      <c r="A21" s="26"/>
      <c r="B21" s="26"/>
      <c r="C21" s="26"/>
      <c r="D21" s="24"/>
      <c r="E21" s="24"/>
      <c r="F21" s="51" t="s">
        <v>57</v>
      </c>
      <c r="G21" s="63">
        <f t="shared" ref="G21:I21" si="3">G22</f>
        <v>1000000</v>
      </c>
      <c r="H21" s="63">
        <f t="shared" si="3"/>
        <v>2963145</v>
      </c>
      <c r="I21" s="63">
        <f t="shared" si="3"/>
        <v>2963145</v>
      </c>
    </row>
    <row r="22" spans="1:9" s="2" customFormat="1" ht="27" customHeight="1">
      <c r="A22" s="26"/>
      <c r="B22" s="26"/>
      <c r="C22" s="26"/>
      <c r="D22" s="26"/>
      <c r="E22" s="29">
        <v>11004</v>
      </c>
      <c r="F22" s="29" t="s">
        <v>84</v>
      </c>
      <c r="G22" s="64">
        <f t="shared" ref="G22:I22" si="4">G24</f>
        <v>1000000</v>
      </c>
      <c r="H22" s="64">
        <f t="shared" si="4"/>
        <v>2963145</v>
      </c>
      <c r="I22" s="64">
        <f t="shared" si="4"/>
        <v>2963145</v>
      </c>
    </row>
    <row r="23" spans="1:9" s="2" customFormat="1" ht="17.25">
      <c r="A23" s="26"/>
      <c r="B23" s="26"/>
      <c r="C23" s="26"/>
      <c r="D23" s="26"/>
      <c r="E23" s="26"/>
      <c r="F23" s="24" t="s">
        <v>35</v>
      </c>
      <c r="G23" s="24"/>
      <c r="H23" s="27"/>
      <c r="I23" s="27"/>
    </row>
    <row r="24" spans="1:9" s="2" customFormat="1" ht="24.75" customHeight="1">
      <c r="A24" s="26"/>
      <c r="B24" s="26"/>
      <c r="C24" s="26"/>
      <c r="D24" s="26"/>
      <c r="E24" s="26"/>
      <c r="F24" s="51" t="s">
        <v>65</v>
      </c>
      <c r="G24" s="63">
        <f t="shared" ref="G24:I24" si="5">G26</f>
        <v>1000000</v>
      </c>
      <c r="H24" s="63">
        <f t="shared" si="5"/>
        <v>2963145</v>
      </c>
      <c r="I24" s="63">
        <f t="shared" si="5"/>
        <v>2963145</v>
      </c>
    </row>
    <row r="25" spans="1:9" s="2" customFormat="1" ht="35.25" customHeight="1">
      <c r="A25" s="26"/>
      <c r="B25" s="26"/>
      <c r="C25" s="26"/>
      <c r="D25" s="26"/>
      <c r="E25" s="26"/>
      <c r="F25" s="24" t="s">
        <v>36</v>
      </c>
      <c r="G25" s="24"/>
      <c r="H25" s="27"/>
      <c r="I25" s="27"/>
    </row>
    <row r="26" spans="1:9" s="2" customFormat="1" ht="17.25">
      <c r="A26" s="26"/>
      <c r="B26" s="26"/>
      <c r="C26" s="26"/>
      <c r="D26" s="26"/>
      <c r="E26" s="26"/>
      <c r="F26" s="13" t="s">
        <v>37</v>
      </c>
      <c r="G26" s="62">
        <f>G27</f>
        <v>1000000</v>
      </c>
      <c r="H26" s="62">
        <f t="shared" ref="H26:I26" si="6">H27</f>
        <v>2963145</v>
      </c>
      <c r="I26" s="62">
        <f t="shared" si="6"/>
        <v>2963145</v>
      </c>
    </row>
    <row r="27" spans="1:9" s="2" customFormat="1" ht="17.25">
      <c r="A27" s="31"/>
      <c r="B27" s="31"/>
      <c r="C27" s="31"/>
      <c r="D27" s="26"/>
      <c r="E27" s="26"/>
      <c r="F27" s="24" t="s">
        <v>38</v>
      </c>
      <c r="G27" s="61">
        <f>G28</f>
        <v>1000000</v>
      </c>
      <c r="H27" s="61">
        <f t="shared" ref="H27:I29" si="7">H28</f>
        <v>2963145</v>
      </c>
      <c r="I27" s="61">
        <f t="shared" si="7"/>
        <v>2963145</v>
      </c>
    </row>
    <row r="28" spans="1:9" s="2" customFormat="1" ht="17.25">
      <c r="A28" s="31"/>
      <c r="B28" s="31"/>
      <c r="C28" s="31"/>
      <c r="D28" s="26"/>
      <c r="E28" s="26"/>
      <c r="F28" s="26" t="s">
        <v>85</v>
      </c>
      <c r="G28" s="32">
        <f>G29</f>
        <v>1000000</v>
      </c>
      <c r="H28" s="32">
        <f t="shared" si="7"/>
        <v>2963145</v>
      </c>
      <c r="I28" s="32">
        <f t="shared" si="7"/>
        <v>2963145</v>
      </c>
    </row>
    <row r="29" spans="1:9" s="2" customFormat="1" ht="33">
      <c r="A29" s="31"/>
      <c r="B29" s="31"/>
      <c r="C29" s="31"/>
      <c r="D29" s="26"/>
      <c r="E29" s="26"/>
      <c r="F29" s="26" t="s">
        <v>86</v>
      </c>
      <c r="G29" s="32">
        <f>G30</f>
        <v>1000000</v>
      </c>
      <c r="H29" s="32">
        <f t="shared" si="7"/>
        <v>2963145</v>
      </c>
      <c r="I29" s="32">
        <f t="shared" si="7"/>
        <v>2963145</v>
      </c>
    </row>
    <row r="30" spans="1:9" s="2" customFormat="1" ht="17.25">
      <c r="A30" s="31"/>
      <c r="B30" s="31"/>
      <c r="C30" s="31"/>
      <c r="D30" s="26"/>
      <c r="E30" s="26"/>
      <c r="F30" s="26" t="s">
        <v>87</v>
      </c>
      <c r="G30" s="32">
        <f>'Հավելված 1'!D18</f>
        <v>1000000</v>
      </c>
      <c r="H30" s="32">
        <f>'Հավելված 1'!E18</f>
        <v>2963145</v>
      </c>
      <c r="I30" s="32">
        <f>'Հավելված 1'!F18</f>
        <v>2963145</v>
      </c>
    </row>
    <row r="31" spans="1:9" s="2" customFormat="1" ht="33">
      <c r="A31" s="11" t="s">
        <v>39</v>
      </c>
      <c r="B31" s="26"/>
      <c r="C31" s="26"/>
      <c r="D31" s="26"/>
      <c r="E31" s="26"/>
      <c r="F31" s="66" t="s">
        <v>40</v>
      </c>
      <c r="G31" s="75">
        <f>G39</f>
        <v>-1000000</v>
      </c>
      <c r="H31" s="75">
        <f>+H33</f>
        <v>-2963145</v>
      </c>
      <c r="I31" s="75">
        <f>+I33</f>
        <v>-2963145</v>
      </c>
    </row>
    <row r="32" spans="1:9" s="2" customFormat="1" ht="17.25">
      <c r="A32" s="26"/>
      <c r="B32" s="26"/>
      <c r="C32" s="26"/>
      <c r="D32" s="26"/>
      <c r="E32" s="26"/>
      <c r="F32" s="24" t="s">
        <v>33</v>
      </c>
      <c r="G32" s="24"/>
      <c r="H32" s="27"/>
      <c r="I32" s="27"/>
    </row>
    <row r="33" spans="1:9" s="2" customFormat="1" ht="33">
      <c r="A33" s="26"/>
      <c r="B33" s="11" t="s">
        <v>34</v>
      </c>
      <c r="C33" s="26"/>
      <c r="D33" s="26"/>
      <c r="E33" s="26"/>
      <c r="F33" s="66" t="s">
        <v>41</v>
      </c>
      <c r="G33" s="25">
        <f>G39</f>
        <v>-1000000</v>
      </c>
      <c r="H33" s="25">
        <f>+H35</f>
        <v>-2963145</v>
      </c>
      <c r="I33" s="25">
        <f>+I35</f>
        <v>-2963145</v>
      </c>
    </row>
    <row r="34" spans="1:9" ht="16.5">
      <c r="A34" s="26"/>
      <c r="B34" s="26"/>
      <c r="C34" s="26"/>
      <c r="D34" s="26"/>
      <c r="E34" s="26"/>
      <c r="F34" s="24" t="s">
        <v>33</v>
      </c>
      <c r="G34" s="24"/>
      <c r="H34" s="25"/>
      <c r="I34" s="25"/>
    </row>
    <row r="35" spans="1:9" ht="33">
      <c r="A35" s="26"/>
      <c r="B35" s="26"/>
      <c r="C35" s="11" t="s">
        <v>34</v>
      </c>
      <c r="D35" s="26"/>
      <c r="E35" s="26"/>
      <c r="F35" s="66" t="s">
        <v>20</v>
      </c>
      <c r="G35" s="25">
        <f>G39</f>
        <v>-1000000</v>
      </c>
      <c r="H35" s="25">
        <f>+H37</f>
        <v>-2963145</v>
      </c>
      <c r="I35" s="25">
        <f>+I37</f>
        <v>-2963145</v>
      </c>
    </row>
    <row r="36" spans="1:9" ht="16.5">
      <c r="A36" s="26"/>
      <c r="B36" s="26"/>
      <c r="C36" s="26"/>
      <c r="D36" s="26"/>
      <c r="E36" s="26"/>
      <c r="F36" s="24" t="s">
        <v>33</v>
      </c>
      <c r="G36" s="24"/>
      <c r="H36" s="25"/>
      <c r="I36" s="25"/>
    </row>
    <row r="37" spans="1:9" ht="16.5">
      <c r="A37" s="26"/>
      <c r="B37" s="26"/>
      <c r="C37" s="26"/>
      <c r="D37" s="26" t="s">
        <v>19</v>
      </c>
      <c r="E37" s="24"/>
      <c r="F37" s="11" t="s">
        <v>20</v>
      </c>
      <c r="G37" s="25">
        <f>G35</f>
        <v>-1000000</v>
      </c>
      <c r="H37" s="25">
        <f>H39</f>
        <v>-2963145</v>
      </c>
      <c r="I37" s="25">
        <f>I39</f>
        <v>-2963145</v>
      </c>
    </row>
    <row r="38" spans="1:9" ht="16.5">
      <c r="A38" s="26"/>
      <c r="B38" s="26"/>
      <c r="C38" s="26"/>
      <c r="D38" s="24"/>
      <c r="E38" s="24"/>
      <c r="F38" s="24" t="s">
        <v>33</v>
      </c>
      <c r="G38" s="24"/>
      <c r="H38" s="27"/>
      <c r="I38" s="27"/>
    </row>
    <row r="39" spans="1:9" ht="16.5">
      <c r="A39" s="26"/>
      <c r="B39" s="26"/>
      <c r="C39" s="26"/>
      <c r="D39" s="24"/>
      <c r="E39" s="24"/>
      <c r="F39" s="26" t="s">
        <v>18</v>
      </c>
      <c r="G39" s="25">
        <f>+G40</f>
        <v>-1000000</v>
      </c>
      <c r="H39" s="25">
        <f t="shared" ref="H39:I39" si="8">+H40</f>
        <v>-2963145</v>
      </c>
      <c r="I39" s="25">
        <f t="shared" si="8"/>
        <v>-2963145</v>
      </c>
    </row>
    <row r="40" spans="1:9" ht="16.5">
      <c r="A40" s="26"/>
      <c r="B40" s="26"/>
      <c r="C40" s="26"/>
      <c r="D40" s="26"/>
      <c r="E40" s="29" t="s">
        <v>13</v>
      </c>
      <c r="F40" s="29" t="s">
        <v>20</v>
      </c>
      <c r="G40" s="25">
        <f t="shared" ref="G40" si="9">+G42</f>
        <v>-1000000</v>
      </c>
      <c r="H40" s="25">
        <f>+H42</f>
        <v>-2963145</v>
      </c>
      <c r="I40" s="25">
        <f>+I42</f>
        <v>-2963145</v>
      </c>
    </row>
    <row r="41" spans="1:9" ht="16.5">
      <c r="A41" s="26"/>
      <c r="B41" s="26"/>
      <c r="C41" s="26"/>
      <c r="D41" s="26"/>
      <c r="E41" s="26"/>
      <c r="F41" s="24" t="s">
        <v>35</v>
      </c>
      <c r="G41" s="24"/>
      <c r="H41" s="27"/>
      <c r="I41" s="27"/>
    </row>
    <row r="42" spans="1:9" ht="16.5">
      <c r="A42" s="26"/>
      <c r="B42" s="26"/>
      <c r="C42" s="26"/>
      <c r="D42" s="26"/>
      <c r="E42" s="26"/>
      <c r="F42" s="26" t="s">
        <v>18</v>
      </c>
      <c r="G42" s="25">
        <f t="shared" ref="G42" si="10">+G44</f>
        <v>-1000000</v>
      </c>
      <c r="H42" s="25">
        <f>+H44</f>
        <v>-2963145</v>
      </c>
      <c r="I42" s="25">
        <f>+I44</f>
        <v>-2963145</v>
      </c>
    </row>
    <row r="43" spans="1:9" ht="27">
      <c r="A43" s="26"/>
      <c r="B43" s="26"/>
      <c r="C43" s="26"/>
      <c r="D43" s="26"/>
      <c r="E43" s="26"/>
      <c r="F43" s="24" t="s">
        <v>36</v>
      </c>
      <c r="G43" s="24"/>
      <c r="H43" s="27"/>
      <c r="I43" s="27"/>
    </row>
    <row r="44" spans="1:9" ht="16.5">
      <c r="A44" s="26"/>
      <c r="B44" s="26"/>
      <c r="C44" s="26"/>
      <c r="D44" s="26"/>
      <c r="E44" s="26"/>
      <c r="F44" s="13" t="s">
        <v>37</v>
      </c>
      <c r="G44" s="30">
        <f t="shared" ref="G44:I46" si="11">+G45</f>
        <v>-1000000</v>
      </c>
      <c r="H44" s="30">
        <f t="shared" si="11"/>
        <v>-2963145</v>
      </c>
      <c r="I44" s="30">
        <f t="shared" si="11"/>
        <v>-2963145</v>
      </c>
    </row>
    <row r="45" spans="1:9" ht="17.25">
      <c r="A45" s="31"/>
      <c r="B45" s="31"/>
      <c r="C45" s="31"/>
      <c r="D45" s="26"/>
      <c r="E45" s="26"/>
      <c r="F45" s="24" t="s">
        <v>38</v>
      </c>
      <c r="G45" s="32">
        <f t="shared" si="11"/>
        <v>-1000000</v>
      </c>
      <c r="H45" s="32">
        <f t="shared" si="11"/>
        <v>-2963145</v>
      </c>
      <c r="I45" s="32">
        <f t="shared" si="11"/>
        <v>-2963145</v>
      </c>
    </row>
    <row r="46" spans="1:9" ht="17.25">
      <c r="A46" s="31"/>
      <c r="B46" s="31"/>
      <c r="C46" s="31"/>
      <c r="D46" s="26"/>
      <c r="E46" s="26"/>
      <c r="F46" s="26" t="s">
        <v>42</v>
      </c>
      <c r="G46" s="32">
        <f t="shared" si="11"/>
        <v>-1000000</v>
      </c>
      <c r="H46" s="32">
        <f t="shared" si="11"/>
        <v>-2963145</v>
      </c>
      <c r="I46" s="32">
        <f t="shared" si="11"/>
        <v>-2963145</v>
      </c>
    </row>
    <row r="47" spans="1:9" ht="17.25">
      <c r="A47" s="31"/>
      <c r="B47" s="31"/>
      <c r="C47" s="31"/>
      <c r="D47" s="26"/>
      <c r="E47" s="26"/>
      <c r="F47" s="26" t="s">
        <v>43</v>
      </c>
      <c r="G47" s="32">
        <f>'Հավելված 1'!D32</f>
        <v>-1000000</v>
      </c>
      <c r="H47" s="32">
        <f>'Հավելված 1'!E32</f>
        <v>-2963145</v>
      </c>
      <c r="I47" s="32">
        <f>'Հավելված 1'!F32</f>
        <v>-2963145</v>
      </c>
    </row>
  </sheetData>
  <mergeCells count="9">
    <mergeCell ref="A5:J5"/>
    <mergeCell ref="A8:C8"/>
    <mergeCell ref="D8:E8"/>
    <mergeCell ref="F8:F9"/>
    <mergeCell ref="H7:I7"/>
    <mergeCell ref="G9:G10"/>
    <mergeCell ref="H9:H10"/>
    <mergeCell ref="I9:I10"/>
    <mergeCell ref="G8:I8"/>
  </mergeCells>
  <pageMargins left="0.47" right="0.11" top="0.74803149606299213" bottom="0.74803149606299213" header="0.31496062992125984" footer="0.31496062992125984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38"/>
  <sheetViews>
    <sheetView zoomScaleNormal="100" zoomScaleSheetLayoutView="100" workbookViewId="0">
      <selection sqref="A1:F38"/>
    </sheetView>
  </sheetViews>
  <sheetFormatPr defaultRowHeight="13.5"/>
  <cols>
    <col min="1" max="1" width="26.140625" style="34" customWidth="1"/>
    <col min="2" max="2" width="42.85546875" style="34" customWidth="1"/>
    <col min="3" max="3" width="14.7109375" style="34" customWidth="1"/>
    <col min="4" max="4" width="13.42578125" style="34" bestFit="1" customWidth="1"/>
    <col min="5" max="5" width="12.85546875" style="34" customWidth="1"/>
    <col min="6" max="6" width="5.28515625" style="34" customWidth="1"/>
    <col min="7" max="11" width="9" style="34" customWidth="1"/>
    <col min="12" max="255" width="9.140625" style="34"/>
    <col min="256" max="256" width="4.7109375" style="34" customWidth="1"/>
    <col min="257" max="257" width="19.85546875" style="34" customWidth="1"/>
    <col min="258" max="258" width="72.140625" style="34" customWidth="1"/>
    <col min="259" max="259" width="0" style="34" hidden="1" customWidth="1"/>
    <col min="260" max="260" width="18.28515625" style="34" customWidth="1"/>
    <col min="261" max="261" width="17.5703125" style="34" customWidth="1"/>
    <col min="262" max="267" width="9" style="34" customWidth="1"/>
    <col min="268" max="511" width="9.140625" style="34"/>
    <col min="512" max="512" width="4.7109375" style="34" customWidth="1"/>
    <col min="513" max="513" width="19.85546875" style="34" customWidth="1"/>
    <col min="514" max="514" width="72.140625" style="34" customWidth="1"/>
    <col min="515" max="515" width="0" style="34" hidden="1" customWidth="1"/>
    <col min="516" max="516" width="18.28515625" style="34" customWidth="1"/>
    <col min="517" max="517" width="17.5703125" style="34" customWidth="1"/>
    <col min="518" max="523" width="9" style="34" customWidth="1"/>
    <col min="524" max="767" width="9.140625" style="34"/>
    <col min="768" max="768" width="4.7109375" style="34" customWidth="1"/>
    <col min="769" max="769" width="19.85546875" style="34" customWidth="1"/>
    <col min="770" max="770" width="72.140625" style="34" customWidth="1"/>
    <col min="771" max="771" width="0" style="34" hidden="1" customWidth="1"/>
    <col min="772" max="772" width="18.28515625" style="34" customWidth="1"/>
    <col min="773" max="773" width="17.5703125" style="34" customWidth="1"/>
    <col min="774" max="779" width="9" style="34" customWidth="1"/>
    <col min="780" max="1023" width="9.140625" style="34"/>
    <col min="1024" max="1024" width="4.7109375" style="34" customWidth="1"/>
    <col min="1025" max="1025" width="19.85546875" style="34" customWidth="1"/>
    <col min="1026" max="1026" width="72.140625" style="34" customWidth="1"/>
    <col min="1027" max="1027" width="0" style="34" hidden="1" customWidth="1"/>
    <col min="1028" max="1028" width="18.28515625" style="34" customWidth="1"/>
    <col min="1029" max="1029" width="17.5703125" style="34" customWidth="1"/>
    <col min="1030" max="1035" width="9" style="34" customWidth="1"/>
    <col min="1036" max="1279" width="9.140625" style="34"/>
    <col min="1280" max="1280" width="4.7109375" style="34" customWidth="1"/>
    <col min="1281" max="1281" width="19.85546875" style="34" customWidth="1"/>
    <col min="1282" max="1282" width="72.140625" style="34" customWidth="1"/>
    <col min="1283" max="1283" width="0" style="34" hidden="1" customWidth="1"/>
    <col min="1284" max="1284" width="18.28515625" style="34" customWidth="1"/>
    <col min="1285" max="1285" width="17.5703125" style="34" customWidth="1"/>
    <col min="1286" max="1291" width="9" style="34" customWidth="1"/>
    <col min="1292" max="1535" width="9.140625" style="34"/>
    <col min="1536" max="1536" width="4.7109375" style="34" customWidth="1"/>
    <col min="1537" max="1537" width="19.85546875" style="34" customWidth="1"/>
    <col min="1538" max="1538" width="72.140625" style="34" customWidth="1"/>
    <col min="1539" max="1539" width="0" style="34" hidden="1" customWidth="1"/>
    <col min="1540" max="1540" width="18.28515625" style="34" customWidth="1"/>
    <col min="1541" max="1541" width="17.5703125" style="34" customWidth="1"/>
    <col min="1542" max="1547" width="9" style="34" customWidth="1"/>
    <col min="1548" max="1791" width="9.140625" style="34"/>
    <col min="1792" max="1792" width="4.7109375" style="34" customWidth="1"/>
    <col min="1793" max="1793" width="19.85546875" style="34" customWidth="1"/>
    <col min="1794" max="1794" width="72.140625" style="34" customWidth="1"/>
    <col min="1795" max="1795" width="0" style="34" hidden="1" customWidth="1"/>
    <col min="1796" max="1796" width="18.28515625" style="34" customWidth="1"/>
    <col min="1797" max="1797" width="17.5703125" style="34" customWidth="1"/>
    <col min="1798" max="1803" width="9" style="34" customWidth="1"/>
    <col min="1804" max="2047" width="9.140625" style="34"/>
    <col min="2048" max="2048" width="4.7109375" style="34" customWidth="1"/>
    <col min="2049" max="2049" width="19.85546875" style="34" customWidth="1"/>
    <col min="2050" max="2050" width="72.140625" style="34" customWidth="1"/>
    <col min="2051" max="2051" width="0" style="34" hidden="1" customWidth="1"/>
    <col min="2052" max="2052" width="18.28515625" style="34" customWidth="1"/>
    <col min="2053" max="2053" width="17.5703125" style="34" customWidth="1"/>
    <col min="2054" max="2059" width="9" style="34" customWidth="1"/>
    <col min="2060" max="2303" width="9.140625" style="34"/>
    <col min="2304" max="2304" width="4.7109375" style="34" customWidth="1"/>
    <col min="2305" max="2305" width="19.85546875" style="34" customWidth="1"/>
    <col min="2306" max="2306" width="72.140625" style="34" customWidth="1"/>
    <col min="2307" max="2307" width="0" style="34" hidden="1" customWidth="1"/>
    <col min="2308" max="2308" width="18.28515625" style="34" customWidth="1"/>
    <col min="2309" max="2309" width="17.5703125" style="34" customWidth="1"/>
    <col min="2310" max="2315" width="9" style="34" customWidth="1"/>
    <col min="2316" max="2559" width="9.140625" style="34"/>
    <col min="2560" max="2560" width="4.7109375" style="34" customWidth="1"/>
    <col min="2561" max="2561" width="19.85546875" style="34" customWidth="1"/>
    <col min="2562" max="2562" width="72.140625" style="34" customWidth="1"/>
    <col min="2563" max="2563" width="0" style="34" hidden="1" customWidth="1"/>
    <col min="2564" max="2564" width="18.28515625" style="34" customWidth="1"/>
    <col min="2565" max="2565" width="17.5703125" style="34" customWidth="1"/>
    <col min="2566" max="2571" width="9" style="34" customWidth="1"/>
    <col min="2572" max="2815" width="9.140625" style="34"/>
    <col min="2816" max="2816" width="4.7109375" style="34" customWidth="1"/>
    <col min="2817" max="2817" width="19.85546875" style="34" customWidth="1"/>
    <col min="2818" max="2818" width="72.140625" style="34" customWidth="1"/>
    <col min="2819" max="2819" width="0" style="34" hidden="1" customWidth="1"/>
    <col min="2820" max="2820" width="18.28515625" style="34" customWidth="1"/>
    <col min="2821" max="2821" width="17.5703125" style="34" customWidth="1"/>
    <col min="2822" max="2827" width="9" style="34" customWidth="1"/>
    <col min="2828" max="3071" width="9.140625" style="34"/>
    <col min="3072" max="3072" width="4.7109375" style="34" customWidth="1"/>
    <col min="3073" max="3073" width="19.85546875" style="34" customWidth="1"/>
    <col min="3074" max="3074" width="72.140625" style="34" customWidth="1"/>
    <col min="3075" max="3075" width="0" style="34" hidden="1" customWidth="1"/>
    <col min="3076" max="3076" width="18.28515625" style="34" customWidth="1"/>
    <col min="3077" max="3077" width="17.5703125" style="34" customWidth="1"/>
    <col min="3078" max="3083" width="9" style="34" customWidth="1"/>
    <col min="3084" max="3327" width="9.140625" style="34"/>
    <col min="3328" max="3328" width="4.7109375" style="34" customWidth="1"/>
    <col min="3329" max="3329" width="19.85546875" style="34" customWidth="1"/>
    <col min="3330" max="3330" width="72.140625" style="34" customWidth="1"/>
    <col min="3331" max="3331" width="0" style="34" hidden="1" customWidth="1"/>
    <col min="3332" max="3332" width="18.28515625" style="34" customWidth="1"/>
    <col min="3333" max="3333" width="17.5703125" style="34" customWidth="1"/>
    <col min="3334" max="3339" width="9" style="34" customWidth="1"/>
    <col min="3340" max="3583" width="9.140625" style="34"/>
    <col min="3584" max="3584" width="4.7109375" style="34" customWidth="1"/>
    <col min="3585" max="3585" width="19.85546875" style="34" customWidth="1"/>
    <col min="3586" max="3586" width="72.140625" style="34" customWidth="1"/>
    <col min="3587" max="3587" width="0" style="34" hidden="1" customWidth="1"/>
    <col min="3588" max="3588" width="18.28515625" style="34" customWidth="1"/>
    <col min="3589" max="3589" width="17.5703125" style="34" customWidth="1"/>
    <col min="3590" max="3595" width="9" style="34" customWidth="1"/>
    <col min="3596" max="3839" width="9.140625" style="34"/>
    <col min="3840" max="3840" width="4.7109375" style="34" customWidth="1"/>
    <col min="3841" max="3841" width="19.85546875" style="34" customWidth="1"/>
    <col min="3842" max="3842" width="72.140625" style="34" customWidth="1"/>
    <col min="3843" max="3843" width="0" style="34" hidden="1" customWidth="1"/>
    <col min="3844" max="3844" width="18.28515625" style="34" customWidth="1"/>
    <col min="3845" max="3845" width="17.5703125" style="34" customWidth="1"/>
    <col min="3846" max="3851" width="9" style="34" customWidth="1"/>
    <col min="3852" max="4095" width="9.140625" style="34"/>
    <col min="4096" max="4096" width="4.7109375" style="34" customWidth="1"/>
    <col min="4097" max="4097" width="19.85546875" style="34" customWidth="1"/>
    <col min="4098" max="4098" width="72.140625" style="34" customWidth="1"/>
    <col min="4099" max="4099" width="0" style="34" hidden="1" customWidth="1"/>
    <col min="4100" max="4100" width="18.28515625" style="34" customWidth="1"/>
    <col min="4101" max="4101" width="17.5703125" style="34" customWidth="1"/>
    <col min="4102" max="4107" width="9" style="34" customWidth="1"/>
    <col min="4108" max="4351" width="9.140625" style="34"/>
    <col min="4352" max="4352" width="4.7109375" style="34" customWidth="1"/>
    <col min="4353" max="4353" width="19.85546875" style="34" customWidth="1"/>
    <col min="4354" max="4354" width="72.140625" style="34" customWidth="1"/>
    <col min="4355" max="4355" width="0" style="34" hidden="1" customWidth="1"/>
    <col min="4356" max="4356" width="18.28515625" style="34" customWidth="1"/>
    <col min="4357" max="4357" width="17.5703125" style="34" customWidth="1"/>
    <col min="4358" max="4363" width="9" style="34" customWidth="1"/>
    <col min="4364" max="4607" width="9.140625" style="34"/>
    <col min="4608" max="4608" width="4.7109375" style="34" customWidth="1"/>
    <col min="4609" max="4609" width="19.85546875" style="34" customWidth="1"/>
    <col min="4610" max="4610" width="72.140625" style="34" customWidth="1"/>
    <col min="4611" max="4611" width="0" style="34" hidden="1" customWidth="1"/>
    <col min="4612" max="4612" width="18.28515625" style="34" customWidth="1"/>
    <col min="4613" max="4613" width="17.5703125" style="34" customWidth="1"/>
    <col min="4614" max="4619" width="9" style="34" customWidth="1"/>
    <col min="4620" max="4863" width="9.140625" style="34"/>
    <col min="4864" max="4864" width="4.7109375" style="34" customWidth="1"/>
    <col min="4865" max="4865" width="19.85546875" style="34" customWidth="1"/>
    <col min="4866" max="4866" width="72.140625" style="34" customWidth="1"/>
    <col min="4867" max="4867" width="0" style="34" hidden="1" customWidth="1"/>
    <col min="4868" max="4868" width="18.28515625" style="34" customWidth="1"/>
    <col min="4869" max="4869" width="17.5703125" style="34" customWidth="1"/>
    <col min="4870" max="4875" width="9" style="34" customWidth="1"/>
    <col min="4876" max="5119" width="9.140625" style="34"/>
    <col min="5120" max="5120" width="4.7109375" style="34" customWidth="1"/>
    <col min="5121" max="5121" width="19.85546875" style="34" customWidth="1"/>
    <col min="5122" max="5122" width="72.140625" style="34" customWidth="1"/>
    <col min="5123" max="5123" width="0" style="34" hidden="1" customWidth="1"/>
    <col min="5124" max="5124" width="18.28515625" style="34" customWidth="1"/>
    <col min="5125" max="5125" width="17.5703125" style="34" customWidth="1"/>
    <col min="5126" max="5131" width="9" style="34" customWidth="1"/>
    <col min="5132" max="5375" width="9.140625" style="34"/>
    <col min="5376" max="5376" width="4.7109375" style="34" customWidth="1"/>
    <col min="5377" max="5377" width="19.85546875" style="34" customWidth="1"/>
    <col min="5378" max="5378" width="72.140625" style="34" customWidth="1"/>
    <col min="5379" max="5379" width="0" style="34" hidden="1" customWidth="1"/>
    <col min="5380" max="5380" width="18.28515625" style="34" customWidth="1"/>
    <col min="5381" max="5381" width="17.5703125" style="34" customWidth="1"/>
    <col min="5382" max="5387" width="9" style="34" customWidth="1"/>
    <col min="5388" max="5631" width="9.140625" style="34"/>
    <col min="5632" max="5632" width="4.7109375" style="34" customWidth="1"/>
    <col min="5633" max="5633" width="19.85546875" style="34" customWidth="1"/>
    <col min="5634" max="5634" width="72.140625" style="34" customWidth="1"/>
    <col min="5635" max="5635" width="0" style="34" hidden="1" customWidth="1"/>
    <col min="5636" max="5636" width="18.28515625" style="34" customWidth="1"/>
    <col min="5637" max="5637" width="17.5703125" style="34" customWidth="1"/>
    <col min="5638" max="5643" width="9" style="34" customWidth="1"/>
    <col min="5644" max="5887" width="9.140625" style="34"/>
    <col min="5888" max="5888" width="4.7109375" style="34" customWidth="1"/>
    <col min="5889" max="5889" width="19.85546875" style="34" customWidth="1"/>
    <col min="5890" max="5890" width="72.140625" style="34" customWidth="1"/>
    <col min="5891" max="5891" width="0" style="34" hidden="1" customWidth="1"/>
    <col min="5892" max="5892" width="18.28515625" style="34" customWidth="1"/>
    <col min="5893" max="5893" width="17.5703125" style="34" customWidth="1"/>
    <col min="5894" max="5899" width="9" style="34" customWidth="1"/>
    <col min="5900" max="6143" width="9.140625" style="34"/>
    <col min="6144" max="6144" width="4.7109375" style="34" customWidth="1"/>
    <col min="6145" max="6145" width="19.85546875" style="34" customWidth="1"/>
    <col min="6146" max="6146" width="72.140625" style="34" customWidth="1"/>
    <col min="6147" max="6147" width="0" style="34" hidden="1" customWidth="1"/>
    <col min="6148" max="6148" width="18.28515625" style="34" customWidth="1"/>
    <col min="6149" max="6149" width="17.5703125" style="34" customWidth="1"/>
    <col min="6150" max="6155" width="9" style="34" customWidth="1"/>
    <col min="6156" max="6399" width="9.140625" style="34"/>
    <col min="6400" max="6400" width="4.7109375" style="34" customWidth="1"/>
    <col min="6401" max="6401" width="19.85546875" style="34" customWidth="1"/>
    <col min="6402" max="6402" width="72.140625" style="34" customWidth="1"/>
    <col min="6403" max="6403" width="0" style="34" hidden="1" customWidth="1"/>
    <col min="6404" max="6404" width="18.28515625" style="34" customWidth="1"/>
    <col min="6405" max="6405" width="17.5703125" style="34" customWidth="1"/>
    <col min="6406" max="6411" width="9" style="34" customWidth="1"/>
    <col min="6412" max="6655" width="9.140625" style="34"/>
    <col min="6656" max="6656" width="4.7109375" style="34" customWidth="1"/>
    <col min="6657" max="6657" width="19.85546875" style="34" customWidth="1"/>
    <col min="6658" max="6658" width="72.140625" style="34" customWidth="1"/>
    <col min="6659" max="6659" width="0" style="34" hidden="1" customWidth="1"/>
    <col min="6660" max="6660" width="18.28515625" style="34" customWidth="1"/>
    <col min="6661" max="6661" width="17.5703125" style="34" customWidth="1"/>
    <col min="6662" max="6667" width="9" style="34" customWidth="1"/>
    <col min="6668" max="6911" width="9.140625" style="34"/>
    <col min="6912" max="6912" width="4.7109375" style="34" customWidth="1"/>
    <col min="6913" max="6913" width="19.85546875" style="34" customWidth="1"/>
    <col min="6914" max="6914" width="72.140625" style="34" customWidth="1"/>
    <col min="6915" max="6915" width="0" style="34" hidden="1" customWidth="1"/>
    <col min="6916" max="6916" width="18.28515625" style="34" customWidth="1"/>
    <col min="6917" max="6917" width="17.5703125" style="34" customWidth="1"/>
    <col min="6918" max="6923" width="9" style="34" customWidth="1"/>
    <col min="6924" max="7167" width="9.140625" style="34"/>
    <col min="7168" max="7168" width="4.7109375" style="34" customWidth="1"/>
    <col min="7169" max="7169" width="19.85546875" style="34" customWidth="1"/>
    <col min="7170" max="7170" width="72.140625" style="34" customWidth="1"/>
    <col min="7171" max="7171" width="0" style="34" hidden="1" customWidth="1"/>
    <col min="7172" max="7172" width="18.28515625" style="34" customWidth="1"/>
    <col min="7173" max="7173" width="17.5703125" style="34" customWidth="1"/>
    <col min="7174" max="7179" width="9" style="34" customWidth="1"/>
    <col min="7180" max="7423" width="9.140625" style="34"/>
    <col min="7424" max="7424" width="4.7109375" style="34" customWidth="1"/>
    <col min="7425" max="7425" width="19.85546875" style="34" customWidth="1"/>
    <col min="7426" max="7426" width="72.140625" style="34" customWidth="1"/>
    <col min="7427" max="7427" width="0" style="34" hidden="1" customWidth="1"/>
    <col min="7428" max="7428" width="18.28515625" style="34" customWidth="1"/>
    <col min="7429" max="7429" width="17.5703125" style="34" customWidth="1"/>
    <col min="7430" max="7435" width="9" style="34" customWidth="1"/>
    <col min="7436" max="7679" width="9.140625" style="34"/>
    <col min="7680" max="7680" width="4.7109375" style="34" customWidth="1"/>
    <col min="7681" max="7681" width="19.85546875" style="34" customWidth="1"/>
    <col min="7682" max="7682" width="72.140625" style="34" customWidth="1"/>
    <col min="7683" max="7683" width="0" style="34" hidden="1" customWidth="1"/>
    <col min="7684" max="7684" width="18.28515625" style="34" customWidth="1"/>
    <col min="7685" max="7685" width="17.5703125" style="34" customWidth="1"/>
    <col min="7686" max="7691" width="9" style="34" customWidth="1"/>
    <col min="7692" max="7935" width="9.140625" style="34"/>
    <col min="7936" max="7936" width="4.7109375" style="34" customWidth="1"/>
    <col min="7937" max="7937" width="19.85546875" style="34" customWidth="1"/>
    <col min="7938" max="7938" width="72.140625" style="34" customWidth="1"/>
    <col min="7939" max="7939" width="0" style="34" hidden="1" customWidth="1"/>
    <col min="7940" max="7940" width="18.28515625" style="34" customWidth="1"/>
    <col min="7941" max="7941" width="17.5703125" style="34" customWidth="1"/>
    <col min="7942" max="7947" width="9" style="34" customWidth="1"/>
    <col min="7948" max="8191" width="9.140625" style="34"/>
    <col min="8192" max="8192" width="4.7109375" style="34" customWidth="1"/>
    <col min="8193" max="8193" width="19.85546875" style="34" customWidth="1"/>
    <col min="8194" max="8194" width="72.140625" style="34" customWidth="1"/>
    <col min="8195" max="8195" width="0" style="34" hidden="1" customWidth="1"/>
    <col min="8196" max="8196" width="18.28515625" style="34" customWidth="1"/>
    <col min="8197" max="8197" width="17.5703125" style="34" customWidth="1"/>
    <col min="8198" max="8203" width="9" style="34" customWidth="1"/>
    <col min="8204" max="8447" width="9.140625" style="34"/>
    <col min="8448" max="8448" width="4.7109375" style="34" customWidth="1"/>
    <col min="8449" max="8449" width="19.85546875" style="34" customWidth="1"/>
    <col min="8450" max="8450" width="72.140625" style="34" customWidth="1"/>
    <col min="8451" max="8451" width="0" style="34" hidden="1" customWidth="1"/>
    <col min="8452" max="8452" width="18.28515625" style="34" customWidth="1"/>
    <col min="8453" max="8453" width="17.5703125" style="34" customWidth="1"/>
    <col min="8454" max="8459" width="9" style="34" customWidth="1"/>
    <col min="8460" max="8703" width="9.140625" style="34"/>
    <col min="8704" max="8704" width="4.7109375" style="34" customWidth="1"/>
    <col min="8705" max="8705" width="19.85546875" style="34" customWidth="1"/>
    <col min="8706" max="8706" width="72.140625" style="34" customWidth="1"/>
    <col min="8707" max="8707" width="0" style="34" hidden="1" customWidth="1"/>
    <col min="8708" max="8708" width="18.28515625" style="34" customWidth="1"/>
    <col min="8709" max="8709" width="17.5703125" style="34" customWidth="1"/>
    <col min="8710" max="8715" width="9" style="34" customWidth="1"/>
    <col min="8716" max="8959" width="9.140625" style="34"/>
    <col min="8960" max="8960" width="4.7109375" style="34" customWidth="1"/>
    <col min="8961" max="8961" width="19.85546875" style="34" customWidth="1"/>
    <col min="8962" max="8962" width="72.140625" style="34" customWidth="1"/>
    <col min="8963" max="8963" width="0" style="34" hidden="1" customWidth="1"/>
    <col min="8964" max="8964" width="18.28515625" style="34" customWidth="1"/>
    <col min="8965" max="8965" width="17.5703125" style="34" customWidth="1"/>
    <col min="8966" max="8971" width="9" style="34" customWidth="1"/>
    <col min="8972" max="9215" width="9.140625" style="34"/>
    <col min="9216" max="9216" width="4.7109375" style="34" customWidth="1"/>
    <col min="9217" max="9217" width="19.85546875" style="34" customWidth="1"/>
    <col min="9218" max="9218" width="72.140625" style="34" customWidth="1"/>
    <col min="9219" max="9219" width="0" style="34" hidden="1" customWidth="1"/>
    <col min="9220" max="9220" width="18.28515625" style="34" customWidth="1"/>
    <col min="9221" max="9221" width="17.5703125" style="34" customWidth="1"/>
    <col min="9222" max="9227" width="9" style="34" customWidth="1"/>
    <col min="9228" max="9471" width="9.140625" style="34"/>
    <col min="9472" max="9472" width="4.7109375" style="34" customWidth="1"/>
    <col min="9473" max="9473" width="19.85546875" style="34" customWidth="1"/>
    <col min="9474" max="9474" width="72.140625" style="34" customWidth="1"/>
    <col min="9475" max="9475" width="0" style="34" hidden="1" customWidth="1"/>
    <col min="9476" max="9476" width="18.28515625" style="34" customWidth="1"/>
    <col min="9477" max="9477" width="17.5703125" style="34" customWidth="1"/>
    <col min="9478" max="9483" width="9" style="34" customWidth="1"/>
    <col min="9484" max="9727" width="9.140625" style="34"/>
    <col min="9728" max="9728" width="4.7109375" style="34" customWidth="1"/>
    <col min="9729" max="9729" width="19.85546875" style="34" customWidth="1"/>
    <col min="9730" max="9730" width="72.140625" style="34" customWidth="1"/>
    <col min="9731" max="9731" width="0" style="34" hidden="1" customWidth="1"/>
    <col min="9732" max="9732" width="18.28515625" style="34" customWidth="1"/>
    <col min="9733" max="9733" width="17.5703125" style="34" customWidth="1"/>
    <col min="9734" max="9739" width="9" style="34" customWidth="1"/>
    <col min="9740" max="9983" width="9.140625" style="34"/>
    <col min="9984" max="9984" width="4.7109375" style="34" customWidth="1"/>
    <col min="9985" max="9985" width="19.85546875" style="34" customWidth="1"/>
    <col min="9986" max="9986" width="72.140625" style="34" customWidth="1"/>
    <col min="9987" max="9987" width="0" style="34" hidden="1" customWidth="1"/>
    <col min="9988" max="9988" width="18.28515625" style="34" customWidth="1"/>
    <col min="9989" max="9989" width="17.5703125" style="34" customWidth="1"/>
    <col min="9990" max="9995" width="9" style="34" customWidth="1"/>
    <col min="9996" max="10239" width="9.140625" style="34"/>
    <col min="10240" max="10240" width="4.7109375" style="34" customWidth="1"/>
    <col min="10241" max="10241" width="19.85546875" style="34" customWidth="1"/>
    <col min="10242" max="10242" width="72.140625" style="34" customWidth="1"/>
    <col min="10243" max="10243" width="0" style="34" hidden="1" customWidth="1"/>
    <col min="10244" max="10244" width="18.28515625" style="34" customWidth="1"/>
    <col min="10245" max="10245" width="17.5703125" style="34" customWidth="1"/>
    <col min="10246" max="10251" width="9" style="34" customWidth="1"/>
    <col min="10252" max="10495" width="9.140625" style="34"/>
    <col min="10496" max="10496" width="4.7109375" style="34" customWidth="1"/>
    <col min="10497" max="10497" width="19.85546875" style="34" customWidth="1"/>
    <col min="10498" max="10498" width="72.140625" style="34" customWidth="1"/>
    <col min="10499" max="10499" width="0" style="34" hidden="1" customWidth="1"/>
    <col min="10500" max="10500" width="18.28515625" style="34" customWidth="1"/>
    <col min="10501" max="10501" width="17.5703125" style="34" customWidth="1"/>
    <col min="10502" max="10507" width="9" style="34" customWidth="1"/>
    <col min="10508" max="10751" width="9.140625" style="34"/>
    <col min="10752" max="10752" width="4.7109375" style="34" customWidth="1"/>
    <col min="10753" max="10753" width="19.85546875" style="34" customWidth="1"/>
    <col min="10754" max="10754" width="72.140625" style="34" customWidth="1"/>
    <col min="10755" max="10755" width="0" style="34" hidden="1" customWidth="1"/>
    <col min="10756" max="10756" width="18.28515625" style="34" customWidth="1"/>
    <col min="10757" max="10757" width="17.5703125" style="34" customWidth="1"/>
    <col min="10758" max="10763" width="9" style="34" customWidth="1"/>
    <col min="10764" max="11007" width="9.140625" style="34"/>
    <col min="11008" max="11008" width="4.7109375" style="34" customWidth="1"/>
    <col min="11009" max="11009" width="19.85546875" style="34" customWidth="1"/>
    <col min="11010" max="11010" width="72.140625" style="34" customWidth="1"/>
    <col min="11011" max="11011" width="0" style="34" hidden="1" customWidth="1"/>
    <col min="11012" max="11012" width="18.28515625" style="34" customWidth="1"/>
    <col min="11013" max="11013" width="17.5703125" style="34" customWidth="1"/>
    <col min="11014" max="11019" width="9" style="34" customWidth="1"/>
    <col min="11020" max="11263" width="9.140625" style="34"/>
    <col min="11264" max="11264" width="4.7109375" style="34" customWidth="1"/>
    <col min="11265" max="11265" width="19.85546875" style="34" customWidth="1"/>
    <col min="11266" max="11266" width="72.140625" style="34" customWidth="1"/>
    <col min="11267" max="11267" width="0" style="34" hidden="1" customWidth="1"/>
    <col min="11268" max="11268" width="18.28515625" style="34" customWidth="1"/>
    <col min="11269" max="11269" width="17.5703125" style="34" customWidth="1"/>
    <col min="11270" max="11275" width="9" style="34" customWidth="1"/>
    <col min="11276" max="11519" width="9.140625" style="34"/>
    <col min="11520" max="11520" width="4.7109375" style="34" customWidth="1"/>
    <col min="11521" max="11521" width="19.85546875" style="34" customWidth="1"/>
    <col min="11522" max="11522" width="72.140625" style="34" customWidth="1"/>
    <col min="11523" max="11523" width="0" style="34" hidden="1" customWidth="1"/>
    <col min="11524" max="11524" width="18.28515625" style="34" customWidth="1"/>
    <col min="11525" max="11525" width="17.5703125" style="34" customWidth="1"/>
    <col min="11526" max="11531" width="9" style="34" customWidth="1"/>
    <col min="11532" max="11775" width="9.140625" style="34"/>
    <col min="11776" max="11776" width="4.7109375" style="34" customWidth="1"/>
    <col min="11777" max="11777" width="19.85546875" style="34" customWidth="1"/>
    <col min="11778" max="11778" width="72.140625" style="34" customWidth="1"/>
    <col min="11779" max="11779" width="0" style="34" hidden="1" customWidth="1"/>
    <col min="11780" max="11780" width="18.28515625" style="34" customWidth="1"/>
    <col min="11781" max="11781" width="17.5703125" style="34" customWidth="1"/>
    <col min="11782" max="11787" width="9" style="34" customWidth="1"/>
    <col min="11788" max="12031" width="9.140625" style="34"/>
    <col min="12032" max="12032" width="4.7109375" style="34" customWidth="1"/>
    <col min="12033" max="12033" width="19.85546875" style="34" customWidth="1"/>
    <col min="12034" max="12034" width="72.140625" style="34" customWidth="1"/>
    <col min="12035" max="12035" width="0" style="34" hidden="1" customWidth="1"/>
    <col min="12036" max="12036" width="18.28515625" style="34" customWidth="1"/>
    <col min="12037" max="12037" width="17.5703125" style="34" customWidth="1"/>
    <col min="12038" max="12043" width="9" style="34" customWidth="1"/>
    <col min="12044" max="12287" width="9.140625" style="34"/>
    <col min="12288" max="12288" width="4.7109375" style="34" customWidth="1"/>
    <col min="12289" max="12289" width="19.85546875" style="34" customWidth="1"/>
    <col min="12290" max="12290" width="72.140625" style="34" customWidth="1"/>
    <col min="12291" max="12291" width="0" style="34" hidden="1" customWidth="1"/>
    <col min="12292" max="12292" width="18.28515625" style="34" customWidth="1"/>
    <col min="12293" max="12293" width="17.5703125" style="34" customWidth="1"/>
    <col min="12294" max="12299" width="9" style="34" customWidth="1"/>
    <col min="12300" max="12543" width="9.140625" style="34"/>
    <col min="12544" max="12544" width="4.7109375" style="34" customWidth="1"/>
    <col min="12545" max="12545" width="19.85546875" style="34" customWidth="1"/>
    <col min="12546" max="12546" width="72.140625" style="34" customWidth="1"/>
    <col min="12547" max="12547" width="0" style="34" hidden="1" customWidth="1"/>
    <col min="12548" max="12548" width="18.28515625" style="34" customWidth="1"/>
    <col min="12549" max="12549" width="17.5703125" style="34" customWidth="1"/>
    <col min="12550" max="12555" width="9" style="34" customWidth="1"/>
    <col min="12556" max="12799" width="9.140625" style="34"/>
    <col min="12800" max="12800" width="4.7109375" style="34" customWidth="1"/>
    <col min="12801" max="12801" width="19.85546875" style="34" customWidth="1"/>
    <col min="12802" max="12802" width="72.140625" style="34" customWidth="1"/>
    <col min="12803" max="12803" width="0" style="34" hidden="1" customWidth="1"/>
    <col min="12804" max="12804" width="18.28515625" style="34" customWidth="1"/>
    <col min="12805" max="12805" width="17.5703125" style="34" customWidth="1"/>
    <col min="12806" max="12811" width="9" style="34" customWidth="1"/>
    <col min="12812" max="13055" width="9.140625" style="34"/>
    <col min="13056" max="13056" width="4.7109375" style="34" customWidth="1"/>
    <col min="13057" max="13057" width="19.85546875" style="34" customWidth="1"/>
    <col min="13058" max="13058" width="72.140625" style="34" customWidth="1"/>
    <col min="13059" max="13059" width="0" style="34" hidden="1" customWidth="1"/>
    <col min="13060" max="13060" width="18.28515625" style="34" customWidth="1"/>
    <col min="13061" max="13061" width="17.5703125" style="34" customWidth="1"/>
    <col min="13062" max="13067" width="9" style="34" customWidth="1"/>
    <col min="13068" max="13311" width="9.140625" style="34"/>
    <col min="13312" max="13312" width="4.7109375" style="34" customWidth="1"/>
    <col min="13313" max="13313" width="19.85546875" style="34" customWidth="1"/>
    <col min="13314" max="13314" width="72.140625" style="34" customWidth="1"/>
    <col min="13315" max="13315" width="0" style="34" hidden="1" customWidth="1"/>
    <col min="13316" max="13316" width="18.28515625" style="34" customWidth="1"/>
    <col min="13317" max="13317" width="17.5703125" style="34" customWidth="1"/>
    <col min="13318" max="13323" width="9" style="34" customWidth="1"/>
    <col min="13324" max="13567" width="9.140625" style="34"/>
    <col min="13568" max="13568" width="4.7109375" style="34" customWidth="1"/>
    <col min="13569" max="13569" width="19.85546875" style="34" customWidth="1"/>
    <col min="13570" max="13570" width="72.140625" style="34" customWidth="1"/>
    <col min="13571" max="13571" width="0" style="34" hidden="1" customWidth="1"/>
    <col min="13572" max="13572" width="18.28515625" style="34" customWidth="1"/>
    <col min="13573" max="13573" width="17.5703125" style="34" customWidth="1"/>
    <col min="13574" max="13579" width="9" style="34" customWidth="1"/>
    <col min="13580" max="13823" width="9.140625" style="34"/>
    <col min="13824" max="13824" width="4.7109375" style="34" customWidth="1"/>
    <col min="13825" max="13825" width="19.85546875" style="34" customWidth="1"/>
    <col min="13826" max="13826" width="72.140625" style="34" customWidth="1"/>
    <col min="13827" max="13827" width="0" style="34" hidden="1" customWidth="1"/>
    <col min="13828" max="13828" width="18.28515625" style="34" customWidth="1"/>
    <col min="13829" max="13829" width="17.5703125" style="34" customWidth="1"/>
    <col min="13830" max="13835" width="9" style="34" customWidth="1"/>
    <col min="13836" max="14079" width="9.140625" style="34"/>
    <col min="14080" max="14080" width="4.7109375" style="34" customWidth="1"/>
    <col min="14081" max="14081" width="19.85546875" style="34" customWidth="1"/>
    <col min="14082" max="14082" width="72.140625" style="34" customWidth="1"/>
    <col min="14083" max="14083" width="0" style="34" hidden="1" customWidth="1"/>
    <col min="14084" max="14084" width="18.28515625" style="34" customWidth="1"/>
    <col min="14085" max="14085" width="17.5703125" style="34" customWidth="1"/>
    <col min="14086" max="14091" width="9" style="34" customWidth="1"/>
    <col min="14092" max="14335" width="9.140625" style="34"/>
    <col min="14336" max="14336" width="4.7109375" style="34" customWidth="1"/>
    <col min="14337" max="14337" width="19.85546875" style="34" customWidth="1"/>
    <col min="14338" max="14338" width="72.140625" style="34" customWidth="1"/>
    <col min="14339" max="14339" width="0" style="34" hidden="1" customWidth="1"/>
    <col min="14340" max="14340" width="18.28515625" style="34" customWidth="1"/>
    <col min="14341" max="14341" width="17.5703125" style="34" customWidth="1"/>
    <col min="14342" max="14347" width="9" style="34" customWidth="1"/>
    <col min="14348" max="14591" width="9.140625" style="34"/>
    <col min="14592" max="14592" width="4.7109375" style="34" customWidth="1"/>
    <col min="14593" max="14593" width="19.85546875" style="34" customWidth="1"/>
    <col min="14594" max="14594" width="72.140625" style="34" customWidth="1"/>
    <col min="14595" max="14595" width="0" style="34" hidden="1" customWidth="1"/>
    <col min="14596" max="14596" width="18.28515625" style="34" customWidth="1"/>
    <col min="14597" max="14597" width="17.5703125" style="34" customWidth="1"/>
    <col min="14598" max="14603" width="9" style="34" customWidth="1"/>
    <col min="14604" max="14847" width="9.140625" style="34"/>
    <col min="14848" max="14848" width="4.7109375" style="34" customWidth="1"/>
    <col min="14849" max="14849" width="19.85546875" style="34" customWidth="1"/>
    <col min="14850" max="14850" width="72.140625" style="34" customWidth="1"/>
    <col min="14851" max="14851" width="0" style="34" hidden="1" customWidth="1"/>
    <col min="14852" max="14852" width="18.28515625" style="34" customWidth="1"/>
    <col min="14853" max="14853" width="17.5703125" style="34" customWidth="1"/>
    <col min="14854" max="14859" width="9" style="34" customWidth="1"/>
    <col min="14860" max="15103" width="9.140625" style="34"/>
    <col min="15104" max="15104" width="4.7109375" style="34" customWidth="1"/>
    <col min="15105" max="15105" width="19.85546875" style="34" customWidth="1"/>
    <col min="15106" max="15106" width="72.140625" style="34" customWidth="1"/>
    <col min="15107" max="15107" width="0" style="34" hidden="1" customWidth="1"/>
    <col min="15108" max="15108" width="18.28515625" style="34" customWidth="1"/>
    <col min="15109" max="15109" width="17.5703125" style="34" customWidth="1"/>
    <col min="15110" max="15115" width="9" style="34" customWidth="1"/>
    <col min="15116" max="15359" width="9.140625" style="34"/>
    <col min="15360" max="15360" width="4.7109375" style="34" customWidth="1"/>
    <col min="15361" max="15361" width="19.85546875" style="34" customWidth="1"/>
    <col min="15362" max="15362" width="72.140625" style="34" customWidth="1"/>
    <col min="15363" max="15363" width="0" style="34" hidden="1" customWidth="1"/>
    <col min="15364" max="15364" width="18.28515625" style="34" customWidth="1"/>
    <col min="15365" max="15365" width="17.5703125" style="34" customWidth="1"/>
    <col min="15366" max="15371" width="9" style="34" customWidth="1"/>
    <col min="15372" max="15615" width="9.140625" style="34"/>
    <col min="15616" max="15616" width="4.7109375" style="34" customWidth="1"/>
    <col min="15617" max="15617" width="19.85546875" style="34" customWidth="1"/>
    <col min="15618" max="15618" width="72.140625" style="34" customWidth="1"/>
    <col min="15619" max="15619" width="0" style="34" hidden="1" customWidth="1"/>
    <col min="15620" max="15620" width="18.28515625" style="34" customWidth="1"/>
    <col min="15621" max="15621" width="17.5703125" style="34" customWidth="1"/>
    <col min="15622" max="15627" width="9" style="34" customWidth="1"/>
    <col min="15628" max="15871" width="9.140625" style="34"/>
    <col min="15872" max="15872" width="4.7109375" style="34" customWidth="1"/>
    <col min="15873" max="15873" width="19.85546875" style="34" customWidth="1"/>
    <col min="15874" max="15874" width="72.140625" style="34" customWidth="1"/>
    <col min="15875" max="15875" width="0" style="34" hidden="1" customWidth="1"/>
    <col min="15876" max="15876" width="18.28515625" style="34" customWidth="1"/>
    <col min="15877" max="15877" width="17.5703125" style="34" customWidth="1"/>
    <col min="15878" max="15883" width="9" style="34" customWidth="1"/>
    <col min="15884" max="16127" width="9.140625" style="34"/>
    <col min="16128" max="16128" width="4.7109375" style="34" customWidth="1"/>
    <col min="16129" max="16129" width="19.85546875" style="34" customWidth="1"/>
    <col min="16130" max="16130" width="72.140625" style="34" customWidth="1"/>
    <col min="16131" max="16131" width="0" style="34" hidden="1" customWidth="1"/>
    <col min="16132" max="16132" width="18.28515625" style="34" customWidth="1"/>
    <col min="16133" max="16133" width="17.5703125" style="34" customWidth="1"/>
    <col min="16134" max="16139" width="9" style="34" customWidth="1"/>
    <col min="16140" max="16384" width="9.140625" style="34"/>
  </cols>
  <sheetData>
    <row r="1" spans="1:6" ht="15">
      <c r="C1"/>
      <c r="D1"/>
      <c r="E1" s="56" t="s">
        <v>67</v>
      </c>
    </row>
    <row r="2" spans="1:6" ht="14.25">
      <c r="C2" s="99" t="s">
        <v>91</v>
      </c>
      <c r="D2" s="99"/>
      <c r="E2" s="99"/>
    </row>
    <row r="3" spans="1:6" ht="14.25">
      <c r="C3" s="100" t="s">
        <v>80</v>
      </c>
      <c r="D3" s="100"/>
      <c r="E3" s="100"/>
    </row>
    <row r="4" spans="1:6" ht="14.25" customHeight="1"/>
    <row r="5" spans="1:6" ht="48.75" customHeight="1">
      <c r="A5" s="102" t="s">
        <v>94</v>
      </c>
      <c r="B5" s="102"/>
      <c r="C5" s="102"/>
      <c r="D5" s="102"/>
      <c r="E5" s="102"/>
      <c r="F5" s="102"/>
    </row>
    <row r="7" spans="1:6" ht="17.25">
      <c r="A7" s="101" t="s">
        <v>65</v>
      </c>
      <c r="B7" s="101"/>
      <c r="C7" s="101"/>
      <c r="D7" s="101"/>
      <c r="E7" s="101"/>
    </row>
    <row r="8" spans="1:6" ht="15" customHeight="1">
      <c r="A8" s="35" t="s">
        <v>69</v>
      </c>
    </row>
    <row r="10" spans="1:6" ht="14.25">
      <c r="A10" s="36" t="s">
        <v>44</v>
      </c>
      <c r="B10" s="36" t="s">
        <v>45</v>
      </c>
    </row>
    <row r="11" spans="1:6" ht="15" customHeight="1">
      <c r="A11" s="37" t="s">
        <v>70</v>
      </c>
      <c r="B11" s="38" t="s">
        <v>71</v>
      </c>
    </row>
    <row r="12" spans="1:6" ht="12" customHeight="1">
      <c r="A12" s="39"/>
      <c r="B12" s="39"/>
    </row>
    <row r="13" spans="1:6" ht="19.5" customHeight="1">
      <c r="A13" s="40" t="s">
        <v>46</v>
      </c>
      <c r="B13" s="41"/>
    </row>
    <row r="14" spans="1:6" ht="52.5" customHeight="1">
      <c r="A14" s="42" t="s">
        <v>47</v>
      </c>
      <c r="B14" s="43" t="s">
        <v>70</v>
      </c>
      <c r="C14" s="91" t="s">
        <v>79</v>
      </c>
      <c r="D14" s="92"/>
      <c r="E14" s="93"/>
      <c r="F14" s="44"/>
    </row>
    <row r="15" spans="1:6" ht="32.25" customHeight="1">
      <c r="A15" s="42" t="s">
        <v>48</v>
      </c>
      <c r="B15" s="43" t="s">
        <v>88</v>
      </c>
      <c r="C15" s="45" t="s">
        <v>5</v>
      </c>
      <c r="D15" s="45" t="s">
        <v>6</v>
      </c>
      <c r="E15" s="45" t="s">
        <v>7</v>
      </c>
      <c r="F15" s="44"/>
    </row>
    <row r="16" spans="1:6">
      <c r="A16" s="42" t="s">
        <v>50</v>
      </c>
      <c r="B16" s="43" t="s">
        <v>89</v>
      </c>
      <c r="C16" s="96"/>
      <c r="D16" s="96"/>
      <c r="E16" s="96"/>
    </row>
    <row r="17" spans="1:6">
      <c r="A17" s="46" t="s">
        <v>51</v>
      </c>
      <c r="B17" s="43" t="s">
        <v>89</v>
      </c>
      <c r="C17" s="97"/>
      <c r="D17" s="97"/>
      <c r="E17" s="97"/>
    </row>
    <row r="18" spans="1:6">
      <c r="A18" s="46" t="s">
        <v>52</v>
      </c>
      <c r="B18" s="43" t="s">
        <v>53</v>
      </c>
      <c r="C18" s="97"/>
      <c r="D18" s="97"/>
      <c r="E18" s="97"/>
    </row>
    <row r="19" spans="1:6" ht="27">
      <c r="A19" s="46" t="s">
        <v>54</v>
      </c>
      <c r="B19" s="43" t="s">
        <v>72</v>
      </c>
      <c r="C19" s="98"/>
      <c r="D19" s="98"/>
      <c r="E19" s="98"/>
    </row>
    <row r="20" spans="1:6" ht="15" customHeight="1">
      <c r="A20" s="94" t="s">
        <v>55</v>
      </c>
      <c r="B20" s="95"/>
      <c r="C20" s="42"/>
      <c r="D20" s="42"/>
      <c r="E20" s="42"/>
      <c r="F20" s="44"/>
    </row>
    <row r="21" spans="1:6" ht="16.5" customHeight="1">
      <c r="A21" s="47" t="s">
        <v>56</v>
      </c>
      <c r="B21" s="48"/>
      <c r="C21" s="49">
        <f>'Հավելված 1'!D18</f>
        <v>1000000</v>
      </c>
      <c r="D21" s="49">
        <f>'Հավելված 1'!E18</f>
        <v>2963145</v>
      </c>
      <c r="E21" s="49">
        <f>'Հավելված 1'!F18</f>
        <v>2963145</v>
      </c>
    </row>
    <row r="22" spans="1:6" ht="32.25" customHeight="1">
      <c r="A22" s="40"/>
      <c r="B22" s="41"/>
    </row>
    <row r="24" spans="1:6" ht="17.25">
      <c r="A24" s="101" t="s">
        <v>73</v>
      </c>
      <c r="B24" s="101"/>
      <c r="C24" s="101"/>
      <c r="D24" s="101"/>
      <c r="E24" s="101"/>
    </row>
    <row r="25" spans="1:6" ht="15" customHeight="1">
      <c r="A25" s="35" t="s">
        <v>69</v>
      </c>
    </row>
    <row r="27" spans="1:6" ht="14.25">
      <c r="A27" s="36" t="s">
        <v>44</v>
      </c>
      <c r="B27" s="36" t="s">
        <v>45</v>
      </c>
    </row>
    <row r="28" spans="1:6" ht="15" customHeight="1">
      <c r="A28" s="37" t="s">
        <v>74</v>
      </c>
      <c r="B28" s="38" t="s">
        <v>75</v>
      </c>
    </row>
    <row r="29" spans="1:6" ht="12" customHeight="1">
      <c r="A29" s="39"/>
      <c r="B29" s="39"/>
    </row>
    <row r="30" spans="1:6" ht="19.5" customHeight="1">
      <c r="A30" s="40" t="s">
        <v>46</v>
      </c>
      <c r="B30" s="41"/>
    </row>
    <row r="31" spans="1:6" ht="54.75" customHeight="1">
      <c r="A31" s="42" t="s">
        <v>47</v>
      </c>
      <c r="B31" s="43" t="s">
        <v>74</v>
      </c>
      <c r="C31" s="91" t="s">
        <v>79</v>
      </c>
      <c r="D31" s="92"/>
      <c r="E31" s="93"/>
      <c r="F31" s="44"/>
    </row>
    <row r="32" spans="1:6" ht="27">
      <c r="A32" s="42" t="s">
        <v>48</v>
      </c>
      <c r="B32" s="43" t="s">
        <v>49</v>
      </c>
      <c r="C32" s="45" t="s">
        <v>5</v>
      </c>
      <c r="D32" s="45" t="s">
        <v>6</v>
      </c>
      <c r="E32" s="45" t="s">
        <v>7</v>
      </c>
      <c r="F32" s="44"/>
    </row>
    <row r="33" spans="1:6">
      <c r="A33" s="42" t="s">
        <v>50</v>
      </c>
      <c r="B33" s="43" t="s">
        <v>75</v>
      </c>
      <c r="C33" s="96"/>
      <c r="D33" s="96"/>
      <c r="E33" s="96"/>
    </row>
    <row r="34" spans="1:6" ht="87.75" customHeight="1">
      <c r="A34" s="46" t="s">
        <v>51</v>
      </c>
      <c r="B34" s="43" t="s">
        <v>76</v>
      </c>
      <c r="C34" s="97"/>
      <c r="D34" s="97"/>
      <c r="E34" s="97"/>
    </row>
    <row r="35" spans="1:6">
      <c r="A35" s="46" t="s">
        <v>52</v>
      </c>
      <c r="B35" s="43" t="s">
        <v>53</v>
      </c>
      <c r="C35" s="97"/>
      <c r="D35" s="97"/>
      <c r="E35" s="97"/>
    </row>
    <row r="36" spans="1:6" ht="27">
      <c r="A36" s="46" t="s">
        <v>54</v>
      </c>
      <c r="B36" s="43" t="s">
        <v>77</v>
      </c>
      <c r="C36" s="98"/>
      <c r="D36" s="98"/>
      <c r="E36" s="98"/>
    </row>
    <row r="37" spans="1:6" ht="15" customHeight="1">
      <c r="A37" s="94" t="s">
        <v>55</v>
      </c>
      <c r="B37" s="95"/>
      <c r="C37" s="42"/>
      <c r="D37" s="42"/>
      <c r="E37" s="42"/>
      <c r="F37" s="44"/>
    </row>
    <row r="38" spans="1:6" ht="15" customHeight="1">
      <c r="A38" s="47" t="s">
        <v>56</v>
      </c>
      <c r="B38" s="48"/>
      <c r="C38" s="49">
        <f>'Հավելված 1'!D32</f>
        <v>-1000000</v>
      </c>
      <c r="D38" s="49">
        <f>'Հավելված 1'!E32</f>
        <v>-2963145</v>
      </c>
      <c r="E38" s="49">
        <f>'Հավելված 1'!F32</f>
        <v>-2963145</v>
      </c>
    </row>
  </sheetData>
  <mergeCells count="15">
    <mergeCell ref="C2:E2"/>
    <mergeCell ref="C3:E3"/>
    <mergeCell ref="A24:E24"/>
    <mergeCell ref="A20:B20"/>
    <mergeCell ref="A7:E7"/>
    <mergeCell ref="C16:C19"/>
    <mergeCell ref="D16:D19"/>
    <mergeCell ref="E16:E19"/>
    <mergeCell ref="A5:F5"/>
    <mergeCell ref="C31:E31"/>
    <mergeCell ref="C14:E14"/>
    <mergeCell ref="A37:B37"/>
    <mergeCell ref="E33:E36"/>
    <mergeCell ref="D33:D36"/>
    <mergeCell ref="C33:C36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37"/>
  <sheetViews>
    <sheetView tabSelected="1" zoomScaleNormal="100" workbookViewId="0">
      <selection sqref="A1:F37"/>
    </sheetView>
  </sheetViews>
  <sheetFormatPr defaultRowHeight="13.5"/>
  <cols>
    <col min="1" max="1" width="26.140625" style="34" customWidth="1"/>
    <col min="2" max="2" width="41.28515625" style="34" customWidth="1"/>
    <col min="3" max="3" width="14.28515625" style="34" customWidth="1"/>
    <col min="4" max="4" width="14" style="34" customWidth="1"/>
    <col min="5" max="5" width="13.7109375" style="34" bestFit="1" customWidth="1"/>
    <col min="6" max="6" width="9.140625" style="34" customWidth="1"/>
    <col min="7" max="11" width="9" style="34" customWidth="1"/>
    <col min="12" max="255" width="9.140625" style="34"/>
    <col min="256" max="256" width="4.7109375" style="34" customWidth="1"/>
    <col min="257" max="257" width="19.85546875" style="34" customWidth="1"/>
    <col min="258" max="258" width="72.140625" style="34" customWidth="1"/>
    <col min="259" max="259" width="0" style="34" hidden="1" customWidth="1"/>
    <col min="260" max="260" width="18.28515625" style="34" customWidth="1"/>
    <col min="261" max="261" width="17.5703125" style="34" customWidth="1"/>
    <col min="262" max="267" width="9" style="34" customWidth="1"/>
    <col min="268" max="511" width="9.140625" style="34"/>
    <col min="512" max="512" width="4.7109375" style="34" customWidth="1"/>
    <col min="513" max="513" width="19.85546875" style="34" customWidth="1"/>
    <col min="514" max="514" width="72.140625" style="34" customWidth="1"/>
    <col min="515" max="515" width="0" style="34" hidden="1" customWidth="1"/>
    <col min="516" max="516" width="18.28515625" style="34" customWidth="1"/>
    <col min="517" max="517" width="17.5703125" style="34" customWidth="1"/>
    <col min="518" max="523" width="9" style="34" customWidth="1"/>
    <col min="524" max="767" width="9.140625" style="34"/>
    <col min="768" max="768" width="4.7109375" style="34" customWidth="1"/>
    <col min="769" max="769" width="19.85546875" style="34" customWidth="1"/>
    <col min="770" max="770" width="72.140625" style="34" customWidth="1"/>
    <col min="771" max="771" width="0" style="34" hidden="1" customWidth="1"/>
    <col min="772" max="772" width="18.28515625" style="34" customWidth="1"/>
    <col min="773" max="773" width="17.5703125" style="34" customWidth="1"/>
    <col min="774" max="779" width="9" style="34" customWidth="1"/>
    <col min="780" max="1023" width="9.140625" style="34"/>
    <col min="1024" max="1024" width="4.7109375" style="34" customWidth="1"/>
    <col min="1025" max="1025" width="19.85546875" style="34" customWidth="1"/>
    <col min="1026" max="1026" width="72.140625" style="34" customWidth="1"/>
    <col min="1027" max="1027" width="0" style="34" hidden="1" customWidth="1"/>
    <col min="1028" max="1028" width="18.28515625" style="34" customWidth="1"/>
    <col min="1029" max="1029" width="17.5703125" style="34" customWidth="1"/>
    <col min="1030" max="1035" width="9" style="34" customWidth="1"/>
    <col min="1036" max="1279" width="9.140625" style="34"/>
    <col min="1280" max="1280" width="4.7109375" style="34" customWidth="1"/>
    <col min="1281" max="1281" width="19.85546875" style="34" customWidth="1"/>
    <col min="1282" max="1282" width="72.140625" style="34" customWidth="1"/>
    <col min="1283" max="1283" width="0" style="34" hidden="1" customWidth="1"/>
    <col min="1284" max="1284" width="18.28515625" style="34" customWidth="1"/>
    <col min="1285" max="1285" width="17.5703125" style="34" customWidth="1"/>
    <col min="1286" max="1291" width="9" style="34" customWidth="1"/>
    <col min="1292" max="1535" width="9.140625" style="34"/>
    <col min="1536" max="1536" width="4.7109375" style="34" customWidth="1"/>
    <col min="1537" max="1537" width="19.85546875" style="34" customWidth="1"/>
    <col min="1538" max="1538" width="72.140625" style="34" customWidth="1"/>
    <col min="1539" max="1539" width="0" style="34" hidden="1" customWidth="1"/>
    <col min="1540" max="1540" width="18.28515625" style="34" customWidth="1"/>
    <col min="1541" max="1541" width="17.5703125" style="34" customWidth="1"/>
    <col min="1542" max="1547" width="9" style="34" customWidth="1"/>
    <col min="1548" max="1791" width="9.140625" style="34"/>
    <col min="1792" max="1792" width="4.7109375" style="34" customWidth="1"/>
    <col min="1793" max="1793" width="19.85546875" style="34" customWidth="1"/>
    <col min="1794" max="1794" width="72.140625" style="34" customWidth="1"/>
    <col min="1795" max="1795" width="0" style="34" hidden="1" customWidth="1"/>
    <col min="1796" max="1796" width="18.28515625" style="34" customWidth="1"/>
    <col min="1797" max="1797" width="17.5703125" style="34" customWidth="1"/>
    <col min="1798" max="1803" width="9" style="34" customWidth="1"/>
    <col min="1804" max="2047" width="9.140625" style="34"/>
    <col min="2048" max="2048" width="4.7109375" style="34" customWidth="1"/>
    <col min="2049" max="2049" width="19.85546875" style="34" customWidth="1"/>
    <col min="2050" max="2050" width="72.140625" style="34" customWidth="1"/>
    <col min="2051" max="2051" width="0" style="34" hidden="1" customWidth="1"/>
    <col min="2052" max="2052" width="18.28515625" style="34" customWidth="1"/>
    <col min="2053" max="2053" width="17.5703125" style="34" customWidth="1"/>
    <col min="2054" max="2059" width="9" style="34" customWidth="1"/>
    <col min="2060" max="2303" width="9.140625" style="34"/>
    <col min="2304" max="2304" width="4.7109375" style="34" customWidth="1"/>
    <col min="2305" max="2305" width="19.85546875" style="34" customWidth="1"/>
    <col min="2306" max="2306" width="72.140625" style="34" customWidth="1"/>
    <col min="2307" max="2307" width="0" style="34" hidden="1" customWidth="1"/>
    <col min="2308" max="2308" width="18.28515625" style="34" customWidth="1"/>
    <col min="2309" max="2309" width="17.5703125" style="34" customWidth="1"/>
    <col min="2310" max="2315" width="9" style="34" customWidth="1"/>
    <col min="2316" max="2559" width="9.140625" style="34"/>
    <col min="2560" max="2560" width="4.7109375" style="34" customWidth="1"/>
    <col min="2561" max="2561" width="19.85546875" style="34" customWidth="1"/>
    <col min="2562" max="2562" width="72.140625" style="34" customWidth="1"/>
    <col min="2563" max="2563" width="0" style="34" hidden="1" customWidth="1"/>
    <col min="2564" max="2564" width="18.28515625" style="34" customWidth="1"/>
    <col min="2565" max="2565" width="17.5703125" style="34" customWidth="1"/>
    <col min="2566" max="2571" width="9" style="34" customWidth="1"/>
    <col min="2572" max="2815" width="9.140625" style="34"/>
    <col min="2816" max="2816" width="4.7109375" style="34" customWidth="1"/>
    <col min="2817" max="2817" width="19.85546875" style="34" customWidth="1"/>
    <col min="2818" max="2818" width="72.140625" style="34" customWidth="1"/>
    <col min="2819" max="2819" width="0" style="34" hidden="1" customWidth="1"/>
    <col min="2820" max="2820" width="18.28515625" style="34" customWidth="1"/>
    <col min="2821" max="2821" width="17.5703125" style="34" customWidth="1"/>
    <col min="2822" max="2827" width="9" style="34" customWidth="1"/>
    <col min="2828" max="3071" width="9.140625" style="34"/>
    <col min="3072" max="3072" width="4.7109375" style="34" customWidth="1"/>
    <col min="3073" max="3073" width="19.85546875" style="34" customWidth="1"/>
    <col min="3074" max="3074" width="72.140625" style="34" customWidth="1"/>
    <col min="3075" max="3075" width="0" style="34" hidden="1" customWidth="1"/>
    <col min="3076" max="3076" width="18.28515625" style="34" customWidth="1"/>
    <col min="3077" max="3077" width="17.5703125" style="34" customWidth="1"/>
    <col min="3078" max="3083" width="9" style="34" customWidth="1"/>
    <col min="3084" max="3327" width="9.140625" style="34"/>
    <col min="3328" max="3328" width="4.7109375" style="34" customWidth="1"/>
    <col min="3329" max="3329" width="19.85546875" style="34" customWidth="1"/>
    <col min="3330" max="3330" width="72.140625" style="34" customWidth="1"/>
    <col min="3331" max="3331" width="0" style="34" hidden="1" customWidth="1"/>
    <col min="3332" max="3332" width="18.28515625" style="34" customWidth="1"/>
    <col min="3333" max="3333" width="17.5703125" style="34" customWidth="1"/>
    <col min="3334" max="3339" width="9" style="34" customWidth="1"/>
    <col min="3340" max="3583" width="9.140625" style="34"/>
    <col min="3584" max="3584" width="4.7109375" style="34" customWidth="1"/>
    <col min="3585" max="3585" width="19.85546875" style="34" customWidth="1"/>
    <col min="3586" max="3586" width="72.140625" style="34" customWidth="1"/>
    <col min="3587" max="3587" width="0" style="34" hidden="1" customWidth="1"/>
    <col min="3588" max="3588" width="18.28515625" style="34" customWidth="1"/>
    <col min="3589" max="3589" width="17.5703125" style="34" customWidth="1"/>
    <col min="3590" max="3595" width="9" style="34" customWidth="1"/>
    <col min="3596" max="3839" width="9.140625" style="34"/>
    <col min="3840" max="3840" width="4.7109375" style="34" customWidth="1"/>
    <col min="3841" max="3841" width="19.85546875" style="34" customWidth="1"/>
    <col min="3842" max="3842" width="72.140625" style="34" customWidth="1"/>
    <col min="3843" max="3843" width="0" style="34" hidden="1" customWidth="1"/>
    <col min="3844" max="3844" width="18.28515625" style="34" customWidth="1"/>
    <col min="3845" max="3845" width="17.5703125" style="34" customWidth="1"/>
    <col min="3846" max="3851" width="9" style="34" customWidth="1"/>
    <col min="3852" max="4095" width="9.140625" style="34"/>
    <col min="4096" max="4096" width="4.7109375" style="34" customWidth="1"/>
    <col min="4097" max="4097" width="19.85546875" style="34" customWidth="1"/>
    <col min="4098" max="4098" width="72.140625" style="34" customWidth="1"/>
    <col min="4099" max="4099" width="0" style="34" hidden="1" customWidth="1"/>
    <col min="4100" max="4100" width="18.28515625" style="34" customWidth="1"/>
    <col min="4101" max="4101" width="17.5703125" style="34" customWidth="1"/>
    <col min="4102" max="4107" width="9" style="34" customWidth="1"/>
    <col min="4108" max="4351" width="9.140625" style="34"/>
    <col min="4352" max="4352" width="4.7109375" style="34" customWidth="1"/>
    <col min="4353" max="4353" width="19.85546875" style="34" customWidth="1"/>
    <col min="4354" max="4354" width="72.140625" style="34" customWidth="1"/>
    <col min="4355" max="4355" width="0" style="34" hidden="1" customWidth="1"/>
    <col min="4356" max="4356" width="18.28515625" style="34" customWidth="1"/>
    <col min="4357" max="4357" width="17.5703125" style="34" customWidth="1"/>
    <col min="4358" max="4363" width="9" style="34" customWidth="1"/>
    <col min="4364" max="4607" width="9.140625" style="34"/>
    <col min="4608" max="4608" width="4.7109375" style="34" customWidth="1"/>
    <col min="4609" max="4609" width="19.85546875" style="34" customWidth="1"/>
    <col min="4610" max="4610" width="72.140625" style="34" customWidth="1"/>
    <col min="4611" max="4611" width="0" style="34" hidden="1" customWidth="1"/>
    <col min="4612" max="4612" width="18.28515625" style="34" customWidth="1"/>
    <col min="4613" max="4613" width="17.5703125" style="34" customWidth="1"/>
    <col min="4614" max="4619" width="9" style="34" customWidth="1"/>
    <col min="4620" max="4863" width="9.140625" style="34"/>
    <col min="4864" max="4864" width="4.7109375" style="34" customWidth="1"/>
    <col min="4865" max="4865" width="19.85546875" style="34" customWidth="1"/>
    <col min="4866" max="4866" width="72.140625" style="34" customWidth="1"/>
    <col min="4867" max="4867" width="0" style="34" hidden="1" customWidth="1"/>
    <col min="4868" max="4868" width="18.28515625" style="34" customWidth="1"/>
    <col min="4869" max="4869" width="17.5703125" style="34" customWidth="1"/>
    <col min="4870" max="4875" width="9" style="34" customWidth="1"/>
    <col min="4876" max="5119" width="9.140625" style="34"/>
    <col min="5120" max="5120" width="4.7109375" style="34" customWidth="1"/>
    <col min="5121" max="5121" width="19.85546875" style="34" customWidth="1"/>
    <col min="5122" max="5122" width="72.140625" style="34" customWidth="1"/>
    <col min="5123" max="5123" width="0" style="34" hidden="1" customWidth="1"/>
    <col min="5124" max="5124" width="18.28515625" style="34" customWidth="1"/>
    <col min="5125" max="5125" width="17.5703125" style="34" customWidth="1"/>
    <col min="5126" max="5131" width="9" style="34" customWidth="1"/>
    <col min="5132" max="5375" width="9.140625" style="34"/>
    <col min="5376" max="5376" width="4.7109375" style="34" customWidth="1"/>
    <col min="5377" max="5377" width="19.85546875" style="34" customWidth="1"/>
    <col min="5378" max="5378" width="72.140625" style="34" customWidth="1"/>
    <col min="5379" max="5379" width="0" style="34" hidden="1" customWidth="1"/>
    <col min="5380" max="5380" width="18.28515625" style="34" customWidth="1"/>
    <col min="5381" max="5381" width="17.5703125" style="34" customWidth="1"/>
    <col min="5382" max="5387" width="9" style="34" customWidth="1"/>
    <col min="5388" max="5631" width="9.140625" style="34"/>
    <col min="5632" max="5632" width="4.7109375" style="34" customWidth="1"/>
    <col min="5633" max="5633" width="19.85546875" style="34" customWidth="1"/>
    <col min="5634" max="5634" width="72.140625" style="34" customWidth="1"/>
    <col min="5635" max="5635" width="0" style="34" hidden="1" customWidth="1"/>
    <col min="5636" max="5636" width="18.28515625" style="34" customWidth="1"/>
    <col min="5637" max="5637" width="17.5703125" style="34" customWidth="1"/>
    <col min="5638" max="5643" width="9" style="34" customWidth="1"/>
    <col min="5644" max="5887" width="9.140625" style="34"/>
    <col min="5888" max="5888" width="4.7109375" style="34" customWidth="1"/>
    <col min="5889" max="5889" width="19.85546875" style="34" customWidth="1"/>
    <col min="5890" max="5890" width="72.140625" style="34" customWidth="1"/>
    <col min="5891" max="5891" width="0" style="34" hidden="1" customWidth="1"/>
    <col min="5892" max="5892" width="18.28515625" style="34" customWidth="1"/>
    <col min="5893" max="5893" width="17.5703125" style="34" customWidth="1"/>
    <col min="5894" max="5899" width="9" style="34" customWidth="1"/>
    <col min="5900" max="6143" width="9.140625" style="34"/>
    <col min="6144" max="6144" width="4.7109375" style="34" customWidth="1"/>
    <col min="6145" max="6145" width="19.85546875" style="34" customWidth="1"/>
    <col min="6146" max="6146" width="72.140625" style="34" customWidth="1"/>
    <col min="6147" max="6147" width="0" style="34" hidden="1" customWidth="1"/>
    <col min="6148" max="6148" width="18.28515625" style="34" customWidth="1"/>
    <col min="6149" max="6149" width="17.5703125" style="34" customWidth="1"/>
    <col min="6150" max="6155" width="9" style="34" customWidth="1"/>
    <col min="6156" max="6399" width="9.140625" style="34"/>
    <col min="6400" max="6400" width="4.7109375" style="34" customWidth="1"/>
    <col min="6401" max="6401" width="19.85546875" style="34" customWidth="1"/>
    <col min="6402" max="6402" width="72.140625" style="34" customWidth="1"/>
    <col min="6403" max="6403" width="0" style="34" hidden="1" customWidth="1"/>
    <col min="6404" max="6404" width="18.28515625" style="34" customWidth="1"/>
    <col min="6405" max="6405" width="17.5703125" style="34" customWidth="1"/>
    <col min="6406" max="6411" width="9" style="34" customWidth="1"/>
    <col min="6412" max="6655" width="9.140625" style="34"/>
    <col min="6656" max="6656" width="4.7109375" style="34" customWidth="1"/>
    <col min="6657" max="6657" width="19.85546875" style="34" customWidth="1"/>
    <col min="6658" max="6658" width="72.140625" style="34" customWidth="1"/>
    <col min="6659" max="6659" width="0" style="34" hidden="1" customWidth="1"/>
    <col min="6660" max="6660" width="18.28515625" style="34" customWidth="1"/>
    <col min="6661" max="6661" width="17.5703125" style="34" customWidth="1"/>
    <col min="6662" max="6667" width="9" style="34" customWidth="1"/>
    <col min="6668" max="6911" width="9.140625" style="34"/>
    <col min="6912" max="6912" width="4.7109375" style="34" customWidth="1"/>
    <col min="6913" max="6913" width="19.85546875" style="34" customWidth="1"/>
    <col min="6914" max="6914" width="72.140625" style="34" customWidth="1"/>
    <col min="6915" max="6915" width="0" style="34" hidden="1" customWidth="1"/>
    <col min="6916" max="6916" width="18.28515625" style="34" customWidth="1"/>
    <col min="6917" max="6917" width="17.5703125" style="34" customWidth="1"/>
    <col min="6918" max="6923" width="9" style="34" customWidth="1"/>
    <col min="6924" max="7167" width="9.140625" style="34"/>
    <col min="7168" max="7168" width="4.7109375" style="34" customWidth="1"/>
    <col min="7169" max="7169" width="19.85546875" style="34" customWidth="1"/>
    <col min="7170" max="7170" width="72.140625" style="34" customWidth="1"/>
    <col min="7171" max="7171" width="0" style="34" hidden="1" customWidth="1"/>
    <col min="7172" max="7172" width="18.28515625" style="34" customWidth="1"/>
    <col min="7173" max="7173" width="17.5703125" style="34" customWidth="1"/>
    <col min="7174" max="7179" width="9" style="34" customWidth="1"/>
    <col min="7180" max="7423" width="9.140625" style="34"/>
    <col min="7424" max="7424" width="4.7109375" style="34" customWidth="1"/>
    <col min="7425" max="7425" width="19.85546875" style="34" customWidth="1"/>
    <col min="7426" max="7426" width="72.140625" style="34" customWidth="1"/>
    <col min="7427" max="7427" width="0" style="34" hidden="1" customWidth="1"/>
    <col min="7428" max="7428" width="18.28515625" style="34" customWidth="1"/>
    <col min="7429" max="7429" width="17.5703125" style="34" customWidth="1"/>
    <col min="7430" max="7435" width="9" style="34" customWidth="1"/>
    <col min="7436" max="7679" width="9.140625" style="34"/>
    <col min="7680" max="7680" width="4.7109375" style="34" customWidth="1"/>
    <col min="7681" max="7681" width="19.85546875" style="34" customWidth="1"/>
    <col min="7682" max="7682" width="72.140625" style="34" customWidth="1"/>
    <col min="7683" max="7683" width="0" style="34" hidden="1" customWidth="1"/>
    <col min="7684" max="7684" width="18.28515625" style="34" customWidth="1"/>
    <col min="7685" max="7685" width="17.5703125" style="34" customWidth="1"/>
    <col min="7686" max="7691" width="9" style="34" customWidth="1"/>
    <col min="7692" max="7935" width="9.140625" style="34"/>
    <col min="7936" max="7936" width="4.7109375" style="34" customWidth="1"/>
    <col min="7937" max="7937" width="19.85546875" style="34" customWidth="1"/>
    <col min="7938" max="7938" width="72.140625" style="34" customWidth="1"/>
    <col min="7939" max="7939" width="0" style="34" hidden="1" customWidth="1"/>
    <col min="7940" max="7940" width="18.28515625" style="34" customWidth="1"/>
    <col min="7941" max="7941" width="17.5703125" style="34" customWidth="1"/>
    <col min="7942" max="7947" width="9" style="34" customWidth="1"/>
    <col min="7948" max="8191" width="9.140625" style="34"/>
    <col min="8192" max="8192" width="4.7109375" style="34" customWidth="1"/>
    <col min="8193" max="8193" width="19.85546875" style="34" customWidth="1"/>
    <col min="8194" max="8194" width="72.140625" style="34" customWidth="1"/>
    <col min="8195" max="8195" width="0" style="34" hidden="1" customWidth="1"/>
    <col min="8196" max="8196" width="18.28515625" style="34" customWidth="1"/>
    <col min="8197" max="8197" width="17.5703125" style="34" customWidth="1"/>
    <col min="8198" max="8203" width="9" style="34" customWidth="1"/>
    <col min="8204" max="8447" width="9.140625" style="34"/>
    <col min="8448" max="8448" width="4.7109375" style="34" customWidth="1"/>
    <col min="8449" max="8449" width="19.85546875" style="34" customWidth="1"/>
    <col min="8450" max="8450" width="72.140625" style="34" customWidth="1"/>
    <col min="8451" max="8451" width="0" style="34" hidden="1" customWidth="1"/>
    <col min="8452" max="8452" width="18.28515625" style="34" customWidth="1"/>
    <col min="8453" max="8453" width="17.5703125" style="34" customWidth="1"/>
    <col min="8454" max="8459" width="9" style="34" customWidth="1"/>
    <col min="8460" max="8703" width="9.140625" style="34"/>
    <col min="8704" max="8704" width="4.7109375" style="34" customWidth="1"/>
    <col min="8705" max="8705" width="19.85546875" style="34" customWidth="1"/>
    <col min="8706" max="8706" width="72.140625" style="34" customWidth="1"/>
    <col min="8707" max="8707" width="0" style="34" hidden="1" customWidth="1"/>
    <col min="8708" max="8708" width="18.28515625" style="34" customWidth="1"/>
    <col min="8709" max="8709" width="17.5703125" style="34" customWidth="1"/>
    <col min="8710" max="8715" width="9" style="34" customWidth="1"/>
    <col min="8716" max="8959" width="9.140625" style="34"/>
    <col min="8960" max="8960" width="4.7109375" style="34" customWidth="1"/>
    <col min="8961" max="8961" width="19.85546875" style="34" customWidth="1"/>
    <col min="8962" max="8962" width="72.140625" style="34" customWidth="1"/>
    <col min="8963" max="8963" width="0" style="34" hidden="1" customWidth="1"/>
    <col min="8964" max="8964" width="18.28515625" style="34" customWidth="1"/>
    <col min="8965" max="8965" width="17.5703125" style="34" customWidth="1"/>
    <col min="8966" max="8971" width="9" style="34" customWidth="1"/>
    <col min="8972" max="9215" width="9.140625" style="34"/>
    <col min="9216" max="9216" width="4.7109375" style="34" customWidth="1"/>
    <col min="9217" max="9217" width="19.85546875" style="34" customWidth="1"/>
    <col min="9218" max="9218" width="72.140625" style="34" customWidth="1"/>
    <col min="9219" max="9219" width="0" style="34" hidden="1" customWidth="1"/>
    <col min="9220" max="9220" width="18.28515625" style="34" customWidth="1"/>
    <col min="9221" max="9221" width="17.5703125" style="34" customWidth="1"/>
    <col min="9222" max="9227" width="9" style="34" customWidth="1"/>
    <col min="9228" max="9471" width="9.140625" style="34"/>
    <col min="9472" max="9472" width="4.7109375" style="34" customWidth="1"/>
    <col min="9473" max="9473" width="19.85546875" style="34" customWidth="1"/>
    <col min="9474" max="9474" width="72.140625" style="34" customWidth="1"/>
    <col min="9475" max="9475" width="0" style="34" hidden="1" customWidth="1"/>
    <col min="9476" max="9476" width="18.28515625" style="34" customWidth="1"/>
    <col min="9477" max="9477" width="17.5703125" style="34" customWidth="1"/>
    <col min="9478" max="9483" width="9" style="34" customWidth="1"/>
    <col min="9484" max="9727" width="9.140625" style="34"/>
    <col min="9728" max="9728" width="4.7109375" style="34" customWidth="1"/>
    <col min="9729" max="9729" width="19.85546875" style="34" customWidth="1"/>
    <col min="9730" max="9730" width="72.140625" style="34" customWidth="1"/>
    <col min="9731" max="9731" width="0" style="34" hidden="1" customWidth="1"/>
    <col min="9732" max="9732" width="18.28515625" style="34" customWidth="1"/>
    <col min="9733" max="9733" width="17.5703125" style="34" customWidth="1"/>
    <col min="9734" max="9739" width="9" style="34" customWidth="1"/>
    <col min="9740" max="9983" width="9.140625" style="34"/>
    <col min="9984" max="9984" width="4.7109375" style="34" customWidth="1"/>
    <col min="9985" max="9985" width="19.85546875" style="34" customWidth="1"/>
    <col min="9986" max="9986" width="72.140625" style="34" customWidth="1"/>
    <col min="9987" max="9987" width="0" style="34" hidden="1" customWidth="1"/>
    <col min="9988" max="9988" width="18.28515625" style="34" customWidth="1"/>
    <col min="9989" max="9989" width="17.5703125" style="34" customWidth="1"/>
    <col min="9990" max="9995" width="9" style="34" customWidth="1"/>
    <col min="9996" max="10239" width="9.140625" style="34"/>
    <col min="10240" max="10240" width="4.7109375" style="34" customWidth="1"/>
    <col min="10241" max="10241" width="19.85546875" style="34" customWidth="1"/>
    <col min="10242" max="10242" width="72.140625" style="34" customWidth="1"/>
    <col min="10243" max="10243" width="0" style="34" hidden="1" customWidth="1"/>
    <col min="10244" max="10244" width="18.28515625" style="34" customWidth="1"/>
    <col min="10245" max="10245" width="17.5703125" style="34" customWidth="1"/>
    <col min="10246" max="10251" width="9" style="34" customWidth="1"/>
    <col min="10252" max="10495" width="9.140625" style="34"/>
    <col min="10496" max="10496" width="4.7109375" style="34" customWidth="1"/>
    <col min="10497" max="10497" width="19.85546875" style="34" customWidth="1"/>
    <col min="10498" max="10498" width="72.140625" style="34" customWidth="1"/>
    <col min="10499" max="10499" width="0" style="34" hidden="1" customWidth="1"/>
    <col min="10500" max="10500" width="18.28515625" style="34" customWidth="1"/>
    <col min="10501" max="10501" width="17.5703125" style="34" customWidth="1"/>
    <col min="10502" max="10507" width="9" style="34" customWidth="1"/>
    <col min="10508" max="10751" width="9.140625" style="34"/>
    <col min="10752" max="10752" width="4.7109375" style="34" customWidth="1"/>
    <col min="10753" max="10753" width="19.85546875" style="34" customWidth="1"/>
    <col min="10754" max="10754" width="72.140625" style="34" customWidth="1"/>
    <col min="10755" max="10755" width="0" style="34" hidden="1" customWidth="1"/>
    <col min="10756" max="10756" width="18.28515625" style="34" customWidth="1"/>
    <col min="10757" max="10757" width="17.5703125" style="34" customWidth="1"/>
    <col min="10758" max="10763" width="9" style="34" customWidth="1"/>
    <col min="10764" max="11007" width="9.140625" style="34"/>
    <col min="11008" max="11008" width="4.7109375" style="34" customWidth="1"/>
    <col min="11009" max="11009" width="19.85546875" style="34" customWidth="1"/>
    <col min="11010" max="11010" width="72.140625" style="34" customWidth="1"/>
    <col min="11011" max="11011" width="0" style="34" hidden="1" customWidth="1"/>
    <col min="11012" max="11012" width="18.28515625" style="34" customWidth="1"/>
    <col min="11013" max="11013" width="17.5703125" style="34" customWidth="1"/>
    <col min="11014" max="11019" width="9" style="34" customWidth="1"/>
    <col min="11020" max="11263" width="9.140625" style="34"/>
    <col min="11264" max="11264" width="4.7109375" style="34" customWidth="1"/>
    <col min="11265" max="11265" width="19.85546875" style="34" customWidth="1"/>
    <col min="11266" max="11266" width="72.140625" style="34" customWidth="1"/>
    <col min="11267" max="11267" width="0" style="34" hidden="1" customWidth="1"/>
    <col min="11268" max="11268" width="18.28515625" style="34" customWidth="1"/>
    <col min="11269" max="11269" width="17.5703125" style="34" customWidth="1"/>
    <col min="11270" max="11275" width="9" style="34" customWidth="1"/>
    <col min="11276" max="11519" width="9.140625" style="34"/>
    <col min="11520" max="11520" width="4.7109375" style="34" customWidth="1"/>
    <col min="11521" max="11521" width="19.85546875" style="34" customWidth="1"/>
    <col min="11522" max="11522" width="72.140625" style="34" customWidth="1"/>
    <col min="11523" max="11523" width="0" style="34" hidden="1" customWidth="1"/>
    <col min="11524" max="11524" width="18.28515625" style="34" customWidth="1"/>
    <col min="11525" max="11525" width="17.5703125" style="34" customWidth="1"/>
    <col min="11526" max="11531" width="9" style="34" customWidth="1"/>
    <col min="11532" max="11775" width="9.140625" style="34"/>
    <col min="11776" max="11776" width="4.7109375" style="34" customWidth="1"/>
    <col min="11777" max="11777" width="19.85546875" style="34" customWidth="1"/>
    <col min="11778" max="11778" width="72.140625" style="34" customWidth="1"/>
    <col min="11779" max="11779" width="0" style="34" hidden="1" customWidth="1"/>
    <col min="11780" max="11780" width="18.28515625" style="34" customWidth="1"/>
    <col min="11781" max="11781" width="17.5703125" style="34" customWidth="1"/>
    <col min="11782" max="11787" width="9" style="34" customWidth="1"/>
    <col min="11788" max="12031" width="9.140625" style="34"/>
    <col min="12032" max="12032" width="4.7109375" style="34" customWidth="1"/>
    <col min="12033" max="12033" width="19.85546875" style="34" customWidth="1"/>
    <col min="12034" max="12034" width="72.140625" style="34" customWidth="1"/>
    <col min="12035" max="12035" width="0" style="34" hidden="1" customWidth="1"/>
    <col min="12036" max="12036" width="18.28515625" style="34" customWidth="1"/>
    <col min="12037" max="12037" width="17.5703125" style="34" customWidth="1"/>
    <col min="12038" max="12043" width="9" style="34" customWidth="1"/>
    <col min="12044" max="12287" width="9.140625" style="34"/>
    <col min="12288" max="12288" width="4.7109375" style="34" customWidth="1"/>
    <col min="12289" max="12289" width="19.85546875" style="34" customWidth="1"/>
    <col min="12290" max="12290" width="72.140625" style="34" customWidth="1"/>
    <col min="12291" max="12291" width="0" style="34" hidden="1" customWidth="1"/>
    <col min="12292" max="12292" width="18.28515625" style="34" customWidth="1"/>
    <col min="12293" max="12293" width="17.5703125" style="34" customWidth="1"/>
    <col min="12294" max="12299" width="9" style="34" customWidth="1"/>
    <col min="12300" max="12543" width="9.140625" style="34"/>
    <col min="12544" max="12544" width="4.7109375" style="34" customWidth="1"/>
    <col min="12545" max="12545" width="19.85546875" style="34" customWidth="1"/>
    <col min="12546" max="12546" width="72.140625" style="34" customWidth="1"/>
    <col min="12547" max="12547" width="0" style="34" hidden="1" customWidth="1"/>
    <col min="12548" max="12548" width="18.28515625" style="34" customWidth="1"/>
    <col min="12549" max="12549" width="17.5703125" style="34" customWidth="1"/>
    <col min="12550" max="12555" width="9" style="34" customWidth="1"/>
    <col min="12556" max="12799" width="9.140625" style="34"/>
    <col min="12800" max="12800" width="4.7109375" style="34" customWidth="1"/>
    <col min="12801" max="12801" width="19.85546875" style="34" customWidth="1"/>
    <col min="12802" max="12802" width="72.140625" style="34" customWidth="1"/>
    <col min="12803" max="12803" width="0" style="34" hidden="1" customWidth="1"/>
    <col min="12804" max="12804" width="18.28515625" style="34" customWidth="1"/>
    <col min="12805" max="12805" width="17.5703125" style="34" customWidth="1"/>
    <col min="12806" max="12811" width="9" style="34" customWidth="1"/>
    <col min="12812" max="13055" width="9.140625" style="34"/>
    <col min="13056" max="13056" width="4.7109375" style="34" customWidth="1"/>
    <col min="13057" max="13057" width="19.85546875" style="34" customWidth="1"/>
    <col min="13058" max="13058" width="72.140625" style="34" customWidth="1"/>
    <col min="13059" max="13059" width="0" style="34" hidden="1" customWidth="1"/>
    <col min="13060" max="13060" width="18.28515625" style="34" customWidth="1"/>
    <col min="13061" max="13061" width="17.5703125" style="34" customWidth="1"/>
    <col min="13062" max="13067" width="9" style="34" customWidth="1"/>
    <col min="13068" max="13311" width="9.140625" style="34"/>
    <col min="13312" max="13312" width="4.7109375" style="34" customWidth="1"/>
    <col min="13313" max="13313" width="19.85546875" style="34" customWidth="1"/>
    <col min="13314" max="13314" width="72.140625" style="34" customWidth="1"/>
    <col min="13315" max="13315" width="0" style="34" hidden="1" customWidth="1"/>
    <col min="13316" max="13316" width="18.28515625" style="34" customWidth="1"/>
    <col min="13317" max="13317" width="17.5703125" style="34" customWidth="1"/>
    <col min="13318" max="13323" width="9" style="34" customWidth="1"/>
    <col min="13324" max="13567" width="9.140625" style="34"/>
    <col min="13568" max="13568" width="4.7109375" style="34" customWidth="1"/>
    <col min="13569" max="13569" width="19.85546875" style="34" customWidth="1"/>
    <col min="13570" max="13570" width="72.140625" style="34" customWidth="1"/>
    <col min="13571" max="13571" width="0" style="34" hidden="1" customWidth="1"/>
    <col min="13572" max="13572" width="18.28515625" style="34" customWidth="1"/>
    <col min="13573" max="13573" width="17.5703125" style="34" customWidth="1"/>
    <col min="13574" max="13579" width="9" style="34" customWidth="1"/>
    <col min="13580" max="13823" width="9.140625" style="34"/>
    <col min="13824" max="13824" width="4.7109375" style="34" customWidth="1"/>
    <col min="13825" max="13825" width="19.85546875" style="34" customWidth="1"/>
    <col min="13826" max="13826" width="72.140625" style="34" customWidth="1"/>
    <col min="13827" max="13827" width="0" style="34" hidden="1" customWidth="1"/>
    <col min="13828" max="13828" width="18.28515625" style="34" customWidth="1"/>
    <col min="13829" max="13829" width="17.5703125" style="34" customWidth="1"/>
    <col min="13830" max="13835" width="9" style="34" customWidth="1"/>
    <col min="13836" max="14079" width="9.140625" style="34"/>
    <col min="14080" max="14080" width="4.7109375" style="34" customWidth="1"/>
    <col min="14081" max="14081" width="19.85546875" style="34" customWidth="1"/>
    <col min="14082" max="14082" width="72.140625" style="34" customWidth="1"/>
    <col min="14083" max="14083" width="0" style="34" hidden="1" customWidth="1"/>
    <col min="14084" max="14084" width="18.28515625" style="34" customWidth="1"/>
    <col min="14085" max="14085" width="17.5703125" style="34" customWidth="1"/>
    <col min="14086" max="14091" width="9" style="34" customWidth="1"/>
    <col min="14092" max="14335" width="9.140625" style="34"/>
    <col min="14336" max="14336" width="4.7109375" style="34" customWidth="1"/>
    <col min="14337" max="14337" width="19.85546875" style="34" customWidth="1"/>
    <col min="14338" max="14338" width="72.140625" style="34" customWidth="1"/>
    <col min="14339" max="14339" width="0" style="34" hidden="1" customWidth="1"/>
    <col min="14340" max="14340" width="18.28515625" style="34" customWidth="1"/>
    <col min="14341" max="14341" width="17.5703125" style="34" customWidth="1"/>
    <col min="14342" max="14347" width="9" style="34" customWidth="1"/>
    <col min="14348" max="14591" width="9.140625" style="34"/>
    <col min="14592" max="14592" width="4.7109375" style="34" customWidth="1"/>
    <col min="14593" max="14593" width="19.85546875" style="34" customWidth="1"/>
    <col min="14594" max="14594" width="72.140625" style="34" customWidth="1"/>
    <col min="14595" max="14595" width="0" style="34" hidden="1" customWidth="1"/>
    <col min="14596" max="14596" width="18.28515625" style="34" customWidth="1"/>
    <col min="14597" max="14597" width="17.5703125" style="34" customWidth="1"/>
    <col min="14598" max="14603" width="9" style="34" customWidth="1"/>
    <col min="14604" max="14847" width="9.140625" style="34"/>
    <col min="14848" max="14848" width="4.7109375" style="34" customWidth="1"/>
    <col min="14849" max="14849" width="19.85546875" style="34" customWidth="1"/>
    <col min="14850" max="14850" width="72.140625" style="34" customWidth="1"/>
    <col min="14851" max="14851" width="0" style="34" hidden="1" customWidth="1"/>
    <col min="14852" max="14852" width="18.28515625" style="34" customWidth="1"/>
    <col min="14853" max="14853" width="17.5703125" style="34" customWidth="1"/>
    <col min="14854" max="14859" width="9" style="34" customWidth="1"/>
    <col min="14860" max="15103" width="9.140625" style="34"/>
    <col min="15104" max="15104" width="4.7109375" style="34" customWidth="1"/>
    <col min="15105" max="15105" width="19.85546875" style="34" customWidth="1"/>
    <col min="15106" max="15106" width="72.140625" style="34" customWidth="1"/>
    <col min="15107" max="15107" width="0" style="34" hidden="1" customWidth="1"/>
    <col min="15108" max="15108" width="18.28515625" style="34" customWidth="1"/>
    <col min="15109" max="15109" width="17.5703125" style="34" customWidth="1"/>
    <col min="15110" max="15115" width="9" style="34" customWidth="1"/>
    <col min="15116" max="15359" width="9.140625" style="34"/>
    <col min="15360" max="15360" width="4.7109375" style="34" customWidth="1"/>
    <col min="15361" max="15361" width="19.85546875" style="34" customWidth="1"/>
    <col min="15362" max="15362" width="72.140625" style="34" customWidth="1"/>
    <col min="15363" max="15363" width="0" style="34" hidden="1" customWidth="1"/>
    <col min="15364" max="15364" width="18.28515625" style="34" customWidth="1"/>
    <col min="15365" max="15365" width="17.5703125" style="34" customWidth="1"/>
    <col min="15366" max="15371" width="9" style="34" customWidth="1"/>
    <col min="15372" max="15615" width="9.140625" style="34"/>
    <col min="15616" max="15616" width="4.7109375" style="34" customWidth="1"/>
    <col min="15617" max="15617" width="19.85546875" style="34" customWidth="1"/>
    <col min="15618" max="15618" width="72.140625" style="34" customWidth="1"/>
    <col min="15619" max="15619" width="0" style="34" hidden="1" customWidth="1"/>
    <col min="15620" max="15620" width="18.28515625" style="34" customWidth="1"/>
    <col min="15621" max="15621" width="17.5703125" style="34" customWidth="1"/>
    <col min="15622" max="15627" width="9" style="34" customWidth="1"/>
    <col min="15628" max="15871" width="9.140625" style="34"/>
    <col min="15872" max="15872" width="4.7109375" style="34" customWidth="1"/>
    <col min="15873" max="15873" width="19.85546875" style="34" customWidth="1"/>
    <col min="15874" max="15874" width="72.140625" style="34" customWidth="1"/>
    <col min="15875" max="15875" width="0" style="34" hidden="1" customWidth="1"/>
    <col min="15876" max="15876" width="18.28515625" style="34" customWidth="1"/>
    <col min="15877" max="15877" width="17.5703125" style="34" customWidth="1"/>
    <col min="15878" max="15883" width="9" style="34" customWidth="1"/>
    <col min="15884" max="16127" width="9.140625" style="34"/>
    <col min="16128" max="16128" width="4.7109375" style="34" customWidth="1"/>
    <col min="16129" max="16129" width="19.85546875" style="34" customWidth="1"/>
    <col min="16130" max="16130" width="72.140625" style="34" customWidth="1"/>
    <col min="16131" max="16131" width="0" style="34" hidden="1" customWidth="1"/>
    <col min="16132" max="16132" width="18.28515625" style="34" customWidth="1"/>
    <col min="16133" max="16133" width="17.5703125" style="34" customWidth="1"/>
    <col min="16134" max="16139" width="9" style="34" customWidth="1"/>
    <col min="16140" max="16384" width="9.140625" style="34"/>
  </cols>
  <sheetData>
    <row r="1" spans="1:6" ht="15">
      <c r="C1"/>
      <c r="D1"/>
      <c r="E1" s="56" t="s">
        <v>68</v>
      </c>
    </row>
    <row r="2" spans="1:6" ht="14.25">
      <c r="C2" s="99" t="s">
        <v>91</v>
      </c>
      <c r="D2" s="99"/>
      <c r="E2" s="99"/>
    </row>
    <row r="3" spans="1:6" ht="14.25">
      <c r="C3" s="100" t="s">
        <v>80</v>
      </c>
      <c r="D3" s="100"/>
      <c r="E3" s="100"/>
    </row>
    <row r="4" spans="1:6" ht="14.25" customHeight="1"/>
    <row r="5" spans="1:6" ht="60" customHeight="1">
      <c r="A5" s="103" t="s">
        <v>95</v>
      </c>
      <c r="B5" s="103"/>
      <c r="C5" s="103"/>
      <c r="D5" s="103"/>
      <c r="E5" s="103"/>
      <c r="F5" s="103"/>
    </row>
    <row r="7" spans="1:6" ht="17.25">
      <c r="A7" s="101" t="s">
        <v>65</v>
      </c>
      <c r="B7" s="101"/>
      <c r="C7" s="101"/>
      <c r="D7" s="101"/>
      <c r="E7" s="101"/>
    </row>
    <row r="8" spans="1:6" ht="15" customHeight="1">
      <c r="A8" s="35" t="s">
        <v>78</v>
      </c>
    </row>
    <row r="10" spans="1:6" ht="14.25">
      <c r="A10" s="36" t="s">
        <v>44</v>
      </c>
      <c r="B10" s="36" t="s">
        <v>45</v>
      </c>
    </row>
    <row r="11" spans="1:6" ht="15" customHeight="1">
      <c r="A11" s="37" t="s">
        <v>70</v>
      </c>
      <c r="B11" s="38" t="s">
        <v>71</v>
      </c>
    </row>
    <row r="12" spans="1:6" ht="12" customHeight="1">
      <c r="A12" s="39"/>
      <c r="B12" s="39"/>
    </row>
    <row r="13" spans="1:6" ht="19.5" customHeight="1">
      <c r="A13" s="40" t="s">
        <v>46</v>
      </c>
      <c r="B13" s="41"/>
    </row>
    <row r="14" spans="1:6" ht="45" customHeight="1">
      <c r="A14" s="42" t="s">
        <v>47</v>
      </c>
      <c r="B14" s="43" t="s">
        <v>70</v>
      </c>
      <c r="C14" s="91" t="s">
        <v>79</v>
      </c>
      <c r="D14" s="92"/>
      <c r="E14" s="93"/>
      <c r="F14" s="44"/>
    </row>
    <row r="15" spans="1:6" ht="27">
      <c r="A15" s="42" t="s">
        <v>48</v>
      </c>
      <c r="B15" s="43" t="s">
        <v>88</v>
      </c>
      <c r="C15" s="45" t="s">
        <v>5</v>
      </c>
      <c r="D15" s="45" t="s">
        <v>6</v>
      </c>
      <c r="E15" s="45" t="s">
        <v>7</v>
      </c>
      <c r="F15" s="44"/>
    </row>
    <row r="16" spans="1:6">
      <c r="A16" s="42" t="s">
        <v>50</v>
      </c>
      <c r="B16" s="43" t="s">
        <v>89</v>
      </c>
      <c r="C16" s="96"/>
      <c r="D16" s="96"/>
      <c r="E16" s="96"/>
    </row>
    <row r="17" spans="1:6">
      <c r="A17" s="46" t="s">
        <v>51</v>
      </c>
      <c r="B17" s="43" t="s">
        <v>89</v>
      </c>
      <c r="C17" s="97"/>
      <c r="D17" s="97"/>
      <c r="E17" s="97"/>
    </row>
    <row r="18" spans="1:6">
      <c r="A18" s="46" t="s">
        <v>52</v>
      </c>
      <c r="B18" s="43" t="s">
        <v>53</v>
      </c>
      <c r="C18" s="97"/>
      <c r="D18" s="97"/>
      <c r="E18" s="97"/>
    </row>
    <row r="19" spans="1:6" ht="27">
      <c r="A19" s="46" t="s">
        <v>54</v>
      </c>
      <c r="B19" s="43" t="s">
        <v>72</v>
      </c>
      <c r="C19" s="98"/>
      <c r="D19" s="98"/>
      <c r="E19" s="98"/>
    </row>
    <row r="20" spans="1:6" ht="15" customHeight="1">
      <c r="A20" s="94" t="s">
        <v>55</v>
      </c>
      <c r="B20" s="95"/>
      <c r="C20" s="42"/>
      <c r="D20" s="42"/>
      <c r="E20" s="42"/>
      <c r="F20" s="44"/>
    </row>
    <row r="21" spans="1:6" ht="16.5" customHeight="1">
      <c r="A21" s="71" t="s">
        <v>56</v>
      </c>
      <c r="B21" s="72"/>
      <c r="C21" s="49">
        <f>'Հավելված 1'!D18</f>
        <v>1000000</v>
      </c>
      <c r="D21" s="49">
        <f>'Հավելված 1'!E18</f>
        <v>2963145</v>
      </c>
      <c r="E21" s="49">
        <f>'Հավելված 1'!F18</f>
        <v>2963145</v>
      </c>
    </row>
    <row r="22" spans="1:6" ht="35.25" customHeight="1">
      <c r="A22" s="40"/>
      <c r="B22" s="41"/>
    </row>
    <row r="23" spans="1:6" ht="17.25">
      <c r="A23" s="101" t="s">
        <v>73</v>
      </c>
      <c r="B23" s="101"/>
      <c r="C23" s="101"/>
      <c r="D23" s="101"/>
      <c r="E23" s="101"/>
    </row>
    <row r="24" spans="1:6" ht="15" customHeight="1">
      <c r="A24" s="35" t="s">
        <v>78</v>
      </c>
    </row>
    <row r="26" spans="1:6" ht="14.25">
      <c r="A26" s="36" t="s">
        <v>44</v>
      </c>
      <c r="B26" s="36" t="s">
        <v>45</v>
      </c>
    </row>
    <row r="27" spans="1:6" ht="15" customHeight="1">
      <c r="A27" s="37" t="s">
        <v>74</v>
      </c>
      <c r="B27" s="38" t="s">
        <v>75</v>
      </c>
    </row>
    <row r="28" spans="1:6" ht="12" customHeight="1">
      <c r="A28" s="39"/>
      <c r="B28" s="39"/>
    </row>
    <row r="29" spans="1:6" ht="19.5" customHeight="1">
      <c r="A29" s="40" t="s">
        <v>46</v>
      </c>
      <c r="B29" s="41"/>
    </row>
    <row r="30" spans="1:6" ht="51.75" customHeight="1">
      <c r="A30" s="42" t="s">
        <v>47</v>
      </c>
      <c r="B30" s="43" t="s">
        <v>74</v>
      </c>
      <c r="C30" s="91" t="s">
        <v>79</v>
      </c>
      <c r="D30" s="92"/>
      <c r="E30" s="93"/>
      <c r="F30" s="44"/>
    </row>
    <row r="31" spans="1:6" ht="27">
      <c r="A31" s="42" t="s">
        <v>48</v>
      </c>
      <c r="B31" s="43" t="s">
        <v>49</v>
      </c>
      <c r="C31" s="45" t="s">
        <v>5</v>
      </c>
      <c r="D31" s="45" t="s">
        <v>6</v>
      </c>
      <c r="E31" s="45" t="s">
        <v>7</v>
      </c>
      <c r="F31" s="44"/>
    </row>
    <row r="32" spans="1:6">
      <c r="A32" s="42" t="s">
        <v>50</v>
      </c>
      <c r="B32" s="43" t="s">
        <v>75</v>
      </c>
      <c r="C32" s="96"/>
      <c r="D32" s="96"/>
      <c r="E32" s="96"/>
    </row>
    <row r="33" spans="1:6" ht="87.75" customHeight="1">
      <c r="A33" s="46" t="s">
        <v>51</v>
      </c>
      <c r="B33" s="43" t="s">
        <v>76</v>
      </c>
      <c r="C33" s="97"/>
      <c r="D33" s="97"/>
      <c r="E33" s="97"/>
    </row>
    <row r="34" spans="1:6">
      <c r="A34" s="46" t="s">
        <v>52</v>
      </c>
      <c r="B34" s="43" t="s">
        <v>53</v>
      </c>
      <c r="C34" s="97"/>
      <c r="D34" s="97"/>
      <c r="E34" s="97"/>
    </row>
    <row r="35" spans="1:6" ht="27">
      <c r="A35" s="46" t="s">
        <v>54</v>
      </c>
      <c r="B35" s="43" t="s">
        <v>77</v>
      </c>
      <c r="C35" s="98"/>
      <c r="D35" s="98"/>
      <c r="E35" s="98"/>
    </row>
    <row r="36" spans="1:6" ht="15" customHeight="1">
      <c r="A36" s="94" t="s">
        <v>55</v>
      </c>
      <c r="B36" s="95"/>
      <c r="C36" s="42"/>
      <c r="D36" s="42"/>
      <c r="E36" s="42"/>
      <c r="F36" s="44"/>
    </row>
    <row r="37" spans="1:6" ht="15" customHeight="1">
      <c r="A37" s="71" t="s">
        <v>56</v>
      </c>
      <c r="B37" s="72"/>
      <c r="C37" s="49">
        <f>'Հավելված 3'!C38</f>
        <v>-1000000</v>
      </c>
      <c r="D37" s="49">
        <f>'Հավելված 3'!D38</f>
        <v>-2963145</v>
      </c>
      <c r="E37" s="49">
        <f>'Հավելված 3'!E38</f>
        <v>-2963145</v>
      </c>
    </row>
  </sheetData>
  <mergeCells count="15">
    <mergeCell ref="A23:E23"/>
    <mergeCell ref="A20:B20"/>
    <mergeCell ref="C2:E2"/>
    <mergeCell ref="C3:E3"/>
    <mergeCell ref="A7:E7"/>
    <mergeCell ref="C16:C19"/>
    <mergeCell ref="D16:D19"/>
    <mergeCell ref="E16:E19"/>
    <mergeCell ref="C14:E14"/>
    <mergeCell ref="A5:F5"/>
    <mergeCell ref="C30:E30"/>
    <mergeCell ref="C32:C35"/>
    <mergeCell ref="D32:D35"/>
    <mergeCell ref="E32:E35"/>
    <mergeCell ref="A36:B36"/>
  </mergeCells>
  <pageMargins left="0.70866141732283472" right="0.70866141732283472" top="0.74803149606299213" bottom="0.74803149606299213" header="0.31496062992125984" footer="0.31496062992125984"/>
  <pageSetup paperSize="9" scale="7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Հավելված 1</vt:lpstr>
      <vt:lpstr>Հավելված 2</vt:lpstr>
      <vt:lpstr>Հավելված 3</vt:lpstr>
      <vt:lpstr>Հավելված 4</vt:lpstr>
      <vt:lpstr>'Հավելված 1'!Область_печати</vt:lpstr>
      <vt:lpstr>'Հավելված 2'!Область_печати</vt:lpstr>
      <vt:lpstr>'Հավելված 3'!Область_печати</vt:lpstr>
      <vt:lpstr>'Հավելված 4'!Область_печати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2022-05-26T05:38:24Z</dcterms:modified>
</cp:coreProperties>
</file>