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9765" yWindow="-315" windowWidth="9795" windowHeight="11760" tabRatio="423" activeTab="4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  <definedName name="_xlnm.Print_Area" localSheetId="2">'3'!$A$1:$G$26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44" l="1"/>
  <c r="E21" i="44"/>
  <c r="D35" i="44" l="1"/>
  <c r="E35" i="44"/>
  <c r="F35" i="44"/>
  <c r="C35" i="44"/>
  <c r="F66" i="44" l="1"/>
  <c r="E66" i="44"/>
  <c r="D66" i="44"/>
  <c r="C66" i="44"/>
  <c r="F64" i="44"/>
  <c r="E64" i="44"/>
  <c r="D64" i="44"/>
  <c r="C64" i="44"/>
  <c r="F33" i="44"/>
  <c r="E33" i="44"/>
  <c r="D33" i="44"/>
  <c r="C33" i="44"/>
  <c r="C31" i="44"/>
  <c r="D31" i="44"/>
  <c r="E31" i="44"/>
  <c r="F31" i="44"/>
  <c r="I35" i="50" l="1"/>
  <c r="J35" i="50"/>
  <c r="G22" i="48" l="1"/>
  <c r="G23" i="48"/>
  <c r="G18" i="48"/>
  <c r="E19" i="37"/>
  <c r="G19" i="37"/>
  <c r="H19" i="37"/>
  <c r="F21" i="37"/>
  <c r="F20" i="37"/>
  <c r="E23" i="42"/>
  <c r="G23" i="42"/>
  <c r="F23" i="42"/>
  <c r="G13" i="37" l="1"/>
  <c r="H13" i="37"/>
  <c r="E13" i="37"/>
  <c r="G21" i="48" l="1"/>
  <c r="G20" i="48" s="1"/>
  <c r="G19" i="48"/>
  <c r="G17" i="48" s="1"/>
  <c r="G15" i="48"/>
  <c r="G14" i="48"/>
  <c r="G12" i="48"/>
  <c r="G16" i="48" l="1"/>
  <c r="G13" i="48"/>
  <c r="G11" i="48"/>
  <c r="F21" i="44"/>
  <c r="D20" i="44"/>
  <c r="E20" i="44"/>
  <c r="F20" i="44"/>
  <c r="C20" i="44"/>
  <c r="G10" i="48" l="1"/>
  <c r="G9" i="48" s="1"/>
  <c r="G8" i="48" s="1"/>
  <c r="H21" i="37" l="1"/>
  <c r="G21" i="37"/>
  <c r="E21" i="37"/>
  <c r="H18" i="37"/>
  <c r="H20" i="37" s="1"/>
  <c r="G18" i="37"/>
  <c r="G20" i="37" s="1"/>
  <c r="E18" i="37"/>
  <c r="E20" i="37" s="1"/>
  <c r="G22" i="42"/>
  <c r="F18" i="37" s="1"/>
  <c r="F19" i="37" s="1"/>
  <c r="F22" i="42"/>
  <c r="E22" i="42"/>
  <c r="D23" i="42"/>
  <c r="D22" i="42" s="1"/>
  <c r="G20" i="42" l="1"/>
  <c r="J46" i="50"/>
  <c r="F68" i="44"/>
  <c r="D20" i="42"/>
  <c r="G46" i="50"/>
  <c r="C68" i="44"/>
  <c r="E20" i="42"/>
  <c r="H46" i="50"/>
  <c r="D68" i="44"/>
  <c r="F20" i="42"/>
  <c r="E68" i="44"/>
  <c r="I46" i="50"/>
  <c r="F16" i="37"/>
  <c r="D21" i="37" l="1"/>
  <c r="D20" i="37"/>
  <c r="D18" i="37"/>
  <c r="I53" i="50"/>
  <c r="I52" i="50" s="1"/>
  <c r="I51" i="50" s="1"/>
  <c r="I50" i="50" s="1"/>
  <c r="I49" i="50" s="1"/>
  <c r="I47" i="50" s="1"/>
  <c r="I45" i="50"/>
  <c r="I44" i="50" s="1"/>
  <c r="I43" i="50" s="1"/>
  <c r="I42" i="50" s="1"/>
  <c r="I40" i="50" s="1"/>
  <c r="G53" i="50"/>
  <c r="G52" i="50" s="1"/>
  <c r="G51" i="50" s="1"/>
  <c r="G50" i="50" s="1"/>
  <c r="G49" i="50" s="1"/>
  <c r="G47" i="50" s="1"/>
  <c r="G45" i="50"/>
  <c r="G44" i="50" s="1"/>
  <c r="G43" i="50" s="1"/>
  <c r="G42" i="50" s="1"/>
  <c r="G40" i="50" s="1"/>
  <c r="J45" i="50"/>
  <c r="J44" i="50" s="1"/>
  <c r="J43" i="50" s="1"/>
  <c r="J42" i="50" s="1"/>
  <c r="J40" i="50" s="1"/>
  <c r="J53" i="50"/>
  <c r="J52" i="50" s="1"/>
  <c r="J51" i="50" s="1"/>
  <c r="J50" i="50" s="1"/>
  <c r="J49" i="50" s="1"/>
  <c r="J47" i="50" s="1"/>
  <c r="H45" i="50"/>
  <c r="H44" i="50" s="1"/>
  <c r="H43" i="50" s="1"/>
  <c r="H42" i="50" s="1"/>
  <c r="H40" i="50" s="1"/>
  <c r="H53" i="50"/>
  <c r="H52" i="50" s="1"/>
  <c r="H51" i="50" s="1"/>
  <c r="H50" i="50" s="1"/>
  <c r="H49" i="50" s="1"/>
  <c r="H47" i="50" s="1"/>
  <c r="E15" i="37"/>
  <c r="F15" i="37"/>
  <c r="F13" i="37" s="1"/>
  <c r="H15" i="37"/>
  <c r="H17" i="37" s="1"/>
  <c r="J38" i="50" l="1"/>
  <c r="I38" i="50"/>
  <c r="H38" i="50"/>
  <c r="G38" i="50"/>
  <c r="G15" i="37"/>
  <c r="H11" i="37"/>
  <c r="E17" i="37" l="1"/>
  <c r="F17" i="37"/>
  <c r="D19" i="37"/>
  <c r="E11" i="37" l="1"/>
  <c r="G17" i="37"/>
  <c r="G11" i="37" s="1"/>
  <c r="D15" i="37"/>
  <c r="D16" i="37"/>
  <c r="D17" i="37" l="1"/>
  <c r="D18" i="42"/>
  <c r="E18" i="42"/>
  <c r="F18" i="42"/>
  <c r="G18" i="42"/>
  <c r="H37" i="50" l="1"/>
  <c r="E16" i="42"/>
  <c r="E15" i="42" s="1"/>
  <c r="E13" i="42" s="1"/>
  <c r="G37" i="50"/>
  <c r="D16" i="42"/>
  <c r="J37" i="50"/>
  <c r="G16" i="42"/>
  <c r="G15" i="42" s="1"/>
  <c r="G13" i="42" s="1"/>
  <c r="I37" i="50"/>
  <c r="F16" i="42"/>
  <c r="E22" i="44" l="1"/>
  <c r="E55" i="44" s="1"/>
  <c r="F15" i="42"/>
  <c r="F13" i="42" s="1"/>
  <c r="C22" i="44"/>
  <c r="C55" i="44" s="1"/>
  <c r="D15" i="42"/>
  <c r="D13" i="42" s="1"/>
  <c r="E11" i="42"/>
  <c r="E9" i="42" s="1"/>
  <c r="D22" i="44"/>
  <c r="D55" i="44" s="1"/>
  <c r="H9" i="37" l="1"/>
  <c r="G9" i="37"/>
  <c r="E9" i="37"/>
  <c r="F11" i="37" l="1"/>
  <c r="H36" i="50" l="1"/>
  <c r="H35" i="50" s="1"/>
  <c r="F22" i="44"/>
  <c r="F55" i="44" s="1"/>
  <c r="H34" i="50" l="1"/>
  <c r="H33" i="50" s="1"/>
  <c r="H31" i="50" s="1"/>
  <c r="H30" i="50" s="1"/>
  <c r="I36" i="50"/>
  <c r="D11" i="42"/>
  <c r="D9" i="42" s="1"/>
  <c r="J36" i="50"/>
  <c r="G36" i="50"/>
  <c r="G35" i="50" s="1"/>
  <c r="H29" i="50" l="1"/>
  <c r="H28" i="50" s="1"/>
  <c r="H27" i="50" s="1"/>
  <c r="H26" i="50" s="1"/>
  <c r="H24" i="50" s="1"/>
  <c r="H22" i="50" s="1"/>
  <c r="I34" i="50"/>
  <c r="I33" i="50" s="1"/>
  <c r="I31" i="50" s="1"/>
  <c r="I30" i="50" s="1"/>
  <c r="G34" i="50"/>
  <c r="G33" i="50" s="1"/>
  <c r="G31" i="50" s="1"/>
  <c r="G30" i="50" s="1"/>
  <c r="J34" i="50"/>
  <c r="J33" i="50" s="1"/>
  <c r="J31" i="50" s="1"/>
  <c r="J30" i="50" s="1"/>
  <c r="F11" i="42"/>
  <c r="F9" i="42" s="1"/>
  <c r="G11" i="42"/>
  <c r="G9" i="42" s="1"/>
  <c r="D13" i="37"/>
  <c r="H20" i="50" l="1"/>
  <c r="H18" i="50" s="1"/>
  <c r="H16" i="50" s="1"/>
  <c r="H14" i="50" s="1"/>
  <c r="H12" i="50" s="1"/>
  <c r="H10" i="50" s="1"/>
  <c r="G29" i="50"/>
  <c r="G28" i="50" s="1"/>
  <c r="G27" i="50" s="1"/>
  <c r="G26" i="50" s="1"/>
  <c r="G24" i="50" s="1"/>
  <c r="G22" i="50" s="1"/>
  <c r="J29" i="50"/>
  <c r="J28" i="50" s="1"/>
  <c r="J27" i="50" s="1"/>
  <c r="J26" i="50" s="1"/>
  <c r="J24" i="50" s="1"/>
  <c r="J22" i="50" s="1"/>
  <c r="J20" i="50" s="1"/>
  <c r="J18" i="50" s="1"/>
  <c r="J16" i="50" s="1"/>
  <c r="J14" i="50" s="1"/>
  <c r="J12" i="50" s="1"/>
  <c r="J10" i="50" s="1"/>
  <c r="I29" i="50"/>
  <c r="I28" i="50" s="1"/>
  <c r="I27" i="50" s="1"/>
  <c r="I26" i="50" s="1"/>
  <c r="I24" i="50" s="1"/>
  <c r="I22" i="50" s="1"/>
  <c r="D11" i="37"/>
  <c r="F9" i="37"/>
  <c r="D9" i="37" s="1"/>
  <c r="G20" i="50" l="1"/>
  <c r="G18" i="50" s="1"/>
  <c r="G16" i="50" s="1"/>
  <c r="G14" i="50" s="1"/>
  <c r="G12" i="50" s="1"/>
  <c r="G10" i="50" s="1"/>
  <c r="I20" i="50"/>
  <c r="I18" i="50" s="1"/>
  <c r="I16" i="50" s="1"/>
  <c r="I14" i="50" s="1"/>
  <c r="I12" i="50" s="1"/>
  <c r="I10" i="50" s="1"/>
</calcChain>
</file>

<file path=xl/sharedStrings.xml><?xml version="1.0" encoding="utf-8"?>
<sst xmlns="http://schemas.openxmlformats.org/spreadsheetml/2006/main" count="290" uniqueCount="134">
  <si>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</si>
  <si>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</si>
  <si>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</si>
  <si>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</si>
  <si>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</si>
  <si>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</si>
  <si>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</si>
  <si>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</si>
  <si>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</si>
  <si>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</si>
  <si>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</si>
  <si>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</si>
  <si>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</si>
  <si>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</si>
  <si>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</si>
  <si>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</si>
  <si>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</si>
  <si>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</si>
  <si>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</si>
  <si>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</si>
  <si>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</si>
  <si>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</si>
  <si>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</si>
  <si>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</si>
  <si>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</si>
  <si>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</si>
  <si>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</si>
  <si>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</si>
  <si>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</si>
  <si>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</si>
  <si>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</si>
  <si>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</si>
  <si>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</si>
  <si>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</si>
  <si>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</si>
  <si>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</si>
  <si>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</si>
  <si>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</si>
  <si>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</si>
  <si>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</si>
  <si>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</si>
  <si>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</si>
  <si>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</si>
  <si>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</si>
  <si>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</si>
  <si>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</si>
  <si>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</si>
  <si>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</si>
  <si>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</si>
  <si>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</si>
  <si>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</si>
  <si>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</si>
  <si>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</si>
  <si>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</si>
  <si>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</si>
  <si>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</si>
  <si>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</si>
  <si>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</si>
  <si>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</si>
  <si>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</si>
  <si>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</si>
  <si>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</si>
  <si>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</si>
  <si>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</si>
  <si>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</si>
  <si>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</si>
  <si>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</si>
  <si>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</si>
  <si>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</si>
  <si>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</si>
  <si>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</si>
  <si>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</si>
  <si>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</si>
  <si>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</si>
  <si>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</si>
  <si>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</si>
  <si>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</si>
  <si>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</si>
  <si>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</si>
  <si>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</si>
  <si>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</si>
  <si>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</si>
  <si>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</si>
  <si>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</si>
  <si>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</si>
  <si>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Ցուցանիշների փոփոխությունը (ավելացումները նշված են դրական նշանով)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</si>
  <si>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</si>
  <si>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</si>
  <si>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</si>
  <si>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</si>
  <si>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</si>
  <si>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</si>
  <si>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</si>
  <si>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</si>
  <si>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</si>
  <si>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</si>
  <si>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</si>
  <si>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</si>
  <si>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</si>
  <si>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</si>
  <si>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</si>
  <si>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Բաժին</t>
  </si>
  <si>
    <t>Խումբ</t>
  </si>
  <si>
    <t>Դաս</t>
  </si>
  <si>
    <t>Առաջին եռամսյակ</t>
  </si>
  <si>
    <t>ՀԲՄ</t>
  </si>
  <si>
    <t>ՄԱ</t>
  </si>
  <si>
    <t>Տրանսպորտային օբյեկտների հիմնանորոգում</t>
  </si>
  <si>
    <t>Տրանսպորտային օբյեկտների հիմնանորոգում,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</si>
  <si>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</si>
  <si>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</si>
  <si>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</si>
  <si>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</si>
  <si>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</si>
  <si>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</si>
  <si>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</si>
  <si>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</si>
  <si>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</si>
  <si>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>1049   21002</t>
  </si>
  <si>
    <t>կամուրջների վերանորոգման շինարարական աշխատանքներեր</t>
  </si>
  <si>
    <t>ՀՀ կառավարության 2022 թվականի</t>
  </si>
  <si>
    <t>Հ-70, Մ-6 – Աթան հանրապետական նշանակության ավտոճանապարհի կմ0+000 - կմ27+500 հատվածի հիմնանորոգում</t>
  </si>
  <si>
    <t>Մ-4, Երևան - Սևան - Իջևան - Ադրբեջանի սահման կմ 14+796 հատվածում գտնվող կամրջի վերանորոգում</t>
  </si>
  <si>
    <t>Մ-4, Երևան - Սևան - Իջևան - Ադրբեջանի սահման կմ 104+300 հատվածում գտնվող կամուրջի վերանորոգում</t>
  </si>
  <si>
    <t>45231177/580</t>
  </si>
  <si>
    <t>98111140/53</t>
  </si>
  <si>
    <t>71351540/545</t>
  </si>
  <si>
    <t>45221117/504</t>
  </si>
  <si>
    <t>45221117/505</t>
  </si>
  <si>
    <t xml:space="preserve">  Կամուրջներ, այդ թվում աշխատանքներ և ծառայություններ </t>
  </si>
  <si>
    <t xml:space="preserve"> Շինարարություն, հատ </t>
  </si>
  <si>
    <t xml:space="preserve">  Կամուրջներ (մ) </t>
  </si>
  <si>
    <t xml:space="preserve"> Շինարարություն (մ) </t>
  </si>
  <si>
    <t>71351540/532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</si>
</sst>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(* #,##0_);_(* \(#,##0\);_(* &quot;-&quot;??_);_(@_)"/>
    <numFmt numFmtId="174" formatCode="_ * #,##0.0_)\ _€_ ;_ * \(#,##0.0\)\ _€_ ;_ * &quot;-&quot;?_)\ _€_ ;_ @_ "/>
    <numFmt numFmtId="175" formatCode="##,##0;\(##,##0\);\-"/>
  </numFmts>
  <fonts count="7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42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11" fillId="0" borderId="0"/>
    <xf numFmtId="165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7" applyNumberFormat="0" applyAlignment="0" applyProtection="0"/>
    <xf numFmtId="0" fontId="18" fillId="7" borderId="20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7" applyNumberFormat="0" applyAlignment="0" applyProtection="0"/>
    <xf numFmtId="0" fontId="25" fillId="0" borderId="19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21" applyNumberFormat="0" applyFont="0" applyAlignment="0" applyProtection="0"/>
    <xf numFmtId="0" fontId="10" fillId="8" borderId="21" applyNumberFormat="0" applyFont="0" applyAlignment="0" applyProtection="0"/>
    <xf numFmtId="0" fontId="29" fillId="6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23" applyNumberFormat="0" applyAlignment="0" applyProtection="0"/>
    <xf numFmtId="0" fontId="39" fillId="52" borderId="24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23" applyNumberFormat="0" applyAlignment="0" applyProtection="0"/>
    <xf numFmtId="0" fontId="46" fillId="0" borderId="28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9" applyNumberFormat="0" applyFont="0" applyAlignment="0" applyProtection="0"/>
    <xf numFmtId="0" fontId="48" fillId="51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7" applyNumberFormat="0" applyAlignment="0" applyProtection="0"/>
    <xf numFmtId="0" fontId="61" fillId="7" borderId="20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7" applyNumberFormat="0" applyAlignment="0" applyProtection="0"/>
    <xf numFmtId="0" fontId="68" fillId="0" borderId="19" applyNumberFormat="0" applyFill="0" applyAlignment="0" applyProtection="0"/>
    <xf numFmtId="0" fontId="35" fillId="4" borderId="0" applyNumberFormat="0" applyBorder="0" applyAlignment="0" applyProtection="0"/>
    <xf numFmtId="0" fontId="69" fillId="6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0" fillId="0" borderId="0" applyFont="0" applyFill="0" applyBorder="0" applyAlignment="0" applyProtection="0"/>
  </cellStyleXfs>
  <cellXfs count="179">
    <xf numFmtId="0" fontId="0" fillId="0" borderId="0" xfId="0"/>
    <xf numFmtId="0" fontId="7" fillId="55" borderId="32" xfId="0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0" fontId="7" fillId="55" borderId="0" xfId="8" applyFont="1" applyFill="1" applyAlignment="1">
      <alignment horizontal="lef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2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left" vertical="center" wrapText="1"/>
    </xf>
    <xf numFmtId="0" fontId="7" fillId="55" borderId="32" xfId="8" applyFont="1" applyFill="1" applyBorder="1" applyAlignment="1">
      <alignment horizontal="left" vertical="center" wrapText="1" indent="2"/>
    </xf>
    <xf numFmtId="0" fontId="7" fillId="55" borderId="32" xfId="8" quotePrefix="1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left" vertical="center" wrapText="1"/>
    </xf>
    <xf numFmtId="166" fontId="73" fillId="55" borderId="32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32" xfId="0" applyFont="1" applyFill="1" applyBorder="1" applyAlignment="1">
      <alignment horizontal="left" vertical="center" indent="2"/>
    </xf>
    <xf numFmtId="0" fontId="7" fillId="55" borderId="32" xfId="0" applyFont="1" applyFill="1" applyBorder="1" applyAlignment="1">
      <alignment horizontal="left" vertical="center" wrapText="1" indent="2"/>
    </xf>
    <xf numFmtId="49" fontId="7" fillId="55" borderId="32" xfId="0" applyNumberFormat="1" applyFont="1" applyFill="1" applyBorder="1" applyAlignment="1">
      <alignment horizontal="left" vertical="center" wrapText="1" indent="2"/>
    </xf>
    <xf numFmtId="0" fontId="74" fillId="55" borderId="0" xfId="0" applyFont="1" applyFill="1" applyAlignment="1">
      <alignment horizontal="left" vertical="center" indent="2"/>
    </xf>
    <xf numFmtId="0" fontId="7" fillId="55" borderId="32" xfId="0" applyFont="1" applyFill="1" applyBorder="1" applyAlignment="1">
      <alignment horizontal="center" vertical="center"/>
    </xf>
    <xf numFmtId="49" fontId="7" fillId="55" borderId="32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8" applyFont="1" applyFill="1" applyAlignment="1">
      <alignment horizontal="left" vertical="top" wrapText="1"/>
    </xf>
    <xf numFmtId="168" fontId="75" fillId="0" borderId="32" xfId="7" applyNumberFormat="1" applyFont="1" applyFill="1" applyBorder="1" applyAlignment="1">
      <alignment horizontal="center" vertical="center" wrapText="1"/>
    </xf>
    <xf numFmtId="168" fontId="7" fillId="0" borderId="0" xfId="7" applyNumberFormat="1" applyFont="1" applyFill="1" applyBorder="1" applyAlignment="1">
      <alignment horizontal="center" vertical="center" wrapText="1"/>
    </xf>
    <xf numFmtId="168" fontId="7" fillId="0" borderId="0" xfId="0" applyNumberFormat="1" applyFont="1" applyFill="1" applyAlignment="1">
      <alignment vertical="center" wrapText="1"/>
    </xf>
    <xf numFmtId="164" fontId="7" fillId="0" borderId="0" xfId="0" applyNumberFormat="1" applyFont="1" applyFill="1" applyAlignment="1">
      <alignment vertical="center" wrapText="1"/>
    </xf>
    <xf numFmtId="0" fontId="74" fillId="0" borderId="32" xfId="422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left" vertical="center" wrapText="1"/>
    </xf>
    <xf numFmtId="168" fontId="7" fillId="0" borderId="32" xfId="7" applyNumberFormat="1" applyFont="1" applyFill="1" applyBorder="1" applyAlignment="1">
      <alignment vertical="center" wrapText="1"/>
    </xf>
    <xf numFmtId="168" fontId="74" fillId="0" borderId="32" xfId="423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left" wrapText="1"/>
    </xf>
    <xf numFmtId="0" fontId="7" fillId="0" borderId="32" xfId="124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/>
    </xf>
    <xf numFmtId="0" fontId="7" fillId="0" borderId="0" xfId="0" applyFont="1" applyFill="1" applyAlignment="1">
      <alignment horizontal="right" vertical="center" wrapText="1"/>
    </xf>
    <xf numFmtId="168" fontId="7" fillId="0" borderId="0" xfId="7" applyNumberFormat="1" applyFont="1" applyFill="1" applyAlignment="1">
      <alignment vertical="center" wrapText="1"/>
    </xf>
    <xf numFmtId="174" fontId="7" fillId="0" borderId="0" xfId="0" applyNumberFormat="1" applyFont="1" applyFill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wrapText="1"/>
    </xf>
    <xf numFmtId="168" fontId="7" fillId="0" borderId="32" xfId="7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horizontal="center" vertical="center" wrapText="1"/>
    </xf>
    <xf numFmtId="168" fontId="7" fillId="0" borderId="32" xfId="7" applyNumberFormat="1" applyFont="1" applyFill="1" applyBorder="1" applyAlignment="1">
      <alignment horizontal="center" vertical="center" wrapText="1"/>
    </xf>
    <xf numFmtId="0" fontId="7" fillId="0" borderId="0" xfId="9" applyFont="1" applyFill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0" fontId="7" fillId="0" borderId="0" xfId="9" applyNumberFormat="1" applyFont="1" applyFill="1" applyAlignment="1">
      <alignment horizontal="center" vertical="center" wrapText="1"/>
    </xf>
    <xf numFmtId="39" fontId="7" fillId="0" borderId="0" xfId="9" applyNumberFormat="1" applyFont="1" applyFill="1" applyAlignment="1">
      <alignment vertical="center" wrapText="1"/>
    </xf>
    <xf numFmtId="0" fontId="7" fillId="0" borderId="0" xfId="9" applyFont="1" applyFill="1" applyAlignment="1">
      <alignment horizontal="center" vertical="center" wrapText="1"/>
    </xf>
    <xf numFmtId="49" fontId="7" fillId="0" borderId="32" xfId="9" applyNumberFormat="1" applyFont="1" applyFill="1" applyBorder="1" applyAlignment="1">
      <alignment horizontal="center" vertical="center" textRotation="90" wrapText="1"/>
    </xf>
    <xf numFmtId="39" fontId="7" fillId="0" borderId="32" xfId="9" applyNumberFormat="1" applyFont="1" applyFill="1" applyBorder="1" applyAlignment="1">
      <alignment horizontal="center" vertical="center" wrapText="1"/>
    </xf>
    <xf numFmtId="167" fontId="7" fillId="0" borderId="32" xfId="9" applyNumberFormat="1" applyFont="1" applyFill="1" applyBorder="1" applyAlignment="1">
      <alignment horizontal="center" vertical="center" wrapText="1"/>
    </xf>
    <xf numFmtId="0" fontId="7" fillId="0" borderId="32" xfId="9" applyNumberFormat="1" applyFont="1" applyFill="1" applyBorder="1" applyAlignment="1">
      <alignment horizontal="center" vertical="center" wrapText="1"/>
    </xf>
    <xf numFmtId="172" fontId="7" fillId="0" borderId="12" xfId="9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72" fillId="0" borderId="1" xfId="9" applyFont="1" applyFill="1" applyBorder="1" applyAlignment="1">
      <alignment horizontal="center" vertical="center" wrapText="1"/>
    </xf>
    <xf numFmtId="0" fontId="72" fillId="0" borderId="32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75" fillId="0" borderId="11" xfId="9" applyFont="1" applyFill="1" applyBorder="1" applyAlignment="1">
      <alignment horizontal="center" vertical="center" wrapText="1"/>
    </xf>
    <xf numFmtId="0" fontId="75" fillId="0" borderId="32" xfId="9" applyFont="1" applyFill="1" applyBorder="1" applyAlignment="1">
      <alignment horizontal="left" vertical="center" wrapText="1"/>
    </xf>
    <xf numFmtId="0" fontId="75" fillId="0" borderId="0" xfId="9" applyFont="1" applyFill="1" applyAlignment="1">
      <alignment vertical="center" wrapText="1"/>
    </xf>
    <xf numFmtId="0" fontId="73" fillId="0" borderId="1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left" vertical="center" wrapText="1"/>
    </xf>
    <xf numFmtId="168" fontId="73" fillId="0" borderId="32" xfId="7" applyNumberFormat="1" applyFont="1" applyFill="1" applyBorder="1" applyAlignment="1">
      <alignment vertical="center" wrapText="1"/>
    </xf>
    <xf numFmtId="0" fontId="73" fillId="0" borderId="0" xfId="9" applyFont="1" applyFill="1" applyAlignment="1">
      <alignment vertical="center" wrapText="1"/>
    </xf>
    <xf numFmtId="0" fontId="7" fillId="0" borderId="11" xfId="0" applyFont="1" applyFill="1" applyBorder="1" applyAlignment="1">
      <alignment horizontal="center" vertical="center" wrapText="1"/>
    </xf>
    <xf numFmtId="168" fontId="73" fillId="0" borderId="11" xfId="7" applyNumberFormat="1" applyFont="1" applyFill="1" applyBorder="1" applyAlignment="1">
      <alignment vertical="center" wrapText="1"/>
    </xf>
    <xf numFmtId="0" fontId="73" fillId="0" borderId="11" xfId="9" applyFont="1" applyFill="1" applyBorder="1" applyAlignment="1">
      <alignment vertical="center" wrapText="1"/>
    </xf>
    <xf numFmtId="168" fontId="7" fillId="0" borderId="0" xfId="9" applyNumberFormat="1" applyFont="1" applyFill="1" applyAlignment="1">
      <alignment vertical="center" wrapText="1"/>
    </xf>
    <xf numFmtId="0" fontId="7" fillId="0" borderId="11" xfId="9" applyFont="1" applyFill="1" applyBorder="1" applyAlignment="1">
      <alignment vertical="center" wrapText="1"/>
    </xf>
    <xf numFmtId="0" fontId="7" fillId="0" borderId="32" xfId="118" applyNumberFormat="1" applyFont="1" applyFill="1" applyBorder="1" applyAlignment="1">
      <alignment horizontal="left" vertical="center" wrapText="1"/>
    </xf>
    <xf numFmtId="167" fontId="7" fillId="0" borderId="32" xfId="118" applyNumberFormat="1" applyFont="1" applyFill="1" applyBorder="1" applyAlignment="1">
      <alignment horizontal="right" vertical="center" wrapText="1"/>
    </xf>
    <xf numFmtId="0" fontId="7" fillId="0" borderId="32" xfId="118" applyNumberFormat="1" applyFont="1" applyFill="1" applyBorder="1" applyAlignment="1">
      <alignment horizontal="center" vertical="center" wrapText="1"/>
    </xf>
    <xf numFmtId="173" fontId="74" fillId="0" borderId="32" xfId="7" applyNumberFormat="1" applyFont="1" applyFill="1" applyBorder="1" applyAlignment="1">
      <alignment horizontal="center" vertical="center"/>
    </xf>
    <xf numFmtId="0" fontId="75" fillId="0" borderId="32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left" vertical="center" wrapText="1"/>
    </xf>
    <xf numFmtId="168" fontId="75" fillId="0" borderId="32" xfId="7" applyNumberFormat="1" applyFont="1" applyFill="1" applyBorder="1" applyAlignment="1">
      <alignment vertical="center" wrapText="1"/>
    </xf>
    <xf numFmtId="0" fontId="75" fillId="0" borderId="0" xfId="0" applyFont="1" applyFill="1" applyAlignment="1">
      <alignment vertical="center" wrapText="1"/>
    </xf>
    <xf numFmtId="172" fontId="75" fillId="0" borderId="32" xfId="0" applyNumberFormat="1" applyFont="1" applyFill="1" applyBorder="1" applyAlignment="1">
      <alignment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167" fontId="7" fillId="0" borderId="0" xfId="9" applyNumberFormat="1" applyFont="1" applyFill="1" applyAlignment="1">
      <alignment horizontal="center" vertical="center" wrapText="1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167" fontId="7" fillId="0" borderId="1" xfId="9" applyNumberFormat="1" applyFont="1" applyFill="1" applyBorder="1" applyAlignment="1">
      <alignment horizontal="center" vertical="center" wrapText="1"/>
    </xf>
    <xf numFmtId="0" fontId="7" fillId="0" borderId="1" xfId="9" applyNumberFormat="1" applyFont="1" applyFill="1" applyBorder="1" applyAlignment="1">
      <alignment horizontal="center" vertical="center" wrapText="1"/>
    </xf>
    <xf numFmtId="168" fontId="7" fillId="0" borderId="11" xfId="7" applyNumberFormat="1" applyFont="1" applyFill="1" applyBorder="1" applyAlignment="1">
      <alignment horizontal="left" vertical="center" wrapText="1"/>
    </xf>
    <xf numFmtId="167" fontId="7" fillId="0" borderId="3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168" fontId="7" fillId="0" borderId="1" xfId="7" applyNumberFormat="1" applyFont="1" applyFill="1" applyBorder="1" applyAlignment="1">
      <alignment horizontal="center" vertical="center" wrapText="1"/>
    </xf>
    <xf numFmtId="168" fontId="7" fillId="0" borderId="11" xfId="7" applyNumberFormat="1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vertical="center" wrapText="1"/>
    </xf>
    <xf numFmtId="167" fontId="7" fillId="0" borderId="0" xfId="9" applyNumberFormat="1" applyFont="1" applyFill="1" applyAlignment="1">
      <alignment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left" vertical="center" wrapText="1"/>
    </xf>
    <xf numFmtId="0" fontId="53" fillId="0" borderId="0" xfId="9" applyFont="1" applyFill="1" applyAlignment="1">
      <alignment horizontal="left" vertical="top" wrapText="1"/>
    </xf>
    <xf numFmtId="0" fontId="7" fillId="0" borderId="0" xfId="9" applyFont="1" applyFill="1" applyAlignment="1">
      <alignment horizontal="left" vertical="top" wrapText="1"/>
    </xf>
    <xf numFmtId="0" fontId="7" fillId="0" borderId="0" xfId="9" applyFont="1" applyFill="1" applyAlignment="1">
      <alignment horizontal="right" vertical="top" wrapText="1"/>
    </xf>
    <xf numFmtId="0" fontId="8" fillId="0" borderId="0" xfId="8" applyFont="1" applyFill="1" applyAlignment="1">
      <alignment vertical="center" wrapText="1"/>
    </xf>
    <xf numFmtId="0" fontId="7" fillId="0" borderId="0" xfId="9" applyFont="1" applyFill="1" applyAlignment="1">
      <alignment horizontal="center" vertical="top" wrapText="1"/>
    </xf>
    <xf numFmtId="0" fontId="7" fillId="0" borderId="0" xfId="9" applyFont="1" applyFill="1" applyAlignment="1">
      <alignment horizontal="center" vertical="top"/>
    </xf>
    <xf numFmtId="0" fontId="7" fillId="0" borderId="0" xfId="9" applyFont="1" applyFill="1" applyBorder="1" applyAlignment="1">
      <alignment vertical="top"/>
    </xf>
    <xf numFmtId="0" fontId="7" fillId="0" borderId="32" xfId="9" applyFont="1" applyFill="1" applyBorder="1" applyAlignment="1">
      <alignment horizontal="left" vertical="top" wrapText="1"/>
    </xf>
    <xf numFmtId="0" fontId="7" fillId="0" borderId="32" xfId="9" applyFont="1" applyFill="1" applyBorder="1" applyAlignment="1">
      <alignment vertical="top" wrapText="1"/>
    </xf>
    <xf numFmtId="0" fontId="7" fillId="0" borderId="0" xfId="9" applyFont="1" applyFill="1" applyBorder="1" applyAlignment="1">
      <alignment vertical="top" wrapText="1"/>
    </xf>
    <xf numFmtId="0" fontId="73" fillId="0" borderId="32" xfId="9" applyFont="1" applyFill="1" applyBorder="1" applyAlignment="1">
      <alignment horizontal="left" vertical="top" wrapText="1"/>
    </xf>
    <xf numFmtId="0" fontId="73" fillId="0" borderId="32" xfId="9" applyFont="1" applyFill="1" applyBorder="1" applyAlignment="1">
      <alignment vertical="top" wrapText="1"/>
    </xf>
    <xf numFmtId="0" fontId="73" fillId="0" borderId="0" xfId="9" applyFont="1" applyFill="1" applyBorder="1" applyAlignment="1">
      <alignment vertical="top" wrapText="1"/>
    </xf>
    <xf numFmtId="0" fontId="73" fillId="0" borderId="0" xfId="9" applyFont="1" applyFill="1" applyBorder="1" applyAlignment="1">
      <alignment horizontal="left" vertical="top" wrapText="1"/>
    </xf>
    <xf numFmtId="0" fontId="53" fillId="0" borderId="0" xfId="9" applyFont="1" applyFill="1" applyBorder="1" applyAlignment="1">
      <alignment horizontal="left" vertical="top" wrapText="1"/>
    </xf>
    <xf numFmtId="0" fontId="7" fillId="0" borderId="32" xfId="9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left" vertical="top" wrapText="1"/>
    </xf>
    <xf numFmtId="0" fontId="0" fillId="0" borderId="36" xfId="0" applyFont="1" applyFill="1" applyBorder="1" applyAlignment="1">
      <alignment horizontal="left" vertical="top" wrapText="1"/>
    </xf>
    <xf numFmtId="166" fontId="7" fillId="0" borderId="32" xfId="6" applyNumberFormat="1" applyFont="1" applyFill="1" applyBorder="1" applyAlignment="1">
      <alignment horizontal="right" vertical="center"/>
    </xf>
    <xf numFmtId="168" fontId="74" fillId="0" borderId="32" xfId="12" applyNumberFormat="1" applyFont="1" applyFill="1" applyBorder="1" applyAlignment="1">
      <alignment horizontal="center" vertical="center"/>
    </xf>
    <xf numFmtId="175" fontId="7" fillId="0" borderId="32" xfId="6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left" vertical="top" wrapText="1"/>
    </xf>
    <xf numFmtId="0" fontId="7" fillId="0" borderId="0" xfId="9" applyFont="1" applyFill="1" applyAlignment="1">
      <alignment horizontal="left" vertical="center"/>
    </xf>
    <xf numFmtId="0" fontId="7" fillId="0" borderId="0" xfId="9" applyFont="1" applyFill="1" applyBorder="1" applyAlignment="1">
      <alignment horizontal="left" vertical="top" wrapText="1"/>
    </xf>
    <xf numFmtId="0" fontId="7" fillId="0" borderId="0" xfId="9" applyNumberFormat="1" applyFont="1" applyFill="1" applyAlignment="1">
      <alignment horizontal="center" vertical="center" wrapText="1"/>
    </xf>
    <xf numFmtId="167" fontId="7" fillId="0" borderId="5" xfId="9" applyNumberFormat="1" applyFont="1" applyFill="1" applyBorder="1" applyAlignment="1">
      <alignment horizontal="right" vertical="center" wrapText="1"/>
    </xf>
    <xf numFmtId="0" fontId="7" fillId="0" borderId="8" xfId="9" applyNumberFormat="1" applyFont="1" applyFill="1" applyBorder="1" applyAlignment="1">
      <alignment horizontal="center" vertical="center" wrapText="1"/>
    </xf>
    <xf numFmtId="0" fontId="7" fillId="0" borderId="2" xfId="9" applyNumberFormat="1" applyFont="1" applyFill="1" applyBorder="1" applyAlignment="1">
      <alignment horizontal="center" vertical="center" wrapText="1"/>
    </xf>
    <xf numFmtId="0" fontId="7" fillId="0" borderId="3" xfId="9" applyNumberFormat="1" applyFont="1" applyFill="1" applyBorder="1" applyAlignment="1">
      <alignment horizontal="center" vertical="center" wrapText="1"/>
    </xf>
    <xf numFmtId="167" fontId="7" fillId="0" borderId="8" xfId="9" applyNumberFormat="1" applyFont="1" applyFill="1" applyBorder="1" applyAlignment="1">
      <alignment horizontal="center" vertical="center" wrapText="1"/>
    </xf>
    <xf numFmtId="167" fontId="7" fillId="0" borderId="3" xfId="9" applyNumberFormat="1" applyFont="1" applyFill="1" applyBorder="1" applyAlignment="1">
      <alignment horizontal="center" vertical="center" wrapText="1"/>
    </xf>
    <xf numFmtId="167" fontId="7" fillId="0" borderId="4" xfId="9" applyNumberFormat="1" applyFont="1" applyFill="1" applyBorder="1" applyAlignment="1">
      <alignment horizontal="center" vertical="center" wrapText="1"/>
    </xf>
    <xf numFmtId="167" fontId="7" fillId="0" borderId="6" xfId="9" applyNumberFormat="1" applyFont="1" applyFill="1" applyBorder="1" applyAlignment="1">
      <alignment horizontal="center" vertical="center" wrapText="1"/>
    </xf>
    <xf numFmtId="167" fontId="7" fillId="0" borderId="7" xfId="9" applyNumberFormat="1" applyFont="1" applyFill="1" applyBorder="1" applyAlignment="1">
      <alignment horizontal="center" vertical="center" wrapText="1"/>
    </xf>
    <xf numFmtId="49" fontId="7" fillId="0" borderId="1" xfId="9" applyNumberFormat="1" applyFont="1" applyFill="1" applyBorder="1" applyAlignment="1">
      <alignment horizontal="center" vertical="center" wrapText="1"/>
    </xf>
    <xf numFmtId="0" fontId="7" fillId="55" borderId="35" xfId="8" applyFont="1" applyFill="1" applyBorder="1" applyAlignment="1">
      <alignment horizontal="center" vertical="center" wrapText="1"/>
    </xf>
    <xf numFmtId="0" fontId="7" fillId="55" borderId="9" xfId="8" applyFont="1" applyFill="1" applyBorder="1" applyAlignment="1">
      <alignment horizontal="center" vertical="center" wrapText="1"/>
    </xf>
    <xf numFmtId="0" fontId="7" fillId="55" borderId="34" xfId="8" applyFont="1" applyFill="1" applyBorder="1" applyAlignment="1">
      <alignment horizontal="center" vertical="center" wrapText="1"/>
    </xf>
    <xf numFmtId="0" fontId="7" fillId="55" borderId="33" xfId="8" applyFont="1" applyFill="1" applyBorder="1" applyAlignment="1">
      <alignment horizontal="center" vertical="center" wrapText="1"/>
    </xf>
    <xf numFmtId="0" fontId="7" fillId="55" borderId="10" xfId="8" applyFont="1" applyFill="1" applyBorder="1" applyAlignment="1">
      <alignment horizontal="center" vertical="center" wrapText="1"/>
    </xf>
    <xf numFmtId="0" fontId="7" fillId="55" borderId="12" xfId="8" applyFont="1" applyFill="1" applyBorder="1" applyAlignment="1">
      <alignment horizontal="center" vertical="center" wrapText="1"/>
    </xf>
    <xf numFmtId="0" fontId="7" fillId="55" borderId="13" xfId="8" applyFont="1" applyFill="1" applyBorder="1" applyAlignment="1">
      <alignment horizontal="right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49" fontId="7" fillId="0" borderId="32" xfId="9" applyNumberFormat="1" applyFont="1" applyFill="1" applyBorder="1" applyAlignment="1">
      <alignment horizontal="center" vertical="center" wrapText="1"/>
    </xf>
    <xf numFmtId="0" fontId="7" fillId="0" borderId="10" xfId="9" applyNumberFormat="1" applyFont="1" applyFill="1" applyBorder="1" applyAlignment="1">
      <alignment horizontal="center" vertical="center" wrapText="1"/>
    </xf>
    <xf numFmtId="0" fontId="7" fillId="0" borderId="12" xfId="9" applyNumberFormat="1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right" vertical="center" wrapText="1"/>
    </xf>
    <xf numFmtId="0" fontId="7" fillId="0" borderId="0" xfId="8" applyFont="1" applyFill="1" applyAlignment="1">
      <alignment horizontal="center" vertical="center" wrapText="1"/>
    </xf>
    <xf numFmtId="0" fontId="7" fillId="0" borderId="13" xfId="8" applyFont="1" applyFill="1" applyBorder="1" applyAlignment="1">
      <alignment horizontal="right" wrapText="1"/>
    </xf>
    <xf numFmtId="167" fontId="7" fillId="0" borderId="35" xfId="9" applyNumberFormat="1" applyFont="1" applyFill="1" applyBorder="1" applyAlignment="1">
      <alignment horizontal="center" vertical="center" wrapText="1"/>
    </xf>
    <xf numFmtId="167" fontId="7" fillId="0" borderId="9" xfId="9" applyNumberFormat="1" applyFont="1" applyFill="1" applyBorder="1" applyAlignment="1">
      <alignment horizontal="center" vertical="center" wrapText="1"/>
    </xf>
    <xf numFmtId="167" fontId="7" fillId="0" borderId="34" xfId="9" applyNumberFormat="1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left" vertical="top" wrapText="1"/>
    </xf>
    <xf numFmtId="0" fontId="7" fillId="0" borderId="35" xfId="9" applyFont="1" applyFill="1" applyBorder="1" applyAlignment="1">
      <alignment horizontal="center" vertical="top" wrapText="1"/>
    </xf>
    <xf numFmtId="0" fontId="7" fillId="0" borderId="9" xfId="9" applyFont="1" applyFill="1" applyBorder="1" applyAlignment="1">
      <alignment horizontal="center" vertical="top" wrapText="1"/>
    </xf>
    <xf numFmtId="0" fontId="7" fillId="0" borderId="34" xfId="9" applyFont="1" applyFill="1" applyBorder="1" applyAlignment="1">
      <alignment horizontal="center" vertical="top" wrapText="1"/>
    </xf>
    <xf numFmtId="0" fontId="7" fillId="0" borderId="10" xfId="9" applyFont="1" applyFill="1" applyBorder="1" applyAlignment="1">
      <alignment horizontal="center" vertical="top" wrapText="1"/>
    </xf>
    <xf numFmtId="0" fontId="7" fillId="0" borderId="2" xfId="9" applyFont="1" applyFill="1" applyBorder="1" applyAlignment="1">
      <alignment horizontal="center" vertical="top" wrapText="1"/>
    </xf>
    <xf numFmtId="0" fontId="7" fillId="0" borderId="37" xfId="9" applyFont="1" applyFill="1" applyBorder="1" applyAlignment="1">
      <alignment horizontal="center" vertical="top" wrapText="1"/>
    </xf>
    <xf numFmtId="0" fontId="7" fillId="0" borderId="38" xfId="9" applyFont="1" applyFill="1" applyBorder="1" applyAlignment="1">
      <alignment horizontal="center" vertical="top" wrapText="1"/>
    </xf>
    <xf numFmtId="0" fontId="7" fillId="0" borderId="0" xfId="9" applyFont="1" applyFill="1" applyAlignment="1">
      <alignment horizontal="center" vertical="top" wrapText="1"/>
    </xf>
    <xf numFmtId="0" fontId="7" fillId="0" borderId="0" xfId="9" applyFont="1" applyFill="1" applyBorder="1" applyAlignment="1">
      <alignment horizontal="center" vertical="top"/>
    </xf>
    <xf numFmtId="0" fontId="8" fillId="0" borderId="0" xfId="8" applyFont="1" applyFill="1" applyAlignment="1">
      <alignment horizontal="right" vertical="center" wrapText="1"/>
    </xf>
    <xf numFmtId="0" fontId="7" fillId="0" borderId="32" xfId="9" applyFont="1" applyFill="1" applyBorder="1" applyAlignment="1">
      <alignment horizontal="center" vertical="top" wrapText="1"/>
    </xf>
    <xf numFmtId="0" fontId="7" fillId="0" borderId="32" xfId="9" applyFont="1" applyFill="1" applyBorder="1" applyAlignment="1">
      <alignment horizontal="left" vertical="top" wrapText="1"/>
    </xf>
    <xf numFmtId="0" fontId="73" fillId="0" borderId="35" xfId="9" applyFont="1" applyFill="1" applyBorder="1" applyAlignment="1">
      <alignment horizontal="left" vertical="top" wrapText="1"/>
    </xf>
    <xf numFmtId="0" fontId="73" fillId="0" borderId="34" xfId="9" applyFont="1" applyFill="1" applyBorder="1" applyAlignment="1">
      <alignment horizontal="left" vertical="top" wrapText="1"/>
    </xf>
    <xf numFmtId="0" fontId="7" fillId="0" borderId="35" xfId="9" applyFont="1" applyFill="1" applyBorder="1" applyAlignment="1">
      <alignment horizontal="left" vertical="top" wrapText="1"/>
    </xf>
    <xf numFmtId="0" fontId="7" fillId="0" borderId="34" xfId="9" applyFont="1" applyFill="1" applyBorder="1" applyAlignment="1">
      <alignment horizontal="left" vertical="top" wrapText="1"/>
    </xf>
    <xf numFmtId="0" fontId="7" fillId="0" borderId="0" xfId="9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5" fillId="0" borderId="32" xfId="0" applyFont="1" applyFill="1" applyBorder="1" applyAlignment="1">
      <alignment vertical="center" wrapText="1"/>
    </xf>
    <xf numFmtId="0" fontId="7" fillId="0" borderId="0" xfId="8" applyFont="1" applyFill="1" applyAlignment="1">
      <alignment horizontal="right" vertical="top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0" fontId="7" fillId="0" borderId="32" xfId="0" applyFont="1" applyFill="1" applyBorder="1" applyAlignment="1">
      <alignment horizontal="center" vertical="center" wrapText="1"/>
    </xf>
    <xf numFmtId="168" fontId="7" fillId="0" borderId="32" xfId="7" applyNumberFormat="1" applyFont="1" applyFill="1" applyBorder="1" applyAlignment="1">
      <alignment horizontal="center" vertical="center" wrapText="1"/>
    </xf>
  </cellXfs>
  <cellStyles count="424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10" xfId="42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Гиперссылка" xfId="422" builtinId="8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/>
  </sheetViews>
  <sheetFormatPr defaultRowHeight="17.25"/>
  <cols>
    <col min="1" max="1" width="7.42578125" style="48" customWidth="1"/>
    <col min="2" max="2" width="8.7109375" style="48" customWidth="1"/>
    <col min="3" max="3" width="56.5703125" style="44" customWidth="1"/>
    <col min="4" max="4" width="16.7109375" style="92" bestFit="1" customWidth="1"/>
    <col min="5" max="5" width="18.140625" style="92" customWidth="1"/>
    <col min="6" max="6" width="21.140625" style="92" customWidth="1"/>
    <col min="7" max="7" width="18.140625" style="92" customWidth="1"/>
    <col min="8" max="8" width="16.85546875" style="92" customWidth="1"/>
    <col min="9" max="9" width="15.28515625" style="44" bestFit="1" customWidth="1"/>
    <col min="10" max="16384" width="9.140625" style="44"/>
  </cols>
  <sheetData>
    <row r="1" spans="1:9" ht="16.5" customHeight="1">
      <c r="B1" s="79"/>
      <c r="C1" s="79"/>
      <c r="D1" s="79"/>
      <c r="E1" s="79"/>
      <c r="F1" s="79"/>
      <c r="G1" s="79"/>
      <c r="H1" s="80" t="s">
        <v>58</v>
      </c>
    </row>
    <row r="2" spans="1:9" ht="16.5" customHeight="1">
      <c r="B2" s="79"/>
      <c r="C2" s="79"/>
      <c r="D2" s="79"/>
      <c r="E2" s="79"/>
      <c r="F2" s="79"/>
      <c r="G2" s="79"/>
      <c r="H2" s="80" t="s">
        <v>91</v>
      </c>
    </row>
    <row r="3" spans="1:9" ht="16.5" customHeight="1">
      <c r="B3" s="79"/>
      <c r="C3" s="79"/>
      <c r="D3" s="79"/>
      <c r="E3" s="79"/>
      <c r="F3" s="79"/>
      <c r="G3" s="79"/>
      <c r="H3" s="80" t="s">
        <v>0</v>
      </c>
    </row>
    <row r="4" spans="1:9" ht="52.5" customHeight="1">
      <c r="A4" s="119" t="s">
        <v>92</v>
      </c>
      <c r="B4" s="119"/>
      <c r="C4" s="119"/>
      <c r="D4" s="119"/>
      <c r="E4" s="119"/>
      <c r="F4" s="119"/>
      <c r="G4" s="119"/>
      <c r="H4" s="119"/>
    </row>
    <row r="5" spans="1:9">
      <c r="A5" s="45"/>
      <c r="B5" s="45"/>
      <c r="C5" s="46"/>
      <c r="D5" s="81"/>
      <c r="E5" s="81"/>
      <c r="F5" s="81"/>
      <c r="G5" s="120" t="s">
        <v>86</v>
      </c>
      <c r="H5" s="120"/>
    </row>
    <row r="6" spans="1:9" s="48" customFormat="1" ht="53.25" customHeight="1">
      <c r="A6" s="129" t="s">
        <v>21</v>
      </c>
      <c r="B6" s="129"/>
      <c r="C6" s="121" t="s">
        <v>22</v>
      </c>
      <c r="D6" s="126" t="s">
        <v>36</v>
      </c>
      <c r="E6" s="127"/>
      <c r="F6" s="127"/>
      <c r="G6" s="127"/>
      <c r="H6" s="128"/>
    </row>
    <row r="7" spans="1:9" s="48" customFormat="1" ht="19.5" customHeight="1">
      <c r="A7" s="129"/>
      <c r="B7" s="129"/>
      <c r="C7" s="122"/>
      <c r="D7" s="124" t="s">
        <v>23</v>
      </c>
      <c r="E7" s="126" t="s">
        <v>6</v>
      </c>
      <c r="F7" s="127"/>
      <c r="G7" s="127"/>
      <c r="H7" s="128"/>
    </row>
    <row r="8" spans="1:9" s="48" customFormat="1" ht="110.25" customHeight="1">
      <c r="A8" s="82" t="s">
        <v>24</v>
      </c>
      <c r="B8" s="82" t="s">
        <v>25</v>
      </c>
      <c r="C8" s="123"/>
      <c r="D8" s="125"/>
      <c r="E8" s="83" t="s">
        <v>26</v>
      </c>
      <c r="F8" s="83" t="s">
        <v>27</v>
      </c>
      <c r="G8" s="83" t="s">
        <v>28</v>
      </c>
      <c r="H8" s="83" t="s">
        <v>29</v>
      </c>
    </row>
    <row r="9" spans="1:9" s="48" customFormat="1" ht="30.75" customHeight="1">
      <c r="A9" s="82"/>
      <c r="B9" s="82"/>
      <c r="C9" s="84" t="s">
        <v>30</v>
      </c>
      <c r="D9" s="40">
        <f>+E9+F9+G9+H9</f>
        <v>0</v>
      </c>
      <c r="E9" s="85">
        <f t="shared" ref="E9:H9" si="0">E11</f>
        <v>0</v>
      </c>
      <c r="F9" s="85">
        <f t="shared" si="0"/>
        <v>0</v>
      </c>
      <c r="G9" s="85">
        <f t="shared" si="0"/>
        <v>0</v>
      </c>
      <c r="H9" s="85">
        <f t="shared" si="0"/>
        <v>0</v>
      </c>
    </row>
    <row r="10" spans="1:9">
      <c r="A10" s="82"/>
      <c r="B10" s="82"/>
      <c r="C10" s="84" t="s">
        <v>31</v>
      </c>
      <c r="D10" s="86"/>
      <c r="E10" s="86"/>
      <c r="F10" s="86"/>
      <c r="G10" s="86"/>
      <c r="H10" s="86"/>
    </row>
    <row r="11" spans="1:9" s="48" customFormat="1" ht="51.75">
      <c r="A11" s="54"/>
      <c r="B11" s="55"/>
      <c r="C11" s="55" t="s">
        <v>34</v>
      </c>
      <c r="D11" s="85">
        <f>+E11+F11+G11+H11</f>
        <v>0</v>
      </c>
      <c r="E11" s="85">
        <f>+E13+E17</f>
        <v>0</v>
      </c>
      <c r="F11" s="85">
        <f>+F13+F17</f>
        <v>0</v>
      </c>
      <c r="G11" s="85">
        <f>+G13+G17</f>
        <v>0</v>
      </c>
      <c r="H11" s="85">
        <f>+H13+H17</f>
        <v>0</v>
      </c>
    </row>
    <row r="12" spans="1:9" s="48" customFormat="1">
      <c r="A12" s="54"/>
      <c r="B12" s="54"/>
      <c r="C12" s="54" t="s">
        <v>32</v>
      </c>
      <c r="D12" s="83"/>
      <c r="E12" s="83"/>
      <c r="F12" s="83"/>
      <c r="G12" s="83"/>
      <c r="H12" s="83"/>
    </row>
    <row r="13" spans="1:9" ht="34.5">
      <c r="A13" s="87">
        <v>1049</v>
      </c>
      <c r="B13" s="87">
        <v>21001</v>
      </c>
      <c r="C13" s="88" t="s">
        <v>35</v>
      </c>
      <c r="D13" s="85">
        <f>+E13+F13+G13+H13</f>
        <v>2835372</v>
      </c>
      <c r="E13" s="85">
        <f>+E15</f>
        <v>0</v>
      </c>
      <c r="F13" s="85">
        <f t="shared" ref="F13:H13" si="1">+F15</f>
        <v>2835372</v>
      </c>
      <c r="G13" s="85">
        <f t="shared" si="1"/>
        <v>0</v>
      </c>
      <c r="H13" s="85">
        <f t="shared" si="1"/>
        <v>0</v>
      </c>
      <c r="I13" s="68"/>
    </row>
    <row r="14" spans="1:9">
      <c r="A14" s="87"/>
      <c r="B14" s="87"/>
      <c r="C14" s="54" t="s">
        <v>32</v>
      </c>
      <c r="D14" s="89"/>
      <c r="E14" s="89"/>
      <c r="F14" s="89"/>
      <c r="G14" s="89"/>
      <c r="H14" s="89"/>
    </row>
    <row r="15" spans="1:9" ht="34.5">
      <c r="A15" s="57"/>
      <c r="B15" s="57" t="s">
        <v>100</v>
      </c>
      <c r="C15" s="72" t="s">
        <v>75</v>
      </c>
      <c r="D15" s="90">
        <f t="shared" ref="D15:D16" si="2">+E15+F15+G15+H15</f>
        <v>2835372</v>
      </c>
      <c r="E15" s="40">
        <f>SUM(E16:E16)</f>
        <v>0</v>
      </c>
      <c r="F15" s="40">
        <f>SUM(F16:F16)</f>
        <v>2835372</v>
      </c>
      <c r="G15" s="40">
        <f>SUM(G16:G16)</f>
        <v>0</v>
      </c>
      <c r="H15" s="40">
        <f>SUM(H16:H16)</f>
        <v>0</v>
      </c>
    </row>
    <row r="16" spans="1:9" ht="51.75">
      <c r="A16" s="57"/>
      <c r="B16" s="91"/>
      <c r="C16" s="94" t="s">
        <v>121</v>
      </c>
      <c r="D16" s="90">
        <f t="shared" si="2"/>
        <v>2835372</v>
      </c>
      <c r="E16" s="40">
        <v>0</v>
      </c>
      <c r="F16" s="40">
        <f>+'3'!G19</f>
        <v>2835372</v>
      </c>
      <c r="G16" s="40">
        <v>0</v>
      </c>
      <c r="H16" s="40">
        <v>0</v>
      </c>
    </row>
    <row r="17" spans="1:8" ht="34.5">
      <c r="A17" s="57">
        <v>1049</v>
      </c>
      <c r="B17" s="57">
        <v>21001</v>
      </c>
      <c r="C17" s="72" t="s">
        <v>35</v>
      </c>
      <c r="D17" s="90">
        <f>+E17+F17+G17+H17</f>
        <v>-2835372</v>
      </c>
      <c r="E17" s="40">
        <f>-E13</f>
        <v>0</v>
      </c>
      <c r="F17" s="40">
        <f>-F13</f>
        <v>-2835372</v>
      </c>
      <c r="G17" s="40">
        <f>-G13</f>
        <v>0</v>
      </c>
      <c r="H17" s="40">
        <f>-H13</f>
        <v>0</v>
      </c>
    </row>
    <row r="18" spans="1:8" ht="36" customHeight="1">
      <c r="A18" s="57">
        <v>1049</v>
      </c>
      <c r="B18" s="57">
        <v>21002</v>
      </c>
      <c r="C18" s="72" t="s">
        <v>107</v>
      </c>
      <c r="D18" s="90">
        <f t="shared" ref="D18:D21" si="3">+E18+F18+G18+H18</f>
        <v>-278860</v>
      </c>
      <c r="E18" s="40">
        <f>-E14</f>
        <v>0</v>
      </c>
      <c r="F18" s="40">
        <f>+'3'!G22</f>
        <v>-278860</v>
      </c>
      <c r="G18" s="40">
        <f>-G14</f>
        <v>0</v>
      </c>
      <c r="H18" s="40">
        <f>-H14</f>
        <v>0</v>
      </c>
    </row>
    <row r="19" spans="1:8" ht="34.5">
      <c r="A19" s="57">
        <v>1049</v>
      </c>
      <c r="B19" s="57">
        <v>21002</v>
      </c>
      <c r="C19" s="72" t="s">
        <v>108</v>
      </c>
      <c r="D19" s="90">
        <f t="shared" si="3"/>
        <v>278860</v>
      </c>
      <c r="E19" s="43">
        <f>-E18</f>
        <v>0</v>
      </c>
      <c r="F19" s="40">
        <f>-F18</f>
        <v>278860</v>
      </c>
      <c r="G19" s="43">
        <f t="shared" ref="G19:H19" si="4">-G18</f>
        <v>0</v>
      </c>
      <c r="H19" s="43">
        <f t="shared" si="4"/>
        <v>0</v>
      </c>
    </row>
    <row r="20" spans="1:8" ht="51.75">
      <c r="A20" s="57"/>
      <c r="B20" s="57"/>
      <c r="C20" s="94" t="s">
        <v>122</v>
      </c>
      <c r="D20" s="90">
        <f t="shared" ref="D20" si="5">+E20+F20+G20+H20</f>
        <v>116162</v>
      </c>
      <c r="E20" s="43">
        <f>+E18</f>
        <v>0</v>
      </c>
      <c r="F20" s="43">
        <f>'3'!G25</f>
        <v>116162</v>
      </c>
      <c r="G20" s="43">
        <f t="shared" ref="G20:H21" si="6">+G18</f>
        <v>0</v>
      </c>
      <c r="H20" s="43">
        <f t="shared" si="6"/>
        <v>0</v>
      </c>
    </row>
    <row r="21" spans="1:8" ht="51.75">
      <c r="A21" s="57"/>
      <c r="B21" s="57"/>
      <c r="C21" s="94" t="s">
        <v>123</v>
      </c>
      <c r="D21" s="90">
        <f t="shared" si="3"/>
        <v>162698</v>
      </c>
      <c r="E21" s="40">
        <f>+E19</f>
        <v>0</v>
      </c>
      <c r="F21" s="40">
        <f>'3'!G26</f>
        <v>162698</v>
      </c>
      <c r="G21" s="40">
        <f t="shared" si="6"/>
        <v>0</v>
      </c>
      <c r="H21" s="40">
        <f t="shared" si="6"/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  <ignoredErrors>
    <ignoredError sqref="F18:F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zoomScaleNormal="100" workbookViewId="0">
      <selection sqref="A1:J1"/>
    </sheetView>
  </sheetViews>
  <sheetFormatPr defaultRowHeight="17.25"/>
  <cols>
    <col min="1" max="1" width="10.7109375" style="4" customWidth="1"/>
    <col min="2" max="2" width="9.85546875" style="4" customWidth="1"/>
    <col min="3" max="3" width="7" style="4" customWidth="1"/>
    <col min="4" max="4" width="10.7109375" style="4" customWidth="1"/>
    <col min="5" max="5" width="15.28515625" style="4" customWidth="1"/>
    <col min="6" max="6" width="69" style="3" customWidth="1"/>
    <col min="7" max="8" width="15.7109375" style="3" customWidth="1"/>
    <col min="9" max="9" width="16.85546875" style="3" bestFit="1" customWidth="1"/>
    <col min="10" max="10" width="16" style="3" customWidth="1"/>
    <col min="11" max="256" width="9.140625" style="3"/>
    <col min="257" max="257" width="7.5703125" style="3" bestFit="1" customWidth="1"/>
    <col min="258" max="258" width="7" style="3" bestFit="1" customWidth="1"/>
    <col min="259" max="259" width="5.5703125" style="3" bestFit="1" customWidth="1"/>
    <col min="260" max="260" width="8.7109375" style="3" bestFit="1" customWidth="1"/>
    <col min="261" max="261" width="8.42578125" style="3" bestFit="1" customWidth="1"/>
    <col min="262" max="262" width="76.140625" style="3" customWidth="1"/>
    <col min="263" max="264" width="16.5703125" style="3" customWidth="1"/>
    <col min="265" max="265" width="16.7109375" style="3" customWidth="1"/>
    <col min="266" max="266" width="18.5703125" style="3" customWidth="1"/>
    <col min="267" max="512" width="9.140625" style="3"/>
    <col min="513" max="513" width="7.5703125" style="3" bestFit="1" customWidth="1"/>
    <col min="514" max="514" width="7" style="3" bestFit="1" customWidth="1"/>
    <col min="515" max="515" width="5.5703125" style="3" bestFit="1" customWidth="1"/>
    <col min="516" max="516" width="8.7109375" style="3" bestFit="1" customWidth="1"/>
    <col min="517" max="517" width="8.42578125" style="3" bestFit="1" customWidth="1"/>
    <col min="518" max="518" width="76.140625" style="3" customWidth="1"/>
    <col min="519" max="520" width="16.5703125" style="3" customWidth="1"/>
    <col min="521" max="521" width="16.7109375" style="3" customWidth="1"/>
    <col min="522" max="522" width="18.5703125" style="3" customWidth="1"/>
    <col min="523" max="768" width="9.140625" style="3"/>
    <col min="769" max="769" width="7.5703125" style="3" bestFit="1" customWidth="1"/>
    <col min="770" max="770" width="7" style="3" bestFit="1" customWidth="1"/>
    <col min="771" max="771" width="5.5703125" style="3" bestFit="1" customWidth="1"/>
    <col min="772" max="772" width="8.7109375" style="3" bestFit="1" customWidth="1"/>
    <col min="773" max="773" width="8.42578125" style="3" bestFit="1" customWidth="1"/>
    <col min="774" max="774" width="76.140625" style="3" customWidth="1"/>
    <col min="775" max="776" width="16.5703125" style="3" customWidth="1"/>
    <col min="777" max="777" width="16.7109375" style="3" customWidth="1"/>
    <col min="778" max="778" width="18.5703125" style="3" customWidth="1"/>
    <col min="779" max="1024" width="9.140625" style="3"/>
    <col min="1025" max="1025" width="7.5703125" style="3" bestFit="1" customWidth="1"/>
    <col min="1026" max="1026" width="7" style="3" bestFit="1" customWidth="1"/>
    <col min="1027" max="1027" width="5.5703125" style="3" bestFit="1" customWidth="1"/>
    <col min="1028" max="1028" width="8.7109375" style="3" bestFit="1" customWidth="1"/>
    <col min="1029" max="1029" width="8.42578125" style="3" bestFit="1" customWidth="1"/>
    <col min="1030" max="1030" width="76.140625" style="3" customWidth="1"/>
    <col min="1031" max="1032" width="16.5703125" style="3" customWidth="1"/>
    <col min="1033" max="1033" width="16.7109375" style="3" customWidth="1"/>
    <col min="1034" max="1034" width="18.5703125" style="3" customWidth="1"/>
    <col min="1035" max="1280" width="9.140625" style="3"/>
    <col min="1281" max="1281" width="7.5703125" style="3" bestFit="1" customWidth="1"/>
    <col min="1282" max="1282" width="7" style="3" bestFit="1" customWidth="1"/>
    <col min="1283" max="1283" width="5.5703125" style="3" bestFit="1" customWidth="1"/>
    <col min="1284" max="1284" width="8.7109375" style="3" bestFit="1" customWidth="1"/>
    <col min="1285" max="1285" width="8.42578125" style="3" bestFit="1" customWidth="1"/>
    <col min="1286" max="1286" width="76.140625" style="3" customWidth="1"/>
    <col min="1287" max="1288" width="16.5703125" style="3" customWidth="1"/>
    <col min="1289" max="1289" width="16.7109375" style="3" customWidth="1"/>
    <col min="1290" max="1290" width="18.5703125" style="3" customWidth="1"/>
    <col min="1291" max="1536" width="9.140625" style="3"/>
    <col min="1537" max="1537" width="7.5703125" style="3" bestFit="1" customWidth="1"/>
    <col min="1538" max="1538" width="7" style="3" bestFit="1" customWidth="1"/>
    <col min="1539" max="1539" width="5.5703125" style="3" bestFit="1" customWidth="1"/>
    <col min="1540" max="1540" width="8.7109375" style="3" bestFit="1" customWidth="1"/>
    <col min="1541" max="1541" width="8.42578125" style="3" bestFit="1" customWidth="1"/>
    <col min="1542" max="1542" width="76.140625" style="3" customWidth="1"/>
    <col min="1543" max="1544" width="16.5703125" style="3" customWidth="1"/>
    <col min="1545" max="1545" width="16.7109375" style="3" customWidth="1"/>
    <col min="1546" max="1546" width="18.5703125" style="3" customWidth="1"/>
    <col min="1547" max="1792" width="9.140625" style="3"/>
    <col min="1793" max="1793" width="7.5703125" style="3" bestFit="1" customWidth="1"/>
    <col min="1794" max="1794" width="7" style="3" bestFit="1" customWidth="1"/>
    <col min="1795" max="1795" width="5.5703125" style="3" bestFit="1" customWidth="1"/>
    <col min="1796" max="1796" width="8.7109375" style="3" bestFit="1" customWidth="1"/>
    <col min="1797" max="1797" width="8.42578125" style="3" bestFit="1" customWidth="1"/>
    <col min="1798" max="1798" width="76.140625" style="3" customWidth="1"/>
    <col min="1799" max="1800" width="16.5703125" style="3" customWidth="1"/>
    <col min="1801" max="1801" width="16.7109375" style="3" customWidth="1"/>
    <col min="1802" max="1802" width="18.5703125" style="3" customWidth="1"/>
    <col min="1803" max="2048" width="9.140625" style="3"/>
    <col min="2049" max="2049" width="7.5703125" style="3" bestFit="1" customWidth="1"/>
    <col min="2050" max="2050" width="7" style="3" bestFit="1" customWidth="1"/>
    <col min="2051" max="2051" width="5.5703125" style="3" bestFit="1" customWidth="1"/>
    <col min="2052" max="2052" width="8.7109375" style="3" bestFit="1" customWidth="1"/>
    <col min="2053" max="2053" width="8.42578125" style="3" bestFit="1" customWidth="1"/>
    <col min="2054" max="2054" width="76.140625" style="3" customWidth="1"/>
    <col min="2055" max="2056" width="16.5703125" style="3" customWidth="1"/>
    <col min="2057" max="2057" width="16.7109375" style="3" customWidth="1"/>
    <col min="2058" max="2058" width="18.5703125" style="3" customWidth="1"/>
    <col min="2059" max="2304" width="9.140625" style="3"/>
    <col min="2305" max="2305" width="7.5703125" style="3" bestFit="1" customWidth="1"/>
    <col min="2306" max="2306" width="7" style="3" bestFit="1" customWidth="1"/>
    <col min="2307" max="2307" width="5.5703125" style="3" bestFit="1" customWidth="1"/>
    <col min="2308" max="2308" width="8.7109375" style="3" bestFit="1" customWidth="1"/>
    <col min="2309" max="2309" width="8.42578125" style="3" bestFit="1" customWidth="1"/>
    <col min="2310" max="2310" width="76.140625" style="3" customWidth="1"/>
    <col min="2311" max="2312" width="16.5703125" style="3" customWidth="1"/>
    <col min="2313" max="2313" width="16.7109375" style="3" customWidth="1"/>
    <col min="2314" max="2314" width="18.5703125" style="3" customWidth="1"/>
    <col min="2315" max="2560" width="9.140625" style="3"/>
    <col min="2561" max="2561" width="7.5703125" style="3" bestFit="1" customWidth="1"/>
    <col min="2562" max="2562" width="7" style="3" bestFit="1" customWidth="1"/>
    <col min="2563" max="2563" width="5.5703125" style="3" bestFit="1" customWidth="1"/>
    <col min="2564" max="2564" width="8.7109375" style="3" bestFit="1" customWidth="1"/>
    <col min="2565" max="2565" width="8.42578125" style="3" bestFit="1" customWidth="1"/>
    <col min="2566" max="2566" width="76.140625" style="3" customWidth="1"/>
    <col min="2567" max="2568" width="16.5703125" style="3" customWidth="1"/>
    <col min="2569" max="2569" width="16.7109375" style="3" customWidth="1"/>
    <col min="2570" max="2570" width="18.5703125" style="3" customWidth="1"/>
    <col min="2571" max="2816" width="9.140625" style="3"/>
    <col min="2817" max="2817" width="7.5703125" style="3" bestFit="1" customWidth="1"/>
    <col min="2818" max="2818" width="7" style="3" bestFit="1" customWidth="1"/>
    <col min="2819" max="2819" width="5.5703125" style="3" bestFit="1" customWidth="1"/>
    <col min="2820" max="2820" width="8.7109375" style="3" bestFit="1" customWidth="1"/>
    <col min="2821" max="2821" width="8.42578125" style="3" bestFit="1" customWidth="1"/>
    <col min="2822" max="2822" width="76.140625" style="3" customWidth="1"/>
    <col min="2823" max="2824" width="16.5703125" style="3" customWidth="1"/>
    <col min="2825" max="2825" width="16.7109375" style="3" customWidth="1"/>
    <col min="2826" max="2826" width="18.5703125" style="3" customWidth="1"/>
    <col min="2827" max="3072" width="9.140625" style="3"/>
    <col min="3073" max="3073" width="7.5703125" style="3" bestFit="1" customWidth="1"/>
    <col min="3074" max="3074" width="7" style="3" bestFit="1" customWidth="1"/>
    <col min="3075" max="3075" width="5.5703125" style="3" bestFit="1" customWidth="1"/>
    <col min="3076" max="3076" width="8.7109375" style="3" bestFit="1" customWidth="1"/>
    <col min="3077" max="3077" width="8.42578125" style="3" bestFit="1" customWidth="1"/>
    <col min="3078" max="3078" width="76.140625" style="3" customWidth="1"/>
    <col min="3079" max="3080" width="16.5703125" style="3" customWidth="1"/>
    <col min="3081" max="3081" width="16.7109375" style="3" customWidth="1"/>
    <col min="3082" max="3082" width="18.5703125" style="3" customWidth="1"/>
    <col min="3083" max="3328" width="9.140625" style="3"/>
    <col min="3329" max="3329" width="7.5703125" style="3" bestFit="1" customWidth="1"/>
    <col min="3330" max="3330" width="7" style="3" bestFit="1" customWidth="1"/>
    <col min="3331" max="3331" width="5.5703125" style="3" bestFit="1" customWidth="1"/>
    <col min="3332" max="3332" width="8.7109375" style="3" bestFit="1" customWidth="1"/>
    <col min="3333" max="3333" width="8.42578125" style="3" bestFit="1" customWidth="1"/>
    <col min="3334" max="3334" width="76.140625" style="3" customWidth="1"/>
    <col min="3335" max="3336" width="16.5703125" style="3" customWidth="1"/>
    <col min="3337" max="3337" width="16.7109375" style="3" customWidth="1"/>
    <col min="3338" max="3338" width="18.5703125" style="3" customWidth="1"/>
    <col min="3339" max="3584" width="9.140625" style="3"/>
    <col min="3585" max="3585" width="7.5703125" style="3" bestFit="1" customWidth="1"/>
    <col min="3586" max="3586" width="7" style="3" bestFit="1" customWidth="1"/>
    <col min="3587" max="3587" width="5.5703125" style="3" bestFit="1" customWidth="1"/>
    <col min="3588" max="3588" width="8.7109375" style="3" bestFit="1" customWidth="1"/>
    <col min="3589" max="3589" width="8.42578125" style="3" bestFit="1" customWidth="1"/>
    <col min="3590" max="3590" width="76.140625" style="3" customWidth="1"/>
    <col min="3591" max="3592" width="16.5703125" style="3" customWidth="1"/>
    <col min="3593" max="3593" width="16.7109375" style="3" customWidth="1"/>
    <col min="3594" max="3594" width="18.5703125" style="3" customWidth="1"/>
    <col min="3595" max="3840" width="9.140625" style="3"/>
    <col min="3841" max="3841" width="7.5703125" style="3" bestFit="1" customWidth="1"/>
    <col min="3842" max="3842" width="7" style="3" bestFit="1" customWidth="1"/>
    <col min="3843" max="3843" width="5.5703125" style="3" bestFit="1" customWidth="1"/>
    <col min="3844" max="3844" width="8.7109375" style="3" bestFit="1" customWidth="1"/>
    <col min="3845" max="3845" width="8.42578125" style="3" bestFit="1" customWidth="1"/>
    <col min="3846" max="3846" width="76.140625" style="3" customWidth="1"/>
    <col min="3847" max="3848" width="16.5703125" style="3" customWidth="1"/>
    <col min="3849" max="3849" width="16.7109375" style="3" customWidth="1"/>
    <col min="3850" max="3850" width="18.5703125" style="3" customWidth="1"/>
    <col min="3851" max="4096" width="9.140625" style="3"/>
    <col min="4097" max="4097" width="7.5703125" style="3" bestFit="1" customWidth="1"/>
    <col min="4098" max="4098" width="7" style="3" bestFit="1" customWidth="1"/>
    <col min="4099" max="4099" width="5.5703125" style="3" bestFit="1" customWidth="1"/>
    <col min="4100" max="4100" width="8.7109375" style="3" bestFit="1" customWidth="1"/>
    <col min="4101" max="4101" width="8.42578125" style="3" bestFit="1" customWidth="1"/>
    <col min="4102" max="4102" width="76.140625" style="3" customWidth="1"/>
    <col min="4103" max="4104" width="16.5703125" style="3" customWidth="1"/>
    <col min="4105" max="4105" width="16.7109375" style="3" customWidth="1"/>
    <col min="4106" max="4106" width="18.5703125" style="3" customWidth="1"/>
    <col min="4107" max="4352" width="9.140625" style="3"/>
    <col min="4353" max="4353" width="7.5703125" style="3" bestFit="1" customWidth="1"/>
    <col min="4354" max="4354" width="7" style="3" bestFit="1" customWidth="1"/>
    <col min="4355" max="4355" width="5.5703125" style="3" bestFit="1" customWidth="1"/>
    <col min="4356" max="4356" width="8.7109375" style="3" bestFit="1" customWidth="1"/>
    <col min="4357" max="4357" width="8.42578125" style="3" bestFit="1" customWidth="1"/>
    <col min="4358" max="4358" width="76.140625" style="3" customWidth="1"/>
    <col min="4359" max="4360" width="16.5703125" style="3" customWidth="1"/>
    <col min="4361" max="4361" width="16.7109375" style="3" customWidth="1"/>
    <col min="4362" max="4362" width="18.5703125" style="3" customWidth="1"/>
    <col min="4363" max="4608" width="9.140625" style="3"/>
    <col min="4609" max="4609" width="7.5703125" style="3" bestFit="1" customWidth="1"/>
    <col min="4610" max="4610" width="7" style="3" bestFit="1" customWidth="1"/>
    <col min="4611" max="4611" width="5.5703125" style="3" bestFit="1" customWidth="1"/>
    <col min="4612" max="4612" width="8.7109375" style="3" bestFit="1" customWidth="1"/>
    <col min="4613" max="4613" width="8.42578125" style="3" bestFit="1" customWidth="1"/>
    <col min="4614" max="4614" width="76.140625" style="3" customWidth="1"/>
    <col min="4615" max="4616" width="16.5703125" style="3" customWidth="1"/>
    <col min="4617" max="4617" width="16.7109375" style="3" customWidth="1"/>
    <col min="4618" max="4618" width="18.5703125" style="3" customWidth="1"/>
    <col min="4619" max="4864" width="9.140625" style="3"/>
    <col min="4865" max="4865" width="7.5703125" style="3" bestFit="1" customWidth="1"/>
    <col min="4866" max="4866" width="7" style="3" bestFit="1" customWidth="1"/>
    <col min="4867" max="4867" width="5.5703125" style="3" bestFit="1" customWidth="1"/>
    <col min="4868" max="4868" width="8.7109375" style="3" bestFit="1" customWidth="1"/>
    <col min="4869" max="4869" width="8.42578125" style="3" bestFit="1" customWidth="1"/>
    <col min="4870" max="4870" width="76.140625" style="3" customWidth="1"/>
    <col min="4871" max="4872" width="16.5703125" style="3" customWidth="1"/>
    <col min="4873" max="4873" width="16.7109375" style="3" customWidth="1"/>
    <col min="4874" max="4874" width="18.5703125" style="3" customWidth="1"/>
    <col min="4875" max="5120" width="9.140625" style="3"/>
    <col min="5121" max="5121" width="7.5703125" style="3" bestFit="1" customWidth="1"/>
    <col min="5122" max="5122" width="7" style="3" bestFit="1" customWidth="1"/>
    <col min="5123" max="5123" width="5.5703125" style="3" bestFit="1" customWidth="1"/>
    <col min="5124" max="5124" width="8.7109375" style="3" bestFit="1" customWidth="1"/>
    <col min="5125" max="5125" width="8.42578125" style="3" bestFit="1" customWidth="1"/>
    <col min="5126" max="5126" width="76.140625" style="3" customWidth="1"/>
    <col min="5127" max="5128" width="16.5703125" style="3" customWidth="1"/>
    <col min="5129" max="5129" width="16.7109375" style="3" customWidth="1"/>
    <col min="5130" max="5130" width="18.5703125" style="3" customWidth="1"/>
    <col min="5131" max="5376" width="9.140625" style="3"/>
    <col min="5377" max="5377" width="7.5703125" style="3" bestFit="1" customWidth="1"/>
    <col min="5378" max="5378" width="7" style="3" bestFit="1" customWidth="1"/>
    <col min="5379" max="5379" width="5.5703125" style="3" bestFit="1" customWidth="1"/>
    <col min="5380" max="5380" width="8.7109375" style="3" bestFit="1" customWidth="1"/>
    <col min="5381" max="5381" width="8.42578125" style="3" bestFit="1" customWidth="1"/>
    <col min="5382" max="5382" width="76.140625" style="3" customWidth="1"/>
    <col min="5383" max="5384" width="16.5703125" style="3" customWidth="1"/>
    <col min="5385" max="5385" width="16.7109375" style="3" customWidth="1"/>
    <col min="5386" max="5386" width="18.5703125" style="3" customWidth="1"/>
    <col min="5387" max="5632" width="9.140625" style="3"/>
    <col min="5633" max="5633" width="7.5703125" style="3" bestFit="1" customWidth="1"/>
    <col min="5634" max="5634" width="7" style="3" bestFit="1" customWidth="1"/>
    <col min="5635" max="5635" width="5.5703125" style="3" bestFit="1" customWidth="1"/>
    <col min="5636" max="5636" width="8.7109375" style="3" bestFit="1" customWidth="1"/>
    <col min="5637" max="5637" width="8.42578125" style="3" bestFit="1" customWidth="1"/>
    <col min="5638" max="5638" width="76.140625" style="3" customWidth="1"/>
    <col min="5639" max="5640" width="16.5703125" style="3" customWidth="1"/>
    <col min="5641" max="5641" width="16.7109375" style="3" customWidth="1"/>
    <col min="5642" max="5642" width="18.5703125" style="3" customWidth="1"/>
    <col min="5643" max="5888" width="9.140625" style="3"/>
    <col min="5889" max="5889" width="7.5703125" style="3" bestFit="1" customWidth="1"/>
    <col min="5890" max="5890" width="7" style="3" bestFit="1" customWidth="1"/>
    <col min="5891" max="5891" width="5.5703125" style="3" bestFit="1" customWidth="1"/>
    <col min="5892" max="5892" width="8.7109375" style="3" bestFit="1" customWidth="1"/>
    <col min="5893" max="5893" width="8.42578125" style="3" bestFit="1" customWidth="1"/>
    <col min="5894" max="5894" width="76.140625" style="3" customWidth="1"/>
    <col min="5895" max="5896" width="16.5703125" style="3" customWidth="1"/>
    <col min="5897" max="5897" width="16.7109375" style="3" customWidth="1"/>
    <col min="5898" max="5898" width="18.5703125" style="3" customWidth="1"/>
    <col min="5899" max="6144" width="9.140625" style="3"/>
    <col min="6145" max="6145" width="7.5703125" style="3" bestFit="1" customWidth="1"/>
    <col min="6146" max="6146" width="7" style="3" bestFit="1" customWidth="1"/>
    <col min="6147" max="6147" width="5.5703125" style="3" bestFit="1" customWidth="1"/>
    <col min="6148" max="6148" width="8.7109375" style="3" bestFit="1" customWidth="1"/>
    <col min="6149" max="6149" width="8.42578125" style="3" bestFit="1" customWidth="1"/>
    <col min="6150" max="6150" width="76.140625" style="3" customWidth="1"/>
    <col min="6151" max="6152" width="16.5703125" style="3" customWidth="1"/>
    <col min="6153" max="6153" width="16.7109375" style="3" customWidth="1"/>
    <col min="6154" max="6154" width="18.5703125" style="3" customWidth="1"/>
    <col min="6155" max="6400" width="9.140625" style="3"/>
    <col min="6401" max="6401" width="7.5703125" style="3" bestFit="1" customWidth="1"/>
    <col min="6402" max="6402" width="7" style="3" bestFit="1" customWidth="1"/>
    <col min="6403" max="6403" width="5.5703125" style="3" bestFit="1" customWidth="1"/>
    <col min="6404" max="6404" width="8.7109375" style="3" bestFit="1" customWidth="1"/>
    <col min="6405" max="6405" width="8.42578125" style="3" bestFit="1" customWidth="1"/>
    <col min="6406" max="6406" width="76.140625" style="3" customWidth="1"/>
    <col min="6407" max="6408" width="16.5703125" style="3" customWidth="1"/>
    <col min="6409" max="6409" width="16.7109375" style="3" customWidth="1"/>
    <col min="6410" max="6410" width="18.5703125" style="3" customWidth="1"/>
    <col min="6411" max="6656" width="9.140625" style="3"/>
    <col min="6657" max="6657" width="7.5703125" style="3" bestFit="1" customWidth="1"/>
    <col min="6658" max="6658" width="7" style="3" bestFit="1" customWidth="1"/>
    <col min="6659" max="6659" width="5.5703125" style="3" bestFit="1" customWidth="1"/>
    <col min="6660" max="6660" width="8.7109375" style="3" bestFit="1" customWidth="1"/>
    <col min="6661" max="6661" width="8.42578125" style="3" bestFit="1" customWidth="1"/>
    <col min="6662" max="6662" width="76.140625" style="3" customWidth="1"/>
    <col min="6663" max="6664" width="16.5703125" style="3" customWidth="1"/>
    <col min="6665" max="6665" width="16.7109375" style="3" customWidth="1"/>
    <col min="6666" max="6666" width="18.5703125" style="3" customWidth="1"/>
    <col min="6667" max="6912" width="9.140625" style="3"/>
    <col min="6913" max="6913" width="7.5703125" style="3" bestFit="1" customWidth="1"/>
    <col min="6914" max="6914" width="7" style="3" bestFit="1" customWidth="1"/>
    <col min="6915" max="6915" width="5.5703125" style="3" bestFit="1" customWidth="1"/>
    <col min="6916" max="6916" width="8.7109375" style="3" bestFit="1" customWidth="1"/>
    <col min="6917" max="6917" width="8.42578125" style="3" bestFit="1" customWidth="1"/>
    <col min="6918" max="6918" width="76.140625" style="3" customWidth="1"/>
    <col min="6919" max="6920" width="16.5703125" style="3" customWidth="1"/>
    <col min="6921" max="6921" width="16.7109375" style="3" customWidth="1"/>
    <col min="6922" max="6922" width="18.5703125" style="3" customWidth="1"/>
    <col min="6923" max="7168" width="9.140625" style="3"/>
    <col min="7169" max="7169" width="7.5703125" style="3" bestFit="1" customWidth="1"/>
    <col min="7170" max="7170" width="7" style="3" bestFit="1" customWidth="1"/>
    <col min="7171" max="7171" width="5.5703125" style="3" bestFit="1" customWidth="1"/>
    <col min="7172" max="7172" width="8.7109375" style="3" bestFit="1" customWidth="1"/>
    <col min="7173" max="7173" width="8.42578125" style="3" bestFit="1" customWidth="1"/>
    <col min="7174" max="7174" width="76.140625" style="3" customWidth="1"/>
    <col min="7175" max="7176" width="16.5703125" style="3" customWidth="1"/>
    <col min="7177" max="7177" width="16.7109375" style="3" customWidth="1"/>
    <col min="7178" max="7178" width="18.5703125" style="3" customWidth="1"/>
    <col min="7179" max="7424" width="9.140625" style="3"/>
    <col min="7425" max="7425" width="7.5703125" style="3" bestFit="1" customWidth="1"/>
    <col min="7426" max="7426" width="7" style="3" bestFit="1" customWidth="1"/>
    <col min="7427" max="7427" width="5.5703125" style="3" bestFit="1" customWidth="1"/>
    <col min="7428" max="7428" width="8.7109375" style="3" bestFit="1" customWidth="1"/>
    <col min="7429" max="7429" width="8.42578125" style="3" bestFit="1" customWidth="1"/>
    <col min="7430" max="7430" width="76.140625" style="3" customWidth="1"/>
    <col min="7431" max="7432" width="16.5703125" style="3" customWidth="1"/>
    <col min="7433" max="7433" width="16.7109375" style="3" customWidth="1"/>
    <col min="7434" max="7434" width="18.5703125" style="3" customWidth="1"/>
    <col min="7435" max="7680" width="9.140625" style="3"/>
    <col min="7681" max="7681" width="7.5703125" style="3" bestFit="1" customWidth="1"/>
    <col min="7682" max="7682" width="7" style="3" bestFit="1" customWidth="1"/>
    <col min="7683" max="7683" width="5.5703125" style="3" bestFit="1" customWidth="1"/>
    <col min="7684" max="7684" width="8.7109375" style="3" bestFit="1" customWidth="1"/>
    <col min="7685" max="7685" width="8.42578125" style="3" bestFit="1" customWidth="1"/>
    <col min="7686" max="7686" width="76.140625" style="3" customWidth="1"/>
    <col min="7687" max="7688" width="16.5703125" style="3" customWidth="1"/>
    <col min="7689" max="7689" width="16.7109375" style="3" customWidth="1"/>
    <col min="7690" max="7690" width="18.5703125" style="3" customWidth="1"/>
    <col min="7691" max="7936" width="9.140625" style="3"/>
    <col min="7937" max="7937" width="7.5703125" style="3" bestFit="1" customWidth="1"/>
    <col min="7938" max="7938" width="7" style="3" bestFit="1" customWidth="1"/>
    <col min="7939" max="7939" width="5.5703125" style="3" bestFit="1" customWidth="1"/>
    <col min="7940" max="7940" width="8.7109375" style="3" bestFit="1" customWidth="1"/>
    <col min="7941" max="7941" width="8.42578125" style="3" bestFit="1" customWidth="1"/>
    <col min="7942" max="7942" width="76.140625" style="3" customWidth="1"/>
    <col min="7943" max="7944" width="16.5703125" style="3" customWidth="1"/>
    <col min="7945" max="7945" width="16.7109375" style="3" customWidth="1"/>
    <col min="7946" max="7946" width="18.5703125" style="3" customWidth="1"/>
    <col min="7947" max="8192" width="9.140625" style="3"/>
    <col min="8193" max="8193" width="7.5703125" style="3" bestFit="1" customWidth="1"/>
    <col min="8194" max="8194" width="7" style="3" bestFit="1" customWidth="1"/>
    <col min="8195" max="8195" width="5.5703125" style="3" bestFit="1" customWidth="1"/>
    <col min="8196" max="8196" width="8.7109375" style="3" bestFit="1" customWidth="1"/>
    <col min="8197" max="8197" width="8.42578125" style="3" bestFit="1" customWidth="1"/>
    <col min="8198" max="8198" width="76.140625" style="3" customWidth="1"/>
    <col min="8199" max="8200" width="16.5703125" style="3" customWidth="1"/>
    <col min="8201" max="8201" width="16.7109375" style="3" customWidth="1"/>
    <col min="8202" max="8202" width="18.5703125" style="3" customWidth="1"/>
    <col min="8203" max="8448" width="9.140625" style="3"/>
    <col min="8449" max="8449" width="7.5703125" style="3" bestFit="1" customWidth="1"/>
    <col min="8450" max="8450" width="7" style="3" bestFit="1" customWidth="1"/>
    <col min="8451" max="8451" width="5.5703125" style="3" bestFit="1" customWidth="1"/>
    <col min="8452" max="8452" width="8.7109375" style="3" bestFit="1" customWidth="1"/>
    <col min="8453" max="8453" width="8.42578125" style="3" bestFit="1" customWidth="1"/>
    <col min="8454" max="8454" width="76.140625" style="3" customWidth="1"/>
    <col min="8455" max="8456" width="16.5703125" style="3" customWidth="1"/>
    <col min="8457" max="8457" width="16.7109375" style="3" customWidth="1"/>
    <col min="8458" max="8458" width="18.5703125" style="3" customWidth="1"/>
    <col min="8459" max="8704" width="9.140625" style="3"/>
    <col min="8705" max="8705" width="7.5703125" style="3" bestFit="1" customWidth="1"/>
    <col min="8706" max="8706" width="7" style="3" bestFit="1" customWidth="1"/>
    <col min="8707" max="8707" width="5.5703125" style="3" bestFit="1" customWidth="1"/>
    <col min="8708" max="8708" width="8.7109375" style="3" bestFit="1" customWidth="1"/>
    <col min="8709" max="8709" width="8.42578125" style="3" bestFit="1" customWidth="1"/>
    <col min="8710" max="8710" width="76.140625" style="3" customWidth="1"/>
    <col min="8711" max="8712" width="16.5703125" style="3" customWidth="1"/>
    <col min="8713" max="8713" width="16.7109375" style="3" customWidth="1"/>
    <col min="8714" max="8714" width="18.5703125" style="3" customWidth="1"/>
    <col min="8715" max="8960" width="9.140625" style="3"/>
    <col min="8961" max="8961" width="7.5703125" style="3" bestFit="1" customWidth="1"/>
    <col min="8962" max="8962" width="7" style="3" bestFit="1" customWidth="1"/>
    <col min="8963" max="8963" width="5.5703125" style="3" bestFit="1" customWidth="1"/>
    <col min="8964" max="8964" width="8.7109375" style="3" bestFit="1" customWidth="1"/>
    <col min="8965" max="8965" width="8.42578125" style="3" bestFit="1" customWidth="1"/>
    <col min="8966" max="8966" width="76.140625" style="3" customWidth="1"/>
    <col min="8967" max="8968" width="16.5703125" style="3" customWidth="1"/>
    <col min="8969" max="8969" width="16.7109375" style="3" customWidth="1"/>
    <col min="8970" max="8970" width="18.5703125" style="3" customWidth="1"/>
    <col min="8971" max="9216" width="9.140625" style="3"/>
    <col min="9217" max="9217" width="7.5703125" style="3" bestFit="1" customWidth="1"/>
    <col min="9218" max="9218" width="7" style="3" bestFit="1" customWidth="1"/>
    <col min="9219" max="9219" width="5.5703125" style="3" bestFit="1" customWidth="1"/>
    <col min="9220" max="9220" width="8.7109375" style="3" bestFit="1" customWidth="1"/>
    <col min="9221" max="9221" width="8.42578125" style="3" bestFit="1" customWidth="1"/>
    <col min="9222" max="9222" width="76.140625" style="3" customWidth="1"/>
    <col min="9223" max="9224" width="16.5703125" style="3" customWidth="1"/>
    <col min="9225" max="9225" width="16.7109375" style="3" customWidth="1"/>
    <col min="9226" max="9226" width="18.5703125" style="3" customWidth="1"/>
    <col min="9227" max="9472" width="9.140625" style="3"/>
    <col min="9473" max="9473" width="7.5703125" style="3" bestFit="1" customWidth="1"/>
    <col min="9474" max="9474" width="7" style="3" bestFit="1" customWidth="1"/>
    <col min="9475" max="9475" width="5.5703125" style="3" bestFit="1" customWidth="1"/>
    <col min="9476" max="9476" width="8.7109375" style="3" bestFit="1" customWidth="1"/>
    <col min="9477" max="9477" width="8.42578125" style="3" bestFit="1" customWidth="1"/>
    <col min="9478" max="9478" width="76.140625" style="3" customWidth="1"/>
    <col min="9479" max="9480" width="16.5703125" style="3" customWidth="1"/>
    <col min="9481" max="9481" width="16.7109375" style="3" customWidth="1"/>
    <col min="9482" max="9482" width="18.5703125" style="3" customWidth="1"/>
    <col min="9483" max="9728" width="9.140625" style="3"/>
    <col min="9729" max="9729" width="7.5703125" style="3" bestFit="1" customWidth="1"/>
    <col min="9730" max="9730" width="7" style="3" bestFit="1" customWidth="1"/>
    <col min="9731" max="9731" width="5.5703125" style="3" bestFit="1" customWidth="1"/>
    <col min="9732" max="9732" width="8.7109375" style="3" bestFit="1" customWidth="1"/>
    <col min="9733" max="9733" width="8.42578125" style="3" bestFit="1" customWidth="1"/>
    <col min="9734" max="9734" width="76.140625" style="3" customWidth="1"/>
    <col min="9735" max="9736" width="16.5703125" style="3" customWidth="1"/>
    <col min="9737" max="9737" width="16.7109375" style="3" customWidth="1"/>
    <col min="9738" max="9738" width="18.5703125" style="3" customWidth="1"/>
    <col min="9739" max="9984" width="9.140625" style="3"/>
    <col min="9985" max="9985" width="7.5703125" style="3" bestFit="1" customWidth="1"/>
    <col min="9986" max="9986" width="7" style="3" bestFit="1" customWidth="1"/>
    <col min="9987" max="9987" width="5.5703125" style="3" bestFit="1" customWidth="1"/>
    <col min="9988" max="9988" width="8.7109375" style="3" bestFit="1" customWidth="1"/>
    <col min="9989" max="9989" width="8.42578125" style="3" bestFit="1" customWidth="1"/>
    <col min="9990" max="9990" width="76.140625" style="3" customWidth="1"/>
    <col min="9991" max="9992" width="16.5703125" style="3" customWidth="1"/>
    <col min="9993" max="9993" width="16.7109375" style="3" customWidth="1"/>
    <col min="9994" max="9994" width="18.5703125" style="3" customWidth="1"/>
    <col min="9995" max="10240" width="9.140625" style="3"/>
    <col min="10241" max="10241" width="7.5703125" style="3" bestFit="1" customWidth="1"/>
    <col min="10242" max="10242" width="7" style="3" bestFit="1" customWidth="1"/>
    <col min="10243" max="10243" width="5.5703125" style="3" bestFit="1" customWidth="1"/>
    <col min="10244" max="10244" width="8.7109375" style="3" bestFit="1" customWidth="1"/>
    <col min="10245" max="10245" width="8.42578125" style="3" bestFit="1" customWidth="1"/>
    <col min="10246" max="10246" width="76.140625" style="3" customWidth="1"/>
    <col min="10247" max="10248" width="16.5703125" style="3" customWidth="1"/>
    <col min="10249" max="10249" width="16.7109375" style="3" customWidth="1"/>
    <col min="10250" max="10250" width="18.5703125" style="3" customWidth="1"/>
    <col min="10251" max="10496" width="9.140625" style="3"/>
    <col min="10497" max="10497" width="7.5703125" style="3" bestFit="1" customWidth="1"/>
    <col min="10498" max="10498" width="7" style="3" bestFit="1" customWidth="1"/>
    <col min="10499" max="10499" width="5.5703125" style="3" bestFit="1" customWidth="1"/>
    <col min="10500" max="10500" width="8.7109375" style="3" bestFit="1" customWidth="1"/>
    <col min="10501" max="10501" width="8.42578125" style="3" bestFit="1" customWidth="1"/>
    <col min="10502" max="10502" width="76.140625" style="3" customWidth="1"/>
    <col min="10503" max="10504" width="16.5703125" style="3" customWidth="1"/>
    <col min="10505" max="10505" width="16.7109375" style="3" customWidth="1"/>
    <col min="10506" max="10506" width="18.5703125" style="3" customWidth="1"/>
    <col min="10507" max="10752" width="9.140625" style="3"/>
    <col min="10753" max="10753" width="7.5703125" style="3" bestFit="1" customWidth="1"/>
    <col min="10754" max="10754" width="7" style="3" bestFit="1" customWidth="1"/>
    <col min="10755" max="10755" width="5.5703125" style="3" bestFit="1" customWidth="1"/>
    <col min="10756" max="10756" width="8.7109375" style="3" bestFit="1" customWidth="1"/>
    <col min="10757" max="10757" width="8.42578125" style="3" bestFit="1" customWidth="1"/>
    <col min="10758" max="10758" width="76.140625" style="3" customWidth="1"/>
    <col min="10759" max="10760" width="16.5703125" style="3" customWidth="1"/>
    <col min="10761" max="10761" width="16.7109375" style="3" customWidth="1"/>
    <col min="10762" max="10762" width="18.5703125" style="3" customWidth="1"/>
    <col min="10763" max="11008" width="9.140625" style="3"/>
    <col min="11009" max="11009" width="7.5703125" style="3" bestFit="1" customWidth="1"/>
    <col min="11010" max="11010" width="7" style="3" bestFit="1" customWidth="1"/>
    <col min="11011" max="11011" width="5.5703125" style="3" bestFit="1" customWidth="1"/>
    <col min="11012" max="11012" width="8.7109375" style="3" bestFit="1" customWidth="1"/>
    <col min="11013" max="11013" width="8.42578125" style="3" bestFit="1" customWidth="1"/>
    <col min="11014" max="11014" width="76.140625" style="3" customWidth="1"/>
    <col min="11015" max="11016" width="16.5703125" style="3" customWidth="1"/>
    <col min="11017" max="11017" width="16.7109375" style="3" customWidth="1"/>
    <col min="11018" max="11018" width="18.5703125" style="3" customWidth="1"/>
    <col min="11019" max="11264" width="9.140625" style="3"/>
    <col min="11265" max="11265" width="7.5703125" style="3" bestFit="1" customWidth="1"/>
    <col min="11266" max="11266" width="7" style="3" bestFit="1" customWidth="1"/>
    <col min="11267" max="11267" width="5.5703125" style="3" bestFit="1" customWidth="1"/>
    <col min="11268" max="11268" width="8.7109375" style="3" bestFit="1" customWidth="1"/>
    <col min="11269" max="11269" width="8.42578125" style="3" bestFit="1" customWidth="1"/>
    <col min="11270" max="11270" width="76.140625" style="3" customWidth="1"/>
    <col min="11271" max="11272" width="16.5703125" style="3" customWidth="1"/>
    <col min="11273" max="11273" width="16.7109375" style="3" customWidth="1"/>
    <col min="11274" max="11274" width="18.5703125" style="3" customWidth="1"/>
    <col min="11275" max="11520" width="9.140625" style="3"/>
    <col min="11521" max="11521" width="7.5703125" style="3" bestFit="1" customWidth="1"/>
    <col min="11522" max="11522" width="7" style="3" bestFit="1" customWidth="1"/>
    <col min="11523" max="11523" width="5.5703125" style="3" bestFit="1" customWidth="1"/>
    <col min="11524" max="11524" width="8.7109375" style="3" bestFit="1" customWidth="1"/>
    <col min="11525" max="11525" width="8.42578125" style="3" bestFit="1" customWidth="1"/>
    <col min="11526" max="11526" width="76.140625" style="3" customWidth="1"/>
    <col min="11527" max="11528" width="16.5703125" style="3" customWidth="1"/>
    <col min="11529" max="11529" width="16.7109375" style="3" customWidth="1"/>
    <col min="11530" max="11530" width="18.5703125" style="3" customWidth="1"/>
    <col min="11531" max="11776" width="9.140625" style="3"/>
    <col min="11777" max="11777" width="7.5703125" style="3" bestFit="1" customWidth="1"/>
    <col min="11778" max="11778" width="7" style="3" bestFit="1" customWidth="1"/>
    <col min="11779" max="11779" width="5.5703125" style="3" bestFit="1" customWidth="1"/>
    <col min="11780" max="11780" width="8.7109375" style="3" bestFit="1" customWidth="1"/>
    <col min="11781" max="11781" width="8.42578125" style="3" bestFit="1" customWidth="1"/>
    <col min="11782" max="11782" width="76.140625" style="3" customWidth="1"/>
    <col min="11783" max="11784" width="16.5703125" style="3" customWidth="1"/>
    <col min="11785" max="11785" width="16.7109375" style="3" customWidth="1"/>
    <col min="11786" max="11786" width="18.5703125" style="3" customWidth="1"/>
    <col min="11787" max="12032" width="9.140625" style="3"/>
    <col min="12033" max="12033" width="7.5703125" style="3" bestFit="1" customWidth="1"/>
    <col min="12034" max="12034" width="7" style="3" bestFit="1" customWidth="1"/>
    <col min="12035" max="12035" width="5.5703125" style="3" bestFit="1" customWidth="1"/>
    <col min="12036" max="12036" width="8.7109375" style="3" bestFit="1" customWidth="1"/>
    <col min="12037" max="12037" width="8.42578125" style="3" bestFit="1" customWidth="1"/>
    <col min="12038" max="12038" width="76.140625" style="3" customWidth="1"/>
    <col min="12039" max="12040" width="16.5703125" style="3" customWidth="1"/>
    <col min="12041" max="12041" width="16.7109375" style="3" customWidth="1"/>
    <col min="12042" max="12042" width="18.5703125" style="3" customWidth="1"/>
    <col min="12043" max="12288" width="9.140625" style="3"/>
    <col min="12289" max="12289" width="7.5703125" style="3" bestFit="1" customWidth="1"/>
    <col min="12290" max="12290" width="7" style="3" bestFit="1" customWidth="1"/>
    <col min="12291" max="12291" width="5.5703125" style="3" bestFit="1" customWidth="1"/>
    <col min="12292" max="12292" width="8.7109375" style="3" bestFit="1" customWidth="1"/>
    <col min="12293" max="12293" width="8.42578125" style="3" bestFit="1" customWidth="1"/>
    <col min="12294" max="12294" width="76.140625" style="3" customWidth="1"/>
    <col min="12295" max="12296" width="16.5703125" style="3" customWidth="1"/>
    <col min="12297" max="12297" width="16.7109375" style="3" customWidth="1"/>
    <col min="12298" max="12298" width="18.5703125" style="3" customWidth="1"/>
    <col min="12299" max="12544" width="9.140625" style="3"/>
    <col min="12545" max="12545" width="7.5703125" style="3" bestFit="1" customWidth="1"/>
    <col min="12546" max="12546" width="7" style="3" bestFit="1" customWidth="1"/>
    <col min="12547" max="12547" width="5.5703125" style="3" bestFit="1" customWidth="1"/>
    <col min="12548" max="12548" width="8.7109375" style="3" bestFit="1" customWidth="1"/>
    <col min="12549" max="12549" width="8.42578125" style="3" bestFit="1" customWidth="1"/>
    <col min="12550" max="12550" width="76.140625" style="3" customWidth="1"/>
    <col min="12551" max="12552" width="16.5703125" style="3" customWidth="1"/>
    <col min="12553" max="12553" width="16.7109375" style="3" customWidth="1"/>
    <col min="12554" max="12554" width="18.5703125" style="3" customWidth="1"/>
    <col min="12555" max="12800" width="9.140625" style="3"/>
    <col min="12801" max="12801" width="7.5703125" style="3" bestFit="1" customWidth="1"/>
    <col min="12802" max="12802" width="7" style="3" bestFit="1" customWidth="1"/>
    <col min="12803" max="12803" width="5.5703125" style="3" bestFit="1" customWidth="1"/>
    <col min="12804" max="12804" width="8.7109375" style="3" bestFit="1" customWidth="1"/>
    <col min="12805" max="12805" width="8.42578125" style="3" bestFit="1" customWidth="1"/>
    <col min="12806" max="12806" width="76.140625" style="3" customWidth="1"/>
    <col min="12807" max="12808" width="16.5703125" style="3" customWidth="1"/>
    <col min="12809" max="12809" width="16.7109375" style="3" customWidth="1"/>
    <col min="12810" max="12810" width="18.5703125" style="3" customWidth="1"/>
    <col min="12811" max="13056" width="9.140625" style="3"/>
    <col min="13057" max="13057" width="7.5703125" style="3" bestFit="1" customWidth="1"/>
    <col min="13058" max="13058" width="7" style="3" bestFit="1" customWidth="1"/>
    <col min="13059" max="13059" width="5.5703125" style="3" bestFit="1" customWidth="1"/>
    <col min="13060" max="13060" width="8.7109375" style="3" bestFit="1" customWidth="1"/>
    <col min="13061" max="13061" width="8.42578125" style="3" bestFit="1" customWidth="1"/>
    <col min="13062" max="13062" width="76.140625" style="3" customWidth="1"/>
    <col min="13063" max="13064" width="16.5703125" style="3" customWidth="1"/>
    <col min="13065" max="13065" width="16.7109375" style="3" customWidth="1"/>
    <col min="13066" max="13066" width="18.5703125" style="3" customWidth="1"/>
    <col min="13067" max="13312" width="9.140625" style="3"/>
    <col min="13313" max="13313" width="7.5703125" style="3" bestFit="1" customWidth="1"/>
    <col min="13314" max="13314" width="7" style="3" bestFit="1" customWidth="1"/>
    <col min="13315" max="13315" width="5.5703125" style="3" bestFit="1" customWidth="1"/>
    <col min="13316" max="13316" width="8.7109375" style="3" bestFit="1" customWidth="1"/>
    <col min="13317" max="13317" width="8.42578125" style="3" bestFit="1" customWidth="1"/>
    <col min="13318" max="13318" width="76.140625" style="3" customWidth="1"/>
    <col min="13319" max="13320" width="16.5703125" style="3" customWidth="1"/>
    <col min="13321" max="13321" width="16.7109375" style="3" customWidth="1"/>
    <col min="13322" max="13322" width="18.5703125" style="3" customWidth="1"/>
    <col min="13323" max="13568" width="9.140625" style="3"/>
    <col min="13569" max="13569" width="7.5703125" style="3" bestFit="1" customWidth="1"/>
    <col min="13570" max="13570" width="7" style="3" bestFit="1" customWidth="1"/>
    <col min="13571" max="13571" width="5.5703125" style="3" bestFit="1" customWidth="1"/>
    <col min="13572" max="13572" width="8.7109375" style="3" bestFit="1" customWidth="1"/>
    <col min="13573" max="13573" width="8.42578125" style="3" bestFit="1" customWidth="1"/>
    <col min="13574" max="13574" width="76.140625" style="3" customWidth="1"/>
    <col min="13575" max="13576" width="16.5703125" style="3" customWidth="1"/>
    <col min="13577" max="13577" width="16.7109375" style="3" customWidth="1"/>
    <col min="13578" max="13578" width="18.5703125" style="3" customWidth="1"/>
    <col min="13579" max="13824" width="9.140625" style="3"/>
    <col min="13825" max="13825" width="7.5703125" style="3" bestFit="1" customWidth="1"/>
    <col min="13826" max="13826" width="7" style="3" bestFit="1" customWidth="1"/>
    <col min="13827" max="13827" width="5.5703125" style="3" bestFit="1" customWidth="1"/>
    <col min="13828" max="13828" width="8.7109375" style="3" bestFit="1" customWidth="1"/>
    <col min="13829" max="13829" width="8.42578125" style="3" bestFit="1" customWidth="1"/>
    <col min="13830" max="13830" width="76.140625" style="3" customWidth="1"/>
    <col min="13831" max="13832" width="16.5703125" style="3" customWidth="1"/>
    <col min="13833" max="13833" width="16.7109375" style="3" customWidth="1"/>
    <col min="13834" max="13834" width="18.5703125" style="3" customWidth="1"/>
    <col min="13835" max="14080" width="9.140625" style="3"/>
    <col min="14081" max="14081" width="7.5703125" style="3" bestFit="1" customWidth="1"/>
    <col min="14082" max="14082" width="7" style="3" bestFit="1" customWidth="1"/>
    <col min="14083" max="14083" width="5.5703125" style="3" bestFit="1" customWidth="1"/>
    <col min="14084" max="14084" width="8.7109375" style="3" bestFit="1" customWidth="1"/>
    <col min="14085" max="14085" width="8.42578125" style="3" bestFit="1" customWidth="1"/>
    <col min="14086" max="14086" width="76.140625" style="3" customWidth="1"/>
    <col min="14087" max="14088" width="16.5703125" style="3" customWidth="1"/>
    <col min="14089" max="14089" width="16.7109375" style="3" customWidth="1"/>
    <col min="14090" max="14090" width="18.5703125" style="3" customWidth="1"/>
    <col min="14091" max="14336" width="9.140625" style="3"/>
    <col min="14337" max="14337" width="7.5703125" style="3" bestFit="1" customWidth="1"/>
    <col min="14338" max="14338" width="7" style="3" bestFit="1" customWidth="1"/>
    <col min="14339" max="14339" width="5.5703125" style="3" bestFit="1" customWidth="1"/>
    <col min="14340" max="14340" width="8.7109375" style="3" bestFit="1" customWidth="1"/>
    <col min="14341" max="14341" width="8.42578125" style="3" bestFit="1" customWidth="1"/>
    <col min="14342" max="14342" width="76.140625" style="3" customWidth="1"/>
    <col min="14343" max="14344" width="16.5703125" style="3" customWidth="1"/>
    <col min="14345" max="14345" width="16.7109375" style="3" customWidth="1"/>
    <col min="14346" max="14346" width="18.5703125" style="3" customWidth="1"/>
    <col min="14347" max="14592" width="9.140625" style="3"/>
    <col min="14593" max="14593" width="7.5703125" style="3" bestFit="1" customWidth="1"/>
    <col min="14594" max="14594" width="7" style="3" bestFit="1" customWidth="1"/>
    <col min="14595" max="14595" width="5.5703125" style="3" bestFit="1" customWidth="1"/>
    <col min="14596" max="14596" width="8.7109375" style="3" bestFit="1" customWidth="1"/>
    <col min="14597" max="14597" width="8.42578125" style="3" bestFit="1" customWidth="1"/>
    <col min="14598" max="14598" width="76.140625" style="3" customWidth="1"/>
    <col min="14599" max="14600" width="16.5703125" style="3" customWidth="1"/>
    <col min="14601" max="14601" width="16.7109375" style="3" customWidth="1"/>
    <col min="14602" max="14602" width="18.5703125" style="3" customWidth="1"/>
    <col min="14603" max="14848" width="9.140625" style="3"/>
    <col min="14849" max="14849" width="7.5703125" style="3" bestFit="1" customWidth="1"/>
    <col min="14850" max="14850" width="7" style="3" bestFit="1" customWidth="1"/>
    <col min="14851" max="14851" width="5.5703125" style="3" bestFit="1" customWidth="1"/>
    <col min="14852" max="14852" width="8.7109375" style="3" bestFit="1" customWidth="1"/>
    <col min="14853" max="14853" width="8.42578125" style="3" bestFit="1" customWidth="1"/>
    <col min="14854" max="14854" width="76.140625" style="3" customWidth="1"/>
    <col min="14855" max="14856" width="16.5703125" style="3" customWidth="1"/>
    <col min="14857" max="14857" width="16.7109375" style="3" customWidth="1"/>
    <col min="14858" max="14858" width="18.5703125" style="3" customWidth="1"/>
    <col min="14859" max="15104" width="9.140625" style="3"/>
    <col min="15105" max="15105" width="7.5703125" style="3" bestFit="1" customWidth="1"/>
    <col min="15106" max="15106" width="7" style="3" bestFit="1" customWidth="1"/>
    <col min="15107" max="15107" width="5.5703125" style="3" bestFit="1" customWidth="1"/>
    <col min="15108" max="15108" width="8.7109375" style="3" bestFit="1" customWidth="1"/>
    <col min="15109" max="15109" width="8.42578125" style="3" bestFit="1" customWidth="1"/>
    <col min="15110" max="15110" width="76.140625" style="3" customWidth="1"/>
    <col min="15111" max="15112" width="16.5703125" style="3" customWidth="1"/>
    <col min="15113" max="15113" width="16.7109375" style="3" customWidth="1"/>
    <col min="15114" max="15114" width="18.5703125" style="3" customWidth="1"/>
    <col min="15115" max="15360" width="9.140625" style="3"/>
    <col min="15361" max="15361" width="7.5703125" style="3" bestFit="1" customWidth="1"/>
    <col min="15362" max="15362" width="7" style="3" bestFit="1" customWidth="1"/>
    <col min="15363" max="15363" width="5.5703125" style="3" bestFit="1" customWidth="1"/>
    <col min="15364" max="15364" width="8.7109375" style="3" bestFit="1" customWidth="1"/>
    <col min="15365" max="15365" width="8.42578125" style="3" bestFit="1" customWidth="1"/>
    <col min="15366" max="15366" width="76.140625" style="3" customWidth="1"/>
    <col min="15367" max="15368" width="16.5703125" style="3" customWidth="1"/>
    <col min="15369" max="15369" width="16.7109375" style="3" customWidth="1"/>
    <col min="15370" max="15370" width="18.5703125" style="3" customWidth="1"/>
    <col min="15371" max="15616" width="9.140625" style="3"/>
    <col min="15617" max="15617" width="7.5703125" style="3" bestFit="1" customWidth="1"/>
    <col min="15618" max="15618" width="7" style="3" bestFit="1" customWidth="1"/>
    <col min="15619" max="15619" width="5.5703125" style="3" bestFit="1" customWidth="1"/>
    <col min="15620" max="15620" width="8.7109375" style="3" bestFit="1" customWidth="1"/>
    <col min="15621" max="15621" width="8.42578125" style="3" bestFit="1" customWidth="1"/>
    <col min="15622" max="15622" width="76.140625" style="3" customWidth="1"/>
    <col min="15623" max="15624" width="16.5703125" style="3" customWidth="1"/>
    <col min="15625" max="15625" width="16.7109375" style="3" customWidth="1"/>
    <col min="15626" max="15626" width="18.5703125" style="3" customWidth="1"/>
    <col min="15627" max="15872" width="9.140625" style="3"/>
    <col min="15873" max="15873" width="7.5703125" style="3" bestFit="1" customWidth="1"/>
    <col min="15874" max="15874" width="7" style="3" bestFit="1" customWidth="1"/>
    <col min="15875" max="15875" width="5.5703125" style="3" bestFit="1" customWidth="1"/>
    <col min="15876" max="15876" width="8.7109375" style="3" bestFit="1" customWidth="1"/>
    <col min="15877" max="15877" width="8.42578125" style="3" bestFit="1" customWidth="1"/>
    <col min="15878" max="15878" width="76.140625" style="3" customWidth="1"/>
    <col min="15879" max="15880" width="16.5703125" style="3" customWidth="1"/>
    <col min="15881" max="15881" width="16.7109375" style="3" customWidth="1"/>
    <col min="15882" max="15882" width="18.5703125" style="3" customWidth="1"/>
    <col min="15883" max="16128" width="9.140625" style="3"/>
    <col min="16129" max="16129" width="7.5703125" style="3" bestFit="1" customWidth="1"/>
    <col min="16130" max="16130" width="7" style="3" bestFit="1" customWidth="1"/>
    <col min="16131" max="16131" width="5.5703125" style="3" bestFit="1" customWidth="1"/>
    <col min="16132" max="16132" width="8.7109375" style="3" bestFit="1" customWidth="1"/>
    <col min="16133" max="16133" width="8.42578125" style="3" bestFit="1" customWidth="1"/>
    <col min="16134" max="16134" width="76.140625" style="3" customWidth="1"/>
    <col min="16135" max="16136" width="16.5703125" style="3" customWidth="1"/>
    <col min="16137" max="16137" width="16.7109375" style="3" customWidth="1"/>
    <col min="16138" max="16138" width="18.5703125" style="3" customWidth="1"/>
    <col min="16139" max="16384" width="9.140625" style="3"/>
  </cols>
  <sheetData>
    <row r="1" spans="1:10" ht="14.25" customHeight="1">
      <c r="A1" s="137" t="s">
        <v>93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15" customHeight="1">
      <c r="A2" s="137" t="s">
        <v>91</v>
      </c>
      <c r="B2" s="137"/>
      <c r="C2" s="137"/>
      <c r="D2" s="137"/>
      <c r="E2" s="137"/>
      <c r="F2" s="137"/>
      <c r="G2" s="137"/>
      <c r="H2" s="137"/>
      <c r="I2" s="137"/>
      <c r="J2" s="137"/>
    </row>
    <row r="3" spans="1:10">
      <c r="A3" s="137" t="s">
        <v>0</v>
      </c>
      <c r="B3" s="137"/>
      <c r="C3" s="137"/>
      <c r="D3" s="137"/>
      <c r="E3" s="137"/>
      <c r="F3" s="137"/>
      <c r="G3" s="137"/>
      <c r="H3" s="137"/>
      <c r="I3" s="137"/>
      <c r="J3" s="137"/>
    </row>
    <row r="4" spans="1:10">
      <c r="A4" s="137"/>
      <c r="B4" s="137"/>
      <c r="C4" s="137"/>
      <c r="D4" s="137"/>
      <c r="E4" s="137"/>
      <c r="F4" s="137"/>
      <c r="G4" s="137"/>
      <c r="H4" s="137"/>
      <c r="I4" s="137"/>
      <c r="J4" s="137"/>
    </row>
    <row r="5" spans="1:10" ht="46.5" customHeight="1">
      <c r="A5" s="138" t="s">
        <v>94</v>
      </c>
      <c r="B5" s="138"/>
      <c r="C5" s="138"/>
      <c r="D5" s="138"/>
      <c r="E5" s="138"/>
      <c r="F5" s="138"/>
      <c r="G5" s="138"/>
      <c r="H5" s="138"/>
      <c r="I5" s="138"/>
      <c r="J5" s="138"/>
    </row>
    <row r="6" spans="1:10">
      <c r="F6" s="4"/>
      <c r="G6" s="4"/>
      <c r="H6" s="4"/>
      <c r="I6" s="4"/>
      <c r="J6" s="4"/>
    </row>
    <row r="7" spans="1:10">
      <c r="I7" s="136" t="s">
        <v>86</v>
      </c>
      <c r="J7" s="136"/>
    </row>
    <row r="8" spans="1:10" ht="57.75" customHeight="1">
      <c r="A8" s="130" t="s">
        <v>5</v>
      </c>
      <c r="B8" s="133"/>
      <c r="C8" s="132"/>
      <c r="D8" s="130" t="s">
        <v>1</v>
      </c>
      <c r="E8" s="132"/>
      <c r="F8" s="134" t="s">
        <v>20</v>
      </c>
      <c r="G8" s="130" t="s">
        <v>36</v>
      </c>
      <c r="H8" s="131"/>
      <c r="I8" s="131"/>
      <c r="J8" s="132"/>
    </row>
    <row r="9" spans="1:10" ht="40.5" customHeight="1">
      <c r="A9" s="5" t="s">
        <v>101</v>
      </c>
      <c r="B9" s="5" t="s">
        <v>102</v>
      </c>
      <c r="C9" s="5" t="s">
        <v>103</v>
      </c>
      <c r="D9" s="5" t="s">
        <v>24</v>
      </c>
      <c r="E9" s="5" t="s">
        <v>25</v>
      </c>
      <c r="F9" s="135"/>
      <c r="G9" s="5" t="s">
        <v>104</v>
      </c>
      <c r="H9" s="5" t="s">
        <v>83</v>
      </c>
      <c r="I9" s="5" t="s">
        <v>84</v>
      </c>
      <c r="J9" s="5" t="s">
        <v>2</v>
      </c>
    </row>
    <row r="10" spans="1:10">
      <c r="A10" s="5"/>
      <c r="B10" s="5"/>
      <c r="C10" s="5"/>
      <c r="D10" s="5"/>
      <c r="E10" s="5"/>
      <c r="F10" s="6" t="s">
        <v>4</v>
      </c>
      <c r="G10" s="11">
        <f>G12</f>
        <v>0</v>
      </c>
      <c r="H10" s="11">
        <f>H12</f>
        <v>0</v>
      </c>
      <c r="I10" s="11">
        <f>I12</f>
        <v>0</v>
      </c>
      <c r="J10" s="11">
        <f>J12</f>
        <v>0</v>
      </c>
    </row>
    <row r="11" spans="1:10" ht="18" customHeight="1">
      <c r="A11" s="5"/>
      <c r="B11" s="5"/>
      <c r="C11" s="5"/>
      <c r="D11" s="5"/>
      <c r="E11" s="5"/>
      <c r="F11" s="7" t="s">
        <v>3</v>
      </c>
      <c r="G11" s="11"/>
      <c r="H11" s="11"/>
      <c r="I11" s="11"/>
      <c r="J11" s="11"/>
    </row>
    <row r="12" spans="1:10">
      <c r="A12" s="8" t="s">
        <v>38</v>
      </c>
      <c r="B12" s="5"/>
      <c r="C12" s="5"/>
      <c r="D12" s="5"/>
      <c r="E12" s="5"/>
      <c r="F12" s="6" t="s">
        <v>39</v>
      </c>
      <c r="G12" s="11">
        <f>G14</f>
        <v>0</v>
      </c>
      <c r="H12" s="11">
        <f>H14</f>
        <v>0</v>
      </c>
      <c r="I12" s="11">
        <f>I14</f>
        <v>0</v>
      </c>
      <c r="J12" s="11">
        <f>J14</f>
        <v>0</v>
      </c>
    </row>
    <row r="13" spans="1:10">
      <c r="A13" s="5"/>
      <c r="B13" s="5"/>
      <c r="C13" s="5"/>
      <c r="D13" s="5"/>
      <c r="E13" s="5"/>
      <c r="F13" s="7" t="s">
        <v>3</v>
      </c>
      <c r="G13" s="11"/>
      <c r="H13" s="11"/>
      <c r="I13" s="11"/>
      <c r="J13" s="11"/>
    </row>
    <row r="14" spans="1:10">
      <c r="A14" s="5"/>
      <c r="B14" s="5" t="s">
        <v>40</v>
      </c>
      <c r="C14" s="5"/>
      <c r="D14" s="5"/>
      <c r="E14" s="5"/>
      <c r="F14" s="6" t="s">
        <v>41</v>
      </c>
      <c r="G14" s="11">
        <f>G16</f>
        <v>0</v>
      </c>
      <c r="H14" s="11">
        <f>H16</f>
        <v>0</v>
      </c>
      <c r="I14" s="11">
        <f>I16</f>
        <v>0</v>
      </c>
      <c r="J14" s="11">
        <f>J16</f>
        <v>0</v>
      </c>
    </row>
    <row r="15" spans="1:10">
      <c r="A15" s="5"/>
      <c r="B15" s="5"/>
      <c r="C15" s="5"/>
      <c r="D15" s="5"/>
      <c r="E15" s="5"/>
      <c r="F15" s="7" t="s">
        <v>3</v>
      </c>
      <c r="G15" s="11"/>
      <c r="H15" s="11"/>
      <c r="I15" s="11"/>
      <c r="J15" s="11"/>
    </row>
    <row r="16" spans="1:10">
      <c r="A16" s="5"/>
      <c r="B16" s="5"/>
      <c r="C16" s="8" t="s">
        <v>17</v>
      </c>
      <c r="D16" s="5"/>
      <c r="E16" s="5"/>
      <c r="F16" s="6" t="s">
        <v>42</v>
      </c>
      <c r="G16" s="11">
        <f>G18</f>
        <v>0</v>
      </c>
      <c r="H16" s="11">
        <f>H18</f>
        <v>0</v>
      </c>
      <c r="I16" s="11">
        <f>I18</f>
        <v>0</v>
      </c>
      <c r="J16" s="11">
        <f>J18</f>
        <v>0</v>
      </c>
    </row>
    <row r="17" spans="1:10">
      <c r="A17" s="5"/>
      <c r="B17" s="5"/>
      <c r="C17" s="5"/>
      <c r="D17" s="5"/>
      <c r="E17" s="5"/>
      <c r="F17" s="7" t="s">
        <v>3</v>
      </c>
      <c r="G17" s="11"/>
      <c r="H17" s="11"/>
      <c r="I17" s="11"/>
      <c r="J17" s="11"/>
    </row>
    <row r="18" spans="1:10" ht="42.75" customHeight="1">
      <c r="A18" s="130"/>
      <c r="B18" s="133"/>
      <c r="C18" s="133"/>
      <c r="D18" s="133"/>
      <c r="E18" s="132"/>
      <c r="F18" s="6" t="s">
        <v>34</v>
      </c>
      <c r="G18" s="11">
        <f>+G20</f>
        <v>0</v>
      </c>
      <c r="H18" s="11">
        <f>+H20</f>
        <v>0</v>
      </c>
      <c r="I18" s="11">
        <f>+I20</f>
        <v>0</v>
      </c>
      <c r="J18" s="11">
        <f>+J20</f>
        <v>0</v>
      </c>
    </row>
    <row r="19" spans="1:10">
      <c r="A19" s="5"/>
      <c r="B19" s="5"/>
      <c r="C19" s="5"/>
      <c r="D19" s="5"/>
      <c r="E19" s="5"/>
      <c r="F19" s="7" t="s">
        <v>3</v>
      </c>
      <c r="G19" s="11"/>
      <c r="H19" s="11"/>
      <c r="I19" s="11"/>
      <c r="J19" s="11"/>
    </row>
    <row r="20" spans="1:10">
      <c r="A20" s="5"/>
      <c r="B20" s="5"/>
      <c r="C20" s="5"/>
      <c r="D20" s="5" t="s">
        <v>43</v>
      </c>
      <c r="E20" s="5"/>
      <c r="F20" s="6" t="s">
        <v>44</v>
      </c>
      <c r="G20" s="11">
        <f>+G22+G38</f>
        <v>0</v>
      </c>
      <c r="H20" s="11">
        <f>+H22+H38</f>
        <v>0</v>
      </c>
      <c r="I20" s="11">
        <f>+I22+I38</f>
        <v>0</v>
      </c>
      <c r="J20" s="11">
        <f>+J22+J38</f>
        <v>0</v>
      </c>
    </row>
    <row r="21" spans="1:10">
      <c r="A21" s="5"/>
      <c r="B21" s="5"/>
      <c r="C21" s="5"/>
      <c r="D21" s="5"/>
      <c r="E21" s="5"/>
      <c r="F21" s="7" t="s">
        <v>3</v>
      </c>
      <c r="G21" s="11"/>
      <c r="H21" s="11"/>
      <c r="I21" s="11"/>
      <c r="J21" s="11"/>
    </row>
    <row r="22" spans="1:10" ht="26.25" customHeight="1">
      <c r="A22" s="5"/>
      <c r="B22" s="5"/>
      <c r="C22" s="5"/>
      <c r="D22" s="5"/>
      <c r="E22" s="5" t="s">
        <v>45</v>
      </c>
      <c r="F22" s="6" t="s">
        <v>46</v>
      </c>
      <c r="G22" s="11">
        <f>+G24+G31</f>
        <v>0</v>
      </c>
      <c r="H22" s="11">
        <f>+H24+H31</f>
        <v>0</v>
      </c>
      <c r="I22" s="11">
        <f>+I24+I31</f>
        <v>0</v>
      </c>
      <c r="J22" s="11">
        <f>+J24+J31</f>
        <v>0</v>
      </c>
    </row>
    <row r="23" spans="1:10">
      <c r="A23" s="5"/>
      <c r="B23" s="5"/>
      <c r="C23" s="5"/>
      <c r="D23" s="5"/>
      <c r="E23" s="5"/>
      <c r="F23" s="7" t="s">
        <v>18</v>
      </c>
      <c r="G23" s="11"/>
      <c r="H23" s="11"/>
      <c r="I23" s="11"/>
      <c r="J23" s="11"/>
    </row>
    <row r="24" spans="1:10" s="12" customFormat="1" ht="24.75" customHeight="1">
      <c r="A24" s="9"/>
      <c r="B24" s="9"/>
      <c r="C24" s="9"/>
      <c r="D24" s="9"/>
      <c r="E24" s="9"/>
      <c r="F24" s="10" t="s">
        <v>80</v>
      </c>
      <c r="G24" s="11">
        <f>+G26</f>
        <v>0</v>
      </c>
      <c r="H24" s="11">
        <f>+H26</f>
        <v>-80000</v>
      </c>
      <c r="I24" s="11">
        <f>+I26</f>
        <v>-1417686</v>
      </c>
      <c r="J24" s="11">
        <f>+J26</f>
        <v>-2835372</v>
      </c>
    </row>
    <row r="25" spans="1:10" s="16" customFormat="1" ht="16.5" customHeight="1">
      <c r="A25" s="13"/>
      <c r="B25" s="14"/>
      <c r="C25" s="15"/>
      <c r="D25" s="15"/>
      <c r="E25" s="15"/>
      <c r="F25" s="7" t="s">
        <v>19</v>
      </c>
      <c r="G25" s="11"/>
      <c r="H25" s="11"/>
      <c r="I25" s="11"/>
      <c r="J25" s="11"/>
    </row>
    <row r="26" spans="1:10" s="16" customFormat="1" ht="15.75" customHeight="1">
      <c r="A26" s="13"/>
      <c r="B26" s="14"/>
      <c r="C26" s="15"/>
      <c r="D26" s="15"/>
      <c r="E26" s="15"/>
      <c r="F26" s="7" t="s">
        <v>4</v>
      </c>
      <c r="G26" s="11">
        <f t="shared" ref="G26:J29" si="0">+G27</f>
        <v>0</v>
      </c>
      <c r="H26" s="11">
        <f t="shared" si="0"/>
        <v>-80000</v>
      </c>
      <c r="I26" s="11">
        <f t="shared" si="0"/>
        <v>-1417686</v>
      </c>
      <c r="J26" s="11">
        <f t="shared" si="0"/>
        <v>-2835372</v>
      </c>
    </row>
    <row r="27" spans="1:10" s="16" customFormat="1" ht="15.75" customHeight="1">
      <c r="A27" s="13"/>
      <c r="B27" s="14"/>
      <c r="C27" s="15"/>
      <c r="D27" s="15"/>
      <c r="E27" s="15"/>
      <c r="F27" s="7" t="s">
        <v>76</v>
      </c>
      <c r="G27" s="11">
        <f t="shared" si="0"/>
        <v>0</v>
      </c>
      <c r="H27" s="11">
        <f t="shared" si="0"/>
        <v>-80000</v>
      </c>
      <c r="I27" s="11">
        <f t="shared" si="0"/>
        <v>-1417686</v>
      </c>
      <c r="J27" s="11">
        <f t="shared" si="0"/>
        <v>-2835372</v>
      </c>
    </row>
    <row r="28" spans="1:10" s="16" customFormat="1" ht="15.75" customHeight="1">
      <c r="A28" s="13"/>
      <c r="B28" s="14"/>
      <c r="C28" s="15"/>
      <c r="D28" s="15"/>
      <c r="E28" s="15"/>
      <c r="F28" s="7" t="s">
        <v>77</v>
      </c>
      <c r="G28" s="11">
        <f t="shared" si="0"/>
        <v>0</v>
      </c>
      <c r="H28" s="11">
        <f t="shared" si="0"/>
        <v>-80000</v>
      </c>
      <c r="I28" s="11">
        <f t="shared" si="0"/>
        <v>-1417686</v>
      </c>
      <c r="J28" s="11">
        <f t="shared" si="0"/>
        <v>-2835372</v>
      </c>
    </row>
    <row r="29" spans="1:10" s="16" customFormat="1" ht="15.75" customHeight="1">
      <c r="A29" s="13"/>
      <c r="B29" s="14"/>
      <c r="C29" s="15"/>
      <c r="D29" s="15"/>
      <c r="E29" s="15"/>
      <c r="F29" s="7" t="s">
        <v>78</v>
      </c>
      <c r="G29" s="11">
        <f t="shared" si="0"/>
        <v>0</v>
      </c>
      <c r="H29" s="11">
        <f t="shared" si="0"/>
        <v>-80000</v>
      </c>
      <c r="I29" s="11">
        <f t="shared" si="0"/>
        <v>-1417686</v>
      </c>
      <c r="J29" s="11">
        <f t="shared" si="0"/>
        <v>-2835372</v>
      </c>
    </row>
    <row r="30" spans="1:10" s="19" customFormat="1">
      <c r="A30" s="17"/>
      <c r="B30" s="1"/>
      <c r="C30" s="18"/>
      <c r="D30" s="17"/>
      <c r="E30" s="2"/>
      <c r="F30" s="7" t="s">
        <v>47</v>
      </c>
      <c r="G30" s="11">
        <f>-G31</f>
        <v>0</v>
      </c>
      <c r="H30" s="11">
        <f t="shared" ref="H30:J30" si="1">-H31</f>
        <v>-80000</v>
      </c>
      <c r="I30" s="11">
        <f t="shared" si="1"/>
        <v>-1417686</v>
      </c>
      <c r="J30" s="11">
        <f t="shared" si="1"/>
        <v>-2835372</v>
      </c>
    </row>
    <row r="31" spans="1:10" s="12" customFormat="1" ht="34.5">
      <c r="A31" s="9"/>
      <c r="B31" s="9"/>
      <c r="C31" s="9"/>
      <c r="D31" s="9"/>
      <c r="E31" s="9"/>
      <c r="F31" s="10" t="s">
        <v>59</v>
      </c>
      <c r="G31" s="11">
        <f>+G33</f>
        <v>0</v>
      </c>
      <c r="H31" s="11">
        <f t="shared" ref="H31:J31" si="2">+H33</f>
        <v>80000</v>
      </c>
      <c r="I31" s="11">
        <f t="shared" si="2"/>
        <v>1417686</v>
      </c>
      <c r="J31" s="11">
        <f t="shared" si="2"/>
        <v>2835372</v>
      </c>
    </row>
    <row r="32" spans="1:10" s="16" customFormat="1" ht="16.5" customHeight="1">
      <c r="A32" s="13"/>
      <c r="B32" s="14"/>
      <c r="C32" s="15"/>
      <c r="D32" s="15"/>
      <c r="E32" s="15"/>
      <c r="F32" s="7" t="s">
        <v>19</v>
      </c>
      <c r="G32" s="11"/>
      <c r="H32" s="11"/>
      <c r="I32" s="11"/>
      <c r="J32" s="11"/>
    </row>
    <row r="33" spans="1:11" s="16" customFormat="1" ht="15.75" customHeight="1">
      <c r="A33" s="13"/>
      <c r="B33" s="14"/>
      <c r="C33" s="15"/>
      <c r="D33" s="15"/>
      <c r="E33" s="15"/>
      <c r="F33" s="7" t="s">
        <v>4</v>
      </c>
      <c r="G33" s="11">
        <f t="shared" ref="G33:J36" si="3">+G34</f>
        <v>0</v>
      </c>
      <c r="H33" s="11">
        <f t="shared" si="3"/>
        <v>80000</v>
      </c>
      <c r="I33" s="11">
        <f t="shared" si="3"/>
        <v>1417686</v>
      </c>
      <c r="J33" s="11">
        <f t="shared" si="3"/>
        <v>2835372</v>
      </c>
    </row>
    <row r="34" spans="1:11" s="16" customFormat="1" ht="15.75" customHeight="1">
      <c r="A34" s="13"/>
      <c r="B34" s="14"/>
      <c r="C34" s="15"/>
      <c r="D34" s="15"/>
      <c r="E34" s="15"/>
      <c r="F34" s="7" t="s">
        <v>76</v>
      </c>
      <c r="G34" s="11">
        <f t="shared" si="3"/>
        <v>0</v>
      </c>
      <c r="H34" s="11">
        <f t="shared" si="3"/>
        <v>80000</v>
      </c>
      <c r="I34" s="11">
        <f t="shared" si="3"/>
        <v>1417686</v>
      </c>
      <c r="J34" s="11">
        <f t="shared" si="3"/>
        <v>2835372</v>
      </c>
    </row>
    <row r="35" spans="1:11" s="16" customFormat="1" ht="15.75" customHeight="1">
      <c r="A35" s="13"/>
      <c r="B35" s="14"/>
      <c r="C35" s="15"/>
      <c r="D35" s="15"/>
      <c r="E35" s="15"/>
      <c r="F35" s="7" t="s">
        <v>77</v>
      </c>
      <c r="G35" s="11">
        <f>+G36</f>
        <v>0</v>
      </c>
      <c r="H35" s="11">
        <f t="shared" si="3"/>
        <v>80000</v>
      </c>
      <c r="I35" s="11">
        <f t="shared" si="3"/>
        <v>1417686</v>
      </c>
      <c r="J35" s="11">
        <f t="shared" si="3"/>
        <v>2835372</v>
      </c>
    </row>
    <row r="36" spans="1:11" s="16" customFormat="1" ht="15.75" customHeight="1">
      <c r="A36" s="13"/>
      <c r="B36" s="14"/>
      <c r="C36" s="15"/>
      <c r="D36" s="15"/>
      <c r="E36" s="15"/>
      <c r="F36" s="7" t="s">
        <v>78</v>
      </c>
      <c r="G36" s="11">
        <f t="shared" si="3"/>
        <v>0</v>
      </c>
      <c r="H36" s="11">
        <f t="shared" si="3"/>
        <v>80000</v>
      </c>
      <c r="I36" s="11">
        <f t="shared" si="3"/>
        <v>1417686</v>
      </c>
      <c r="J36" s="11">
        <f t="shared" si="3"/>
        <v>2835372</v>
      </c>
    </row>
    <row r="37" spans="1:11" s="19" customFormat="1">
      <c r="A37" s="17"/>
      <c r="B37" s="1"/>
      <c r="C37" s="18"/>
      <c r="D37" s="17"/>
      <c r="E37" s="2"/>
      <c r="F37" s="7" t="s">
        <v>47</v>
      </c>
      <c r="G37" s="11">
        <f>+'3'!D18</f>
        <v>0</v>
      </c>
      <c r="H37" s="11">
        <f>'3'!E18</f>
        <v>80000</v>
      </c>
      <c r="I37" s="11">
        <f>'3'!F18</f>
        <v>1417686</v>
      </c>
      <c r="J37" s="11">
        <f>'3'!G18</f>
        <v>2835372</v>
      </c>
      <c r="K37" s="16"/>
    </row>
    <row r="38" spans="1:11" s="16" customFormat="1" ht="15.75" customHeight="1">
      <c r="A38" s="13"/>
      <c r="B38" s="14"/>
      <c r="C38" s="15"/>
      <c r="D38" s="15"/>
      <c r="E38" s="15" t="s">
        <v>109</v>
      </c>
      <c r="F38" s="7" t="s">
        <v>110</v>
      </c>
      <c r="G38" s="11">
        <f>+G40+G47</f>
        <v>0</v>
      </c>
      <c r="H38" s="11">
        <f>+H40+H47</f>
        <v>0</v>
      </c>
      <c r="I38" s="11">
        <f>+I40+I47</f>
        <v>0</v>
      </c>
      <c r="J38" s="11">
        <f>+J40+J47</f>
        <v>0</v>
      </c>
    </row>
    <row r="39" spans="1:11" s="16" customFormat="1" ht="15.75" customHeight="1">
      <c r="A39" s="13"/>
      <c r="B39" s="14"/>
      <c r="C39" s="15"/>
      <c r="D39" s="15"/>
      <c r="E39" s="15"/>
      <c r="F39" s="7" t="s">
        <v>111</v>
      </c>
      <c r="G39" s="11"/>
      <c r="H39" s="11"/>
      <c r="I39" s="11"/>
      <c r="J39" s="11"/>
    </row>
    <row r="40" spans="1:11" s="16" customFormat="1" ht="15.75" customHeight="1">
      <c r="A40" s="13"/>
      <c r="B40" s="14"/>
      <c r="C40" s="15"/>
      <c r="D40" s="15"/>
      <c r="E40" s="15"/>
      <c r="F40" s="7" t="s">
        <v>80</v>
      </c>
      <c r="G40" s="11">
        <f>+G42</f>
        <v>0</v>
      </c>
      <c r="H40" s="11">
        <f>+H42</f>
        <v>-111545</v>
      </c>
      <c r="I40" s="11">
        <f>+I42</f>
        <v>-278860</v>
      </c>
      <c r="J40" s="11">
        <f>+J42</f>
        <v>-278860</v>
      </c>
    </row>
    <row r="41" spans="1:11" s="16" customFormat="1" ht="15.75" customHeight="1">
      <c r="A41" s="13"/>
      <c r="B41" s="14"/>
      <c r="C41" s="15"/>
      <c r="D41" s="15"/>
      <c r="E41" s="15"/>
      <c r="F41" s="7" t="s">
        <v>112</v>
      </c>
      <c r="G41" s="11"/>
      <c r="H41" s="11"/>
      <c r="I41" s="11"/>
      <c r="J41" s="11"/>
    </row>
    <row r="42" spans="1:11" s="16" customFormat="1" ht="15.75" customHeight="1">
      <c r="A42" s="13"/>
      <c r="B42" s="14"/>
      <c r="C42" s="15"/>
      <c r="D42" s="15"/>
      <c r="E42" s="15"/>
      <c r="F42" s="7" t="s">
        <v>4</v>
      </c>
      <c r="G42" s="11">
        <f t="shared" ref="G42:J45" si="4">+G43</f>
        <v>0</v>
      </c>
      <c r="H42" s="11">
        <f t="shared" si="4"/>
        <v>-111545</v>
      </c>
      <c r="I42" s="11">
        <f t="shared" si="4"/>
        <v>-278860</v>
      </c>
      <c r="J42" s="11">
        <f t="shared" si="4"/>
        <v>-278860</v>
      </c>
    </row>
    <row r="43" spans="1:11" s="16" customFormat="1" ht="15.75" customHeight="1">
      <c r="A43" s="13"/>
      <c r="B43" s="14"/>
      <c r="C43" s="15"/>
      <c r="D43" s="15"/>
      <c r="E43" s="15"/>
      <c r="F43" s="7" t="s">
        <v>76</v>
      </c>
      <c r="G43" s="11">
        <f t="shared" si="4"/>
        <v>0</v>
      </c>
      <c r="H43" s="11">
        <f t="shared" si="4"/>
        <v>-111545</v>
      </c>
      <c r="I43" s="11">
        <f t="shared" si="4"/>
        <v>-278860</v>
      </c>
      <c r="J43" s="11">
        <f t="shared" si="4"/>
        <v>-278860</v>
      </c>
    </row>
    <row r="44" spans="1:11" s="16" customFormat="1" ht="15.75" customHeight="1">
      <c r="A44" s="13"/>
      <c r="B44" s="14"/>
      <c r="C44" s="15"/>
      <c r="D44" s="15"/>
      <c r="E44" s="15"/>
      <c r="F44" s="7" t="s">
        <v>77</v>
      </c>
      <c r="G44" s="11">
        <f t="shared" si="4"/>
        <v>0</v>
      </c>
      <c r="H44" s="11">
        <f t="shared" si="4"/>
        <v>-111545</v>
      </c>
      <c r="I44" s="11">
        <f t="shared" si="4"/>
        <v>-278860</v>
      </c>
      <c r="J44" s="11">
        <f t="shared" si="4"/>
        <v>-278860</v>
      </c>
    </row>
    <row r="45" spans="1:11" s="16" customFormat="1" ht="15.75" customHeight="1">
      <c r="A45" s="13"/>
      <c r="B45" s="14"/>
      <c r="C45" s="15"/>
      <c r="D45" s="15"/>
      <c r="E45" s="15"/>
      <c r="F45" s="7" t="s">
        <v>78</v>
      </c>
      <c r="G45" s="11">
        <f t="shared" si="4"/>
        <v>0</v>
      </c>
      <c r="H45" s="11">
        <f t="shared" si="4"/>
        <v>-111545</v>
      </c>
      <c r="I45" s="11">
        <f t="shared" si="4"/>
        <v>-278860</v>
      </c>
      <c r="J45" s="11">
        <f t="shared" si="4"/>
        <v>-278860</v>
      </c>
    </row>
    <row r="46" spans="1:11" s="16" customFormat="1" ht="15.75" customHeight="1">
      <c r="A46" s="13"/>
      <c r="B46" s="14"/>
      <c r="C46" s="15"/>
      <c r="D46" s="15"/>
      <c r="E46" s="15"/>
      <c r="F46" s="7" t="s">
        <v>47</v>
      </c>
      <c r="G46" s="11">
        <f>+'3'!D22</f>
        <v>0</v>
      </c>
      <c r="H46" s="11">
        <f>+'3'!E22</f>
        <v>-111545</v>
      </c>
      <c r="I46" s="11">
        <f>+'3'!F22</f>
        <v>-278860</v>
      </c>
      <c r="J46" s="11">
        <f>+'3'!G22</f>
        <v>-278860</v>
      </c>
    </row>
    <row r="47" spans="1:11" s="16" customFormat="1" ht="39" customHeight="1">
      <c r="A47" s="13"/>
      <c r="B47" s="14"/>
      <c r="C47" s="15"/>
      <c r="D47" s="15"/>
      <c r="E47" s="15"/>
      <c r="F47" s="10" t="s">
        <v>59</v>
      </c>
      <c r="G47" s="11">
        <f>+G49</f>
        <v>0</v>
      </c>
      <c r="H47" s="11">
        <f>+H49</f>
        <v>111545</v>
      </c>
      <c r="I47" s="11">
        <f>+I49</f>
        <v>278860</v>
      </c>
      <c r="J47" s="11">
        <f>+J49</f>
        <v>278860</v>
      </c>
    </row>
    <row r="48" spans="1:11" s="16" customFormat="1" ht="15.75" customHeight="1">
      <c r="A48" s="13"/>
      <c r="B48" s="14"/>
      <c r="C48" s="15"/>
      <c r="D48" s="15"/>
      <c r="E48" s="15"/>
      <c r="F48" s="7" t="s">
        <v>112</v>
      </c>
      <c r="G48" s="11"/>
      <c r="H48" s="11"/>
      <c r="I48" s="11"/>
      <c r="J48" s="11"/>
    </row>
    <row r="49" spans="1:10" s="16" customFormat="1" ht="15.75" customHeight="1">
      <c r="A49" s="13"/>
      <c r="B49" s="14"/>
      <c r="C49" s="15"/>
      <c r="D49" s="15"/>
      <c r="E49" s="15"/>
      <c r="F49" s="7" t="s">
        <v>4</v>
      </c>
      <c r="G49" s="11">
        <f t="shared" ref="G49:J52" si="5">+G50</f>
        <v>0</v>
      </c>
      <c r="H49" s="11">
        <f t="shared" si="5"/>
        <v>111545</v>
      </c>
      <c r="I49" s="11">
        <f t="shared" si="5"/>
        <v>278860</v>
      </c>
      <c r="J49" s="11">
        <f t="shared" si="5"/>
        <v>278860</v>
      </c>
    </row>
    <row r="50" spans="1:10" s="16" customFormat="1" ht="15.75" customHeight="1">
      <c r="A50" s="13"/>
      <c r="B50" s="14"/>
      <c r="C50" s="15"/>
      <c r="D50" s="15"/>
      <c r="E50" s="15"/>
      <c r="F50" s="7" t="s">
        <v>76</v>
      </c>
      <c r="G50" s="11">
        <f t="shared" si="5"/>
        <v>0</v>
      </c>
      <c r="H50" s="11">
        <f t="shared" si="5"/>
        <v>111545</v>
      </c>
      <c r="I50" s="11">
        <f t="shared" si="5"/>
        <v>278860</v>
      </c>
      <c r="J50" s="11">
        <f t="shared" si="5"/>
        <v>278860</v>
      </c>
    </row>
    <row r="51" spans="1:10" s="16" customFormat="1" ht="15.75" customHeight="1">
      <c r="A51" s="13"/>
      <c r="B51" s="14"/>
      <c r="C51" s="15"/>
      <c r="D51" s="15"/>
      <c r="E51" s="15"/>
      <c r="F51" s="7" t="s">
        <v>77</v>
      </c>
      <c r="G51" s="11">
        <f t="shared" si="5"/>
        <v>0</v>
      </c>
      <c r="H51" s="11">
        <f t="shared" si="5"/>
        <v>111545</v>
      </c>
      <c r="I51" s="11">
        <f t="shared" si="5"/>
        <v>278860</v>
      </c>
      <c r="J51" s="11">
        <f t="shared" si="5"/>
        <v>278860</v>
      </c>
    </row>
    <row r="52" spans="1:10" s="16" customFormat="1" ht="15.75" customHeight="1">
      <c r="A52" s="13"/>
      <c r="B52" s="14"/>
      <c r="C52" s="15"/>
      <c r="D52" s="15"/>
      <c r="E52" s="15"/>
      <c r="F52" s="7" t="s">
        <v>78</v>
      </c>
      <c r="G52" s="11">
        <f t="shared" si="5"/>
        <v>0</v>
      </c>
      <c r="H52" s="11">
        <f t="shared" si="5"/>
        <v>111545</v>
      </c>
      <c r="I52" s="11">
        <f t="shared" si="5"/>
        <v>278860</v>
      </c>
      <c r="J52" s="11">
        <f t="shared" si="5"/>
        <v>278860</v>
      </c>
    </row>
    <row r="53" spans="1:10" s="16" customFormat="1" ht="15.75" customHeight="1">
      <c r="A53" s="13"/>
      <c r="B53" s="14"/>
      <c r="C53" s="15"/>
      <c r="D53" s="15"/>
      <c r="E53" s="15"/>
      <c r="F53" s="7" t="s">
        <v>47</v>
      </c>
      <c r="G53" s="11">
        <f>-G46</f>
        <v>0</v>
      </c>
      <c r="H53" s="11">
        <f t="shared" ref="H53:J53" si="6">-H46</f>
        <v>111545</v>
      </c>
      <c r="I53" s="11">
        <f t="shared" si="6"/>
        <v>278860</v>
      </c>
      <c r="J53" s="11">
        <f t="shared" si="6"/>
        <v>278860</v>
      </c>
    </row>
  </sheetData>
  <mergeCells count="11">
    <mergeCell ref="I7:J7"/>
    <mergeCell ref="A1:J1"/>
    <mergeCell ref="A2:J2"/>
    <mergeCell ref="A3:J3"/>
    <mergeCell ref="A4:J4"/>
    <mergeCell ref="A5:J5"/>
    <mergeCell ref="G8:J8"/>
    <mergeCell ref="A8:C8"/>
    <mergeCell ref="D8:E8"/>
    <mergeCell ref="F8:F9"/>
    <mergeCell ref="A18:E1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J6 A23:J34 F7:J7 F9:J19 F8 H8:J8 F21:J22 F20 A35:F35" formula="1"/>
    <ignoredError sqref="A7:E8 A10:E22 A9:D9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workbookViewId="0">
      <selection sqref="A1:G1"/>
    </sheetView>
  </sheetViews>
  <sheetFormatPr defaultRowHeight="17.25"/>
  <cols>
    <col min="1" max="1" width="10.140625" style="48" customWidth="1"/>
    <col min="2" max="2" width="10.5703125" style="48" customWidth="1"/>
    <col min="3" max="3" width="63.42578125" style="44" customWidth="1"/>
    <col min="4" max="4" width="16" style="44" customWidth="1"/>
    <col min="5" max="5" width="16.42578125" style="44" customWidth="1"/>
    <col min="6" max="6" width="17.5703125" style="44" bestFit="1" customWidth="1"/>
    <col min="7" max="7" width="17.140625" style="44" bestFit="1" customWidth="1"/>
    <col min="8" max="12" width="9.7109375" style="44" customWidth="1"/>
    <col min="13" max="16384" width="9.140625" style="44"/>
  </cols>
  <sheetData>
    <row r="1" spans="1:13" ht="17.25" customHeight="1">
      <c r="A1" s="142" t="s">
        <v>57</v>
      </c>
      <c r="B1" s="142"/>
      <c r="C1" s="142"/>
      <c r="D1" s="142"/>
      <c r="E1" s="142"/>
      <c r="F1" s="142"/>
      <c r="G1" s="142"/>
    </row>
    <row r="2" spans="1:13" ht="17.25" customHeight="1">
      <c r="A2" s="142" t="s">
        <v>91</v>
      </c>
      <c r="B2" s="142"/>
      <c r="C2" s="142"/>
      <c r="D2" s="142"/>
      <c r="E2" s="142"/>
      <c r="F2" s="142"/>
      <c r="G2" s="142"/>
    </row>
    <row r="3" spans="1:13" ht="17.25" customHeight="1">
      <c r="A3" s="142" t="s">
        <v>0</v>
      </c>
      <c r="B3" s="142"/>
      <c r="C3" s="142"/>
      <c r="D3" s="142"/>
      <c r="E3" s="142"/>
      <c r="F3" s="142"/>
      <c r="G3" s="142"/>
    </row>
    <row r="4" spans="1:13">
      <c r="A4" s="142"/>
      <c r="B4" s="142"/>
      <c r="C4" s="142"/>
      <c r="D4" s="142"/>
      <c r="E4" s="142"/>
      <c r="F4" s="142"/>
      <c r="G4" s="142"/>
    </row>
    <row r="5" spans="1:13" ht="48" customHeight="1">
      <c r="A5" s="143" t="s">
        <v>95</v>
      </c>
      <c r="B5" s="143"/>
      <c r="C5" s="143"/>
      <c r="D5" s="143"/>
      <c r="E5" s="143"/>
      <c r="F5" s="143"/>
      <c r="G5" s="143"/>
    </row>
    <row r="6" spans="1:13" ht="17.25" customHeight="1">
      <c r="A6" s="45"/>
      <c r="B6" s="45"/>
      <c r="C6" s="46"/>
      <c r="D6" s="47"/>
      <c r="E6" s="47"/>
      <c r="F6" s="144" t="s">
        <v>86</v>
      </c>
      <c r="G6" s="144"/>
    </row>
    <row r="7" spans="1:13" s="48" customFormat="1" ht="63.75" customHeight="1">
      <c r="A7" s="139" t="s">
        <v>21</v>
      </c>
      <c r="B7" s="139"/>
      <c r="C7" s="140" t="s">
        <v>22</v>
      </c>
      <c r="D7" s="145" t="s">
        <v>36</v>
      </c>
      <c r="E7" s="146"/>
      <c r="F7" s="146"/>
      <c r="G7" s="147"/>
    </row>
    <row r="8" spans="1:13" s="48" customFormat="1" ht="46.5">
      <c r="A8" s="49" t="s">
        <v>24</v>
      </c>
      <c r="B8" s="49" t="s">
        <v>25</v>
      </c>
      <c r="C8" s="141"/>
      <c r="D8" s="50" t="s">
        <v>104</v>
      </c>
      <c r="E8" s="50" t="s">
        <v>83</v>
      </c>
      <c r="F8" s="50" t="s">
        <v>84</v>
      </c>
      <c r="G8" s="51" t="s">
        <v>2</v>
      </c>
    </row>
    <row r="9" spans="1:13" s="48" customFormat="1">
      <c r="A9" s="49"/>
      <c r="B9" s="49"/>
      <c r="C9" s="52" t="s">
        <v>30</v>
      </c>
      <c r="D9" s="40">
        <f>D11</f>
        <v>0</v>
      </c>
      <c r="E9" s="40">
        <f>E11</f>
        <v>0</v>
      </c>
      <c r="F9" s="40">
        <f>F11</f>
        <v>0</v>
      </c>
      <c r="G9" s="40">
        <f>G11</f>
        <v>0</v>
      </c>
    </row>
    <row r="10" spans="1:13">
      <c r="A10" s="49"/>
      <c r="B10" s="49"/>
      <c r="C10" s="52" t="s">
        <v>31</v>
      </c>
      <c r="D10" s="53"/>
      <c r="E10" s="53"/>
      <c r="F10" s="53"/>
      <c r="G10" s="53"/>
    </row>
    <row r="11" spans="1:13" s="48" customFormat="1" ht="34.5">
      <c r="A11" s="54"/>
      <c r="B11" s="55"/>
      <c r="C11" s="56" t="s">
        <v>34</v>
      </c>
      <c r="D11" s="40">
        <f t="shared" ref="D11:G11" si="0">+D13</f>
        <v>0</v>
      </c>
      <c r="E11" s="40">
        <f t="shared" ref="E11" si="1">+E13</f>
        <v>0</v>
      </c>
      <c r="F11" s="40">
        <f t="shared" si="0"/>
        <v>0</v>
      </c>
      <c r="G11" s="40">
        <f t="shared" si="0"/>
        <v>0</v>
      </c>
    </row>
    <row r="12" spans="1:13" s="48" customFormat="1">
      <c r="A12" s="54"/>
      <c r="B12" s="54"/>
      <c r="C12" s="57" t="s">
        <v>32</v>
      </c>
      <c r="D12" s="51"/>
      <c r="E12" s="51"/>
      <c r="F12" s="51"/>
      <c r="G12" s="51"/>
    </row>
    <row r="13" spans="1:13" s="60" customFormat="1" ht="34.5">
      <c r="A13" s="58">
        <v>1049</v>
      </c>
      <c r="B13" s="58">
        <v>21001</v>
      </c>
      <c r="C13" s="59" t="s">
        <v>35</v>
      </c>
      <c r="D13" s="22">
        <f>+D15+D16</f>
        <v>0</v>
      </c>
      <c r="E13" s="22">
        <f t="shared" ref="E13:G13" si="2">+E15+E16</f>
        <v>0</v>
      </c>
      <c r="F13" s="22">
        <f t="shared" si="2"/>
        <v>0</v>
      </c>
      <c r="G13" s="22">
        <f t="shared" si="2"/>
        <v>0</v>
      </c>
    </row>
    <row r="14" spans="1:13" s="64" customFormat="1">
      <c r="A14" s="61"/>
      <c r="B14" s="61"/>
      <c r="C14" s="62" t="s">
        <v>18</v>
      </c>
      <c r="D14" s="63"/>
      <c r="E14" s="63"/>
      <c r="F14" s="63"/>
      <c r="G14" s="63"/>
      <c r="H14" s="44"/>
      <c r="I14" s="44"/>
      <c r="J14" s="44"/>
      <c r="K14" s="44"/>
      <c r="L14" s="44"/>
      <c r="M14" s="44"/>
    </row>
    <row r="15" spans="1:13" s="64" customFormat="1" ht="27" customHeight="1">
      <c r="A15" s="61"/>
      <c r="B15" s="61"/>
      <c r="C15" s="65" t="s">
        <v>81</v>
      </c>
      <c r="D15" s="66">
        <f>-D16</f>
        <v>0</v>
      </c>
      <c r="E15" s="66">
        <f t="shared" ref="E15:G15" si="3">-E16</f>
        <v>-80000</v>
      </c>
      <c r="F15" s="66">
        <f t="shared" si="3"/>
        <v>-1417686</v>
      </c>
      <c r="G15" s="66">
        <f t="shared" si="3"/>
        <v>-2835372</v>
      </c>
    </row>
    <row r="16" spans="1:13" s="64" customFormat="1" ht="39" customHeight="1">
      <c r="A16" s="67"/>
      <c r="B16" s="67"/>
      <c r="C16" s="57" t="s">
        <v>37</v>
      </c>
      <c r="D16" s="63">
        <f>+D18</f>
        <v>0</v>
      </c>
      <c r="E16" s="63">
        <f t="shared" ref="E16:G16" si="4">+E18</f>
        <v>80000</v>
      </c>
      <c r="F16" s="63">
        <f t="shared" si="4"/>
        <v>1417686</v>
      </c>
      <c r="G16" s="63">
        <f t="shared" si="4"/>
        <v>2835372</v>
      </c>
      <c r="H16" s="44"/>
      <c r="I16" s="68"/>
      <c r="J16" s="68"/>
      <c r="K16" s="68"/>
      <c r="L16" s="44"/>
      <c r="M16" s="44"/>
    </row>
    <row r="17" spans="1:11">
      <c r="A17" s="69"/>
      <c r="B17" s="69"/>
      <c r="C17" s="62" t="s">
        <v>33</v>
      </c>
      <c r="D17" s="28"/>
      <c r="E17" s="28"/>
      <c r="F17" s="28"/>
      <c r="G17" s="28"/>
    </row>
    <row r="18" spans="1:11" ht="34.5">
      <c r="A18" s="57"/>
      <c r="B18" s="57" t="s">
        <v>100</v>
      </c>
      <c r="C18" s="72" t="s">
        <v>75</v>
      </c>
      <c r="D18" s="40">
        <f>SUM(D19:D19)</f>
        <v>0</v>
      </c>
      <c r="E18" s="40">
        <f>SUM(E19:E19)</f>
        <v>80000</v>
      </c>
      <c r="F18" s="40">
        <f>SUM(F19:F19)</f>
        <v>1417686</v>
      </c>
      <c r="G18" s="40">
        <f>SUM(G19:G19)</f>
        <v>2835372</v>
      </c>
    </row>
    <row r="19" spans="1:11" ht="51.75">
      <c r="A19" s="57"/>
      <c r="B19" s="57"/>
      <c r="C19" s="70" t="s">
        <v>121</v>
      </c>
      <c r="D19" s="73">
        <v>0</v>
      </c>
      <c r="E19" s="73">
        <v>80000</v>
      </c>
      <c r="F19" s="40">
        <v>1417686</v>
      </c>
      <c r="G19" s="40">
        <v>2835372</v>
      </c>
    </row>
    <row r="20" spans="1:11" s="77" customFormat="1" ht="42" customHeight="1">
      <c r="A20" s="74">
        <v>1049</v>
      </c>
      <c r="B20" s="74">
        <v>21002</v>
      </c>
      <c r="C20" s="75" t="s">
        <v>107</v>
      </c>
      <c r="D20" s="76">
        <f>+D22+D23</f>
        <v>0</v>
      </c>
      <c r="E20" s="76">
        <f t="shared" ref="E20:G20" si="5">+E22+E23</f>
        <v>0</v>
      </c>
      <c r="F20" s="76">
        <f t="shared" si="5"/>
        <v>0</v>
      </c>
      <c r="G20" s="76">
        <f t="shared" si="5"/>
        <v>0</v>
      </c>
    </row>
    <row r="21" spans="1:11" s="77" customFormat="1" ht="24" customHeight="1">
      <c r="A21" s="74"/>
      <c r="B21" s="74"/>
      <c r="C21" s="39" t="s">
        <v>18</v>
      </c>
      <c r="D21" s="76"/>
      <c r="E21" s="76"/>
      <c r="F21" s="76"/>
      <c r="G21" s="78"/>
    </row>
    <row r="22" spans="1:11">
      <c r="A22" s="69"/>
      <c r="B22" s="69"/>
      <c r="C22" s="57" t="s">
        <v>81</v>
      </c>
      <c r="D22" s="28">
        <f>-D23</f>
        <v>0</v>
      </c>
      <c r="E22" s="28">
        <f t="shared" ref="E22:G22" si="6">-E23</f>
        <v>-111545</v>
      </c>
      <c r="F22" s="28">
        <f t="shared" si="6"/>
        <v>-278860</v>
      </c>
      <c r="G22" s="28">
        <f t="shared" si="6"/>
        <v>-278860</v>
      </c>
      <c r="I22" s="68"/>
      <c r="J22" s="68"/>
      <c r="K22" s="68"/>
    </row>
    <row r="23" spans="1:11" ht="34.5">
      <c r="A23" s="69"/>
      <c r="B23" s="69"/>
      <c r="C23" s="57" t="s">
        <v>37</v>
      </c>
      <c r="D23" s="28">
        <f>+D26+D38+D44</f>
        <v>0</v>
      </c>
      <c r="E23" s="28">
        <f>+E25+E26</f>
        <v>111545</v>
      </c>
      <c r="F23" s="28">
        <f>+F25+F26</f>
        <v>278860</v>
      </c>
      <c r="G23" s="28">
        <f>+G25+G26</f>
        <v>278860</v>
      </c>
      <c r="I23" s="68"/>
      <c r="J23" s="68"/>
      <c r="K23" s="68"/>
    </row>
    <row r="24" spans="1:11" ht="27.75" customHeight="1">
      <c r="A24" s="69"/>
      <c r="B24" s="69"/>
      <c r="C24" s="62" t="s">
        <v>33</v>
      </c>
      <c r="D24" s="28"/>
      <c r="E24" s="28"/>
      <c r="F24" s="28"/>
      <c r="G24" s="28"/>
    </row>
    <row r="25" spans="1:11" ht="34.5">
      <c r="A25" s="91"/>
      <c r="B25" s="91"/>
      <c r="C25" s="94" t="s">
        <v>122</v>
      </c>
      <c r="D25" s="28"/>
      <c r="E25" s="71">
        <v>46465</v>
      </c>
      <c r="F25" s="71">
        <v>116162</v>
      </c>
      <c r="G25" s="71">
        <v>116162</v>
      </c>
    </row>
    <row r="26" spans="1:11" ht="60.75" customHeight="1">
      <c r="A26" s="57"/>
      <c r="B26" s="57"/>
      <c r="C26" s="94" t="s">
        <v>123</v>
      </c>
      <c r="D26" s="40">
        <v>0</v>
      </c>
      <c r="E26" s="71">
        <v>65080</v>
      </c>
      <c r="F26" s="71">
        <v>162698</v>
      </c>
      <c r="G26" s="71">
        <v>162698</v>
      </c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8"/>
  <sheetViews>
    <sheetView zoomScaleNormal="100" zoomScaleSheetLayoutView="85" workbookViewId="0"/>
  </sheetViews>
  <sheetFormatPr defaultColWidth="8.28515625" defaultRowHeight="15"/>
  <cols>
    <col min="1" max="1" width="28.5703125" style="95" customWidth="1"/>
    <col min="2" max="2" width="57.5703125" style="95" customWidth="1"/>
    <col min="3" max="4" width="15.7109375" style="95" customWidth="1"/>
    <col min="5" max="5" width="16.7109375" style="95" customWidth="1"/>
    <col min="6" max="6" width="18.42578125" style="95" customWidth="1"/>
    <col min="7" max="256" width="8.28515625" style="95"/>
    <col min="257" max="257" width="28.5703125" style="95" customWidth="1"/>
    <col min="258" max="258" width="47.7109375" style="95" customWidth="1"/>
    <col min="259" max="261" width="13.85546875" style="95" customWidth="1"/>
    <col min="262" max="262" width="15.42578125" style="95" customWidth="1"/>
    <col min="263" max="512" width="8.28515625" style="95"/>
    <col min="513" max="513" width="28.5703125" style="95" customWidth="1"/>
    <col min="514" max="514" width="47.7109375" style="95" customWidth="1"/>
    <col min="515" max="517" width="13.85546875" style="95" customWidth="1"/>
    <col min="518" max="518" width="15.42578125" style="95" customWidth="1"/>
    <col min="519" max="768" width="8.28515625" style="95"/>
    <col min="769" max="769" width="28.5703125" style="95" customWidth="1"/>
    <col min="770" max="770" width="47.7109375" style="95" customWidth="1"/>
    <col min="771" max="773" width="13.85546875" style="95" customWidth="1"/>
    <col min="774" max="774" width="15.42578125" style="95" customWidth="1"/>
    <col min="775" max="1024" width="8.28515625" style="95"/>
    <col min="1025" max="1025" width="28.5703125" style="95" customWidth="1"/>
    <col min="1026" max="1026" width="47.7109375" style="95" customWidth="1"/>
    <col min="1027" max="1029" width="13.85546875" style="95" customWidth="1"/>
    <col min="1030" max="1030" width="15.42578125" style="95" customWidth="1"/>
    <col min="1031" max="1280" width="8.28515625" style="95"/>
    <col min="1281" max="1281" width="28.5703125" style="95" customWidth="1"/>
    <col min="1282" max="1282" width="47.7109375" style="95" customWidth="1"/>
    <col min="1283" max="1285" width="13.85546875" style="95" customWidth="1"/>
    <col min="1286" max="1286" width="15.42578125" style="95" customWidth="1"/>
    <col min="1287" max="1536" width="8.28515625" style="95"/>
    <col min="1537" max="1537" width="28.5703125" style="95" customWidth="1"/>
    <col min="1538" max="1538" width="47.7109375" style="95" customWidth="1"/>
    <col min="1539" max="1541" width="13.85546875" style="95" customWidth="1"/>
    <col min="1542" max="1542" width="15.42578125" style="95" customWidth="1"/>
    <col min="1543" max="1792" width="8.28515625" style="95"/>
    <col min="1793" max="1793" width="28.5703125" style="95" customWidth="1"/>
    <col min="1794" max="1794" width="47.7109375" style="95" customWidth="1"/>
    <col min="1795" max="1797" width="13.85546875" style="95" customWidth="1"/>
    <col min="1798" max="1798" width="15.42578125" style="95" customWidth="1"/>
    <col min="1799" max="2048" width="8.28515625" style="95"/>
    <col min="2049" max="2049" width="28.5703125" style="95" customWidth="1"/>
    <col min="2050" max="2050" width="47.7109375" style="95" customWidth="1"/>
    <col min="2051" max="2053" width="13.85546875" style="95" customWidth="1"/>
    <col min="2054" max="2054" width="15.42578125" style="95" customWidth="1"/>
    <col min="2055" max="2304" width="8.28515625" style="95"/>
    <col min="2305" max="2305" width="28.5703125" style="95" customWidth="1"/>
    <col min="2306" max="2306" width="47.7109375" style="95" customWidth="1"/>
    <col min="2307" max="2309" width="13.85546875" style="95" customWidth="1"/>
    <col min="2310" max="2310" width="15.42578125" style="95" customWidth="1"/>
    <col min="2311" max="2560" width="8.28515625" style="95"/>
    <col min="2561" max="2561" width="28.5703125" style="95" customWidth="1"/>
    <col min="2562" max="2562" width="47.7109375" style="95" customWidth="1"/>
    <col min="2563" max="2565" width="13.85546875" style="95" customWidth="1"/>
    <col min="2566" max="2566" width="15.42578125" style="95" customWidth="1"/>
    <col min="2567" max="2816" width="8.28515625" style="95"/>
    <col min="2817" max="2817" width="28.5703125" style="95" customWidth="1"/>
    <col min="2818" max="2818" width="47.7109375" style="95" customWidth="1"/>
    <col min="2819" max="2821" width="13.85546875" style="95" customWidth="1"/>
    <col min="2822" max="2822" width="15.42578125" style="95" customWidth="1"/>
    <col min="2823" max="3072" width="8.28515625" style="95"/>
    <col min="3073" max="3073" width="28.5703125" style="95" customWidth="1"/>
    <col min="3074" max="3074" width="47.7109375" style="95" customWidth="1"/>
    <col min="3075" max="3077" width="13.85546875" style="95" customWidth="1"/>
    <col min="3078" max="3078" width="15.42578125" style="95" customWidth="1"/>
    <col min="3079" max="3328" width="8.28515625" style="95"/>
    <col min="3329" max="3329" width="28.5703125" style="95" customWidth="1"/>
    <col min="3330" max="3330" width="47.7109375" style="95" customWidth="1"/>
    <col min="3331" max="3333" width="13.85546875" style="95" customWidth="1"/>
    <col min="3334" max="3334" width="15.42578125" style="95" customWidth="1"/>
    <col min="3335" max="3584" width="8.28515625" style="95"/>
    <col min="3585" max="3585" width="28.5703125" style="95" customWidth="1"/>
    <col min="3586" max="3586" width="47.7109375" style="95" customWidth="1"/>
    <col min="3587" max="3589" width="13.85546875" style="95" customWidth="1"/>
    <col min="3590" max="3590" width="15.42578125" style="95" customWidth="1"/>
    <col min="3591" max="3840" width="8.28515625" style="95"/>
    <col min="3841" max="3841" width="28.5703125" style="95" customWidth="1"/>
    <col min="3842" max="3842" width="47.7109375" style="95" customWidth="1"/>
    <col min="3843" max="3845" width="13.85546875" style="95" customWidth="1"/>
    <col min="3846" max="3846" width="15.42578125" style="95" customWidth="1"/>
    <col min="3847" max="4096" width="8.28515625" style="95"/>
    <col min="4097" max="4097" width="28.5703125" style="95" customWidth="1"/>
    <col min="4098" max="4098" width="47.7109375" style="95" customWidth="1"/>
    <col min="4099" max="4101" width="13.85546875" style="95" customWidth="1"/>
    <col min="4102" max="4102" width="15.42578125" style="95" customWidth="1"/>
    <col min="4103" max="4352" width="8.28515625" style="95"/>
    <col min="4353" max="4353" width="28.5703125" style="95" customWidth="1"/>
    <col min="4354" max="4354" width="47.7109375" style="95" customWidth="1"/>
    <col min="4355" max="4357" width="13.85546875" style="95" customWidth="1"/>
    <col min="4358" max="4358" width="15.42578125" style="95" customWidth="1"/>
    <col min="4359" max="4608" width="8.28515625" style="95"/>
    <col min="4609" max="4609" width="28.5703125" style="95" customWidth="1"/>
    <col min="4610" max="4610" width="47.7109375" style="95" customWidth="1"/>
    <col min="4611" max="4613" width="13.85546875" style="95" customWidth="1"/>
    <col min="4614" max="4614" width="15.42578125" style="95" customWidth="1"/>
    <col min="4615" max="4864" width="8.28515625" style="95"/>
    <col min="4865" max="4865" width="28.5703125" style="95" customWidth="1"/>
    <col min="4866" max="4866" width="47.7109375" style="95" customWidth="1"/>
    <col min="4867" max="4869" width="13.85546875" style="95" customWidth="1"/>
    <col min="4870" max="4870" width="15.42578125" style="95" customWidth="1"/>
    <col min="4871" max="5120" width="8.28515625" style="95"/>
    <col min="5121" max="5121" width="28.5703125" style="95" customWidth="1"/>
    <col min="5122" max="5122" width="47.7109375" style="95" customWidth="1"/>
    <col min="5123" max="5125" width="13.85546875" style="95" customWidth="1"/>
    <col min="5126" max="5126" width="15.42578125" style="95" customWidth="1"/>
    <col min="5127" max="5376" width="8.28515625" style="95"/>
    <col min="5377" max="5377" width="28.5703125" style="95" customWidth="1"/>
    <col min="5378" max="5378" width="47.7109375" style="95" customWidth="1"/>
    <col min="5379" max="5381" width="13.85546875" style="95" customWidth="1"/>
    <col min="5382" max="5382" width="15.42578125" style="95" customWidth="1"/>
    <col min="5383" max="5632" width="8.28515625" style="95"/>
    <col min="5633" max="5633" width="28.5703125" style="95" customWidth="1"/>
    <col min="5634" max="5634" width="47.7109375" style="95" customWidth="1"/>
    <col min="5635" max="5637" width="13.85546875" style="95" customWidth="1"/>
    <col min="5638" max="5638" width="15.42578125" style="95" customWidth="1"/>
    <col min="5639" max="5888" width="8.28515625" style="95"/>
    <col min="5889" max="5889" width="28.5703125" style="95" customWidth="1"/>
    <col min="5890" max="5890" width="47.7109375" style="95" customWidth="1"/>
    <col min="5891" max="5893" width="13.85546875" style="95" customWidth="1"/>
    <col min="5894" max="5894" width="15.42578125" style="95" customWidth="1"/>
    <col min="5895" max="6144" width="8.28515625" style="95"/>
    <col min="6145" max="6145" width="28.5703125" style="95" customWidth="1"/>
    <col min="6146" max="6146" width="47.7109375" style="95" customWidth="1"/>
    <col min="6147" max="6149" width="13.85546875" style="95" customWidth="1"/>
    <col min="6150" max="6150" width="15.42578125" style="95" customWidth="1"/>
    <col min="6151" max="6400" width="8.28515625" style="95"/>
    <col min="6401" max="6401" width="28.5703125" style="95" customWidth="1"/>
    <col min="6402" max="6402" width="47.7109375" style="95" customWidth="1"/>
    <col min="6403" max="6405" width="13.85546875" style="95" customWidth="1"/>
    <col min="6406" max="6406" width="15.42578125" style="95" customWidth="1"/>
    <col min="6407" max="6656" width="8.28515625" style="95"/>
    <col min="6657" max="6657" width="28.5703125" style="95" customWidth="1"/>
    <col min="6658" max="6658" width="47.7109375" style="95" customWidth="1"/>
    <col min="6659" max="6661" width="13.85546875" style="95" customWidth="1"/>
    <col min="6662" max="6662" width="15.42578125" style="95" customWidth="1"/>
    <col min="6663" max="6912" width="8.28515625" style="95"/>
    <col min="6913" max="6913" width="28.5703125" style="95" customWidth="1"/>
    <col min="6914" max="6914" width="47.7109375" style="95" customWidth="1"/>
    <col min="6915" max="6917" width="13.85546875" style="95" customWidth="1"/>
    <col min="6918" max="6918" width="15.42578125" style="95" customWidth="1"/>
    <col min="6919" max="7168" width="8.28515625" style="95"/>
    <col min="7169" max="7169" width="28.5703125" style="95" customWidth="1"/>
    <col min="7170" max="7170" width="47.7109375" style="95" customWidth="1"/>
    <col min="7171" max="7173" width="13.85546875" style="95" customWidth="1"/>
    <col min="7174" max="7174" width="15.42578125" style="95" customWidth="1"/>
    <col min="7175" max="7424" width="8.28515625" style="95"/>
    <col min="7425" max="7425" width="28.5703125" style="95" customWidth="1"/>
    <col min="7426" max="7426" width="47.7109375" style="95" customWidth="1"/>
    <col min="7427" max="7429" width="13.85546875" style="95" customWidth="1"/>
    <col min="7430" max="7430" width="15.42578125" style="95" customWidth="1"/>
    <col min="7431" max="7680" width="8.28515625" style="95"/>
    <col min="7681" max="7681" width="28.5703125" style="95" customWidth="1"/>
    <col min="7682" max="7682" width="47.7109375" style="95" customWidth="1"/>
    <col min="7683" max="7685" width="13.85546875" style="95" customWidth="1"/>
    <col min="7686" max="7686" width="15.42578125" style="95" customWidth="1"/>
    <col min="7687" max="7936" width="8.28515625" style="95"/>
    <col min="7937" max="7937" width="28.5703125" style="95" customWidth="1"/>
    <col min="7938" max="7938" width="47.7109375" style="95" customWidth="1"/>
    <col min="7939" max="7941" width="13.85546875" style="95" customWidth="1"/>
    <col min="7942" max="7942" width="15.42578125" style="95" customWidth="1"/>
    <col min="7943" max="8192" width="8.28515625" style="95"/>
    <col min="8193" max="8193" width="28.5703125" style="95" customWidth="1"/>
    <col min="8194" max="8194" width="47.7109375" style="95" customWidth="1"/>
    <col min="8195" max="8197" width="13.85546875" style="95" customWidth="1"/>
    <col min="8198" max="8198" width="15.42578125" style="95" customWidth="1"/>
    <col min="8199" max="8448" width="8.28515625" style="95"/>
    <col min="8449" max="8449" width="28.5703125" style="95" customWidth="1"/>
    <col min="8450" max="8450" width="47.7109375" style="95" customWidth="1"/>
    <col min="8451" max="8453" width="13.85546875" style="95" customWidth="1"/>
    <col min="8454" max="8454" width="15.42578125" style="95" customWidth="1"/>
    <col min="8455" max="8704" width="8.28515625" style="95"/>
    <col min="8705" max="8705" width="28.5703125" style="95" customWidth="1"/>
    <col min="8706" max="8706" width="47.7109375" style="95" customWidth="1"/>
    <col min="8707" max="8709" width="13.85546875" style="95" customWidth="1"/>
    <col min="8710" max="8710" width="15.42578125" style="95" customWidth="1"/>
    <col min="8711" max="8960" width="8.28515625" style="95"/>
    <col min="8961" max="8961" width="28.5703125" style="95" customWidth="1"/>
    <col min="8962" max="8962" width="47.7109375" style="95" customWidth="1"/>
    <col min="8963" max="8965" width="13.85546875" style="95" customWidth="1"/>
    <col min="8966" max="8966" width="15.42578125" style="95" customWidth="1"/>
    <col min="8967" max="9216" width="8.28515625" style="95"/>
    <col min="9217" max="9217" width="28.5703125" style="95" customWidth="1"/>
    <col min="9218" max="9218" width="47.7109375" style="95" customWidth="1"/>
    <col min="9219" max="9221" width="13.85546875" style="95" customWidth="1"/>
    <col min="9222" max="9222" width="15.42578125" style="95" customWidth="1"/>
    <col min="9223" max="9472" width="8.28515625" style="95"/>
    <col min="9473" max="9473" width="28.5703125" style="95" customWidth="1"/>
    <col min="9474" max="9474" width="47.7109375" style="95" customWidth="1"/>
    <col min="9475" max="9477" width="13.85546875" style="95" customWidth="1"/>
    <col min="9478" max="9478" width="15.42578125" style="95" customWidth="1"/>
    <col min="9479" max="9728" width="8.28515625" style="95"/>
    <col min="9729" max="9729" width="28.5703125" style="95" customWidth="1"/>
    <col min="9730" max="9730" width="47.7109375" style="95" customWidth="1"/>
    <col min="9731" max="9733" width="13.85546875" style="95" customWidth="1"/>
    <col min="9734" max="9734" width="15.42578125" style="95" customWidth="1"/>
    <col min="9735" max="9984" width="8.28515625" style="95"/>
    <col min="9985" max="9985" width="28.5703125" style="95" customWidth="1"/>
    <col min="9986" max="9986" width="47.7109375" style="95" customWidth="1"/>
    <col min="9987" max="9989" width="13.85546875" style="95" customWidth="1"/>
    <col min="9990" max="9990" width="15.42578125" style="95" customWidth="1"/>
    <col min="9991" max="10240" width="8.28515625" style="95"/>
    <col min="10241" max="10241" width="28.5703125" style="95" customWidth="1"/>
    <col min="10242" max="10242" width="47.7109375" style="95" customWidth="1"/>
    <col min="10243" max="10245" width="13.85546875" style="95" customWidth="1"/>
    <col min="10246" max="10246" width="15.42578125" style="95" customWidth="1"/>
    <col min="10247" max="10496" width="8.28515625" style="95"/>
    <col min="10497" max="10497" width="28.5703125" style="95" customWidth="1"/>
    <col min="10498" max="10498" width="47.7109375" style="95" customWidth="1"/>
    <col min="10499" max="10501" width="13.85546875" style="95" customWidth="1"/>
    <col min="10502" max="10502" width="15.42578125" style="95" customWidth="1"/>
    <col min="10503" max="10752" width="8.28515625" style="95"/>
    <col min="10753" max="10753" width="28.5703125" style="95" customWidth="1"/>
    <col min="10754" max="10754" width="47.7109375" style="95" customWidth="1"/>
    <col min="10755" max="10757" width="13.85546875" style="95" customWidth="1"/>
    <col min="10758" max="10758" width="15.42578125" style="95" customWidth="1"/>
    <col min="10759" max="11008" width="8.28515625" style="95"/>
    <col min="11009" max="11009" width="28.5703125" style="95" customWidth="1"/>
    <col min="11010" max="11010" width="47.7109375" style="95" customWidth="1"/>
    <col min="11011" max="11013" width="13.85546875" style="95" customWidth="1"/>
    <col min="11014" max="11014" width="15.42578125" style="95" customWidth="1"/>
    <col min="11015" max="11264" width="8.28515625" style="95"/>
    <col min="11265" max="11265" width="28.5703125" style="95" customWidth="1"/>
    <col min="11266" max="11266" width="47.7109375" style="95" customWidth="1"/>
    <col min="11267" max="11269" width="13.85546875" style="95" customWidth="1"/>
    <col min="11270" max="11270" width="15.42578125" style="95" customWidth="1"/>
    <col min="11271" max="11520" width="8.28515625" style="95"/>
    <col min="11521" max="11521" width="28.5703125" style="95" customWidth="1"/>
    <col min="11522" max="11522" width="47.7109375" style="95" customWidth="1"/>
    <col min="11523" max="11525" width="13.85546875" style="95" customWidth="1"/>
    <col min="11526" max="11526" width="15.42578125" style="95" customWidth="1"/>
    <col min="11527" max="11776" width="8.28515625" style="95"/>
    <col min="11777" max="11777" width="28.5703125" style="95" customWidth="1"/>
    <col min="11778" max="11778" width="47.7109375" style="95" customWidth="1"/>
    <col min="11779" max="11781" width="13.85546875" style="95" customWidth="1"/>
    <col min="11782" max="11782" width="15.42578125" style="95" customWidth="1"/>
    <col min="11783" max="12032" width="8.28515625" style="95"/>
    <col min="12033" max="12033" width="28.5703125" style="95" customWidth="1"/>
    <col min="12034" max="12034" width="47.7109375" style="95" customWidth="1"/>
    <col min="12035" max="12037" width="13.85546875" style="95" customWidth="1"/>
    <col min="12038" max="12038" width="15.42578125" style="95" customWidth="1"/>
    <col min="12039" max="12288" width="8.28515625" style="95"/>
    <col min="12289" max="12289" width="28.5703125" style="95" customWidth="1"/>
    <col min="12290" max="12290" width="47.7109375" style="95" customWidth="1"/>
    <col min="12291" max="12293" width="13.85546875" style="95" customWidth="1"/>
    <col min="12294" max="12294" width="15.42578125" style="95" customWidth="1"/>
    <col min="12295" max="12544" width="8.28515625" style="95"/>
    <col min="12545" max="12545" width="28.5703125" style="95" customWidth="1"/>
    <col min="12546" max="12546" width="47.7109375" style="95" customWidth="1"/>
    <col min="12547" max="12549" width="13.85546875" style="95" customWidth="1"/>
    <col min="12550" max="12550" width="15.42578125" style="95" customWidth="1"/>
    <col min="12551" max="12800" width="8.28515625" style="95"/>
    <col min="12801" max="12801" width="28.5703125" style="95" customWidth="1"/>
    <col min="12802" max="12802" width="47.7109375" style="95" customWidth="1"/>
    <col min="12803" max="12805" width="13.85546875" style="95" customWidth="1"/>
    <col min="12806" max="12806" width="15.42578125" style="95" customWidth="1"/>
    <col min="12807" max="13056" width="8.28515625" style="95"/>
    <col min="13057" max="13057" width="28.5703125" style="95" customWidth="1"/>
    <col min="13058" max="13058" width="47.7109375" style="95" customWidth="1"/>
    <col min="13059" max="13061" width="13.85546875" style="95" customWidth="1"/>
    <col min="13062" max="13062" width="15.42578125" style="95" customWidth="1"/>
    <col min="13063" max="13312" width="8.28515625" style="95"/>
    <col min="13313" max="13313" width="28.5703125" style="95" customWidth="1"/>
    <col min="13314" max="13314" width="47.7109375" style="95" customWidth="1"/>
    <col min="13315" max="13317" width="13.85546875" style="95" customWidth="1"/>
    <col min="13318" max="13318" width="15.42578125" style="95" customWidth="1"/>
    <col min="13319" max="13568" width="8.28515625" style="95"/>
    <col min="13569" max="13569" width="28.5703125" style="95" customWidth="1"/>
    <col min="13570" max="13570" width="47.7109375" style="95" customWidth="1"/>
    <col min="13571" max="13573" width="13.85546875" style="95" customWidth="1"/>
    <col min="13574" max="13574" width="15.42578125" style="95" customWidth="1"/>
    <col min="13575" max="13824" width="8.28515625" style="95"/>
    <col min="13825" max="13825" width="28.5703125" style="95" customWidth="1"/>
    <col min="13826" max="13826" width="47.7109375" style="95" customWidth="1"/>
    <col min="13827" max="13829" width="13.85546875" style="95" customWidth="1"/>
    <col min="13830" max="13830" width="15.42578125" style="95" customWidth="1"/>
    <col min="13831" max="14080" width="8.28515625" style="95"/>
    <col min="14081" max="14081" width="28.5703125" style="95" customWidth="1"/>
    <col min="14082" max="14082" width="47.7109375" style="95" customWidth="1"/>
    <col min="14083" max="14085" width="13.85546875" style="95" customWidth="1"/>
    <col min="14086" max="14086" width="15.42578125" style="95" customWidth="1"/>
    <col min="14087" max="14336" width="8.28515625" style="95"/>
    <col min="14337" max="14337" width="28.5703125" style="95" customWidth="1"/>
    <col min="14338" max="14338" width="47.7109375" style="95" customWidth="1"/>
    <col min="14339" max="14341" width="13.85546875" style="95" customWidth="1"/>
    <col min="14342" max="14342" width="15.42578125" style="95" customWidth="1"/>
    <col min="14343" max="14592" width="8.28515625" style="95"/>
    <col min="14593" max="14593" width="28.5703125" style="95" customWidth="1"/>
    <col min="14594" max="14594" width="47.7109375" style="95" customWidth="1"/>
    <col min="14595" max="14597" width="13.85546875" style="95" customWidth="1"/>
    <col min="14598" max="14598" width="15.42578125" style="95" customWidth="1"/>
    <col min="14599" max="14848" width="8.28515625" style="95"/>
    <col min="14849" max="14849" width="28.5703125" style="95" customWidth="1"/>
    <col min="14850" max="14850" width="47.7109375" style="95" customWidth="1"/>
    <col min="14851" max="14853" width="13.85546875" style="95" customWidth="1"/>
    <col min="14854" max="14854" width="15.42578125" style="95" customWidth="1"/>
    <col min="14855" max="15104" width="8.28515625" style="95"/>
    <col min="15105" max="15105" width="28.5703125" style="95" customWidth="1"/>
    <col min="15106" max="15106" width="47.7109375" style="95" customWidth="1"/>
    <col min="15107" max="15109" width="13.85546875" style="95" customWidth="1"/>
    <col min="15110" max="15110" width="15.42578125" style="95" customWidth="1"/>
    <col min="15111" max="15360" width="8.28515625" style="95"/>
    <col min="15361" max="15361" width="28.5703125" style="95" customWidth="1"/>
    <col min="15362" max="15362" width="47.7109375" style="95" customWidth="1"/>
    <col min="15363" max="15365" width="13.85546875" style="95" customWidth="1"/>
    <col min="15366" max="15366" width="15.42578125" style="95" customWidth="1"/>
    <col min="15367" max="15616" width="8.28515625" style="95"/>
    <col min="15617" max="15617" width="28.5703125" style="95" customWidth="1"/>
    <col min="15618" max="15618" width="47.7109375" style="95" customWidth="1"/>
    <col min="15619" max="15621" width="13.85546875" style="95" customWidth="1"/>
    <col min="15622" max="15622" width="15.42578125" style="95" customWidth="1"/>
    <col min="15623" max="15872" width="8.28515625" style="95"/>
    <col min="15873" max="15873" width="28.5703125" style="95" customWidth="1"/>
    <col min="15874" max="15874" width="47.7109375" style="95" customWidth="1"/>
    <col min="15875" max="15877" width="13.85546875" style="95" customWidth="1"/>
    <col min="15878" max="15878" width="15.42578125" style="95" customWidth="1"/>
    <col min="15879" max="16128" width="8.28515625" style="95"/>
    <col min="16129" max="16129" width="28.5703125" style="95" customWidth="1"/>
    <col min="16130" max="16130" width="47.7109375" style="95" customWidth="1"/>
    <col min="16131" max="16133" width="13.85546875" style="95" customWidth="1"/>
    <col min="16134" max="16134" width="15.42578125" style="95" customWidth="1"/>
    <col min="16135" max="16384" width="8.28515625" style="95"/>
  </cols>
  <sheetData>
    <row r="1" spans="1:7" ht="17.25">
      <c r="C1" s="96"/>
      <c r="D1" s="96"/>
      <c r="E1" s="96"/>
      <c r="F1" s="97" t="s">
        <v>48</v>
      </c>
    </row>
    <row r="2" spans="1:7" s="44" customFormat="1" ht="17.25" customHeight="1">
      <c r="A2" s="158" t="s">
        <v>91</v>
      </c>
      <c r="B2" s="158"/>
      <c r="C2" s="158"/>
      <c r="D2" s="158"/>
      <c r="E2" s="158"/>
      <c r="F2" s="158"/>
      <c r="G2" s="98"/>
    </row>
    <row r="3" spans="1:7" s="44" customFormat="1" ht="17.25" customHeight="1">
      <c r="A3" s="158" t="s">
        <v>0</v>
      </c>
      <c r="B3" s="158"/>
      <c r="C3" s="158"/>
      <c r="D3" s="158"/>
      <c r="E3" s="158"/>
      <c r="F3" s="158"/>
      <c r="G3" s="98"/>
    </row>
    <row r="4" spans="1:7" ht="55.5" customHeight="1">
      <c r="A4" s="156" t="s">
        <v>96</v>
      </c>
      <c r="B4" s="156"/>
      <c r="C4" s="156"/>
      <c r="D4" s="156"/>
      <c r="E4" s="156"/>
      <c r="F4" s="156"/>
    </row>
    <row r="5" spans="1:7" ht="21.75" customHeight="1">
      <c r="A5" s="99"/>
      <c r="B5" s="99"/>
      <c r="C5" s="99"/>
      <c r="D5" s="99"/>
      <c r="E5" s="99"/>
      <c r="F5" s="100" t="s">
        <v>97</v>
      </c>
    </row>
    <row r="6" spans="1:7" ht="20.45" customHeight="1">
      <c r="A6" s="157" t="s">
        <v>34</v>
      </c>
      <c r="B6" s="157"/>
      <c r="C6" s="157"/>
      <c r="D6" s="157"/>
      <c r="E6" s="157"/>
      <c r="F6" s="157"/>
    </row>
    <row r="7" spans="1:7" ht="21.75" customHeight="1">
      <c r="A7" s="101" t="s">
        <v>56</v>
      </c>
      <c r="B7" s="101"/>
      <c r="C7" s="101"/>
      <c r="D7" s="101"/>
      <c r="E7" s="101"/>
      <c r="F7" s="101"/>
    </row>
    <row r="8" spans="1:7" ht="17.25">
      <c r="A8" s="102" t="s">
        <v>7</v>
      </c>
      <c r="B8" s="103" t="s">
        <v>8</v>
      </c>
      <c r="C8" s="104"/>
      <c r="D8" s="104"/>
      <c r="E8" s="104"/>
      <c r="F8" s="104"/>
    </row>
    <row r="9" spans="1:7" ht="18.75" customHeight="1">
      <c r="A9" s="105" t="s">
        <v>49</v>
      </c>
      <c r="B9" s="106" t="s">
        <v>50</v>
      </c>
      <c r="C9" s="107"/>
      <c r="D9" s="107"/>
      <c r="E9" s="107"/>
      <c r="F9" s="107"/>
    </row>
    <row r="10" spans="1:7" ht="18.75" customHeight="1">
      <c r="A10" s="108"/>
      <c r="B10" s="108"/>
      <c r="C10" s="108"/>
      <c r="D10" s="108"/>
      <c r="E10" s="108"/>
      <c r="F10" s="108"/>
    </row>
    <row r="11" spans="1:7" s="109" customFormat="1" ht="17.25">
      <c r="A11" s="101" t="s">
        <v>9</v>
      </c>
      <c r="B11" s="104"/>
      <c r="C11" s="104"/>
      <c r="D11" s="104"/>
      <c r="E11" s="104"/>
      <c r="F11" s="104"/>
    </row>
    <row r="12" spans="1:7" ht="14.25" customHeight="1">
      <c r="A12" s="108"/>
      <c r="B12" s="108"/>
      <c r="C12" s="108"/>
      <c r="D12" s="108"/>
      <c r="E12" s="108"/>
      <c r="F12" s="108"/>
    </row>
    <row r="13" spans="1:7" ht="49.5" customHeight="1">
      <c r="A13" s="102" t="s">
        <v>10</v>
      </c>
      <c r="B13" s="105" t="s">
        <v>49</v>
      </c>
      <c r="C13" s="149" t="s">
        <v>36</v>
      </c>
      <c r="D13" s="150"/>
      <c r="E13" s="150"/>
      <c r="F13" s="151"/>
    </row>
    <row r="14" spans="1:7" ht="34.5">
      <c r="A14" s="102" t="s">
        <v>11</v>
      </c>
      <c r="B14" s="105" t="s">
        <v>51</v>
      </c>
      <c r="C14" s="110" t="s">
        <v>104</v>
      </c>
      <c r="D14" s="110" t="s">
        <v>83</v>
      </c>
      <c r="E14" s="110" t="s">
        <v>84</v>
      </c>
      <c r="F14" s="110" t="s">
        <v>2</v>
      </c>
    </row>
    <row r="15" spans="1:7" ht="34.5">
      <c r="A15" s="102" t="s">
        <v>12</v>
      </c>
      <c r="B15" s="105" t="s">
        <v>52</v>
      </c>
      <c r="C15" s="152"/>
      <c r="D15" s="152"/>
      <c r="E15" s="152"/>
      <c r="F15" s="152"/>
    </row>
    <row r="16" spans="1:7" ht="62.25" customHeight="1">
      <c r="A16" s="102" t="s">
        <v>13</v>
      </c>
      <c r="B16" s="105" t="s">
        <v>79</v>
      </c>
      <c r="C16" s="153"/>
      <c r="D16" s="153"/>
      <c r="E16" s="153"/>
      <c r="F16" s="153"/>
    </row>
    <row r="17" spans="1:256" ht="65.25" customHeight="1">
      <c r="A17" s="102" t="s">
        <v>14</v>
      </c>
      <c r="B17" s="105" t="s">
        <v>60</v>
      </c>
      <c r="C17" s="153"/>
      <c r="D17" s="153"/>
      <c r="E17" s="153"/>
      <c r="F17" s="153"/>
    </row>
    <row r="18" spans="1:256" ht="62.25" customHeight="1">
      <c r="A18" s="102" t="s">
        <v>115</v>
      </c>
      <c r="B18" s="105" t="s">
        <v>116</v>
      </c>
      <c r="C18" s="111"/>
      <c r="D18" s="112"/>
      <c r="E18" s="112"/>
      <c r="F18" s="112"/>
    </row>
    <row r="19" spans="1:256" ht="26.25" customHeight="1">
      <c r="A19" s="159" t="s">
        <v>15</v>
      </c>
      <c r="B19" s="159"/>
      <c r="C19" s="102"/>
      <c r="D19" s="102"/>
      <c r="E19" s="102"/>
      <c r="F19" s="102"/>
    </row>
    <row r="20" spans="1:256" s="109" customFormat="1" ht="17.25">
      <c r="A20" s="161" t="s">
        <v>54</v>
      </c>
      <c r="B20" s="162"/>
      <c r="C20" s="113">
        <f>-C53</f>
        <v>0</v>
      </c>
      <c r="D20" s="113">
        <f t="shared" ref="D20:F21" si="0">-D53</f>
        <v>0</v>
      </c>
      <c r="E20" s="113">
        <f t="shared" si="0"/>
        <v>0</v>
      </c>
      <c r="F20" s="113">
        <f t="shared" si="0"/>
        <v>0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96"/>
      <c r="DX20" s="96"/>
      <c r="DY20" s="96"/>
      <c r="DZ20" s="96"/>
      <c r="EA20" s="96"/>
      <c r="EB20" s="96"/>
      <c r="EC20" s="96"/>
      <c r="ED20" s="96"/>
      <c r="EE20" s="96"/>
      <c r="EF20" s="96"/>
      <c r="EG20" s="96"/>
      <c r="EH20" s="96"/>
      <c r="EI20" s="96"/>
      <c r="EJ20" s="96"/>
      <c r="EK20" s="96"/>
      <c r="EL20" s="96"/>
      <c r="EM20" s="96"/>
      <c r="EN20" s="96"/>
      <c r="EO20" s="96"/>
      <c r="EP20" s="96"/>
      <c r="EQ20" s="96"/>
      <c r="ER20" s="96"/>
      <c r="ES20" s="96"/>
      <c r="ET20" s="96"/>
      <c r="EU20" s="96"/>
      <c r="EV20" s="96"/>
      <c r="EW20" s="96"/>
      <c r="EX20" s="96"/>
      <c r="EY20" s="96"/>
      <c r="EZ20" s="96"/>
      <c r="FA20" s="96"/>
      <c r="FB20" s="96"/>
      <c r="FC20" s="96"/>
      <c r="FD20" s="96"/>
      <c r="FE20" s="96"/>
      <c r="FF20" s="96"/>
      <c r="FG20" s="96"/>
      <c r="FH20" s="96"/>
      <c r="FI20" s="96"/>
      <c r="FJ20" s="96"/>
      <c r="FK20" s="96"/>
      <c r="FL20" s="96"/>
      <c r="FM20" s="96"/>
      <c r="FN20" s="96"/>
      <c r="FO20" s="96"/>
      <c r="FP20" s="96"/>
      <c r="FQ20" s="96"/>
      <c r="FR20" s="96"/>
      <c r="FS20" s="96"/>
      <c r="FT20" s="96"/>
      <c r="FU20" s="96"/>
      <c r="FV20" s="96"/>
      <c r="FW20" s="96"/>
      <c r="FX20" s="96"/>
      <c r="FY20" s="96"/>
      <c r="FZ20" s="96"/>
      <c r="GA20" s="96"/>
      <c r="GB20" s="96"/>
      <c r="GC20" s="96"/>
      <c r="GD20" s="96"/>
      <c r="GE20" s="96"/>
      <c r="GF20" s="96"/>
      <c r="GG20" s="96"/>
      <c r="GH20" s="96"/>
      <c r="GI20" s="96"/>
      <c r="GJ20" s="96"/>
      <c r="GK20" s="96"/>
      <c r="GL20" s="96"/>
      <c r="GM20" s="96"/>
      <c r="GN20" s="96"/>
      <c r="GO20" s="96"/>
      <c r="GP20" s="96"/>
      <c r="GQ20" s="96"/>
      <c r="GR20" s="96"/>
      <c r="GS20" s="96"/>
      <c r="GT20" s="96"/>
      <c r="GU20" s="96"/>
      <c r="GV20" s="96"/>
      <c r="GW20" s="96"/>
      <c r="GX20" s="96"/>
      <c r="GY20" s="96"/>
      <c r="GZ20" s="96"/>
      <c r="HA20" s="96"/>
      <c r="HB20" s="96"/>
      <c r="HC20" s="96"/>
      <c r="HD20" s="96"/>
      <c r="HE20" s="96"/>
      <c r="HF20" s="96"/>
      <c r="HG20" s="96"/>
      <c r="HH20" s="96"/>
      <c r="HI20" s="96"/>
      <c r="HJ20" s="96"/>
      <c r="HK20" s="96"/>
      <c r="HL20" s="96"/>
      <c r="HM20" s="96"/>
      <c r="HN20" s="96"/>
      <c r="HO20" s="96"/>
      <c r="HP20" s="96"/>
      <c r="HQ20" s="96"/>
      <c r="HR20" s="96"/>
      <c r="HS20" s="96"/>
      <c r="HT20" s="96"/>
      <c r="HU20" s="96"/>
      <c r="HV20" s="96"/>
      <c r="HW20" s="96"/>
      <c r="HX20" s="96"/>
      <c r="HY20" s="96"/>
      <c r="HZ20" s="96"/>
      <c r="IA20" s="96"/>
      <c r="IB20" s="96"/>
      <c r="IC20" s="96"/>
      <c r="ID20" s="96"/>
      <c r="IE20" s="96"/>
      <c r="IF20" s="96"/>
      <c r="IG20" s="96"/>
      <c r="IH20" s="96"/>
      <c r="II20" s="96"/>
      <c r="IJ20" s="96"/>
      <c r="IK20" s="96"/>
      <c r="IL20" s="96"/>
      <c r="IM20" s="96"/>
      <c r="IN20" s="96"/>
      <c r="IO20" s="96"/>
      <c r="IP20" s="96"/>
      <c r="IQ20" s="96"/>
      <c r="IR20" s="96"/>
      <c r="IS20" s="96"/>
      <c r="IT20" s="96"/>
      <c r="IU20" s="96"/>
      <c r="IV20" s="96"/>
    </row>
    <row r="21" spans="1:256" ht="17.25" customHeight="1">
      <c r="A21" s="148" t="s">
        <v>117</v>
      </c>
      <c r="B21" s="148"/>
      <c r="C21" s="113">
        <v>0</v>
      </c>
      <c r="D21" s="113">
        <f t="shared" si="0"/>
        <v>0</v>
      </c>
      <c r="E21" s="113">
        <f t="shared" si="0"/>
        <v>16.8</v>
      </c>
      <c r="F21" s="113">
        <f t="shared" si="0"/>
        <v>27.5</v>
      </c>
    </row>
    <row r="22" spans="1:256" s="96" customFormat="1" ht="17.25">
      <c r="A22" s="163" t="s">
        <v>16</v>
      </c>
      <c r="B22" s="164"/>
      <c r="C22" s="114">
        <f>+'3'!D16</f>
        <v>0</v>
      </c>
      <c r="D22" s="114">
        <f>+'3'!E16</f>
        <v>80000</v>
      </c>
      <c r="E22" s="114">
        <f>+'3'!F16</f>
        <v>1417686</v>
      </c>
      <c r="F22" s="114">
        <f>+'3'!G16</f>
        <v>2835372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</row>
    <row r="23" spans="1:256" s="96" customFormat="1" ht="17.25"/>
    <row r="24" spans="1:256" ht="58.5" customHeight="1">
      <c r="A24" s="102" t="s">
        <v>10</v>
      </c>
      <c r="B24" s="105" t="s">
        <v>49</v>
      </c>
      <c r="C24" s="149" t="s">
        <v>36</v>
      </c>
      <c r="D24" s="150"/>
      <c r="E24" s="150"/>
      <c r="F24" s="151"/>
    </row>
    <row r="25" spans="1:256" ht="42.75" customHeight="1">
      <c r="A25" s="102" t="s">
        <v>11</v>
      </c>
      <c r="B25" s="105">
        <v>21002</v>
      </c>
      <c r="C25" s="110" t="s">
        <v>104</v>
      </c>
      <c r="D25" s="110" t="s">
        <v>83</v>
      </c>
      <c r="E25" s="110" t="s">
        <v>84</v>
      </c>
      <c r="F25" s="110" t="s">
        <v>2</v>
      </c>
    </row>
    <row r="26" spans="1:256" ht="20.45" customHeight="1">
      <c r="A26" s="102" t="s">
        <v>12</v>
      </c>
      <c r="B26" s="105" t="s">
        <v>113</v>
      </c>
      <c r="C26" s="152"/>
      <c r="D26" s="154"/>
      <c r="E26" s="154"/>
      <c r="F26" s="154"/>
    </row>
    <row r="27" spans="1:256" ht="21.75" customHeight="1">
      <c r="A27" s="102" t="s">
        <v>13</v>
      </c>
      <c r="B27" s="105" t="s">
        <v>114</v>
      </c>
      <c r="C27" s="153"/>
      <c r="D27" s="155"/>
      <c r="E27" s="155"/>
      <c r="F27" s="155"/>
    </row>
    <row r="28" spans="1:256" s="109" customFormat="1" ht="51.75">
      <c r="A28" s="102" t="s">
        <v>14</v>
      </c>
      <c r="B28" s="105" t="s">
        <v>60</v>
      </c>
      <c r="C28" s="153"/>
      <c r="D28" s="155"/>
      <c r="E28" s="155"/>
      <c r="F28" s="15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  <c r="IS28" s="95"/>
      <c r="IT28" s="95"/>
      <c r="IU28" s="95"/>
      <c r="IV28" s="95"/>
    </row>
    <row r="29" spans="1:256" s="109" customFormat="1" ht="18.75" customHeight="1">
      <c r="A29" s="102" t="s">
        <v>115</v>
      </c>
      <c r="B29" s="105" t="s">
        <v>116</v>
      </c>
      <c r="C29" s="111"/>
      <c r="D29" s="112"/>
      <c r="E29" s="112"/>
      <c r="F29" s="112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  <c r="IS29" s="95"/>
      <c r="IT29" s="95"/>
      <c r="IU29" s="95"/>
      <c r="IV29" s="95"/>
    </row>
    <row r="30" spans="1:256" s="109" customFormat="1" ht="18.75" customHeight="1">
      <c r="A30" s="159" t="s">
        <v>15</v>
      </c>
      <c r="B30" s="159"/>
      <c r="C30" s="102"/>
      <c r="D30" s="102"/>
      <c r="E30" s="102"/>
      <c r="F30" s="102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  <c r="IS30" s="95"/>
      <c r="IT30" s="95"/>
      <c r="IU30" s="95"/>
      <c r="IV30" s="95"/>
    </row>
    <row r="31" spans="1:256" s="116" customFormat="1" ht="20.25" customHeight="1">
      <c r="A31" s="161" t="s">
        <v>129</v>
      </c>
      <c r="B31" s="162"/>
      <c r="C31" s="115">
        <f t="shared" ref="C31:E31" si="1">+C32</f>
        <v>0</v>
      </c>
      <c r="D31" s="115">
        <f t="shared" si="1"/>
        <v>0</v>
      </c>
      <c r="E31" s="115">
        <f t="shared" si="1"/>
        <v>2</v>
      </c>
      <c r="F31" s="115">
        <f>+F32</f>
        <v>2</v>
      </c>
    </row>
    <row r="32" spans="1:256" s="116" customFormat="1" ht="17.25">
      <c r="A32" s="161" t="s">
        <v>130</v>
      </c>
      <c r="B32" s="162"/>
      <c r="C32" s="115">
        <v>0</v>
      </c>
      <c r="D32" s="115">
        <v>0</v>
      </c>
      <c r="E32" s="115">
        <v>2</v>
      </c>
      <c r="F32" s="115">
        <v>2</v>
      </c>
    </row>
    <row r="33" spans="1:256" s="116" customFormat="1" ht="17.25">
      <c r="A33" s="161" t="s">
        <v>131</v>
      </c>
      <c r="B33" s="162"/>
      <c r="C33" s="115">
        <f t="shared" ref="C33" si="2">+C34</f>
        <v>0</v>
      </c>
      <c r="D33" s="115">
        <f t="shared" ref="D33" si="3">+D34</f>
        <v>0</v>
      </c>
      <c r="E33" s="113">
        <f t="shared" ref="E33" si="4">+E34</f>
        <v>88</v>
      </c>
      <c r="F33" s="113">
        <f>+F34</f>
        <v>88</v>
      </c>
    </row>
    <row r="34" spans="1:256" s="116" customFormat="1" ht="17.25">
      <c r="A34" s="161" t="s">
        <v>132</v>
      </c>
      <c r="B34" s="162"/>
      <c r="C34" s="115">
        <v>0</v>
      </c>
      <c r="D34" s="115">
        <v>0</v>
      </c>
      <c r="E34" s="113">
        <v>88</v>
      </c>
      <c r="F34" s="113">
        <v>88</v>
      </c>
    </row>
    <row r="35" spans="1:256" s="109" customFormat="1" ht="17.25" customHeight="1">
      <c r="A35" s="163" t="s">
        <v>16</v>
      </c>
      <c r="B35" s="164"/>
      <c r="C35" s="114">
        <f>+'3'!D23</f>
        <v>0</v>
      </c>
      <c r="D35" s="114">
        <f>+'3'!E23</f>
        <v>111545</v>
      </c>
      <c r="E35" s="114">
        <f>+'3'!F23</f>
        <v>278860</v>
      </c>
      <c r="F35" s="114">
        <f>+'3'!G23</f>
        <v>278860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</row>
    <row r="36" spans="1:256" ht="17.25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D36" s="96"/>
      <c r="EE36" s="96"/>
      <c r="EF36" s="96"/>
      <c r="EG36" s="96"/>
      <c r="EH36" s="96"/>
      <c r="EI36" s="96"/>
      <c r="EJ36" s="96"/>
      <c r="EK36" s="96"/>
      <c r="EL36" s="96"/>
      <c r="EM36" s="96"/>
      <c r="EN36" s="96"/>
      <c r="EO36" s="96"/>
      <c r="EP36" s="96"/>
      <c r="EQ36" s="96"/>
      <c r="ER36" s="96"/>
      <c r="ES36" s="96"/>
      <c r="ET36" s="96"/>
      <c r="EU36" s="96"/>
      <c r="EV36" s="96"/>
      <c r="EW36" s="96"/>
      <c r="EX36" s="96"/>
      <c r="EY36" s="96"/>
      <c r="EZ36" s="96"/>
      <c r="FA36" s="96"/>
      <c r="FB36" s="96"/>
      <c r="FC36" s="96"/>
      <c r="FD36" s="96"/>
      <c r="FE36" s="96"/>
      <c r="FF36" s="96"/>
      <c r="FG36" s="96"/>
      <c r="FH36" s="96"/>
      <c r="FI36" s="96"/>
      <c r="FJ36" s="96"/>
      <c r="FK36" s="96"/>
      <c r="FL36" s="96"/>
      <c r="FM36" s="96"/>
      <c r="FN36" s="96"/>
      <c r="FO36" s="96"/>
      <c r="FP36" s="96"/>
      <c r="FQ36" s="96"/>
      <c r="FR36" s="96"/>
      <c r="FS36" s="96"/>
      <c r="FT36" s="96"/>
      <c r="FU36" s="96"/>
      <c r="FV36" s="96"/>
      <c r="FW36" s="96"/>
      <c r="FX36" s="96"/>
      <c r="FY36" s="96"/>
      <c r="FZ36" s="96"/>
      <c r="GA36" s="96"/>
      <c r="GB36" s="96"/>
      <c r="GC36" s="96"/>
      <c r="GD36" s="96"/>
      <c r="GE36" s="96"/>
      <c r="GF36" s="96"/>
      <c r="GG36" s="96"/>
      <c r="GH36" s="96"/>
      <c r="GI36" s="96"/>
      <c r="GJ36" s="96"/>
      <c r="GK36" s="96"/>
      <c r="GL36" s="96"/>
      <c r="GM36" s="96"/>
      <c r="GN36" s="96"/>
      <c r="GO36" s="96"/>
      <c r="GP36" s="96"/>
      <c r="GQ36" s="96"/>
      <c r="GR36" s="96"/>
      <c r="GS36" s="96"/>
      <c r="GT36" s="96"/>
      <c r="GU36" s="96"/>
      <c r="GV36" s="96"/>
      <c r="GW36" s="96"/>
      <c r="GX36" s="96"/>
      <c r="GY36" s="96"/>
      <c r="GZ36" s="96"/>
      <c r="HA36" s="96"/>
      <c r="HB36" s="96"/>
      <c r="HC36" s="96"/>
      <c r="HD36" s="96"/>
      <c r="HE36" s="96"/>
      <c r="HF36" s="96"/>
      <c r="HG36" s="96"/>
      <c r="HH36" s="96"/>
      <c r="HI36" s="96"/>
      <c r="HJ36" s="96"/>
      <c r="HK36" s="96"/>
      <c r="HL36" s="96"/>
      <c r="HM36" s="96"/>
      <c r="HN36" s="96"/>
      <c r="HO36" s="96"/>
      <c r="HP36" s="96"/>
      <c r="HQ36" s="96"/>
      <c r="HR36" s="96"/>
      <c r="HS36" s="96"/>
      <c r="HT36" s="96"/>
      <c r="HU36" s="96"/>
      <c r="HV36" s="96"/>
      <c r="HW36" s="96"/>
      <c r="HX36" s="96"/>
      <c r="HY36" s="96"/>
      <c r="HZ36" s="96"/>
      <c r="IA36" s="96"/>
      <c r="IB36" s="96"/>
      <c r="IC36" s="96"/>
      <c r="ID36" s="96"/>
      <c r="IE36" s="96"/>
      <c r="IF36" s="96"/>
      <c r="IG36" s="96"/>
      <c r="IH36" s="96"/>
      <c r="II36" s="96"/>
      <c r="IJ36" s="96"/>
      <c r="IK36" s="96"/>
      <c r="IL36" s="96"/>
      <c r="IM36" s="96"/>
      <c r="IN36" s="96"/>
      <c r="IO36" s="96"/>
      <c r="IP36" s="96"/>
      <c r="IQ36" s="96"/>
      <c r="IR36" s="96"/>
      <c r="IS36" s="96"/>
      <c r="IT36" s="96"/>
      <c r="IU36" s="96"/>
      <c r="IV36" s="96"/>
    </row>
    <row r="37" spans="1:256" ht="17.25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  <c r="FH37" s="96"/>
      <c r="FI37" s="96"/>
      <c r="FJ37" s="96"/>
      <c r="FK37" s="96"/>
      <c r="FL37" s="96"/>
      <c r="FM37" s="96"/>
      <c r="FN37" s="96"/>
      <c r="FO37" s="96"/>
      <c r="FP37" s="96"/>
      <c r="FQ37" s="96"/>
      <c r="FR37" s="96"/>
      <c r="FS37" s="96"/>
      <c r="FT37" s="96"/>
      <c r="FU37" s="96"/>
      <c r="FV37" s="96"/>
      <c r="FW37" s="96"/>
      <c r="FX37" s="96"/>
      <c r="FY37" s="96"/>
      <c r="FZ37" s="96"/>
      <c r="GA37" s="96"/>
      <c r="GB37" s="96"/>
      <c r="GC37" s="96"/>
      <c r="GD37" s="96"/>
      <c r="GE37" s="96"/>
      <c r="GF37" s="96"/>
      <c r="GG37" s="96"/>
      <c r="GH37" s="96"/>
      <c r="GI37" s="96"/>
      <c r="GJ37" s="96"/>
      <c r="GK37" s="96"/>
      <c r="GL37" s="96"/>
      <c r="GM37" s="96"/>
      <c r="GN37" s="96"/>
      <c r="GO37" s="96"/>
      <c r="GP37" s="96"/>
      <c r="GQ37" s="96"/>
      <c r="GR37" s="96"/>
      <c r="GS37" s="96"/>
      <c r="GT37" s="96"/>
      <c r="GU37" s="96"/>
      <c r="GV37" s="96"/>
      <c r="GW37" s="96"/>
      <c r="GX37" s="96"/>
      <c r="GY37" s="96"/>
      <c r="GZ37" s="96"/>
      <c r="HA37" s="96"/>
      <c r="HB37" s="96"/>
      <c r="HC37" s="96"/>
      <c r="HD37" s="96"/>
      <c r="HE37" s="96"/>
      <c r="HF37" s="96"/>
      <c r="HG37" s="96"/>
      <c r="HH37" s="96"/>
      <c r="HI37" s="96"/>
      <c r="HJ37" s="96"/>
      <c r="HK37" s="96"/>
      <c r="HL37" s="96"/>
      <c r="HM37" s="96"/>
      <c r="HN37" s="96"/>
      <c r="HO37" s="96"/>
      <c r="HP37" s="96"/>
      <c r="HQ37" s="96"/>
      <c r="HR37" s="96"/>
      <c r="HS37" s="96"/>
      <c r="HT37" s="96"/>
      <c r="HU37" s="96"/>
      <c r="HV37" s="96"/>
      <c r="HW37" s="96"/>
      <c r="HX37" s="96"/>
      <c r="HY37" s="96"/>
      <c r="HZ37" s="96"/>
      <c r="IA37" s="96"/>
      <c r="IB37" s="96"/>
      <c r="IC37" s="96"/>
      <c r="ID37" s="96"/>
      <c r="IE37" s="96"/>
      <c r="IF37" s="96"/>
      <c r="IG37" s="96"/>
      <c r="IH37" s="96"/>
      <c r="II37" s="96"/>
      <c r="IJ37" s="96"/>
      <c r="IK37" s="96"/>
      <c r="IL37" s="96"/>
      <c r="IM37" s="96"/>
      <c r="IN37" s="96"/>
      <c r="IO37" s="96"/>
      <c r="IP37" s="96"/>
      <c r="IQ37" s="96"/>
      <c r="IR37" s="96"/>
      <c r="IS37" s="96"/>
      <c r="IT37" s="96"/>
      <c r="IU37" s="96"/>
      <c r="IV37" s="96"/>
    </row>
    <row r="38" spans="1:256" ht="17.25">
      <c r="A38" s="108"/>
      <c r="B38" s="108"/>
      <c r="C38" s="108"/>
      <c r="D38" s="108"/>
      <c r="E38" s="108"/>
      <c r="F38" s="108"/>
    </row>
    <row r="39" spans="1:256" ht="17.25">
      <c r="F39" s="117" t="s">
        <v>98</v>
      </c>
    </row>
    <row r="40" spans="1:256" ht="17.25">
      <c r="A40" s="157" t="s">
        <v>82</v>
      </c>
      <c r="B40" s="157"/>
      <c r="C40" s="157"/>
      <c r="D40" s="157"/>
      <c r="E40" s="157"/>
      <c r="F40" s="157"/>
    </row>
    <row r="41" spans="1:256" ht="17.25">
      <c r="A41" s="101" t="s">
        <v>56</v>
      </c>
      <c r="B41" s="101"/>
      <c r="C41" s="101"/>
      <c r="D41" s="101"/>
      <c r="E41" s="101"/>
      <c r="F41" s="101"/>
    </row>
    <row r="42" spans="1:256" ht="17.25">
      <c r="A42" s="102" t="s">
        <v>7</v>
      </c>
      <c r="B42" s="103" t="s">
        <v>8</v>
      </c>
      <c r="C42" s="104"/>
      <c r="D42" s="104"/>
      <c r="E42" s="104"/>
      <c r="F42" s="104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109"/>
      <c r="BB42" s="109"/>
      <c r="BC42" s="109"/>
      <c r="BD42" s="109"/>
      <c r="BE42" s="109"/>
      <c r="BF42" s="109"/>
      <c r="BG42" s="109"/>
      <c r="BH42" s="109"/>
      <c r="BI42" s="109"/>
      <c r="BJ42" s="109"/>
      <c r="BK42" s="109"/>
      <c r="BL42" s="109"/>
      <c r="BM42" s="109"/>
      <c r="BN42" s="109"/>
      <c r="BO42" s="109"/>
      <c r="BP42" s="109"/>
      <c r="BQ42" s="109"/>
      <c r="BR42" s="109"/>
      <c r="BS42" s="109"/>
      <c r="BT42" s="109"/>
      <c r="BU42" s="109"/>
      <c r="BV42" s="109"/>
      <c r="BW42" s="109"/>
      <c r="BX42" s="109"/>
      <c r="BY42" s="109"/>
      <c r="BZ42" s="109"/>
      <c r="CA42" s="109"/>
      <c r="CB42" s="109"/>
      <c r="CC42" s="109"/>
      <c r="CD42" s="109"/>
      <c r="CE42" s="109"/>
      <c r="CF42" s="109"/>
      <c r="CG42" s="109"/>
      <c r="CH42" s="109"/>
      <c r="CI42" s="109"/>
      <c r="CJ42" s="109"/>
      <c r="CK42" s="109"/>
      <c r="CL42" s="109"/>
      <c r="CM42" s="109"/>
      <c r="CN42" s="109"/>
      <c r="CO42" s="109"/>
      <c r="CP42" s="109"/>
      <c r="CQ42" s="109"/>
      <c r="CR42" s="109"/>
      <c r="CS42" s="109"/>
      <c r="CT42" s="109"/>
      <c r="CU42" s="109"/>
      <c r="CV42" s="109"/>
      <c r="CW42" s="109"/>
      <c r="CX42" s="109"/>
      <c r="CY42" s="109"/>
      <c r="CZ42" s="109"/>
      <c r="DA42" s="109"/>
      <c r="DB42" s="109"/>
      <c r="DC42" s="109"/>
      <c r="DD42" s="109"/>
      <c r="DE42" s="109"/>
      <c r="DF42" s="109"/>
      <c r="DG42" s="109"/>
      <c r="DH42" s="109"/>
      <c r="DI42" s="109"/>
      <c r="DJ42" s="109"/>
      <c r="DK42" s="109"/>
      <c r="DL42" s="109"/>
      <c r="DM42" s="109"/>
      <c r="DN42" s="109"/>
      <c r="DO42" s="109"/>
      <c r="DP42" s="109"/>
      <c r="DQ42" s="109"/>
      <c r="DR42" s="109"/>
      <c r="DS42" s="109"/>
      <c r="DT42" s="109"/>
      <c r="DU42" s="109"/>
      <c r="DV42" s="109"/>
      <c r="DW42" s="109"/>
      <c r="DX42" s="109"/>
      <c r="DY42" s="109"/>
      <c r="DZ42" s="109"/>
      <c r="EA42" s="109"/>
      <c r="EB42" s="109"/>
      <c r="EC42" s="109"/>
      <c r="ED42" s="109"/>
      <c r="EE42" s="109"/>
      <c r="EF42" s="109"/>
      <c r="EG42" s="109"/>
      <c r="EH42" s="109"/>
      <c r="EI42" s="109"/>
      <c r="EJ42" s="109"/>
      <c r="EK42" s="109"/>
      <c r="EL42" s="109"/>
      <c r="EM42" s="109"/>
      <c r="EN42" s="109"/>
      <c r="EO42" s="109"/>
      <c r="EP42" s="109"/>
      <c r="EQ42" s="109"/>
      <c r="ER42" s="109"/>
      <c r="ES42" s="109"/>
      <c r="ET42" s="109"/>
      <c r="EU42" s="109"/>
      <c r="EV42" s="109"/>
      <c r="EW42" s="109"/>
      <c r="EX42" s="109"/>
      <c r="EY42" s="109"/>
      <c r="EZ42" s="109"/>
      <c r="FA42" s="109"/>
      <c r="FB42" s="109"/>
      <c r="FC42" s="109"/>
      <c r="FD42" s="109"/>
      <c r="FE42" s="109"/>
      <c r="FF42" s="109"/>
      <c r="FG42" s="109"/>
      <c r="FH42" s="109"/>
      <c r="FI42" s="109"/>
      <c r="FJ42" s="109"/>
      <c r="FK42" s="109"/>
      <c r="FL42" s="109"/>
      <c r="FM42" s="109"/>
      <c r="FN42" s="109"/>
      <c r="FO42" s="109"/>
      <c r="FP42" s="109"/>
      <c r="FQ42" s="109"/>
      <c r="FR42" s="109"/>
      <c r="FS42" s="109"/>
      <c r="FT42" s="109"/>
      <c r="FU42" s="109"/>
      <c r="FV42" s="109"/>
      <c r="FW42" s="109"/>
      <c r="FX42" s="109"/>
      <c r="FY42" s="109"/>
      <c r="FZ42" s="109"/>
      <c r="GA42" s="109"/>
      <c r="GB42" s="109"/>
      <c r="GC42" s="109"/>
      <c r="GD42" s="109"/>
      <c r="GE42" s="109"/>
      <c r="GF42" s="109"/>
      <c r="GG42" s="109"/>
      <c r="GH42" s="109"/>
      <c r="GI42" s="109"/>
      <c r="GJ42" s="109"/>
      <c r="GK42" s="109"/>
      <c r="GL42" s="109"/>
      <c r="GM42" s="109"/>
      <c r="GN42" s="109"/>
      <c r="GO42" s="109"/>
      <c r="GP42" s="109"/>
      <c r="GQ42" s="109"/>
      <c r="GR42" s="109"/>
      <c r="GS42" s="109"/>
      <c r="GT42" s="109"/>
      <c r="GU42" s="109"/>
      <c r="GV42" s="109"/>
      <c r="GW42" s="109"/>
      <c r="GX42" s="109"/>
      <c r="GY42" s="109"/>
      <c r="GZ42" s="109"/>
      <c r="HA42" s="109"/>
      <c r="HB42" s="109"/>
      <c r="HC42" s="109"/>
      <c r="HD42" s="109"/>
      <c r="HE42" s="109"/>
      <c r="HF42" s="109"/>
      <c r="HG42" s="109"/>
      <c r="HH42" s="109"/>
      <c r="HI42" s="109"/>
      <c r="HJ42" s="109"/>
      <c r="HK42" s="109"/>
      <c r="HL42" s="109"/>
      <c r="HM42" s="109"/>
      <c r="HN42" s="109"/>
      <c r="HO42" s="109"/>
      <c r="HP42" s="109"/>
      <c r="HQ42" s="109"/>
      <c r="HR42" s="109"/>
      <c r="HS42" s="109"/>
      <c r="HT42" s="109"/>
      <c r="HU42" s="109"/>
      <c r="HV42" s="109"/>
      <c r="HW42" s="109"/>
      <c r="HX42" s="109"/>
      <c r="HY42" s="109"/>
      <c r="HZ42" s="109"/>
      <c r="IA42" s="109"/>
      <c r="IB42" s="109"/>
      <c r="IC42" s="109"/>
      <c r="ID42" s="109"/>
      <c r="IE42" s="109"/>
      <c r="IF42" s="109"/>
      <c r="IG42" s="109"/>
      <c r="IH42" s="109"/>
      <c r="II42" s="109"/>
      <c r="IJ42" s="109"/>
      <c r="IK42" s="109"/>
      <c r="IL42" s="109"/>
      <c r="IM42" s="109"/>
      <c r="IN42" s="109"/>
      <c r="IO42" s="109"/>
      <c r="IP42" s="109"/>
      <c r="IQ42" s="109"/>
      <c r="IR42" s="109"/>
      <c r="IS42" s="109"/>
      <c r="IT42" s="109"/>
      <c r="IU42" s="109"/>
      <c r="IV42" s="109"/>
    </row>
    <row r="43" spans="1:256" ht="17.25">
      <c r="A43" s="105" t="s">
        <v>49</v>
      </c>
      <c r="B43" s="106" t="s">
        <v>50</v>
      </c>
      <c r="C43" s="107"/>
      <c r="D43" s="107"/>
      <c r="E43" s="107"/>
      <c r="F43" s="107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109"/>
      <c r="BB43" s="109"/>
      <c r="BC43" s="109"/>
      <c r="BD43" s="109"/>
      <c r="BE43" s="109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109"/>
      <c r="BQ43" s="109"/>
      <c r="BR43" s="109"/>
      <c r="BS43" s="109"/>
      <c r="BT43" s="109"/>
      <c r="BU43" s="109"/>
      <c r="BV43" s="109"/>
      <c r="BW43" s="109"/>
      <c r="BX43" s="109"/>
      <c r="BY43" s="109"/>
      <c r="BZ43" s="109"/>
      <c r="CA43" s="109"/>
      <c r="CB43" s="109"/>
      <c r="CC43" s="109"/>
      <c r="CD43" s="109"/>
      <c r="CE43" s="109"/>
      <c r="CF43" s="109"/>
      <c r="CG43" s="109"/>
      <c r="CH43" s="109"/>
      <c r="CI43" s="109"/>
      <c r="CJ43" s="109"/>
      <c r="CK43" s="109"/>
      <c r="CL43" s="109"/>
      <c r="CM43" s="109"/>
      <c r="CN43" s="109"/>
      <c r="CO43" s="109"/>
      <c r="CP43" s="109"/>
      <c r="CQ43" s="109"/>
      <c r="CR43" s="109"/>
      <c r="CS43" s="109"/>
      <c r="CT43" s="109"/>
      <c r="CU43" s="109"/>
      <c r="CV43" s="109"/>
      <c r="CW43" s="109"/>
      <c r="CX43" s="109"/>
      <c r="CY43" s="109"/>
      <c r="CZ43" s="109"/>
      <c r="DA43" s="109"/>
      <c r="DB43" s="109"/>
      <c r="DC43" s="109"/>
      <c r="DD43" s="109"/>
      <c r="DE43" s="109"/>
      <c r="DF43" s="109"/>
      <c r="DG43" s="109"/>
      <c r="DH43" s="109"/>
      <c r="DI43" s="109"/>
      <c r="DJ43" s="109"/>
      <c r="DK43" s="109"/>
      <c r="DL43" s="109"/>
      <c r="DM43" s="109"/>
      <c r="DN43" s="109"/>
      <c r="DO43" s="109"/>
      <c r="DP43" s="109"/>
      <c r="DQ43" s="109"/>
      <c r="DR43" s="109"/>
      <c r="DS43" s="109"/>
      <c r="DT43" s="109"/>
      <c r="DU43" s="109"/>
      <c r="DV43" s="109"/>
      <c r="DW43" s="109"/>
      <c r="DX43" s="109"/>
      <c r="DY43" s="109"/>
      <c r="DZ43" s="109"/>
      <c r="EA43" s="109"/>
      <c r="EB43" s="109"/>
      <c r="EC43" s="109"/>
      <c r="ED43" s="109"/>
      <c r="EE43" s="109"/>
      <c r="EF43" s="109"/>
      <c r="EG43" s="109"/>
      <c r="EH43" s="109"/>
      <c r="EI43" s="109"/>
      <c r="EJ43" s="109"/>
      <c r="EK43" s="109"/>
      <c r="EL43" s="109"/>
      <c r="EM43" s="109"/>
      <c r="EN43" s="109"/>
      <c r="EO43" s="109"/>
      <c r="EP43" s="109"/>
      <c r="EQ43" s="109"/>
      <c r="ER43" s="109"/>
      <c r="ES43" s="109"/>
      <c r="ET43" s="109"/>
      <c r="EU43" s="109"/>
      <c r="EV43" s="109"/>
      <c r="EW43" s="109"/>
      <c r="EX43" s="109"/>
      <c r="EY43" s="109"/>
      <c r="EZ43" s="109"/>
      <c r="FA43" s="109"/>
      <c r="FB43" s="109"/>
      <c r="FC43" s="109"/>
      <c r="FD43" s="109"/>
      <c r="FE43" s="109"/>
      <c r="FF43" s="109"/>
      <c r="FG43" s="109"/>
      <c r="FH43" s="109"/>
      <c r="FI43" s="109"/>
      <c r="FJ43" s="109"/>
      <c r="FK43" s="109"/>
      <c r="FL43" s="109"/>
      <c r="FM43" s="109"/>
      <c r="FN43" s="109"/>
      <c r="FO43" s="109"/>
      <c r="FP43" s="109"/>
      <c r="FQ43" s="109"/>
      <c r="FR43" s="109"/>
      <c r="FS43" s="109"/>
      <c r="FT43" s="109"/>
      <c r="FU43" s="109"/>
      <c r="FV43" s="109"/>
      <c r="FW43" s="109"/>
      <c r="FX43" s="109"/>
      <c r="FY43" s="109"/>
      <c r="FZ43" s="109"/>
      <c r="GA43" s="109"/>
      <c r="GB43" s="109"/>
      <c r="GC43" s="109"/>
      <c r="GD43" s="109"/>
      <c r="GE43" s="109"/>
      <c r="GF43" s="109"/>
      <c r="GG43" s="109"/>
      <c r="GH43" s="109"/>
      <c r="GI43" s="109"/>
      <c r="GJ43" s="109"/>
      <c r="GK43" s="109"/>
      <c r="GL43" s="109"/>
      <c r="GM43" s="109"/>
      <c r="GN43" s="109"/>
      <c r="GO43" s="109"/>
      <c r="GP43" s="109"/>
      <c r="GQ43" s="109"/>
      <c r="GR43" s="109"/>
      <c r="GS43" s="109"/>
      <c r="GT43" s="109"/>
      <c r="GU43" s="109"/>
      <c r="GV43" s="109"/>
      <c r="GW43" s="109"/>
      <c r="GX43" s="109"/>
      <c r="GY43" s="109"/>
      <c r="GZ43" s="109"/>
      <c r="HA43" s="109"/>
      <c r="HB43" s="109"/>
      <c r="HC43" s="109"/>
      <c r="HD43" s="109"/>
      <c r="HE43" s="109"/>
      <c r="HF43" s="109"/>
      <c r="HG43" s="109"/>
      <c r="HH43" s="109"/>
      <c r="HI43" s="109"/>
      <c r="HJ43" s="109"/>
      <c r="HK43" s="109"/>
      <c r="HL43" s="109"/>
      <c r="HM43" s="109"/>
      <c r="HN43" s="109"/>
      <c r="HO43" s="109"/>
      <c r="HP43" s="109"/>
      <c r="HQ43" s="109"/>
      <c r="HR43" s="109"/>
      <c r="HS43" s="109"/>
      <c r="HT43" s="109"/>
      <c r="HU43" s="109"/>
      <c r="HV43" s="109"/>
      <c r="HW43" s="109"/>
      <c r="HX43" s="109"/>
      <c r="HY43" s="109"/>
      <c r="HZ43" s="109"/>
      <c r="IA43" s="109"/>
      <c r="IB43" s="109"/>
      <c r="IC43" s="109"/>
      <c r="ID43" s="109"/>
      <c r="IE43" s="109"/>
      <c r="IF43" s="109"/>
      <c r="IG43" s="109"/>
      <c r="IH43" s="109"/>
      <c r="II43" s="109"/>
      <c r="IJ43" s="109"/>
      <c r="IK43" s="109"/>
      <c r="IL43" s="109"/>
      <c r="IM43" s="109"/>
      <c r="IN43" s="109"/>
      <c r="IO43" s="109"/>
      <c r="IP43" s="109"/>
      <c r="IQ43" s="109"/>
      <c r="IR43" s="109"/>
      <c r="IS43" s="109"/>
      <c r="IT43" s="109"/>
      <c r="IU43" s="109"/>
      <c r="IV43" s="109"/>
    </row>
    <row r="44" spans="1:256" ht="17.25">
      <c r="A44" s="108"/>
      <c r="B44" s="107"/>
      <c r="C44" s="107"/>
      <c r="D44" s="107"/>
      <c r="E44" s="107"/>
      <c r="F44" s="107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09"/>
      <c r="AS44" s="109"/>
      <c r="AT44" s="109"/>
      <c r="AU44" s="109"/>
      <c r="AV44" s="109"/>
      <c r="AW44" s="109"/>
      <c r="AX44" s="109"/>
      <c r="AY44" s="109"/>
      <c r="AZ44" s="109"/>
      <c r="BA44" s="109"/>
      <c r="BB44" s="109"/>
      <c r="BC44" s="109"/>
      <c r="BD44" s="109"/>
      <c r="BE44" s="109"/>
      <c r="BF44" s="109"/>
      <c r="BG44" s="109"/>
      <c r="BH44" s="109"/>
      <c r="BI44" s="109"/>
      <c r="BJ44" s="109"/>
      <c r="BK44" s="109"/>
      <c r="BL44" s="109"/>
      <c r="BM44" s="109"/>
      <c r="BN44" s="109"/>
      <c r="BO44" s="109"/>
      <c r="BP44" s="109"/>
      <c r="BQ44" s="109"/>
      <c r="BR44" s="109"/>
      <c r="BS44" s="109"/>
      <c r="BT44" s="109"/>
      <c r="BU44" s="109"/>
      <c r="BV44" s="109"/>
      <c r="BW44" s="109"/>
      <c r="BX44" s="109"/>
      <c r="BY44" s="109"/>
      <c r="BZ44" s="109"/>
      <c r="CA44" s="109"/>
      <c r="CB44" s="109"/>
      <c r="CC44" s="109"/>
      <c r="CD44" s="109"/>
      <c r="CE44" s="109"/>
      <c r="CF44" s="109"/>
      <c r="CG44" s="109"/>
      <c r="CH44" s="109"/>
      <c r="CI44" s="109"/>
      <c r="CJ44" s="109"/>
      <c r="CK44" s="109"/>
      <c r="CL44" s="109"/>
      <c r="CM44" s="109"/>
      <c r="CN44" s="109"/>
      <c r="CO44" s="109"/>
      <c r="CP44" s="109"/>
      <c r="CQ44" s="109"/>
      <c r="CR44" s="109"/>
      <c r="CS44" s="109"/>
      <c r="CT44" s="109"/>
      <c r="CU44" s="109"/>
      <c r="CV44" s="109"/>
      <c r="CW44" s="109"/>
      <c r="CX44" s="109"/>
      <c r="CY44" s="109"/>
      <c r="CZ44" s="109"/>
      <c r="DA44" s="109"/>
      <c r="DB44" s="109"/>
      <c r="DC44" s="109"/>
      <c r="DD44" s="109"/>
      <c r="DE44" s="109"/>
      <c r="DF44" s="109"/>
      <c r="DG44" s="109"/>
      <c r="DH44" s="109"/>
      <c r="DI44" s="109"/>
      <c r="DJ44" s="109"/>
      <c r="DK44" s="109"/>
      <c r="DL44" s="109"/>
      <c r="DM44" s="109"/>
      <c r="DN44" s="109"/>
      <c r="DO44" s="109"/>
      <c r="DP44" s="109"/>
      <c r="DQ44" s="109"/>
      <c r="DR44" s="109"/>
      <c r="DS44" s="109"/>
      <c r="DT44" s="109"/>
      <c r="DU44" s="109"/>
      <c r="DV44" s="109"/>
      <c r="DW44" s="109"/>
      <c r="DX44" s="109"/>
      <c r="DY44" s="109"/>
      <c r="DZ44" s="109"/>
      <c r="EA44" s="109"/>
      <c r="EB44" s="109"/>
      <c r="EC44" s="109"/>
      <c r="ED44" s="109"/>
      <c r="EE44" s="109"/>
      <c r="EF44" s="109"/>
      <c r="EG44" s="109"/>
      <c r="EH44" s="109"/>
      <c r="EI44" s="109"/>
      <c r="EJ44" s="109"/>
      <c r="EK44" s="109"/>
      <c r="EL44" s="109"/>
      <c r="EM44" s="109"/>
      <c r="EN44" s="109"/>
      <c r="EO44" s="109"/>
      <c r="EP44" s="109"/>
      <c r="EQ44" s="109"/>
      <c r="ER44" s="109"/>
      <c r="ES44" s="109"/>
      <c r="ET44" s="109"/>
      <c r="EU44" s="109"/>
      <c r="EV44" s="109"/>
      <c r="EW44" s="109"/>
      <c r="EX44" s="109"/>
      <c r="EY44" s="109"/>
      <c r="EZ44" s="109"/>
      <c r="FA44" s="109"/>
      <c r="FB44" s="109"/>
      <c r="FC44" s="109"/>
      <c r="FD44" s="109"/>
      <c r="FE44" s="109"/>
      <c r="FF44" s="109"/>
      <c r="FG44" s="109"/>
      <c r="FH44" s="109"/>
      <c r="FI44" s="109"/>
      <c r="FJ44" s="109"/>
      <c r="FK44" s="109"/>
      <c r="FL44" s="109"/>
      <c r="FM44" s="109"/>
      <c r="FN44" s="109"/>
      <c r="FO44" s="109"/>
      <c r="FP44" s="109"/>
      <c r="FQ44" s="109"/>
      <c r="FR44" s="109"/>
      <c r="FS44" s="109"/>
      <c r="FT44" s="109"/>
      <c r="FU44" s="109"/>
      <c r="FV44" s="109"/>
      <c r="FW44" s="109"/>
      <c r="FX44" s="109"/>
      <c r="FY44" s="109"/>
      <c r="FZ44" s="109"/>
      <c r="GA44" s="109"/>
      <c r="GB44" s="109"/>
      <c r="GC44" s="109"/>
      <c r="GD44" s="109"/>
      <c r="GE44" s="109"/>
      <c r="GF44" s="109"/>
      <c r="GG44" s="109"/>
      <c r="GH44" s="109"/>
      <c r="GI44" s="109"/>
      <c r="GJ44" s="109"/>
      <c r="GK44" s="109"/>
      <c r="GL44" s="109"/>
      <c r="GM44" s="109"/>
      <c r="GN44" s="109"/>
      <c r="GO44" s="109"/>
      <c r="GP44" s="109"/>
      <c r="GQ44" s="109"/>
      <c r="GR44" s="109"/>
      <c r="GS44" s="109"/>
      <c r="GT44" s="109"/>
      <c r="GU44" s="109"/>
      <c r="GV44" s="109"/>
      <c r="GW44" s="109"/>
      <c r="GX44" s="109"/>
      <c r="GY44" s="109"/>
      <c r="GZ44" s="109"/>
      <c r="HA44" s="109"/>
      <c r="HB44" s="109"/>
      <c r="HC44" s="109"/>
      <c r="HD44" s="109"/>
      <c r="HE44" s="109"/>
      <c r="HF44" s="109"/>
      <c r="HG44" s="109"/>
      <c r="HH44" s="109"/>
      <c r="HI44" s="109"/>
      <c r="HJ44" s="109"/>
      <c r="HK44" s="109"/>
      <c r="HL44" s="109"/>
      <c r="HM44" s="109"/>
      <c r="HN44" s="109"/>
      <c r="HO44" s="109"/>
      <c r="HP44" s="109"/>
      <c r="HQ44" s="109"/>
      <c r="HR44" s="109"/>
      <c r="HS44" s="109"/>
      <c r="HT44" s="109"/>
      <c r="HU44" s="109"/>
      <c r="HV44" s="109"/>
      <c r="HW44" s="109"/>
      <c r="HX44" s="109"/>
      <c r="HY44" s="109"/>
      <c r="HZ44" s="109"/>
      <c r="IA44" s="109"/>
      <c r="IB44" s="109"/>
      <c r="IC44" s="109"/>
      <c r="ID44" s="109"/>
      <c r="IE44" s="109"/>
      <c r="IF44" s="109"/>
      <c r="IG44" s="109"/>
      <c r="IH44" s="109"/>
      <c r="II44" s="109"/>
      <c r="IJ44" s="109"/>
      <c r="IK44" s="109"/>
      <c r="IL44" s="109"/>
      <c r="IM44" s="109"/>
      <c r="IN44" s="109"/>
      <c r="IO44" s="109"/>
      <c r="IP44" s="109"/>
      <c r="IQ44" s="109"/>
      <c r="IR44" s="109"/>
      <c r="IS44" s="109"/>
      <c r="IT44" s="109"/>
      <c r="IU44" s="109"/>
      <c r="IV44" s="109"/>
    </row>
    <row r="45" spans="1:256" ht="17.25">
      <c r="A45" s="165" t="s">
        <v>9</v>
      </c>
      <c r="B45" s="165"/>
      <c r="C45" s="165"/>
      <c r="D45" s="165"/>
      <c r="E45" s="165"/>
      <c r="F45" s="165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  <c r="CP45" s="109"/>
      <c r="CQ45" s="109"/>
      <c r="CR45" s="109"/>
      <c r="CS45" s="109"/>
      <c r="CT45" s="109"/>
      <c r="CU45" s="109"/>
      <c r="CV45" s="109"/>
      <c r="CW45" s="109"/>
      <c r="CX45" s="109"/>
      <c r="CY45" s="109"/>
      <c r="CZ45" s="109"/>
      <c r="DA45" s="109"/>
      <c r="DB45" s="109"/>
      <c r="DC45" s="109"/>
      <c r="DD45" s="109"/>
      <c r="DE45" s="109"/>
      <c r="DF45" s="109"/>
      <c r="DG45" s="109"/>
      <c r="DH45" s="109"/>
      <c r="DI45" s="109"/>
      <c r="DJ45" s="109"/>
      <c r="DK45" s="109"/>
      <c r="DL45" s="109"/>
      <c r="DM45" s="109"/>
      <c r="DN45" s="109"/>
      <c r="DO45" s="109"/>
      <c r="DP45" s="109"/>
      <c r="DQ45" s="109"/>
      <c r="DR45" s="109"/>
      <c r="DS45" s="109"/>
      <c r="DT45" s="109"/>
      <c r="DU45" s="109"/>
      <c r="DV45" s="109"/>
      <c r="DW45" s="109"/>
      <c r="DX45" s="109"/>
      <c r="DY45" s="109"/>
      <c r="DZ45" s="109"/>
      <c r="EA45" s="109"/>
      <c r="EB45" s="109"/>
      <c r="EC45" s="109"/>
      <c r="ED45" s="109"/>
      <c r="EE45" s="109"/>
      <c r="EF45" s="109"/>
      <c r="EG45" s="109"/>
      <c r="EH45" s="109"/>
      <c r="EI45" s="109"/>
      <c r="EJ45" s="109"/>
      <c r="EK45" s="109"/>
      <c r="EL45" s="109"/>
      <c r="EM45" s="109"/>
      <c r="EN45" s="109"/>
      <c r="EO45" s="109"/>
      <c r="EP45" s="109"/>
      <c r="EQ45" s="109"/>
      <c r="ER45" s="109"/>
      <c r="ES45" s="109"/>
      <c r="ET45" s="109"/>
      <c r="EU45" s="109"/>
      <c r="EV45" s="109"/>
      <c r="EW45" s="109"/>
      <c r="EX45" s="109"/>
      <c r="EY45" s="109"/>
      <c r="EZ45" s="109"/>
      <c r="FA45" s="109"/>
      <c r="FB45" s="109"/>
      <c r="FC45" s="109"/>
      <c r="FD45" s="109"/>
      <c r="FE45" s="109"/>
      <c r="FF45" s="109"/>
      <c r="FG45" s="109"/>
      <c r="FH45" s="109"/>
      <c r="FI45" s="109"/>
      <c r="FJ45" s="109"/>
      <c r="FK45" s="109"/>
      <c r="FL45" s="109"/>
      <c r="FM45" s="109"/>
      <c r="FN45" s="109"/>
      <c r="FO45" s="109"/>
      <c r="FP45" s="109"/>
      <c r="FQ45" s="109"/>
      <c r="FR45" s="109"/>
      <c r="FS45" s="109"/>
      <c r="FT45" s="109"/>
      <c r="FU45" s="109"/>
      <c r="FV45" s="109"/>
      <c r="FW45" s="109"/>
      <c r="FX45" s="109"/>
      <c r="FY45" s="109"/>
      <c r="FZ45" s="109"/>
      <c r="GA45" s="109"/>
      <c r="GB45" s="109"/>
      <c r="GC45" s="109"/>
      <c r="GD45" s="109"/>
      <c r="GE45" s="109"/>
      <c r="GF45" s="109"/>
      <c r="GG45" s="109"/>
      <c r="GH45" s="109"/>
      <c r="GI45" s="109"/>
      <c r="GJ45" s="109"/>
      <c r="GK45" s="109"/>
      <c r="GL45" s="109"/>
      <c r="GM45" s="109"/>
      <c r="GN45" s="109"/>
      <c r="GO45" s="109"/>
      <c r="GP45" s="109"/>
      <c r="GQ45" s="109"/>
      <c r="GR45" s="109"/>
      <c r="GS45" s="109"/>
      <c r="GT45" s="109"/>
      <c r="GU45" s="109"/>
      <c r="GV45" s="109"/>
      <c r="GW45" s="109"/>
      <c r="GX45" s="109"/>
      <c r="GY45" s="109"/>
      <c r="GZ45" s="109"/>
      <c r="HA45" s="109"/>
      <c r="HB45" s="109"/>
      <c r="HC45" s="109"/>
      <c r="HD45" s="109"/>
      <c r="HE45" s="109"/>
      <c r="HF45" s="109"/>
      <c r="HG45" s="109"/>
      <c r="HH45" s="109"/>
      <c r="HI45" s="109"/>
      <c r="HJ45" s="109"/>
      <c r="HK45" s="109"/>
      <c r="HL45" s="109"/>
      <c r="HM45" s="109"/>
      <c r="HN45" s="109"/>
      <c r="HO45" s="109"/>
      <c r="HP45" s="109"/>
      <c r="HQ45" s="109"/>
      <c r="HR45" s="109"/>
      <c r="HS45" s="109"/>
      <c r="HT45" s="109"/>
      <c r="HU45" s="109"/>
      <c r="HV45" s="109"/>
      <c r="HW45" s="109"/>
      <c r="HX45" s="109"/>
      <c r="HY45" s="109"/>
      <c r="HZ45" s="109"/>
      <c r="IA45" s="109"/>
      <c r="IB45" s="109"/>
      <c r="IC45" s="109"/>
      <c r="ID45" s="109"/>
      <c r="IE45" s="109"/>
      <c r="IF45" s="109"/>
      <c r="IG45" s="109"/>
      <c r="IH45" s="109"/>
      <c r="II45" s="109"/>
      <c r="IJ45" s="109"/>
      <c r="IK45" s="109"/>
      <c r="IL45" s="109"/>
      <c r="IM45" s="109"/>
      <c r="IN45" s="109"/>
      <c r="IO45" s="109"/>
      <c r="IP45" s="109"/>
      <c r="IQ45" s="109"/>
      <c r="IR45" s="109"/>
      <c r="IS45" s="109"/>
      <c r="IT45" s="109"/>
      <c r="IU45" s="109"/>
      <c r="IV45" s="109"/>
    </row>
    <row r="46" spans="1:256" ht="17.25">
      <c r="A46" s="118"/>
      <c r="B46" s="118"/>
      <c r="C46" s="118"/>
      <c r="D46" s="118"/>
      <c r="E46" s="118"/>
      <c r="F46" s="118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109"/>
      <c r="AR46" s="109"/>
      <c r="AS46" s="109"/>
      <c r="AT46" s="109"/>
      <c r="AU46" s="109"/>
      <c r="AV46" s="109"/>
      <c r="AW46" s="109"/>
      <c r="AX46" s="109"/>
      <c r="AY46" s="109"/>
      <c r="AZ46" s="109"/>
      <c r="BA46" s="109"/>
      <c r="BB46" s="109"/>
      <c r="BC46" s="109"/>
      <c r="BD46" s="109"/>
      <c r="BE46" s="109"/>
      <c r="BF46" s="109"/>
      <c r="BG46" s="109"/>
      <c r="BH46" s="109"/>
      <c r="BI46" s="109"/>
      <c r="BJ46" s="109"/>
      <c r="BK46" s="109"/>
      <c r="BL46" s="109"/>
      <c r="BM46" s="109"/>
      <c r="BN46" s="109"/>
      <c r="BO46" s="109"/>
      <c r="BP46" s="109"/>
      <c r="BQ46" s="109"/>
      <c r="BR46" s="109"/>
      <c r="BS46" s="109"/>
      <c r="BT46" s="109"/>
      <c r="BU46" s="109"/>
      <c r="BV46" s="109"/>
      <c r="BW46" s="109"/>
      <c r="BX46" s="109"/>
      <c r="BY46" s="109"/>
      <c r="BZ46" s="109"/>
      <c r="CA46" s="109"/>
      <c r="CB46" s="109"/>
      <c r="CC46" s="109"/>
      <c r="CD46" s="109"/>
      <c r="CE46" s="109"/>
      <c r="CF46" s="109"/>
      <c r="CG46" s="109"/>
      <c r="CH46" s="109"/>
      <c r="CI46" s="109"/>
      <c r="CJ46" s="109"/>
      <c r="CK46" s="109"/>
      <c r="CL46" s="109"/>
      <c r="CM46" s="109"/>
      <c r="CN46" s="109"/>
      <c r="CO46" s="109"/>
      <c r="CP46" s="109"/>
      <c r="CQ46" s="109"/>
      <c r="CR46" s="109"/>
      <c r="CS46" s="109"/>
      <c r="CT46" s="109"/>
      <c r="CU46" s="109"/>
      <c r="CV46" s="109"/>
      <c r="CW46" s="109"/>
      <c r="CX46" s="109"/>
      <c r="CY46" s="109"/>
      <c r="CZ46" s="109"/>
      <c r="DA46" s="109"/>
      <c r="DB46" s="109"/>
      <c r="DC46" s="109"/>
      <c r="DD46" s="109"/>
      <c r="DE46" s="109"/>
      <c r="DF46" s="109"/>
      <c r="DG46" s="109"/>
      <c r="DH46" s="109"/>
      <c r="DI46" s="109"/>
      <c r="DJ46" s="109"/>
      <c r="DK46" s="109"/>
      <c r="DL46" s="109"/>
      <c r="DM46" s="109"/>
      <c r="DN46" s="109"/>
      <c r="DO46" s="109"/>
      <c r="DP46" s="109"/>
      <c r="DQ46" s="109"/>
      <c r="DR46" s="109"/>
      <c r="DS46" s="109"/>
      <c r="DT46" s="109"/>
      <c r="DU46" s="109"/>
      <c r="DV46" s="109"/>
      <c r="DW46" s="109"/>
      <c r="DX46" s="109"/>
      <c r="DY46" s="109"/>
      <c r="DZ46" s="109"/>
      <c r="EA46" s="109"/>
      <c r="EB46" s="109"/>
      <c r="EC46" s="109"/>
      <c r="ED46" s="109"/>
      <c r="EE46" s="109"/>
      <c r="EF46" s="109"/>
      <c r="EG46" s="109"/>
      <c r="EH46" s="109"/>
      <c r="EI46" s="109"/>
      <c r="EJ46" s="109"/>
      <c r="EK46" s="109"/>
      <c r="EL46" s="109"/>
      <c r="EM46" s="109"/>
      <c r="EN46" s="109"/>
      <c r="EO46" s="109"/>
      <c r="EP46" s="109"/>
      <c r="EQ46" s="109"/>
      <c r="ER46" s="109"/>
      <c r="ES46" s="109"/>
      <c r="ET46" s="109"/>
      <c r="EU46" s="109"/>
      <c r="EV46" s="109"/>
      <c r="EW46" s="109"/>
      <c r="EX46" s="109"/>
      <c r="EY46" s="109"/>
      <c r="EZ46" s="109"/>
      <c r="FA46" s="109"/>
      <c r="FB46" s="109"/>
      <c r="FC46" s="109"/>
      <c r="FD46" s="109"/>
      <c r="FE46" s="109"/>
      <c r="FF46" s="109"/>
      <c r="FG46" s="109"/>
      <c r="FH46" s="109"/>
      <c r="FI46" s="109"/>
      <c r="FJ46" s="109"/>
      <c r="FK46" s="109"/>
      <c r="FL46" s="109"/>
      <c r="FM46" s="109"/>
      <c r="FN46" s="109"/>
      <c r="FO46" s="109"/>
      <c r="FP46" s="109"/>
      <c r="FQ46" s="109"/>
      <c r="FR46" s="109"/>
      <c r="FS46" s="109"/>
      <c r="FT46" s="109"/>
      <c r="FU46" s="109"/>
      <c r="FV46" s="109"/>
      <c r="FW46" s="109"/>
      <c r="FX46" s="109"/>
      <c r="FY46" s="109"/>
      <c r="FZ46" s="109"/>
      <c r="GA46" s="109"/>
      <c r="GB46" s="109"/>
      <c r="GC46" s="109"/>
      <c r="GD46" s="109"/>
      <c r="GE46" s="109"/>
      <c r="GF46" s="109"/>
      <c r="GG46" s="109"/>
      <c r="GH46" s="109"/>
      <c r="GI46" s="109"/>
      <c r="GJ46" s="109"/>
      <c r="GK46" s="109"/>
      <c r="GL46" s="109"/>
      <c r="GM46" s="109"/>
      <c r="GN46" s="109"/>
      <c r="GO46" s="109"/>
      <c r="GP46" s="109"/>
      <c r="GQ46" s="109"/>
      <c r="GR46" s="109"/>
      <c r="GS46" s="109"/>
      <c r="GT46" s="109"/>
      <c r="GU46" s="109"/>
      <c r="GV46" s="109"/>
      <c r="GW46" s="109"/>
      <c r="GX46" s="109"/>
      <c r="GY46" s="109"/>
      <c r="GZ46" s="109"/>
      <c r="HA46" s="109"/>
      <c r="HB46" s="109"/>
      <c r="HC46" s="109"/>
      <c r="HD46" s="109"/>
      <c r="HE46" s="109"/>
      <c r="HF46" s="109"/>
      <c r="HG46" s="109"/>
      <c r="HH46" s="109"/>
      <c r="HI46" s="109"/>
      <c r="HJ46" s="109"/>
      <c r="HK46" s="109"/>
      <c r="HL46" s="109"/>
      <c r="HM46" s="109"/>
      <c r="HN46" s="109"/>
      <c r="HO46" s="109"/>
      <c r="HP46" s="109"/>
      <c r="HQ46" s="109"/>
      <c r="HR46" s="109"/>
      <c r="HS46" s="109"/>
      <c r="HT46" s="109"/>
      <c r="HU46" s="109"/>
      <c r="HV46" s="109"/>
      <c r="HW46" s="109"/>
      <c r="HX46" s="109"/>
      <c r="HY46" s="109"/>
      <c r="HZ46" s="109"/>
      <c r="IA46" s="109"/>
      <c r="IB46" s="109"/>
      <c r="IC46" s="109"/>
      <c r="ID46" s="109"/>
      <c r="IE46" s="109"/>
      <c r="IF46" s="109"/>
      <c r="IG46" s="109"/>
      <c r="IH46" s="109"/>
      <c r="II46" s="109"/>
      <c r="IJ46" s="109"/>
      <c r="IK46" s="109"/>
      <c r="IL46" s="109"/>
      <c r="IM46" s="109"/>
      <c r="IN46" s="109"/>
      <c r="IO46" s="109"/>
      <c r="IP46" s="109"/>
      <c r="IQ46" s="109"/>
      <c r="IR46" s="109"/>
      <c r="IS46" s="109"/>
      <c r="IT46" s="109"/>
      <c r="IU46" s="109"/>
      <c r="IV46" s="109"/>
    </row>
    <row r="47" spans="1:256" ht="17.25">
      <c r="A47" s="102" t="s">
        <v>10</v>
      </c>
      <c r="B47" s="105" t="s">
        <v>49</v>
      </c>
      <c r="C47" s="149" t="s">
        <v>36</v>
      </c>
      <c r="D47" s="150"/>
      <c r="E47" s="150"/>
      <c r="F47" s="151"/>
    </row>
    <row r="48" spans="1:256" ht="34.5">
      <c r="A48" s="102" t="s">
        <v>11</v>
      </c>
      <c r="B48" s="105" t="s">
        <v>51</v>
      </c>
      <c r="C48" s="110" t="s">
        <v>104</v>
      </c>
      <c r="D48" s="110" t="s">
        <v>83</v>
      </c>
      <c r="E48" s="110" t="s">
        <v>84</v>
      </c>
      <c r="F48" s="110" t="s">
        <v>2</v>
      </c>
    </row>
    <row r="49" spans="1:256" ht="34.5">
      <c r="A49" s="102" t="s">
        <v>12</v>
      </c>
      <c r="B49" s="105" t="s">
        <v>52</v>
      </c>
      <c r="C49" s="152"/>
      <c r="D49" s="152"/>
      <c r="E49" s="152"/>
      <c r="F49" s="152"/>
    </row>
    <row r="50" spans="1:256" ht="86.25">
      <c r="A50" s="102" t="s">
        <v>13</v>
      </c>
      <c r="B50" s="105" t="s">
        <v>61</v>
      </c>
      <c r="C50" s="153"/>
      <c r="D50" s="153"/>
      <c r="E50" s="153"/>
      <c r="F50" s="153"/>
    </row>
    <row r="51" spans="1:256" ht="51.75">
      <c r="A51" s="102" t="s">
        <v>14</v>
      </c>
      <c r="B51" s="105" t="s">
        <v>53</v>
      </c>
      <c r="C51" s="153"/>
      <c r="D51" s="153"/>
      <c r="E51" s="153"/>
      <c r="F51" s="153"/>
    </row>
    <row r="52" spans="1:256" ht="17.25">
      <c r="A52" s="159" t="s">
        <v>15</v>
      </c>
      <c r="B52" s="159"/>
      <c r="C52" s="102"/>
      <c r="D52" s="102"/>
      <c r="E52" s="102"/>
      <c r="F52" s="102"/>
    </row>
    <row r="53" spans="1:256" ht="17.25">
      <c r="A53" s="148" t="s">
        <v>54</v>
      </c>
      <c r="B53" s="148"/>
      <c r="C53" s="113">
        <v>0</v>
      </c>
      <c r="D53" s="113">
        <v>0</v>
      </c>
      <c r="E53" s="113">
        <v>0</v>
      </c>
      <c r="F53" s="113">
        <v>0</v>
      </c>
    </row>
    <row r="54" spans="1:256" ht="21.75" customHeight="1">
      <c r="A54" s="148" t="s">
        <v>117</v>
      </c>
      <c r="B54" s="148"/>
      <c r="C54" s="113">
        <v>0</v>
      </c>
      <c r="D54" s="113">
        <v>0</v>
      </c>
      <c r="E54" s="113">
        <v>-16.8</v>
      </c>
      <c r="F54" s="113">
        <v>-27.5</v>
      </c>
    </row>
    <row r="55" spans="1:256" ht="17.25">
      <c r="A55" s="160" t="s">
        <v>16</v>
      </c>
      <c r="B55" s="160"/>
      <c r="C55" s="114">
        <f>-C22</f>
        <v>0</v>
      </c>
      <c r="D55" s="114">
        <f>-D22</f>
        <v>-80000</v>
      </c>
      <c r="E55" s="114">
        <f>-E22</f>
        <v>-1417686</v>
      </c>
      <c r="F55" s="114">
        <f>-F22</f>
        <v>-2835372</v>
      </c>
    </row>
    <row r="56" spans="1:256" s="96" customFormat="1" ht="17.25"/>
    <row r="57" spans="1:256" ht="18.75" customHeight="1">
      <c r="A57" s="102" t="s">
        <v>10</v>
      </c>
      <c r="B57" s="105" t="s">
        <v>49</v>
      </c>
      <c r="C57" s="149" t="s">
        <v>36</v>
      </c>
      <c r="D57" s="150"/>
      <c r="E57" s="150"/>
      <c r="F57" s="151"/>
    </row>
    <row r="58" spans="1:256" ht="34.5">
      <c r="A58" s="102" t="s">
        <v>11</v>
      </c>
      <c r="B58" s="105">
        <v>21002</v>
      </c>
      <c r="C58" s="110" t="s">
        <v>104</v>
      </c>
      <c r="D58" s="110" t="s">
        <v>83</v>
      </c>
      <c r="E58" s="110" t="s">
        <v>84</v>
      </c>
      <c r="F58" s="110" t="s">
        <v>2</v>
      </c>
    </row>
    <row r="59" spans="1:256" ht="20.45" customHeight="1">
      <c r="A59" s="102" t="s">
        <v>12</v>
      </c>
      <c r="B59" s="105" t="s">
        <v>113</v>
      </c>
      <c r="C59" s="152"/>
      <c r="D59" s="154"/>
      <c r="E59" s="154"/>
      <c r="F59" s="154"/>
    </row>
    <row r="60" spans="1:256" ht="21.75" customHeight="1">
      <c r="A60" s="102" t="s">
        <v>13</v>
      </c>
      <c r="B60" s="105" t="s">
        <v>114</v>
      </c>
      <c r="C60" s="153"/>
      <c r="D60" s="155"/>
      <c r="E60" s="155"/>
      <c r="F60" s="155"/>
    </row>
    <row r="61" spans="1:256" s="109" customFormat="1" ht="51.75">
      <c r="A61" s="102" t="s">
        <v>14</v>
      </c>
      <c r="B61" s="105" t="s">
        <v>60</v>
      </c>
      <c r="C61" s="153"/>
      <c r="D61" s="155"/>
      <c r="E61" s="155"/>
      <c r="F61" s="15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  <c r="EA61" s="95"/>
      <c r="EB61" s="95"/>
      <c r="EC61" s="95"/>
      <c r="ED61" s="95"/>
      <c r="EE61" s="95"/>
      <c r="EF61" s="95"/>
      <c r="EG61" s="95"/>
      <c r="EH61" s="95"/>
      <c r="EI61" s="95"/>
      <c r="EJ61" s="95"/>
      <c r="EK61" s="95"/>
      <c r="EL61" s="95"/>
      <c r="EM61" s="95"/>
      <c r="EN61" s="95"/>
      <c r="EO61" s="95"/>
      <c r="EP61" s="95"/>
      <c r="EQ61" s="95"/>
      <c r="ER61" s="95"/>
      <c r="ES61" s="95"/>
      <c r="ET61" s="95"/>
      <c r="EU61" s="95"/>
      <c r="EV61" s="95"/>
      <c r="EW61" s="95"/>
      <c r="EX61" s="95"/>
      <c r="EY61" s="95"/>
      <c r="EZ61" s="95"/>
      <c r="FA61" s="95"/>
      <c r="FB61" s="95"/>
      <c r="FC61" s="95"/>
      <c r="FD61" s="95"/>
      <c r="FE61" s="95"/>
      <c r="FF61" s="95"/>
      <c r="FG61" s="95"/>
      <c r="FH61" s="95"/>
      <c r="FI61" s="95"/>
      <c r="FJ61" s="95"/>
      <c r="FK61" s="95"/>
      <c r="FL61" s="95"/>
      <c r="FM61" s="95"/>
      <c r="FN61" s="95"/>
      <c r="FO61" s="95"/>
      <c r="FP61" s="95"/>
      <c r="FQ61" s="95"/>
      <c r="FR61" s="95"/>
      <c r="FS61" s="95"/>
      <c r="FT61" s="95"/>
      <c r="FU61" s="95"/>
      <c r="FV61" s="95"/>
      <c r="FW61" s="95"/>
      <c r="FX61" s="95"/>
      <c r="FY61" s="95"/>
      <c r="FZ61" s="95"/>
      <c r="GA61" s="95"/>
      <c r="GB61" s="95"/>
      <c r="GC61" s="95"/>
      <c r="GD61" s="95"/>
      <c r="GE61" s="95"/>
      <c r="GF61" s="95"/>
      <c r="GG61" s="95"/>
      <c r="GH61" s="95"/>
      <c r="GI61" s="95"/>
      <c r="GJ61" s="95"/>
      <c r="GK61" s="95"/>
      <c r="GL61" s="95"/>
      <c r="GM61" s="95"/>
      <c r="GN61" s="95"/>
      <c r="GO61" s="95"/>
      <c r="GP61" s="95"/>
      <c r="GQ61" s="95"/>
      <c r="GR61" s="95"/>
      <c r="GS61" s="95"/>
      <c r="GT61" s="95"/>
      <c r="GU61" s="95"/>
      <c r="GV61" s="95"/>
      <c r="GW61" s="95"/>
      <c r="GX61" s="95"/>
      <c r="GY61" s="95"/>
      <c r="GZ61" s="95"/>
      <c r="HA61" s="95"/>
      <c r="HB61" s="95"/>
      <c r="HC61" s="95"/>
      <c r="HD61" s="95"/>
      <c r="HE61" s="95"/>
      <c r="HF61" s="95"/>
      <c r="HG61" s="95"/>
      <c r="HH61" s="95"/>
      <c r="HI61" s="95"/>
      <c r="HJ61" s="95"/>
      <c r="HK61" s="95"/>
      <c r="HL61" s="95"/>
      <c r="HM61" s="95"/>
      <c r="HN61" s="95"/>
      <c r="HO61" s="95"/>
      <c r="HP61" s="95"/>
      <c r="HQ61" s="95"/>
      <c r="HR61" s="95"/>
      <c r="HS61" s="95"/>
      <c r="HT61" s="95"/>
      <c r="HU61" s="95"/>
      <c r="HV61" s="95"/>
      <c r="HW61" s="95"/>
      <c r="HX61" s="95"/>
      <c r="HY61" s="95"/>
      <c r="HZ61" s="95"/>
      <c r="IA61" s="95"/>
      <c r="IB61" s="95"/>
      <c r="IC61" s="95"/>
      <c r="ID61" s="95"/>
      <c r="IE61" s="95"/>
      <c r="IF61" s="95"/>
      <c r="IG61" s="95"/>
      <c r="IH61" s="95"/>
      <c r="II61" s="95"/>
      <c r="IJ61" s="95"/>
      <c r="IK61" s="95"/>
      <c r="IL61" s="95"/>
      <c r="IM61" s="95"/>
      <c r="IN61" s="95"/>
      <c r="IO61" s="95"/>
      <c r="IP61" s="95"/>
      <c r="IQ61" s="95"/>
      <c r="IR61" s="95"/>
      <c r="IS61" s="95"/>
      <c r="IT61" s="95"/>
      <c r="IU61" s="95"/>
      <c r="IV61" s="95"/>
    </row>
    <row r="62" spans="1:256" s="109" customFormat="1" ht="18.75" customHeight="1">
      <c r="A62" s="102" t="s">
        <v>115</v>
      </c>
      <c r="B62" s="105" t="s">
        <v>116</v>
      </c>
      <c r="C62" s="111"/>
      <c r="D62" s="112"/>
      <c r="E62" s="112"/>
      <c r="F62" s="112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95"/>
      <c r="EK62" s="95"/>
      <c r="EL62" s="95"/>
      <c r="EM62" s="95"/>
      <c r="EN62" s="95"/>
      <c r="EO62" s="95"/>
      <c r="EP62" s="95"/>
      <c r="EQ62" s="95"/>
      <c r="ER62" s="95"/>
      <c r="ES62" s="95"/>
      <c r="ET62" s="95"/>
      <c r="EU62" s="95"/>
      <c r="EV62" s="95"/>
      <c r="EW62" s="95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5"/>
      <c r="FW62" s="95"/>
      <c r="FX62" s="95"/>
      <c r="FY62" s="95"/>
      <c r="FZ62" s="95"/>
      <c r="GA62" s="95"/>
      <c r="GB62" s="95"/>
      <c r="GC62" s="95"/>
      <c r="GD62" s="95"/>
      <c r="GE62" s="95"/>
      <c r="GF62" s="95"/>
      <c r="GG62" s="95"/>
      <c r="GH62" s="95"/>
      <c r="GI62" s="95"/>
      <c r="GJ62" s="95"/>
      <c r="GK62" s="95"/>
      <c r="GL62" s="95"/>
      <c r="GM62" s="95"/>
      <c r="GN62" s="95"/>
      <c r="GO62" s="95"/>
      <c r="GP62" s="95"/>
      <c r="GQ62" s="95"/>
      <c r="GR62" s="95"/>
      <c r="GS62" s="95"/>
      <c r="GT62" s="95"/>
      <c r="GU62" s="95"/>
      <c r="GV62" s="95"/>
      <c r="GW62" s="95"/>
      <c r="GX62" s="95"/>
      <c r="GY62" s="95"/>
      <c r="GZ62" s="95"/>
      <c r="HA62" s="95"/>
      <c r="HB62" s="95"/>
      <c r="HC62" s="95"/>
      <c r="HD62" s="95"/>
      <c r="HE62" s="95"/>
      <c r="HF62" s="95"/>
      <c r="HG62" s="95"/>
      <c r="HH62" s="95"/>
      <c r="HI62" s="95"/>
      <c r="HJ62" s="95"/>
      <c r="HK62" s="95"/>
      <c r="HL62" s="95"/>
      <c r="HM62" s="95"/>
      <c r="HN62" s="95"/>
      <c r="HO62" s="95"/>
      <c r="HP62" s="95"/>
      <c r="HQ62" s="95"/>
      <c r="HR62" s="95"/>
      <c r="HS62" s="95"/>
      <c r="HT62" s="95"/>
      <c r="HU62" s="95"/>
      <c r="HV62" s="95"/>
      <c r="HW62" s="95"/>
      <c r="HX62" s="95"/>
      <c r="HY62" s="95"/>
      <c r="HZ62" s="95"/>
      <c r="IA62" s="95"/>
      <c r="IB62" s="95"/>
      <c r="IC62" s="95"/>
      <c r="ID62" s="95"/>
      <c r="IE62" s="95"/>
      <c r="IF62" s="95"/>
      <c r="IG62" s="95"/>
      <c r="IH62" s="95"/>
      <c r="II62" s="95"/>
      <c r="IJ62" s="95"/>
      <c r="IK62" s="95"/>
      <c r="IL62" s="95"/>
      <c r="IM62" s="95"/>
      <c r="IN62" s="95"/>
      <c r="IO62" s="95"/>
      <c r="IP62" s="95"/>
      <c r="IQ62" s="95"/>
      <c r="IR62" s="95"/>
      <c r="IS62" s="95"/>
      <c r="IT62" s="95"/>
      <c r="IU62" s="95"/>
      <c r="IV62" s="95"/>
    </row>
    <row r="63" spans="1:256" s="109" customFormat="1" ht="18.75" customHeight="1">
      <c r="A63" s="159" t="s">
        <v>15</v>
      </c>
      <c r="B63" s="159"/>
      <c r="C63" s="102"/>
      <c r="D63" s="102"/>
      <c r="E63" s="102"/>
      <c r="F63" s="102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  <c r="EA63" s="95"/>
      <c r="EB63" s="95"/>
      <c r="EC63" s="95"/>
      <c r="ED63" s="95"/>
      <c r="EE63" s="95"/>
      <c r="EF63" s="95"/>
      <c r="EG63" s="95"/>
      <c r="EH63" s="95"/>
      <c r="EI63" s="95"/>
      <c r="EJ63" s="95"/>
      <c r="EK63" s="95"/>
      <c r="EL63" s="95"/>
      <c r="EM63" s="95"/>
      <c r="EN63" s="95"/>
      <c r="EO63" s="95"/>
      <c r="EP63" s="95"/>
      <c r="EQ63" s="95"/>
      <c r="ER63" s="95"/>
      <c r="ES63" s="95"/>
      <c r="ET63" s="95"/>
      <c r="EU63" s="95"/>
      <c r="EV63" s="95"/>
      <c r="EW63" s="95"/>
      <c r="EX63" s="95"/>
      <c r="EY63" s="95"/>
      <c r="EZ63" s="95"/>
      <c r="FA63" s="95"/>
      <c r="FB63" s="95"/>
      <c r="FC63" s="95"/>
      <c r="FD63" s="95"/>
      <c r="FE63" s="95"/>
      <c r="FF63" s="95"/>
      <c r="FG63" s="95"/>
      <c r="FH63" s="95"/>
      <c r="FI63" s="95"/>
      <c r="FJ63" s="95"/>
      <c r="FK63" s="95"/>
      <c r="FL63" s="95"/>
      <c r="FM63" s="95"/>
      <c r="FN63" s="95"/>
      <c r="FO63" s="95"/>
      <c r="FP63" s="95"/>
      <c r="FQ63" s="95"/>
      <c r="FR63" s="95"/>
      <c r="FS63" s="95"/>
      <c r="FT63" s="95"/>
      <c r="FU63" s="95"/>
      <c r="FV63" s="95"/>
      <c r="FW63" s="95"/>
      <c r="FX63" s="95"/>
      <c r="FY63" s="95"/>
      <c r="FZ63" s="95"/>
      <c r="GA63" s="95"/>
      <c r="GB63" s="95"/>
      <c r="GC63" s="95"/>
      <c r="GD63" s="95"/>
      <c r="GE63" s="95"/>
      <c r="GF63" s="95"/>
      <c r="GG63" s="95"/>
      <c r="GH63" s="95"/>
      <c r="GI63" s="95"/>
      <c r="GJ63" s="95"/>
      <c r="GK63" s="95"/>
      <c r="GL63" s="95"/>
      <c r="GM63" s="95"/>
      <c r="GN63" s="95"/>
      <c r="GO63" s="95"/>
      <c r="GP63" s="95"/>
      <c r="GQ63" s="95"/>
      <c r="GR63" s="95"/>
      <c r="GS63" s="95"/>
      <c r="GT63" s="95"/>
      <c r="GU63" s="95"/>
      <c r="GV63" s="95"/>
      <c r="GW63" s="95"/>
      <c r="GX63" s="95"/>
      <c r="GY63" s="95"/>
      <c r="GZ63" s="95"/>
      <c r="HA63" s="95"/>
      <c r="HB63" s="95"/>
      <c r="HC63" s="95"/>
      <c r="HD63" s="95"/>
      <c r="HE63" s="95"/>
      <c r="HF63" s="95"/>
      <c r="HG63" s="95"/>
      <c r="HH63" s="95"/>
      <c r="HI63" s="95"/>
      <c r="HJ63" s="95"/>
      <c r="HK63" s="95"/>
      <c r="HL63" s="95"/>
      <c r="HM63" s="95"/>
      <c r="HN63" s="95"/>
      <c r="HO63" s="95"/>
      <c r="HP63" s="95"/>
      <c r="HQ63" s="95"/>
      <c r="HR63" s="95"/>
      <c r="HS63" s="95"/>
      <c r="HT63" s="95"/>
      <c r="HU63" s="95"/>
      <c r="HV63" s="95"/>
      <c r="HW63" s="95"/>
      <c r="HX63" s="95"/>
      <c r="HY63" s="95"/>
      <c r="HZ63" s="95"/>
      <c r="IA63" s="95"/>
      <c r="IB63" s="95"/>
      <c r="IC63" s="95"/>
      <c r="ID63" s="95"/>
      <c r="IE63" s="95"/>
      <c r="IF63" s="95"/>
      <c r="IG63" s="95"/>
      <c r="IH63" s="95"/>
      <c r="II63" s="95"/>
      <c r="IJ63" s="95"/>
      <c r="IK63" s="95"/>
      <c r="IL63" s="95"/>
      <c r="IM63" s="95"/>
      <c r="IN63" s="95"/>
      <c r="IO63" s="95"/>
      <c r="IP63" s="95"/>
      <c r="IQ63" s="95"/>
      <c r="IR63" s="95"/>
      <c r="IS63" s="95"/>
      <c r="IT63" s="95"/>
      <c r="IU63" s="95"/>
      <c r="IV63" s="95"/>
    </row>
    <row r="64" spans="1:256" s="116" customFormat="1" ht="20.25" customHeight="1">
      <c r="A64" s="161" t="s">
        <v>129</v>
      </c>
      <c r="B64" s="162"/>
      <c r="C64" s="115">
        <f t="shared" ref="C64" si="5">+C65</f>
        <v>0</v>
      </c>
      <c r="D64" s="115">
        <f t="shared" ref="D64" si="6">+D65</f>
        <v>0</v>
      </c>
      <c r="E64" s="115">
        <f t="shared" ref="E64" si="7">+E65</f>
        <v>-2</v>
      </c>
      <c r="F64" s="115">
        <f>+F65</f>
        <v>-2</v>
      </c>
    </row>
    <row r="65" spans="1:256" s="116" customFormat="1" ht="17.25">
      <c r="A65" s="161" t="s">
        <v>130</v>
      </c>
      <c r="B65" s="162"/>
      <c r="C65" s="115">
        <v>0</v>
      </c>
      <c r="D65" s="115">
        <v>0</v>
      </c>
      <c r="E65" s="115">
        <v>-2</v>
      </c>
      <c r="F65" s="115">
        <v>-2</v>
      </c>
    </row>
    <row r="66" spans="1:256" s="116" customFormat="1" ht="17.25">
      <c r="A66" s="161" t="s">
        <v>131</v>
      </c>
      <c r="B66" s="162"/>
      <c r="C66" s="115">
        <f t="shared" ref="C66" si="8">+C67</f>
        <v>0</v>
      </c>
      <c r="D66" s="115">
        <f t="shared" ref="D66" si="9">+D67</f>
        <v>0</v>
      </c>
      <c r="E66" s="113">
        <f t="shared" ref="E66" si="10">+E67</f>
        <v>-88</v>
      </c>
      <c r="F66" s="113">
        <f>+F67</f>
        <v>-88</v>
      </c>
    </row>
    <row r="67" spans="1:256" s="116" customFormat="1" ht="17.25">
      <c r="A67" s="161" t="s">
        <v>132</v>
      </c>
      <c r="B67" s="162"/>
      <c r="C67" s="115">
        <v>0</v>
      </c>
      <c r="D67" s="115">
        <v>0</v>
      </c>
      <c r="E67" s="113">
        <v>-88</v>
      </c>
      <c r="F67" s="113">
        <v>-88</v>
      </c>
    </row>
    <row r="68" spans="1:256" s="109" customFormat="1" ht="17.25" customHeight="1">
      <c r="A68" s="163" t="s">
        <v>16</v>
      </c>
      <c r="B68" s="164"/>
      <c r="C68" s="114">
        <f>+'3'!D22</f>
        <v>0</v>
      </c>
      <c r="D68" s="114">
        <f>+'3'!E22</f>
        <v>-111545</v>
      </c>
      <c r="E68" s="114">
        <f>+'3'!F22</f>
        <v>-278860</v>
      </c>
      <c r="F68" s="114">
        <f>+'3'!G22</f>
        <v>-278860</v>
      </c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  <c r="EA68" s="95"/>
      <c r="EB68" s="95"/>
      <c r="EC68" s="95"/>
      <c r="ED68" s="95"/>
      <c r="EE68" s="95"/>
      <c r="EF68" s="95"/>
      <c r="EG68" s="95"/>
      <c r="EH68" s="95"/>
      <c r="EI68" s="95"/>
      <c r="EJ68" s="95"/>
      <c r="EK68" s="95"/>
      <c r="EL68" s="95"/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95"/>
      <c r="EX68" s="95"/>
      <c r="EY68" s="95"/>
      <c r="EZ68" s="95"/>
      <c r="FA68" s="95"/>
      <c r="FB68" s="95"/>
      <c r="FC68" s="95"/>
      <c r="FD68" s="95"/>
      <c r="FE68" s="95"/>
      <c r="FF68" s="95"/>
      <c r="FG68" s="95"/>
      <c r="FH68" s="95"/>
      <c r="FI68" s="95"/>
      <c r="FJ68" s="95"/>
      <c r="FK68" s="95"/>
      <c r="FL68" s="95"/>
      <c r="FM68" s="95"/>
      <c r="FN68" s="95"/>
      <c r="FO68" s="95"/>
      <c r="FP68" s="95"/>
      <c r="FQ68" s="95"/>
      <c r="FR68" s="95"/>
      <c r="FS68" s="95"/>
      <c r="FT68" s="95"/>
      <c r="FU68" s="95"/>
      <c r="FV68" s="95"/>
      <c r="FW68" s="95"/>
      <c r="FX68" s="95"/>
      <c r="FY68" s="95"/>
      <c r="FZ68" s="95"/>
      <c r="GA68" s="95"/>
      <c r="GB68" s="95"/>
      <c r="GC68" s="95"/>
      <c r="GD68" s="95"/>
      <c r="GE68" s="95"/>
      <c r="GF68" s="95"/>
      <c r="GG68" s="95"/>
      <c r="GH68" s="95"/>
      <c r="GI68" s="95"/>
      <c r="GJ68" s="95"/>
      <c r="GK68" s="95"/>
      <c r="GL68" s="95"/>
      <c r="GM68" s="95"/>
      <c r="GN68" s="95"/>
      <c r="GO68" s="95"/>
      <c r="GP68" s="95"/>
      <c r="GQ68" s="95"/>
      <c r="GR68" s="95"/>
      <c r="GS68" s="95"/>
      <c r="GT68" s="95"/>
      <c r="GU68" s="95"/>
      <c r="GV68" s="95"/>
      <c r="GW68" s="95"/>
      <c r="GX68" s="95"/>
      <c r="GY68" s="95"/>
      <c r="GZ68" s="95"/>
      <c r="HA68" s="95"/>
      <c r="HB68" s="95"/>
      <c r="HC68" s="95"/>
      <c r="HD68" s="95"/>
      <c r="HE68" s="95"/>
      <c r="HF68" s="95"/>
      <c r="HG68" s="95"/>
      <c r="HH68" s="95"/>
      <c r="HI68" s="95"/>
      <c r="HJ68" s="95"/>
      <c r="HK68" s="95"/>
      <c r="HL68" s="95"/>
      <c r="HM68" s="95"/>
      <c r="HN68" s="95"/>
      <c r="HO68" s="95"/>
      <c r="HP68" s="95"/>
      <c r="HQ68" s="95"/>
      <c r="HR68" s="95"/>
      <c r="HS68" s="95"/>
      <c r="HT68" s="95"/>
      <c r="HU68" s="95"/>
      <c r="HV68" s="95"/>
      <c r="HW68" s="95"/>
      <c r="HX68" s="95"/>
      <c r="HY68" s="95"/>
      <c r="HZ68" s="95"/>
      <c r="IA68" s="95"/>
      <c r="IB68" s="95"/>
      <c r="IC68" s="95"/>
      <c r="ID68" s="95"/>
      <c r="IE68" s="95"/>
      <c r="IF68" s="95"/>
      <c r="IG68" s="95"/>
      <c r="IH68" s="95"/>
      <c r="II68" s="95"/>
      <c r="IJ68" s="95"/>
      <c r="IK68" s="95"/>
      <c r="IL68" s="95"/>
      <c r="IM68" s="95"/>
      <c r="IN68" s="95"/>
      <c r="IO68" s="95"/>
      <c r="IP68" s="95"/>
      <c r="IQ68" s="95"/>
      <c r="IR68" s="95"/>
      <c r="IS68" s="95"/>
      <c r="IT68" s="95"/>
      <c r="IU68" s="95"/>
      <c r="IV68" s="95"/>
    </row>
  </sheetData>
  <mergeCells count="46">
    <mergeCell ref="A31:B31"/>
    <mergeCell ref="A32:B32"/>
    <mergeCell ref="A33:B33"/>
    <mergeCell ref="A63:B63"/>
    <mergeCell ref="A68:B68"/>
    <mergeCell ref="A34:B34"/>
    <mergeCell ref="A64:B64"/>
    <mergeCell ref="A65:B65"/>
    <mergeCell ref="A66:B66"/>
    <mergeCell ref="A67:B67"/>
    <mergeCell ref="C57:F57"/>
    <mergeCell ref="C59:C61"/>
    <mergeCell ref="D59:D61"/>
    <mergeCell ref="E59:E61"/>
    <mergeCell ref="F59:F61"/>
    <mergeCell ref="A19:B19"/>
    <mergeCell ref="A55:B55"/>
    <mergeCell ref="A52:B52"/>
    <mergeCell ref="A53:B53"/>
    <mergeCell ref="A30:B30"/>
    <mergeCell ref="A20:B20"/>
    <mergeCell ref="A35:B35"/>
    <mergeCell ref="A40:F40"/>
    <mergeCell ref="A45:F45"/>
    <mergeCell ref="A22:B22"/>
    <mergeCell ref="C49:C51"/>
    <mergeCell ref="E49:E51"/>
    <mergeCell ref="F49:F51"/>
    <mergeCell ref="C47:F47"/>
    <mergeCell ref="D49:D51"/>
    <mergeCell ref="A54:B54"/>
    <mergeCell ref="A4:F4"/>
    <mergeCell ref="A6:F6"/>
    <mergeCell ref="A2:F2"/>
    <mergeCell ref="A3:F3"/>
    <mergeCell ref="C15:C17"/>
    <mergeCell ref="E15:E17"/>
    <mergeCell ref="F15:F17"/>
    <mergeCell ref="C13:F13"/>
    <mergeCell ref="D15:D17"/>
    <mergeCell ref="A21:B21"/>
    <mergeCell ref="C24:F24"/>
    <mergeCell ref="C26:C28"/>
    <mergeCell ref="D26:D28"/>
    <mergeCell ref="E26:E28"/>
    <mergeCell ref="F26:F28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4" zoomScaleNormal="100" workbookViewId="0">
      <selection activeCell="B16" sqref="B16:F16"/>
    </sheetView>
  </sheetViews>
  <sheetFormatPr defaultRowHeight="17.25"/>
  <cols>
    <col min="1" max="1" width="16" style="33" customWidth="1"/>
    <col min="2" max="2" width="57.5703125" style="20" bestFit="1" customWidth="1"/>
    <col min="3" max="3" width="11.5703125" style="20" bestFit="1" customWidth="1"/>
    <col min="4" max="4" width="10.7109375" style="20" customWidth="1"/>
    <col min="5" max="5" width="22" style="34" customWidth="1"/>
    <col min="6" max="6" width="10.85546875" style="34" customWidth="1"/>
    <col min="7" max="7" width="17.7109375" style="34" customWidth="1"/>
    <col min="8" max="10" width="9.140625" style="20"/>
    <col min="11" max="11" width="20.7109375" style="20" customWidth="1"/>
    <col min="12" max="16384" width="9.140625" style="20"/>
  </cols>
  <sheetData>
    <row r="1" spans="1:11" s="21" customFormat="1">
      <c r="A1" s="174" t="s">
        <v>55</v>
      </c>
      <c r="B1" s="174"/>
      <c r="C1" s="174"/>
      <c r="D1" s="174"/>
      <c r="E1" s="174"/>
      <c r="F1" s="174"/>
      <c r="G1" s="174"/>
    </row>
    <row r="2" spans="1:11" s="21" customFormat="1">
      <c r="A2" s="174" t="s">
        <v>120</v>
      </c>
      <c r="B2" s="174"/>
      <c r="C2" s="174"/>
      <c r="D2" s="174"/>
      <c r="E2" s="174"/>
      <c r="F2" s="174"/>
      <c r="G2" s="174"/>
    </row>
    <row r="3" spans="1:11" s="21" customFormat="1">
      <c r="A3" s="174" t="s">
        <v>0</v>
      </c>
      <c r="B3" s="174"/>
      <c r="C3" s="174"/>
      <c r="D3" s="174"/>
      <c r="E3" s="174"/>
      <c r="F3" s="174"/>
      <c r="G3" s="174"/>
    </row>
    <row r="5" spans="1:11">
      <c r="A5" s="175" t="s">
        <v>99</v>
      </c>
      <c r="B5" s="175"/>
      <c r="C5" s="175"/>
      <c r="D5" s="175"/>
      <c r="E5" s="175"/>
      <c r="F5" s="175"/>
      <c r="G5" s="175"/>
    </row>
    <row r="6" spans="1:11">
      <c r="A6" s="176" t="s">
        <v>62</v>
      </c>
      <c r="B6" s="177" t="s">
        <v>63</v>
      </c>
      <c r="C6" s="177" t="s">
        <v>64</v>
      </c>
      <c r="D6" s="177" t="s">
        <v>65</v>
      </c>
      <c r="E6" s="178" t="s">
        <v>66</v>
      </c>
      <c r="F6" s="178" t="s">
        <v>85</v>
      </c>
      <c r="G6" s="178"/>
    </row>
    <row r="7" spans="1:11" ht="51.75">
      <c r="A7" s="176"/>
      <c r="B7" s="177"/>
      <c r="C7" s="177"/>
      <c r="D7" s="177"/>
      <c r="E7" s="178"/>
      <c r="F7" s="40" t="s">
        <v>67</v>
      </c>
      <c r="G7" s="40" t="s">
        <v>68</v>
      </c>
    </row>
    <row r="8" spans="1:11">
      <c r="A8" s="173" t="s">
        <v>37</v>
      </c>
      <c r="B8" s="173"/>
      <c r="C8" s="173"/>
      <c r="D8" s="173"/>
      <c r="E8" s="173"/>
      <c r="F8" s="173"/>
      <c r="G8" s="22">
        <f>+G9</f>
        <v>3114231.0079999999</v>
      </c>
      <c r="K8" s="23"/>
    </row>
    <row r="9" spans="1:11">
      <c r="A9" s="38" t="s">
        <v>69</v>
      </c>
      <c r="B9" s="39" t="s">
        <v>70</v>
      </c>
      <c r="C9" s="39" t="s">
        <v>71</v>
      </c>
      <c r="D9" s="166" t="s">
        <v>42</v>
      </c>
      <c r="E9" s="166"/>
      <c r="F9" s="166"/>
      <c r="G9" s="40">
        <f>+G10+G16</f>
        <v>3114231.0079999999</v>
      </c>
      <c r="I9" s="24"/>
      <c r="K9" s="25"/>
    </row>
    <row r="10" spans="1:11">
      <c r="A10" s="38" t="s">
        <v>72</v>
      </c>
      <c r="B10" s="166" t="s">
        <v>35</v>
      </c>
      <c r="C10" s="166"/>
      <c r="D10" s="166"/>
      <c r="E10" s="166"/>
      <c r="F10" s="166"/>
      <c r="G10" s="40">
        <f>+G11+G13</f>
        <v>2835371.8849999998</v>
      </c>
    </row>
    <row r="11" spans="1:11">
      <c r="A11" s="166" t="s">
        <v>73</v>
      </c>
      <c r="B11" s="166"/>
      <c r="C11" s="166"/>
      <c r="D11" s="166"/>
      <c r="E11" s="166"/>
      <c r="F11" s="166"/>
      <c r="G11" s="40">
        <f>SUM(G12:G12)</f>
        <v>2720000</v>
      </c>
    </row>
    <row r="12" spans="1:11" s="37" customFormat="1">
      <c r="A12" s="26" t="s">
        <v>124</v>
      </c>
      <c r="B12" s="27" t="s">
        <v>87</v>
      </c>
      <c r="C12" s="39" t="s">
        <v>105</v>
      </c>
      <c r="D12" s="39" t="s">
        <v>88</v>
      </c>
      <c r="E12" s="29">
        <v>2720000000</v>
      </c>
      <c r="F12" s="39">
        <v>1</v>
      </c>
      <c r="G12" s="28">
        <f t="shared" ref="G12" si="0">+F12*E12/1000</f>
        <v>2720000</v>
      </c>
    </row>
    <row r="13" spans="1:11" s="37" customFormat="1">
      <c r="A13" s="167" t="s">
        <v>74</v>
      </c>
      <c r="B13" s="168"/>
      <c r="C13" s="168"/>
      <c r="D13" s="168"/>
      <c r="E13" s="168"/>
      <c r="F13" s="169"/>
      <c r="G13" s="40">
        <f>SUM(G14:G15)</f>
        <v>115371.88500000001</v>
      </c>
    </row>
    <row r="14" spans="1:11" s="37" customFormat="1">
      <c r="A14" s="26" t="s">
        <v>125</v>
      </c>
      <c r="B14" s="36" t="s">
        <v>89</v>
      </c>
      <c r="C14" s="39" t="s">
        <v>106</v>
      </c>
      <c r="D14" s="39" t="s">
        <v>88</v>
      </c>
      <c r="E14" s="29">
        <v>23180550</v>
      </c>
      <c r="F14" s="39">
        <v>1</v>
      </c>
      <c r="G14" s="28">
        <f t="shared" ref="G14:G15" si="1">+F14*E14/1000</f>
        <v>23180.55</v>
      </c>
    </row>
    <row r="15" spans="1:11">
      <c r="A15" s="26" t="s">
        <v>133</v>
      </c>
      <c r="B15" s="36" t="s">
        <v>90</v>
      </c>
      <c r="C15" s="39" t="s">
        <v>105</v>
      </c>
      <c r="D15" s="39" t="s">
        <v>88</v>
      </c>
      <c r="E15" s="29">
        <v>92191335</v>
      </c>
      <c r="F15" s="39">
        <v>1</v>
      </c>
      <c r="G15" s="28">
        <f t="shared" si="1"/>
        <v>92191.335000000006</v>
      </c>
      <c r="K15" s="35"/>
    </row>
    <row r="16" spans="1:11">
      <c r="A16" s="38" t="s">
        <v>118</v>
      </c>
      <c r="B16" s="166" t="s">
        <v>107</v>
      </c>
      <c r="C16" s="166"/>
      <c r="D16" s="166"/>
      <c r="E16" s="166"/>
      <c r="F16" s="166"/>
      <c r="G16" s="40">
        <f>+G17+G20</f>
        <v>278859.12299999996</v>
      </c>
    </row>
    <row r="17" spans="1:7">
      <c r="A17" s="166" t="s">
        <v>73</v>
      </c>
      <c r="B17" s="166"/>
      <c r="C17" s="166"/>
      <c r="D17" s="166"/>
      <c r="E17" s="166"/>
      <c r="F17" s="166"/>
      <c r="G17" s="40">
        <f>SUM(G18:G19)</f>
        <v>271548.62399999995</v>
      </c>
    </row>
    <row r="18" spans="1:7" ht="34.5">
      <c r="A18" s="93" t="s">
        <v>127</v>
      </c>
      <c r="B18" s="30" t="s">
        <v>119</v>
      </c>
      <c r="C18" s="31" t="s">
        <v>105</v>
      </c>
      <c r="D18" s="93" t="s">
        <v>88</v>
      </c>
      <c r="E18" s="29">
        <v>113775870</v>
      </c>
      <c r="F18" s="42">
        <v>1</v>
      </c>
      <c r="G18" s="43">
        <f>+E18*F18/1000</f>
        <v>113775.87</v>
      </c>
    </row>
    <row r="19" spans="1:7" ht="34.5">
      <c r="A19" s="39" t="s">
        <v>128</v>
      </c>
      <c r="B19" s="30" t="s">
        <v>119</v>
      </c>
      <c r="C19" s="31" t="s">
        <v>105</v>
      </c>
      <c r="D19" s="39" t="s">
        <v>88</v>
      </c>
      <c r="E19" s="29">
        <v>157772754</v>
      </c>
      <c r="F19" s="39">
        <v>1</v>
      </c>
      <c r="G19" s="40">
        <f>+E19*F19/1000</f>
        <v>157772.75399999999</v>
      </c>
    </row>
    <row r="20" spans="1:7">
      <c r="A20" s="170" t="s">
        <v>74</v>
      </c>
      <c r="B20" s="171"/>
      <c r="C20" s="171"/>
      <c r="D20" s="171"/>
      <c r="E20" s="171"/>
      <c r="F20" s="172"/>
      <c r="G20" s="40">
        <f>SUM(G21:G23)</f>
        <v>7310.4989999999998</v>
      </c>
    </row>
    <row r="21" spans="1:7">
      <c r="A21" s="32">
        <v>98111140</v>
      </c>
      <c r="B21" s="36" t="s">
        <v>89</v>
      </c>
      <c r="C21" s="39" t="s">
        <v>106</v>
      </c>
      <c r="D21" s="39" t="s">
        <v>88</v>
      </c>
      <c r="E21" s="29">
        <v>705707</v>
      </c>
      <c r="F21" s="39">
        <v>1</v>
      </c>
      <c r="G21" s="40">
        <f t="shared" ref="G21:G23" si="2">+F21*E21/1000</f>
        <v>705.70699999999999</v>
      </c>
    </row>
    <row r="22" spans="1:7">
      <c r="A22" s="32">
        <v>98111140</v>
      </c>
      <c r="B22" s="41" t="s">
        <v>89</v>
      </c>
      <c r="C22" s="42" t="s">
        <v>106</v>
      </c>
      <c r="D22" s="42" t="s">
        <v>88</v>
      </c>
      <c r="E22" s="29">
        <v>1456792</v>
      </c>
      <c r="F22" s="42">
        <v>1</v>
      </c>
      <c r="G22" s="43">
        <f t="shared" si="2"/>
        <v>1456.7919999999999</v>
      </c>
    </row>
    <row r="23" spans="1:7">
      <c r="A23" s="32" t="s">
        <v>126</v>
      </c>
      <c r="B23" s="27" t="s">
        <v>90</v>
      </c>
      <c r="C23" s="31" t="s">
        <v>105</v>
      </c>
      <c r="D23" s="42" t="s">
        <v>88</v>
      </c>
      <c r="E23" s="29">
        <v>5148000</v>
      </c>
      <c r="F23" s="42">
        <v>1</v>
      </c>
      <c r="G23" s="43">
        <f t="shared" si="2"/>
        <v>5148</v>
      </c>
    </row>
  </sheetData>
  <mergeCells count="18"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11:F11"/>
    <mergeCell ref="A13:F13"/>
    <mergeCell ref="B16:F16"/>
    <mergeCell ref="A17:F17"/>
    <mergeCell ref="A20:F20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'1'!Заголовки_для_печати</vt:lpstr>
      <vt:lpstr>'2'!Заголовки_для_печати</vt:lpstr>
      <vt:lpstr>'3'!Заголовки_для_печати</vt:lpstr>
      <vt:lpstr>'3'!Область_печати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https:/mul2-mta.gov.am/tasks/1036329/oneclick/c48ca90206dc51133529d845e23c87b14a6c1c87daa80f63d02193a2864d928c.xlsx?token=f8e3f6d38e1291f862ffa51d4e77cad9</cp:keywords>
  <cp:lastModifiedBy>h.aperyan</cp:lastModifiedBy>
  <cp:lastPrinted>2022-03-01T09:29:35Z</cp:lastPrinted>
  <dcterms:created xsi:type="dcterms:W3CDTF">2020-01-16T08:04:10Z</dcterms:created>
  <dcterms:modified xsi:type="dcterms:W3CDTF">2022-03-28T07:24:41Z</dcterms:modified>
</cp:coreProperties>
</file>