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pinem\Desktop\downlods\naghagic\naghagic\"/>
    </mc:Choice>
  </mc:AlternateContent>
  <bookViews>
    <workbookView xWindow="0" yWindow="0" windowWidth="20640" windowHeight="11760" activeTab="6"/>
  </bookViews>
  <sheets>
    <sheet name="1" sheetId="1" r:id="rId1"/>
    <sheet name="2" sheetId="10" r:id="rId2"/>
    <sheet name="3" sheetId="3" r:id="rId3"/>
    <sheet name="4" sheetId="11" r:id="rId4"/>
    <sheet name="5-1" sheetId="5" r:id="rId5"/>
    <sheet name="5-2" sheetId="6" r:id="rId6"/>
    <sheet name="6" sheetId="16" r:id="rId7"/>
  </sheets>
  <definedNames>
    <definedName name="_xlnm.Print_Area" localSheetId="1">'2'!$A$1:$H$14</definedName>
    <definedName name="_xlnm.Print_Area" localSheetId="2">'3'!$A$1:$J$65</definedName>
    <definedName name="_xlnm.Print_Area" localSheetId="3">'4'!$A$1:$G$15</definedName>
    <definedName name="_xlnm.Print_Area" localSheetId="4">'5-1'!$A$1:$F$21</definedName>
  </definedNames>
  <calcPr calcId="162913"/>
</workbook>
</file>

<file path=xl/calcChain.xml><?xml version="1.0" encoding="utf-8"?>
<calcChain xmlns="http://schemas.openxmlformats.org/spreadsheetml/2006/main">
  <c r="G10" i="16" l="1"/>
  <c r="G18" i="16"/>
  <c r="G19" i="16"/>
  <c r="G20" i="16"/>
  <c r="G21" i="16"/>
  <c r="G22" i="16"/>
  <c r="G23" i="16"/>
  <c r="G24" i="16"/>
  <c r="G25" i="16"/>
  <c r="G17" i="16"/>
  <c r="G16" i="16" l="1"/>
  <c r="D29" i="5"/>
  <c r="D25" i="6" s="1"/>
  <c r="E29" i="5"/>
  <c r="E25" i="6" s="1"/>
  <c r="F29" i="5"/>
  <c r="F25" i="6" s="1"/>
  <c r="C29" i="5"/>
  <c r="C25" i="6" s="1"/>
  <c r="E15" i="11" l="1"/>
  <c r="E13" i="11" s="1"/>
  <c r="E11" i="11" s="1"/>
  <c r="F15" i="11"/>
  <c r="F13" i="11" s="1"/>
  <c r="F11" i="11" s="1"/>
  <c r="G15" i="11"/>
  <c r="G13" i="11" s="1"/>
  <c r="G11" i="11" s="1"/>
  <c r="D15" i="11"/>
  <c r="D13" i="11" s="1"/>
  <c r="D11" i="11" s="1"/>
  <c r="H39" i="3"/>
  <c r="I39" i="3"/>
  <c r="J39" i="3"/>
  <c r="G39" i="3"/>
  <c r="E11" i="10"/>
  <c r="F11" i="10"/>
  <c r="H11" i="10"/>
  <c r="G11" i="10"/>
  <c r="D14" i="10"/>
  <c r="E44" i="1" l="1"/>
  <c r="E38" i="1" s="1"/>
  <c r="F44" i="1"/>
  <c r="F38" i="1" s="1"/>
  <c r="G44" i="1"/>
  <c r="G38" i="1" s="1"/>
  <c r="D44" i="1"/>
  <c r="D38" i="1" s="1"/>
  <c r="G13" i="16"/>
  <c r="F31" i="1" l="1"/>
  <c r="F30" i="1" s="1"/>
  <c r="F18" i="1"/>
  <c r="G18" i="1"/>
  <c r="G31" i="1"/>
  <c r="G30" i="1" s="1"/>
  <c r="E18" i="1"/>
  <c r="E31" i="1"/>
  <c r="E30" i="1" s="1"/>
  <c r="D18" i="1"/>
  <c r="C20" i="5" s="1"/>
  <c r="C16" i="6" s="1"/>
  <c r="D31" i="1"/>
  <c r="D30" i="1" s="1"/>
  <c r="C47" i="5"/>
  <c r="C44" i="6" s="1"/>
  <c r="G30" i="3" l="1"/>
  <c r="D11" i="1"/>
  <c r="D10" i="1" s="1"/>
  <c r="D9" i="1" s="1"/>
  <c r="H30" i="3"/>
  <c r="E11" i="1"/>
  <c r="E10" i="1" s="1"/>
  <c r="E9" i="1" s="1"/>
  <c r="I30" i="3"/>
  <c r="F11" i="1"/>
  <c r="F10" i="1" s="1"/>
  <c r="F9" i="1" s="1"/>
  <c r="J30" i="3"/>
  <c r="G11" i="1"/>
  <c r="G10" i="1" s="1"/>
  <c r="G57" i="3"/>
  <c r="G56" i="3" s="1"/>
  <c r="G55" i="3" s="1"/>
  <c r="G54" i="3" s="1"/>
  <c r="G52" i="3" s="1"/>
  <c r="G50" i="3" s="1"/>
  <c r="G65" i="3"/>
  <c r="G64" i="3" s="1"/>
  <c r="G63" i="3" s="1"/>
  <c r="G62" i="3" s="1"/>
  <c r="G60" i="3" s="1"/>
  <c r="G58" i="3" s="1"/>
  <c r="C62" i="5"/>
  <c r="C59" i="6" s="1"/>
  <c r="J29" i="3" l="1"/>
  <c r="J28" i="3" s="1"/>
  <c r="J27" i="3" s="1"/>
  <c r="J26" i="3" s="1"/>
  <c r="I29" i="3"/>
  <c r="I28" i="3" s="1"/>
  <c r="I27" i="3" s="1"/>
  <c r="I26" i="3" s="1"/>
  <c r="G29" i="3"/>
  <c r="G28" i="3" s="1"/>
  <c r="G27" i="3" s="1"/>
  <c r="G26" i="3" s="1"/>
  <c r="H29" i="3"/>
  <c r="H28" i="3" s="1"/>
  <c r="H27" i="3" s="1"/>
  <c r="H26" i="3" s="1"/>
  <c r="G48" i="3"/>
  <c r="G46" i="3" s="1"/>
  <c r="G44" i="3" s="1"/>
  <c r="G42" i="3" s="1"/>
  <c r="G40" i="3" s="1"/>
  <c r="H22" i="3" l="1"/>
  <c r="H24" i="3"/>
  <c r="G24" i="3"/>
  <c r="G22" i="3"/>
  <c r="I24" i="3"/>
  <c r="I22" i="3"/>
  <c r="J24" i="3"/>
  <c r="J22" i="3"/>
  <c r="G38" i="3"/>
  <c r="G37" i="3" s="1"/>
  <c r="G36" i="3" s="1"/>
  <c r="G35" i="3" s="1"/>
  <c r="D11" i="10"/>
  <c r="G31" i="3" l="1"/>
  <c r="G20" i="3" s="1"/>
  <c r="G18" i="3" s="1"/>
  <c r="G33" i="3"/>
  <c r="E20" i="5" l="1"/>
  <c r="E16" i="6" s="1"/>
  <c r="D20" i="5"/>
  <c r="D16" i="6" s="1"/>
  <c r="G16" i="3"/>
  <c r="G14" i="3" s="1"/>
  <c r="G12" i="3" s="1"/>
  <c r="G10" i="3" s="1"/>
  <c r="D9" i="11"/>
  <c r="E9" i="11"/>
  <c r="I38" i="3"/>
  <c r="I37" i="3" s="1"/>
  <c r="I36" i="3" s="1"/>
  <c r="I35" i="3" s="1"/>
  <c r="H38" i="3"/>
  <c r="H37" i="3" s="1"/>
  <c r="H36" i="3" s="1"/>
  <c r="H35" i="3" s="1"/>
  <c r="H57" i="3" l="1"/>
  <c r="D47" i="5"/>
  <c r="D44" i="6" s="1"/>
  <c r="E47" i="5"/>
  <c r="E44" i="6" s="1"/>
  <c r="I57" i="3"/>
  <c r="F20" i="5"/>
  <c r="F16" i="6" s="1"/>
  <c r="F9" i="11"/>
  <c r="G9" i="11"/>
  <c r="J38" i="3"/>
  <c r="J37" i="3" s="1"/>
  <c r="J36" i="3" s="1"/>
  <c r="J35" i="3" s="1"/>
  <c r="I31" i="3"/>
  <c r="I20" i="3" s="1"/>
  <c r="I18" i="3" s="1"/>
  <c r="I33" i="3"/>
  <c r="H33" i="3"/>
  <c r="H31" i="3"/>
  <c r="H20" i="3" s="1"/>
  <c r="H18" i="3" s="1"/>
  <c r="E62" i="5" l="1"/>
  <c r="E59" i="6" s="1"/>
  <c r="I65" i="3"/>
  <c r="I64" i="3" s="1"/>
  <c r="I63" i="3" s="1"/>
  <c r="I62" i="3" s="1"/>
  <c r="I60" i="3" s="1"/>
  <c r="I58" i="3" s="1"/>
  <c r="F47" i="5"/>
  <c r="F44" i="6" s="1"/>
  <c r="J57" i="3"/>
  <c r="I56" i="3"/>
  <c r="I55" i="3" s="1"/>
  <c r="I54" i="3" s="1"/>
  <c r="I52" i="3" s="1"/>
  <c r="I50" i="3" s="1"/>
  <c r="H65" i="3"/>
  <c r="H64" i="3" s="1"/>
  <c r="H63" i="3" s="1"/>
  <c r="H62" i="3" s="1"/>
  <c r="H60" i="3" s="1"/>
  <c r="H58" i="3" s="1"/>
  <c r="D62" i="5"/>
  <c r="D59" i="6" s="1"/>
  <c r="H16" i="3"/>
  <c r="H14" i="3" s="1"/>
  <c r="H12" i="3" s="1"/>
  <c r="I16" i="3"/>
  <c r="I14" i="3" s="1"/>
  <c r="I12" i="3" s="1"/>
  <c r="H56" i="3"/>
  <c r="H55" i="3" s="1"/>
  <c r="H54" i="3" s="1"/>
  <c r="H52" i="3" s="1"/>
  <c r="H50" i="3" s="1"/>
  <c r="J33" i="3"/>
  <c r="J31" i="3"/>
  <c r="J20" i="3" s="1"/>
  <c r="J18" i="3" s="1"/>
  <c r="I48" i="3" l="1"/>
  <c r="I46" i="3" s="1"/>
  <c r="I44" i="3" s="1"/>
  <c r="I42" i="3" s="1"/>
  <c r="I40" i="3" s="1"/>
  <c r="I10" i="3" s="1"/>
  <c r="J56" i="3"/>
  <c r="J55" i="3" s="1"/>
  <c r="J54" i="3" s="1"/>
  <c r="J52" i="3" s="1"/>
  <c r="J50" i="3" s="1"/>
  <c r="H48" i="3"/>
  <c r="H46" i="3" s="1"/>
  <c r="H44" i="3" s="1"/>
  <c r="H42" i="3" s="1"/>
  <c r="H40" i="3" s="1"/>
  <c r="H10" i="3" s="1"/>
  <c r="J65" i="3"/>
  <c r="J64" i="3" s="1"/>
  <c r="J63" i="3" s="1"/>
  <c r="J62" i="3" s="1"/>
  <c r="J60" i="3" s="1"/>
  <c r="J58" i="3" s="1"/>
  <c r="F62" i="5"/>
  <c r="F59" i="6" s="1"/>
  <c r="J48" i="3" l="1"/>
  <c r="J46" i="3" s="1"/>
  <c r="J44" i="3" s="1"/>
  <c r="J42" i="3" s="1"/>
  <c r="J40" i="3" s="1"/>
  <c r="J16" i="3" l="1"/>
  <c r="J14" i="3" s="1"/>
  <c r="G9" i="10"/>
  <c r="F9" i="10"/>
  <c r="H9" i="10"/>
  <c r="K48" i="3" l="1"/>
  <c r="G9" i="1" l="1"/>
  <c r="J12" i="3" l="1"/>
  <c r="J10" i="3" s="1"/>
  <c r="E9" i="10" l="1"/>
  <c r="D9" i="10" s="1"/>
</calcChain>
</file>

<file path=xl/sharedStrings.xml><?xml version="1.0" encoding="utf-8"?>
<sst xmlns="http://schemas.openxmlformats.org/spreadsheetml/2006/main" count="442" uniqueCount="167">
  <si>
    <t xml:space="preserve"> Հավելված N 1</t>
  </si>
  <si>
    <t xml:space="preserve">                   -ի N        -Ն որոշման</t>
  </si>
  <si>
    <t>Ծրագրային դասիչը</t>
  </si>
  <si>
    <t>Բյուջետային գլխավոր կարգադրիչների, ծրագրերի և միջոցառումների անվանումները</t>
  </si>
  <si>
    <t>Ծրագիր</t>
  </si>
  <si>
    <t>Միջոցառում</t>
  </si>
  <si>
    <t xml:space="preserve"> Տարի</t>
  </si>
  <si>
    <t xml:space="preserve"> ՀՀ տարածքային կառավարման և ենթակառուցվածքների նախարարություն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</si>
  <si>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</si>
  <si>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</si>
  <si>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</si>
  <si>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</si>
  <si>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</si>
  <si>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</si>
  <si>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</si>
  <si>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ՀՀ կառավարություն</t>
  </si>
  <si>
    <t xml:space="preserve"> 1139</t>
  </si>
  <si>
    <t xml:space="preserve"> ՀՀ կառավարության պահուստային ֆոնդ</t>
  </si>
  <si>
    <t xml:space="preserve"> Պետական բյուջեում չկանխատեսված՝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</si>
  <si>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</si>
  <si>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</si>
  <si>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</si>
  <si>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 xml:space="preserve"> Ծառայությունների մատուցում</t>
  </si>
  <si>
    <t>Ցուցանիշների փոփոխությունը (ավելացումները նշված են դրական նշանով, իսկ նվազեցումները՝ փակագծերում)</t>
  </si>
  <si>
    <t>այդ թվում՝</t>
  </si>
  <si>
    <t>ՀՀ տարածքային կառավարման և ենթակառուցվածքների նախարարություն</t>
  </si>
  <si>
    <t xml:space="preserve"> Հավելված N3
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</si>
  <si>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</si>
  <si>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</si>
  <si>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</si>
  <si>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</si>
  <si>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</si>
  <si>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</si>
  <si>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</si>
  <si>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Միջոցառում</t>
  </si>
  <si>
    <t xml:space="preserve"> ԸՆԴԱՄԵՆԸ ԾԱԽՍԵՐ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</si>
  <si>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</si>
  <si>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</si>
  <si>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</si>
  <si>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01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</si>
  <si>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</si>
  <si>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</si>
  <si>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</si>
  <si>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ԸՆԹԱՑԻԿ ԾԱԽՍԵՐ</t>
  </si>
  <si>
    <t xml:space="preserve"> ԱՅԼ  ԾԱԽՍԵՐ</t>
  </si>
  <si>
    <t xml:space="preserve"> Պահուստային միջոցներ</t>
  </si>
  <si>
    <t>Տարի</t>
  </si>
  <si>
    <t>այդ թվում` ըստ կատարողների</t>
  </si>
  <si>
    <t>Աղյուսակ 1</t>
  </si>
  <si>
    <t xml:space="preserve"> ՀՀ տարածքային կառավարման և ենթակառուցվածքների նախարարություն </t>
  </si>
  <si>
    <t xml:space="preserve"> Ծրագրի դասիչը </t>
  </si>
  <si>
    <t xml:space="preserve"> Ծրագրի անվանումը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</si>
  <si>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</si>
  <si>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</si>
  <si>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</si>
  <si>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</si>
  <si>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</si>
  <si>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</si>
  <si>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</si>
  <si>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</si>
  <si>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Ծրագրի միջոցառումները </t>
  </si>
  <si>
    <t xml:space="preserve"> Միջոցառումն իրականացնողի անվանումը </t>
  </si>
  <si>
    <t>Աղյուսակ 2</t>
  </si>
  <si>
    <t xml:space="preserve"> ՀՀ  տարածքային կառավարման և ենթակառուցվածքների նախարարության ջրային կոմիտե </t>
  </si>
  <si>
    <t>-ի  N       -Ն որոշման</t>
  </si>
  <si>
    <t>Կոդը</t>
  </si>
  <si>
    <t>Անվանումը</t>
  </si>
  <si>
    <t>Գնման ձևը</t>
  </si>
  <si>
    <t>Չափի միավորը</t>
  </si>
  <si>
    <t>Միավորի գինը</t>
  </si>
  <si>
    <t>քանակը</t>
  </si>
  <si>
    <t>գումարը 
(հազ. դրամ)</t>
  </si>
  <si>
    <t xml:space="preserve">ՀՀ տարածքային կառավարման և ենթակառուցվածքների նախարարության ջրային կոմիտե </t>
  </si>
  <si>
    <t>դրամ</t>
  </si>
  <si>
    <t xml:space="preserve"> ԸՆԴԱՄԵՆԸ</t>
  </si>
  <si>
    <t>ԲՄ</t>
  </si>
  <si>
    <t xml:space="preserve"> Ոռոգման համակարգի առողջացում</t>
  </si>
  <si>
    <t xml:space="preserve"> Ոռոգման ծառայությունների հասանելիության և մատչելիության ապահովում</t>
  </si>
  <si>
    <t xml:space="preserve"> Ոռոգման ջրի մատակարարման արդյունավետության և հասանելիության բարելավում՝ կորուստների կրճատում</t>
  </si>
  <si>
    <t xml:space="preserve"> 04</t>
  </si>
  <si>
    <t xml:space="preserve"> ՏՆՏԵՍԱԿԱՆ ՀԱՐԱԲԵՐՈՒԹՅՈՒՆՆԵՐ</t>
  </si>
  <si>
    <t xml:space="preserve"> 02</t>
  </si>
  <si>
    <t xml:space="preserve"> Գյուղատնտեսություն, անտառային տնտեսություն, ձկնորսություն և որսորդություն</t>
  </si>
  <si>
    <t xml:space="preserve"> Ոռոգում</t>
  </si>
  <si>
    <t xml:space="preserve"> 1004</t>
  </si>
  <si>
    <t xml:space="preserve"> Ոռոգման համակարգի առողջացում </t>
  </si>
  <si>
    <t xml:space="preserve"> Պետական մարմինների կողմից օգտագործվող ոչ ֆինանսական ակտիվների հետ գործառնություններ</t>
  </si>
  <si>
    <t>Հավելված N 2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</si>
  <si>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</si>
  <si>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</si>
  <si>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</si>
  <si>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</si>
  <si>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</si>
  <si>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</si>
  <si>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</si>
  <si>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</si>
  <si>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</si>
  <si>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ՏԱՐԱԾՔԱՅԻՆ ԿԱՌԱՎԱՐՄԱՆ ԵՎ ԵՆԹԱԿԱՌՈՒՑՎԱԾՔՆԵՐԻ ՆԱԽԱՐԱՐՈՒԹՅՈՒՆ</t>
  </si>
  <si>
    <t>այդ թվում`</t>
  </si>
  <si>
    <t>ՀՀ տարածքային կառավարման և ենթակառուցվածքների նախարարության ջրային կոմիտե</t>
  </si>
  <si>
    <t xml:space="preserve"> ՈՉ ՖԻՆԱՆՍԱԿԱՆ ԱԿՏԻՎՆԵՐԻ ԳԾՈՎ ԾԱԽՍԵՐ</t>
  </si>
  <si>
    <t xml:space="preserve"> ՀԻՄՆԱԿԱՆ ՄԻՋՈՑՆԵՐ</t>
  </si>
  <si>
    <t>Հավելված N 4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</si>
  <si>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</si>
  <si>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 xml:space="preserve">Աղյուսակ 9.1.26 </t>
  </si>
  <si>
    <t xml:space="preserve"> 1004 </t>
  </si>
  <si>
    <t>Ցուցանիշների փոփոխությունը (ավելացումները նշված են դրական նշանով)</t>
  </si>
  <si>
    <t xml:space="preserve"> Ակտիվն օգտագործող կազմակերպության(ների) անվանում(ները)՛ </t>
  </si>
  <si>
    <t>(հազ. դրամ)</t>
  </si>
  <si>
    <t>ՀՀ կառավարության 2022 թվականի</t>
  </si>
  <si>
    <t xml:space="preserve"> Առաջին եռամսյակ</t>
  </si>
  <si>
    <t xml:space="preserve"> Առաջին կիսամյակ</t>
  </si>
  <si>
    <t>Ինն ամիս</t>
  </si>
  <si>
    <t xml:space="preserve"> ՀԱՅԱՍՏԱՆԻ ՀԱՆՐԱՊԵՏՈՒԹՅԱՆ ԿԱՌԱՎԱՐՈՒԹՅԱՆ 2021 ԹՎԱԿԱՆԻ ԴԵԿՏԵՄԲԵՐԻ 23-Ի N 2121-Ն ՈՐՈՇՄԱՆ N 3 ԵՎ N 4 ՀԱՎԵԼՎԱԾՆԵՐՈՒՄ ԿԱՏԱՐՎՈՂ ՓՈՓՈԽՈՒԹՅՈՒՆՆԵՐԸ ԵՎ ԼՐԱՑՈՒՄՆԵՐԸ</t>
  </si>
  <si>
    <t>Առաջին եռամսյակ</t>
  </si>
  <si>
    <t xml:space="preserve"> Հավելված N 5</t>
  </si>
  <si>
    <t>Աղյուսակ 9.7</t>
  </si>
  <si>
    <t>Ցուցանիշներ</t>
  </si>
  <si>
    <t xml:space="preserve"> Ինն ամիս </t>
  </si>
  <si>
    <t>Առաջին կիսամյակ</t>
  </si>
  <si>
    <t xml:space="preserve"> Ինն ամիս</t>
  </si>
  <si>
    <t>ՀԱՅԱՍՏԱՆԻ ՀԱՆՐԱՊԵՏՈՒԹՅԱՆ ԿԱՌԱՎԱՐՈՒԹՅԱՆ 2021 ԹՎԱԿԱՆԻ ԴԵԿՏԵՄԲԵՐԻ 23-Ի N 2121-Ն ՈՐՈՇՄԱՆ N 9 ՀԱՎԵԼՎԱԾԻ  N 9.7 ԵՎ N 9.47 ԱՂՅՈՒՍԱԿՆԵՐՈՒՄ ԿԱՏԱՐՎՈՂ ՓՈՓՈԽՈՒԹՅՈՒՆՆԵՐԸ ԵՎ ԼՐԱՑՈՒՄՆԵՐԸ</t>
  </si>
  <si>
    <t>Հավելված  N 6</t>
  </si>
  <si>
    <t>ՄԱՍ III ԾԱՌԱՅՈՒԹՅՈՒՆՆԵՐ</t>
  </si>
  <si>
    <t>ԳՀ</t>
  </si>
  <si>
    <t xml:space="preserve"> ՀՀ կառավարություն </t>
  </si>
  <si>
    <t xml:space="preserve"> ՄԱՍ 2. ՊԵՏԱԿԱՆ ՄԱՐՄՆԻ ԳԾՈՎ ԱՐԴՅՈՒՆՔԱՅԻՆ (ԿԱՏԱՐՈՂԱԿԱՆ) ՑՈՒՑԱՆԻՇՆԵՐԸ </t>
  </si>
  <si>
    <t xml:space="preserve"> 1139 </t>
  </si>
  <si>
    <t xml:space="preserve"> ՀՀ կառավարության պահուստային ֆոնդ </t>
  </si>
  <si>
    <t xml:space="preserve"> 11001 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</si>
  <si>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</si>
  <si>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 xml:space="preserve"> Ծառայությունների մատուցում </t>
  </si>
  <si>
    <t>Բաժին N 04</t>
  </si>
  <si>
    <t>Խումբ N 02</t>
  </si>
  <si>
    <t>Դաս N 04</t>
  </si>
  <si>
    <t>Ոռոգում</t>
  </si>
  <si>
    <t>Ցուցանիշների փոփոխությունը (նվազեցումները նշված են փակագծերում)</t>
  </si>
  <si>
    <t>Աղյուսակ 9.47</t>
  </si>
  <si>
    <t xml:space="preserve"> Փոքր և միջին ջրամբարների կառուցում</t>
  </si>
  <si>
    <t xml:space="preserve"> Փոքր և միջին ջրամբարների կառուցման աշխատանքներ</t>
  </si>
  <si>
    <t xml:space="preserve"> Փոքր և միջին ջրամբարների կառուցման խորհրդատվություն և կառավարում</t>
  </si>
  <si>
    <t xml:space="preserve"> Փոքր և միջին ջրամբարների կառուցման համակարգում և ղեկավարում</t>
  </si>
  <si>
    <t>Փոքր և միջին ջրամբարների կառուցում</t>
  </si>
  <si>
    <t>«ՀԱՅԱՍՏԱՆԻ ՀԱՆՐԱՊԵՏՈՒԹՅԱՆ 2022 ԹՎԱԿԱՆԻ ՊԵՏԱԿԱՆ ԲՅՈՒՋԵԻ ՄԱՍԻՆ» ՀԱՅԱՍՏԱՆԻ ՀԱՆՐԱՊԵՏՈՒԹՅԱՆ ՕՐԵՆՔԻ N 1 ՀԱՎԵԼՎԱԾԻ N 3 ԱՂՅՈՒՍԱԿՈՒՄ ԿԱՏԱՐՎՈՂ  ՓՈՓՈԽՈՒԹՅՈՒՆԸ</t>
  </si>
  <si>
    <t>«ՀԱՅԱՍՏԱՆԻ ՀԱՆՐԱՊԵՏՈՒԹՅԱՆ 2022 ԹՎԱԿԱՆԻ ՊԵՏԱԿԱՆ ԲՅՈՒՋԵԻ ՄԱՍԻՆ»  ՀԱՅԱՍՏԱՆԻ ՀԱՆՐԱՊԵՏՈՒԹՅԱՆ ՕՐԵՆՔԻ N 1 ՀԱՎԵԼՎԱԾԻ N 2 ԱՂՅՈՒՍԱԿՈՒՄ ԿԱՏԱՐՎՈՂ ՎԵՐԱԲԱՇԽՈՒՄԸ ԵՎ ԼՐԱՑՈՒՄԸ, ՀԱՅԱՍՏԱՆԻ ՀԱՆՐԱՊԵՏՈՒԹՅԱՆ ԿԱՌԱՎԱՐՈՒԹՅԱՆ 2021 ԹՎԱԿԱՆԻ ԴԵԿՏԵՄԲԵՐԻ 23-Ի  N 2121-Ն ՈՐՈՇՄԱՆ N 5 ՀԱՎԵԼՎԱԾԻ  N 1 ԱՂՅՈՒՍԱԿՈՒՄ ԿԱՏԱՐՎՈՂ ՓՈՓՈԽՈՒԹՅՈՒՆՆԵՐԸ ԵՎ ԼՐԱՑՈՒՄԸ</t>
  </si>
  <si>
    <t xml:space="preserve"> ԱՅԼ ՀԻՄՆԱԿԱՆ ՄԻՋՈՑՆԵՐ</t>
  </si>
  <si>
    <t xml:space="preserve"> - Նախագծահետազոտական ծախսեր</t>
  </si>
  <si>
    <t xml:space="preserve"> ԾԱՌԱՅՈՒԹՅՈՒՆՆԵՐԻ  ԵՎ   ԱՊՐԱՆՔՆԵՐԻ  ՁԵՌՔԲԵՐՈՒՄ</t>
  </si>
  <si>
    <t xml:space="preserve"> Այլ մասնագիտական ծառայությունների ձեռքբերում</t>
  </si>
  <si>
    <t xml:space="preserve"> - Մասնագիտական ծառայություններ</t>
  </si>
  <si>
    <t>Ցուցանիշների փոփոխությունը  (Նվազեցումները նշված են փակագծերում)</t>
  </si>
  <si>
    <t>Ծառայությունների մատուցում</t>
  </si>
  <si>
    <t xml:space="preserve"> ՀՀ ՏԿԵՆ ջրային կոմիտե </t>
  </si>
  <si>
    <t>85311210/</t>
  </si>
  <si>
    <t>խորհրդատվական ծառայություններ</t>
  </si>
  <si>
    <t>Փոքր և միջին ջրամբարների կառուցման խորհրդատվություն և կառավարում</t>
  </si>
  <si>
    <t>1004   31013</t>
  </si>
  <si>
    <t>71241200/1</t>
  </si>
  <si>
    <t>նախագծերի պատրաստում, ծախսերի գնահատում</t>
  </si>
  <si>
    <t>1004   11013</t>
  </si>
  <si>
    <t>Աղյուսակ 9.1.59</t>
  </si>
  <si>
    <t>Ցուցանիշների փոփոխությունը                       (ավելացումները նշված են դրական նշանով, իսկ նվազեցումները՝ փակագծերում)</t>
  </si>
  <si>
    <t>Ցուցանիշների փոփոխությունը                                              (Նվազեցումները նշված են փակագծերում)</t>
  </si>
  <si>
    <t xml:space="preserve"> Միջոցառումն իրականացնողի անվանումը</t>
  </si>
  <si>
    <t>ՀԱՅԱՍՏԱՆԻ ՀԱՆՐԱՊԵՏՈՒԹՅԱՆ ԿԱՌԱՎԱՐՈՒԹՅԱՆ 2021 ԹՎԱԿԱՆԻ ԴԵԿՏԵՄԲԵՐԻ 23-Ի N 2121-Ն ՈՐՈՇՄԱՆ N 9.1 ՀԱՎԵԼՎԱԾԻ  N 9.1.26 ԵՎ N 9.1.59 ԱՂՅՈՒՍԱԿՆԵՐՈՒՄ ԿԱՏԱՐՎՈՂ ՓՈՓՈԽՈՒԹՅՈՒՆՆԵՐԸ ԵՎ ԼՐԱՑՈՒՄՆԵՐԸ</t>
  </si>
  <si>
    <t>ՀՀ ԿԱՌԱՎԱՐՈՒԹՅԱՆ 2021 ԹՎԱԿԱՆԻ ԴԵԿՏԵՄԲԵՐԻ 23-Ի N 2121-Ն ՈՐՈՇՄԱՆ N 10 ՀԱՎԵԼՎԱԾՈՒՄ ԿԱՏԱՐՎՈՂ ՓՈՓՈԽՈՒԹՅՈՒՆԸ ԵՎ ԼՐԱՑՈՒՄՆԵՐԸ</t>
  </si>
  <si>
    <t xml:space="preserve"> ՀԱՅԱՍՏԱՆԻ ՀԱՆՐԱՊԵՏՈՒԹՅԱՆ ԿԱՌԱՎԱՐՈՒԹՅԱՆ 2021 ԹՎԱԿԱՆԻ ԴԵԿՏԵՄԲԵՐԻ 23-Ի N 2121-Ն ՈՐՈՇՄԱՆ N 5 ՀԱՎԵԼՎԱԾԻ N 2 ԱՂՅՈՒՍԱԿՈՒՄ ԿԱՏԱՐՎՈՂ ՓՈՓՈԽՈՒԹՅՈՒՆՆԵՐԸ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</si>
</sst>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3" formatCode="_(* #,##0.00_);_(* \(#,##0.00\);_(* &quot;-&quot;??_);_(@_)"/>
    <numFmt numFmtId="164" formatCode="_-* #,##0.00\ _դ_ր_._-;\-* #,##0.00\ _դ_ր_._-;_-* &quot;-&quot;??\ _դ_ր_._-;_-@_-"/>
    <numFmt numFmtId="165" formatCode="_-* #,##0.00_р_._-;\-* #,##0.00_р_._-;_-* &quot;-&quot;??_р_._-;_-@_-"/>
    <numFmt numFmtId="166" formatCode="##,##0.0;\(##,##0.0\);\-"/>
    <numFmt numFmtId="167" formatCode="#,##0.0_);\(#,##0.0\)"/>
    <numFmt numFmtId="168" formatCode="#,##0.0"/>
    <numFmt numFmtId="169" formatCode="0.0"/>
    <numFmt numFmtId="170" formatCode="_(* #,##0.0_);_(* \(#,##0.0\);_(* &quot;-&quot;??_);_(@_)"/>
  </numFmts>
  <fonts count="52" x14ac:knownFonts="1"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8"/>
      <name val="GHEA Grapalat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name val="Arial Armenian"/>
      <family val="2"/>
    </font>
    <font>
      <sz val="10"/>
      <name val="Times Armenian"/>
      <family val="1"/>
    </font>
    <font>
      <sz val="11"/>
      <name val="GHEA Grapalat"/>
      <family val="3"/>
    </font>
    <font>
      <sz val="9"/>
      <name val="GHEA Grapalat"/>
      <family val="3"/>
    </font>
    <font>
      <sz val="10"/>
      <name val="GHEA Grapalat"/>
      <family val="3"/>
    </font>
    <font>
      <b/>
      <sz val="10"/>
      <color indexed="8"/>
      <name val="GHEA Grapalat"/>
      <family val="3"/>
    </font>
    <font>
      <b/>
      <sz val="10"/>
      <name val="GHEA Grapalat"/>
      <family val="3"/>
    </font>
    <font>
      <sz val="11"/>
      <name val="GHEA Grapalat"/>
      <family val="2"/>
    </font>
    <font>
      <i/>
      <sz val="11"/>
      <name val="GHEA Grapalat"/>
      <family val="2"/>
    </font>
    <font>
      <i/>
      <sz val="11"/>
      <name val="GHEA Grapalat"/>
      <family val="3"/>
    </font>
    <font>
      <sz val="12"/>
      <name val="GHEA Grapalat"/>
      <family val="3"/>
    </font>
    <font>
      <b/>
      <sz val="10"/>
      <name val="GHEA Grapalat"/>
      <family val="2"/>
    </font>
    <font>
      <b/>
      <sz val="12"/>
      <name val="GHEA Grapalat"/>
      <family val="3"/>
    </font>
    <font>
      <b/>
      <sz val="11"/>
      <name val="GHEA Grapalat"/>
      <family val="3"/>
    </font>
    <font>
      <b/>
      <sz val="8"/>
      <name val="GHEA Grapalat"/>
      <family val="3"/>
    </font>
    <font>
      <b/>
      <sz val="14"/>
      <name val="GHEA Grapalat"/>
      <family val="2"/>
    </font>
    <font>
      <sz val="11"/>
      <color indexed="8"/>
      <name val="GHEA Grapalat"/>
      <family val="3"/>
    </font>
    <font>
      <b/>
      <sz val="9"/>
      <name val="GHEA Grapalat"/>
      <family val="2"/>
    </font>
    <font>
      <b/>
      <sz val="12"/>
      <color indexed="8"/>
      <name val="GHEA Grapalat"/>
      <family val="3"/>
    </font>
    <font>
      <b/>
      <u/>
      <sz val="12"/>
      <color indexed="8"/>
      <name val="GHEA Grapalat"/>
      <family val="3"/>
    </font>
    <font>
      <i/>
      <sz val="10"/>
      <name val="GHEA Grapalat"/>
      <family val="2"/>
    </font>
    <font>
      <sz val="10"/>
      <name val="GHEA Grapalat"/>
      <family val="2"/>
    </font>
    <font>
      <i/>
      <sz val="8"/>
      <name val="GHEA Grapalat"/>
      <family val="2"/>
    </font>
    <font>
      <sz val="11"/>
      <color indexed="8"/>
      <name val="GHEA Grapalat"/>
      <family val="2"/>
    </font>
    <font>
      <sz val="12"/>
      <color indexed="8"/>
      <name val="GHEA Grapalat"/>
      <family val="3"/>
    </font>
    <font>
      <i/>
      <sz val="10"/>
      <color indexed="8"/>
      <name val="GHEA Grapalat"/>
      <family val="2"/>
    </font>
    <font>
      <sz val="11"/>
      <name val="Calibri"/>
      <family val="2"/>
    </font>
    <font>
      <sz val="12"/>
      <name val="Calibri"/>
      <family val="2"/>
    </font>
    <font>
      <b/>
      <sz val="11"/>
      <name val="Calibri"/>
      <family val="2"/>
    </font>
    <font>
      <b/>
      <i/>
      <sz val="12"/>
      <color theme="1"/>
      <name val="GHEA Grapalat"/>
      <family val="3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/>
      <top style="thin">
        <color auto="1"/>
      </top>
      <bottom style="thin">
        <color auto="1"/>
      </bottom>
      <diagonal/>
    </border>
  </borders>
  <cellStyleXfs count="60">
    <xf numFmtId="0" fontId="0" fillId="0" borderId="0">
      <alignment horizontal="left" vertical="top" wrapText="1"/>
    </xf>
    <xf numFmtId="164" fontId="18" fillId="0" borderId="0" applyFont="0" applyFill="0" applyBorder="0" applyAlignment="0" applyProtection="0">
      <alignment horizontal="left" vertical="top" wrapText="1"/>
    </xf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5" fontId="18" fillId="0" borderId="0" applyFont="0" applyFill="0" applyBorder="0" applyAlignment="0" applyProtection="0">
      <alignment horizontal="left" vertical="top" wrapText="1"/>
    </xf>
    <xf numFmtId="0" fontId="18" fillId="0" borderId="0">
      <alignment horizontal="left" vertical="top" wrapText="1"/>
    </xf>
    <xf numFmtId="0" fontId="19" fillId="0" borderId="0"/>
    <xf numFmtId="0" fontId="20" fillId="0" borderId="0"/>
    <xf numFmtId="0" fontId="21" fillId="0" borderId="0"/>
    <xf numFmtId="0" fontId="20" fillId="0" borderId="0"/>
    <xf numFmtId="0" fontId="22" fillId="0" borderId="0"/>
    <xf numFmtId="0" fontId="23" fillId="0" borderId="0">
      <alignment vertical="center"/>
    </xf>
    <xf numFmtId="166" fontId="18" fillId="0" borderId="0" applyFill="0" applyBorder="0" applyProtection="0">
      <alignment horizontal="right" vertical="top"/>
    </xf>
    <xf numFmtId="0" fontId="20" fillId="0" borderId="0"/>
    <xf numFmtId="0" fontId="18" fillId="0" borderId="0">
      <alignment horizontal="left" vertical="top" wrapText="1"/>
    </xf>
    <xf numFmtId="0" fontId="21" fillId="0" borderId="0"/>
    <xf numFmtId="0" fontId="21" fillId="0" borderId="0"/>
    <xf numFmtId="0" fontId="18" fillId="0" borderId="0">
      <alignment horizontal="left" vertical="top" wrapText="1"/>
    </xf>
    <xf numFmtId="0" fontId="22" fillId="0" borderId="0"/>
    <xf numFmtId="166" fontId="44" fillId="0" borderId="0" applyFill="0" applyBorder="0" applyProtection="0">
      <alignment horizontal="right" vertical="top"/>
    </xf>
    <xf numFmtId="0" fontId="19" fillId="0" borderId="0"/>
  </cellStyleXfs>
  <cellXfs count="325">
    <xf numFmtId="0" fontId="0" fillId="0" borderId="0" xfId="0">
      <alignment horizontal="left" vertical="top" wrapText="1"/>
    </xf>
    <xf numFmtId="0" fontId="26" fillId="0" borderId="0" xfId="0" applyFont="1" applyAlignment="1">
      <alignment horizontal="left" vertical="top" wrapText="1"/>
    </xf>
    <xf numFmtId="0" fontId="24" fillId="0" borderId="0" xfId="0" applyFont="1" applyAlignment="1">
      <alignment horizontal="left" vertical="top" wrapText="1"/>
    </xf>
    <xf numFmtId="0" fontId="24" fillId="0" borderId="0" xfId="49" applyFont="1" applyFill="1" applyAlignment="1">
      <alignment vertical="center"/>
    </xf>
    <xf numFmtId="169" fontId="24" fillId="0" borderId="0" xfId="50" applyNumberFormat="1" applyFont="1" applyFill="1" applyBorder="1" applyAlignment="1">
      <alignment horizontal="left" vertical="center" wrapText="1"/>
    </xf>
    <xf numFmtId="170" fontId="35" fillId="0" borderId="0" xfId="43" applyNumberFormat="1" applyFont="1" applyFill="1" applyBorder="1" applyAlignment="1">
      <alignment horizontal="right" vertical="center"/>
    </xf>
    <xf numFmtId="0" fontId="24" fillId="0" borderId="0" xfId="49" applyFont="1" applyFill="1" applyBorder="1" applyAlignment="1">
      <alignment horizontal="left" vertical="center"/>
    </xf>
    <xf numFmtId="0" fontId="35" fillId="33" borderId="0" xfId="0" applyFont="1" applyFill="1" applyBorder="1" applyAlignment="1">
      <alignment horizontal="right"/>
    </xf>
    <xf numFmtId="0" fontId="35" fillId="0" borderId="0" xfId="45" applyFont="1" applyFill="1" applyAlignment="1">
      <alignment horizontal="right" vertical="center"/>
    </xf>
    <xf numFmtId="0" fontId="35" fillId="0" borderId="0" xfId="0" applyFont="1" applyAlignment="1">
      <alignment horizontal="right"/>
    </xf>
    <xf numFmtId="0" fontId="28" fillId="0" borderId="0" xfId="0" applyFont="1" applyAlignment="1">
      <alignment horizontal="center" vertical="center" wrapText="1"/>
    </xf>
    <xf numFmtId="0" fontId="25" fillId="33" borderId="20" xfId="0" applyFont="1" applyFill="1" applyBorder="1" applyAlignment="1">
      <alignment horizontal="center" vertical="center" wrapText="1"/>
    </xf>
    <xf numFmtId="0" fontId="24" fillId="0" borderId="21" xfId="0" applyFont="1" applyBorder="1" applyAlignment="1">
      <alignment horizontal="center" vertical="top" wrapText="1"/>
    </xf>
    <xf numFmtId="0" fontId="35" fillId="33" borderId="11" xfId="0" applyFont="1" applyFill="1" applyBorder="1" applyAlignment="1">
      <alignment horizontal="left" vertical="top" wrapText="1"/>
    </xf>
    <xf numFmtId="0" fontId="24" fillId="33" borderId="11" xfId="0" applyFont="1" applyFill="1" applyBorder="1" applyAlignment="1">
      <alignment horizontal="left" vertical="top" wrapText="1"/>
    </xf>
    <xf numFmtId="0" fontId="24" fillId="33" borderId="21" xfId="0" applyFont="1" applyFill="1" applyBorder="1" applyAlignment="1">
      <alignment horizontal="left" vertical="top" wrapText="1"/>
    </xf>
    <xf numFmtId="0" fontId="24" fillId="33" borderId="22" xfId="0" applyFont="1" applyFill="1" applyBorder="1" applyAlignment="1">
      <alignment horizontal="left" vertical="top" wrapText="1"/>
    </xf>
    <xf numFmtId="0" fontId="35" fillId="33" borderId="21" xfId="0" applyFont="1" applyFill="1" applyBorder="1" applyAlignment="1">
      <alignment horizontal="left" vertical="top" wrapText="1"/>
    </xf>
    <xf numFmtId="0" fontId="24" fillId="33" borderId="23" xfId="0" applyFont="1" applyFill="1" applyBorder="1" applyAlignment="1">
      <alignment horizontal="left" vertical="top" wrapText="1"/>
    </xf>
    <xf numFmtId="0" fontId="24" fillId="33" borderId="24" xfId="0" applyFont="1" applyFill="1" applyBorder="1" applyAlignment="1">
      <alignment horizontal="left" vertical="top" wrapText="1"/>
    </xf>
    <xf numFmtId="0" fontId="24" fillId="0" borderId="0" xfId="0" applyFont="1" applyAlignment="1"/>
    <xf numFmtId="0" fontId="25" fillId="33" borderId="0" xfId="0" applyFont="1" applyFill="1" applyAlignment="1">
      <alignment vertical="center" wrapText="1"/>
    </xf>
    <xf numFmtId="0" fontId="35" fillId="33" borderId="0" xfId="45" applyFont="1" applyFill="1" applyAlignment="1">
      <alignment horizontal="right" vertical="center"/>
    </xf>
    <xf numFmtId="0" fontId="35" fillId="33" borderId="0" xfId="45" applyFont="1" applyFill="1" applyAlignment="1">
      <alignment vertical="center"/>
    </xf>
    <xf numFmtId="0" fontId="24" fillId="0" borderId="11" xfId="0" applyFont="1" applyBorder="1" applyAlignment="1">
      <alignment horizontal="center" vertical="top" wrapText="1"/>
    </xf>
    <xf numFmtId="0" fontId="24" fillId="0" borderId="26" xfId="0" applyFont="1" applyBorder="1" applyAlignment="1">
      <alignment horizontal="left" vertical="top" wrapText="1"/>
    </xf>
    <xf numFmtId="0" fontId="26" fillId="33" borderId="0" xfId="0" applyFont="1" applyFill="1" applyAlignment="1">
      <alignment horizontal="left" vertical="top" wrapText="1"/>
    </xf>
    <xf numFmtId="49" fontId="35" fillId="33" borderId="11" xfId="0" applyNumberFormat="1" applyFont="1" applyFill="1" applyBorder="1" applyAlignment="1">
      <alignment horizontal="left" vertical="top" wrapText="1"/>
    </xf>
    <xf numFmtId="0" fontId="24" fillId="33" borderId="0" xfId="49" applyFont="1" applyFill="1" applyAlignment="1">
      <alignment vertical="center"/>
    </xf>
    <xf numFmtId="169" fontId="24" fillId="33" borderId="0" xfId="50" applyNumberFormat="1" applyFont="1" applyFill="1" applyBorder="1" applyAlignment="1">
      <alignment horizontal="left" vertical="center" wrapText="1"/>
    </xf>
    <xf numFmtId="0" fontId="24" fillId="33" borderId="0" xfId="49" applyFont="1" applyFill="1" applyBorder="1" applyAlignment="1">
      <alignment horizontal="left" vertical="center"/>
    </xf>
    <xf numFmtId="0" fontId="26" fillId="33" borderId="0" xfId="0" applyFont="1" applyFill="1" applyBorder="1" applyAlignment="1">
      <alignment horizontal="left" vertical="top" wrapText="1"/>
    </xf>
    <xf numFmtId="0" fontId="36" fillId="33" borderId="0" xfId="0" applyFont="1" applyFill="1" applyBorder="1" applyAlignment="1">
      <alignment horizontal="left" vertical="top" wrapText="1"/>
    </xf>
    <xf numFmtId="0" fontId="33" fillId="0" borderId="21" xfId="0" applyFont="1" applyBorder="1" applyAlignment="1">
      <alignment horizontal="left" vertical="center" wrapText="1"/>
    </xf>
    <xf numFmtId="0" fontId="33" fillId="0" borderId="0" xfId="0" applyFont="1" applyAlignment="1">
      <alignment horizontal="left" vertical="center" wrapText="1"/>
    </xf>
    <xf numFmtId="0" fontId="39" fillId="0" borderId="0" xfId="0" applyFont="1" applyAlignment="1">
      <alignment horizontal="left" vertical="center" wrapText="1"/>
    </xf>
    <xf numFmtId="2" fontId="28" fillId="33" borderId="0" xfId="0" applyNumberFormat="1" applyFont="1" applyFill="1" applyAlignment="1">
      <alignment horizontal="right" vertical="center" wrapText="1"/>
    </xf>
    <xf numFmtId="0" fontId="24" fillId="33" borderId="21" xfId="0" applyFont="1" applyFill="1" applyBorder="1" applyAlignment="1">
      <alignment horizontal="center" vertical="center" wrapText="1"/>
    </xf>
    <xf numFmtId="166" fontId="35" fillId="0" borderId="21" xfId="51" applyNumberFormat="1" applyFont="1" applyFill="1" applyBorder="1" applyAlignment="1">
      <alignment horizontal="right" vertical="top"/>
    </xf>
    <xf numFmtId="0" fontId="24" fillId="33" borderId="13" xfId="0" applyFont="1" applyFill="1" applyBorder="1" applyAlignment="1">
      <alignment horizontal="left" vertical="top" wrapText="1"/>
    </xf>
    <xf numFmtId="0" fontId="24" fillId="33" borderId="14" xfId="0" applyFont="1" applyFill="1" applyBorder="1" applyAlignment="1">
      <alignment horizontal="left" vertical="top" wrapText="1"/>
    </xf>
    <xf numFmtId="0" fontId="30" fillId="34" borderId="34" xfId="0" applyFont="1" applyFill="1" applyBorder="1" applyAlignment="1">
      <alignment horizontal="left" vertical="top" wrapText="1"/>
    </xf>
    <xf numFmtId="0" fontId="29" fillId="34" borderId="34" xfId="0" applyFont="1" applyFill="1" applyBorder="1" applyAlignment="1">
      <alignment horizontal="left" vertical="top" wrapText="1"/>
    </xf>
    <xf numFmtId="167" fontId="32" fillId="33" borderId="34" xfId="0" applyNumberFormat="1" applyFont="1" applyFill="1" applyBorder="1" applyAlignment="1">
      <alignment horizontal="center" vertical="center" wrapText="1"/>
    </xf>
    <xf numFmtId="0" fontId="24" fillId="0" borderId="0" xfId="0" applyFont="1" applyBorder="1" applyAlignment="1">
      <alignment horizontal="right" vertical="center" wrapText="1"/>
    </xf>
    <xf numFmtId="0" fontId="24" fillId="33" borderId="34" xfId="0" applyFont="1" applyFill="1" applyBorder="1" applyAlignment="1">
      <alignment horizontal="left" vertical="top" wrapText="1"/>
    </xf>
    <xf numFmtId="0" fontId="35" fillId="0" borderId="0" xfId="45" applyFont="1" applyFill="1" applyAlignment="1">
      <alignment vertical="center"/>
    </xf>
    <xf numFmtId="0" fontId="25" fillId="0" borderId="0" xfId="0" applyFont="1" applyFill="1" applyAlignment="1">
      <alignment vertical="center" wrapText="1"/>
    </xf>
    <xf numFmtId="0" fontId="35" fillId="0" borderId="0" xfId="0" applyNumberFormat="1" applyFont="1" applyFill="1" applyAlignment="1">
      <alignment vertical="center" wrapText="1"/>
    </xf>
    <xf numFmtId="49" fontId="28" fillId="0" borderId="0" xfId="0" applyNumberFormat="1" applyFont="1" applyFill="1" applyAlignment="1">
      <alignment horizontal="center" vertical="center" wrapText="1"/>
    </xf>
    <xf numFmtId="0" fontId="35" fillId="0" borderId="0" xfId="0" applyNumberFormat="1" applyFont="1" applyFill="1" applyAlignment="1">
      <alignment horizontal="center" vertical="center" wrapText="1"/>
    </xf>
    <xf numFmtId="167" fontId="28" fillId="0" borderId="0" xfId="0" applyNumberFormat="1" applyFont="1" applyFill="1" applyAlignment="1">
      <alignment horizontal="center" vertical="center" wrapText="1"/>
    </xf>
    <xf numFmtId="0" fontId="32" fillId="0" borderId="0" xfId="0" applyFont="1" applyAlignment="1">
      <alignment vertical="center" wrapText="1"/>
    </xf>
    <xf numFmtId="0" fontId="26" fillId="0" borderId="0" xfId="0" applyFont="1" applyAlignment="1">
      <alignment horizontal="center" vertical="center" wrapText="1"/>
    </xf>
    <xf numFmtId="49" fontId="27" fillId="0" borderId="34" xfId="0" applyNumberFormat="1" applyFont="1" applyFill="1" applyBorder="1" applyAlignment="1">
      <alignment horizontal="center" vertical="center" textRotation="90" wrapText="1"/>
    </xf>
    <xf numFmtId="167" fontId="27" fillId="0" borderId="34" xfId="0" applyNumberFormat="1" applyFont="1" applyFill="1" applyBorder="1" applyAlignment="1">
      <alignment horizontal="center" vertical="center" wrapText="1"/>
    </xf>
    <xf numFmtId="49" fontId="40" fillId="0" borderId="34" xfId="0" applyNumberFormat="1" applyFont="1" applyFill="1" applyBorder="1" applyAlignment="1">
      <alignment horizontal="center" vertical="center" textRotation="90" wrapText="1"/>
    </xf>
    <xf numFmtId="0" fontId="40" fillId="0" borderId="34" xfId="0" applyNumberFormat="1" applyFont="1" applyFill="1" applyBorder="1" applyAlignment="1">
      <alignment horizontal="center" vertical="center" wrapText="1"/>
    </xf>
    <xf numFmtId="167" fontId="40" fillId="0" borderId="36" xfId="0" applyNumberFormat="1" applyFont="1" applyFill="1" applyBorder="1" applyAlignment="1">
      <alignment horizontal="center" vertical="center" wrapText="1"/>
    </xf>
    <xf numFmtId="0" fontId="32" fillId="0" borderId="0" xfId="0" applyFont="1" applyAlignment="1">
      <alignment horizontal="center" vertical="center" wrapText="1"/>
    </xf>
    <xf numFmtId="0" fontId="32" fillId="33" borderId="34" xfId="0" applyFont="1" applyFill="1" applyBorder="1" applyAlignment="1">
      <alignment horizontal="center" vertical="center" wrapText="1"/>
    </xf>
    <xf numFmtId="0" fontId="41" fillId="33" borderId="34" xfId="0" applyFont="1" applyFill="1" applyBorder="1" applyAlignment="1">
      <alignment horizontal="center" vertical="center" wrapText="1"/>
    </xf>
    <xf numFmtId="167" fontId="34" fillId="33" borderId="34" xfId="0" applyNumberFormat="1" applyFont="1" applyFill="1" applyBorder="1" applyAlignment="1">
      <alignment horizontal="center" vertical="center" wrapText="1"/>
    </xf>
    <xf numFmtId="167" fontId="40" fillId="33" borderId="34" xfId="0" applyNumberFormat="1" applyFont="1" applyFill="1" applyBorder="1" applyAlignment="1">
      <alignment horizontal="center" vertical="center" wrapText="1"/>
    </xf>
    <xf numFmtId="0" fontId="32" fillId="33" borderId="0" xfId="0" applyFont="1" applyFill="1" applyAlignment="1">
      <alignment horizontal="center" vertical="center" wrapText="1"/>
    </xf>
    <xf numFmtId="0" fontId="31" fillId="34" borderId="34" xfId="0" applyFont="1" applyFill="1" applyBorder="1" applyAlignment="1">
      <alignment horizontal="left" vertical="top" wrapText="1"/>
    </xf>
    <xf numFmtId="43" fontId="32" fillId="0" borderId="0" xfId="1" applyNumberFormat="1" applyFont="1" applyAlignment="1">
      <alignment vertical="center" wrapText="1"/>
    </xf>
    <xf numFmtId="43" fontId="25" fillId="33" borderId="0" xfId="1" applyNumberFormat="1" applyFont="1" applyFill="1" applyAlignment="1">
      <alignment vertical="center" wrapText="1"/>
    </xf>
    <xf numFmtId="0" fontId="35" fillId="33" borderId="0" xfId="0" applyNumberFormat="1" applyFont="1" applyFill="1" applyAlignment="1">
      <alignment vertical="center" wrapText="1"/>
    </xf>
    <xf numFmtId="43" fontId="26" fillId="0" borderId="0" xfId="1" applyNumberFormat="1" applyFont="1" applyAlignment="1">
      <alignment horizontal="center" vertical="center" wrapText="1"/>
    </xf>
    <xf numFmtId="49" fontId="27" fillId="0" borderId="36" xfId="0" applyNumberFormat="1" applyFont="1" applyFill="1" applyBorder="1" applyAlignment="1">
      <alignment horizontal="center" vertical="center" textRotation="90" wrapText="1"/>
    </xf>
    <xf numFmtId="167" fontId="40" fillId="0" borderId="34" xfId="0" applyNumberFormat="1" applyFont="1" applyFill="1" applyBorder="1" applyAlignment="1">
      <alignment horizontal="center" vertical="center" wrapText="1"/>
    </xf>
    <xf numFmtId="43" fontId="32" fillId="0" borderId="0" xfId="1" applyNumberFormat="1" applyFont="1" applyAlignment="1">
      <alignment horizontal="center" vertical="center" wrapText="1"/>
    </xf>
    <xf numFmtId="43" fontId="32" fillId="33" borderId="0" xfId="1" applyNumberFormat="1" applyFont="1" applyFill="1" applyAlignment="1">
      <alignment horizontal="center" vertical="center" wrapText="1"/>
    </xf>
    <xf numFmtId="167" fontId="32" fillId="0" borderId="0" xfId="0" applyNumberFormat="1" applyFont="1" applyAlignment="1">
      <alignment vertical="center" wrapText="1"/>
    </xf>
    <xf numFmtId="0" fontId="28" fillId="33" borderId="0" xfId="0" applyFont="1" applyFill="1" applyBorder="1" applyAlignment="1">
      <alignment horizontal="right" vertical="top" wrapText="1"/>
    </xf>
    <xf numFmtId="170" fontId="35" fillId="33" borderId="0" xfId="43" applyNumberFormat="1" applyFont="1" applyFill="1" applyBorder="1" applyAlignment="1">
      <alignment horizontal="right" vertical="center"/>
    </xf>
    <xf numFmtId="0" fontId="35" fillId="0" borderId="0" xfId="0" applyFont="1" applyAlignment="1">
      <alignment horizontal="right" vertical="top" wrapText="1"/>
    </xf>
    <xf numFmtId="0" fontId="0" fillId="33" borderId="0" xfId="0" applyFill="1" applyBorder="1">
      <alignment horizontal="left" vertical="top" wrapText="1"/>
    </xf>
    <xf numFmtId="0" fontId="0" fillId="33" borderId="0" xfId="0" applyFont="1" applyFill="1" applyBorder="1" applyAlignment="1">
      <alignment horizontal="left" vertical="top" wrapText="1"/>
    </xf>
    <xf numFmtId="0" fontId="26" fillId="34" borderId="0" xfId="0" applyFont="1" applyFill="1" applyAlignment="1">
      <alignment horizontal="left" vertical="top" wrapText="1"/>
    </xf>
    <xf numFmtId="0" fontId="33" fillId="0" borderId="34" xfId="0" applyFont="1" applyBorder="1" applyAlignment="1">
      <alignment horizontal="left" vertical="top" wrapText="1"/>
    </xf>
    <xf numFmtId="0" fontId="43" fillId="33" borderId="0" xfId="0" applyFont="1" applyFill="1">
      <alignment horizontal="left" vertical="top" wrapText="1"/>
    </xf>
    <xf numFmtId="0" fontId="35" fillId="0" borderId="34" xfId="0" applyFont="1" applyFill="1" applyBorder="1" applyAlignment="1">
      <alignment horizontal="left" vertical="center" wrapText="1"/>
    </xf>
    <xf numFmtId="167" fontId="34" fillId="0" borderId="36" xfId="0" applyNumberFormat="1" applyFont="1" applyFill="1" applyBorder="1" applyAlignment="1">
      <alignment horizontal="center" vertical="center" wrapText="1"/>
    </xf>
    <xf numFmtId="0" fontId="24" fillId="34" borderId="34" xfId="0" applyFont="1" applyFill="1" applyBorder="1" applyAlignment="1">
      <alignment horizontal="left" vertical="top" wrapText="1"/>
    </xf>
    <xf numFmtId="0" fontId="43" fillId="0" borderId="34" xfId="0" applyFont="1" applyBorder="1" applyAlignment="1">
      <alignment horizontal="left" vertical="top" wrapText="1"/>
    </xf>
    <xf numFmtId="0" fontId="43" fillId="33" borderId="34" xfId="0" applyFont="1" applyFill="1" applyBorder="1">
      <alignment horizontal="left" vertical="top" wrapText="1"/>
    </xf>
    <xf numFmtId="166" fontId="29" fillId="0" borderId="34" xfId="51" applyNumberFormat="1" applyFont="1" applyFill="1" applyBorder="1" applyAlignment="1">
      <alignment horizontal="right" vertical="top"/>
    </xf>
    <xf numFmtId="167" fontId="26" fillId="0" borderId="0" xfId="0" applyNumberFormat="1" applyFont="1" applyFill="1" applyBorder="1" applyAlignment="1">
      <alignment horizontal="right" vertical="center" wrapText="1"/>
    </xf>
    <xf numFmtId="0" fontId="35" fillId="0" borderId="0" xfId="0" applyNumberFormat="1" applyFont="1" applyFill="1" applyAlignment="1">
      <alignment horizontal="center" vertical="center" wrapText="1"/>
    </xf>
    <xf numFmtId="0" fontId="24" fillId="33" borderId="20" xfId="0" applyFont="1" applyFill="1" applyBorder="1" applyAlignment="1">
      <alignment horizontal="left" vertical="top" wrapText="1"/>
    </xf>
    <xf numFmtId="0" fontId="24" fillId="33" borderId="34" xfId="0" applyFont="1" applyFill="1" applyBorder="1" applyAlignment="1">
      <alignment horizontal="center" vertical="center" wrapText="1"/>
    </xf>
    <xf numFmtId="0" fontId="29" fillId="0" borderId="34" xfId="0" applyFont="1" applyFill="1" applyBorder="1">
      <alignment horizontal="left" vertical="top" wrapText="1"/>
    </xf>
    <xf numFmtId="0" fontId="29" fillId="0" borderId="0" xfId="0" applyNumberFormat="1" applyFont="1" applyFill="1" applyBorder="1" applyAlignment="1" applyProtection="1">
      <alignment horizontal="left" vertical="top" wrapText="1"/>
    </xf>
    <xf numFmtId="166" fontId="35" fillId="34" borderId="34" xfId="51" applyNumberFormat="1" applyFont="1" applyFill="1" applyBorder="1" applyAlignment="1">
      <alignment horizontal="center" vertical="center"/>
    </xf>
    <xf numFmtId="0" fontId="35" fillId="0" borderId="34" xfId="0" applyFont="1" applyBorder="1" applyAlignment="1">
      <alignment horizontal="left" vertical="top" wrapText="1"/>
    </xf>
    <xf numFmtId="166" fontId="24" fillId="34" borderId="34" xfId="51" applyNumberFormat="1" applyFont="1" applyFill="1" applyBorder="1" applyAlignment="1">
      <alignment horizontal="center" vertical="center"/>
    </xf>
    <xf numFmtId="0" fontId="24" fillId="0" borderId="34" xfId="0" applyFont="1" applyBorder="1" applyAlignment="1">
      <alignment horizontal="center" vertical="center" wrapText="1"/>
    </xf>
    <xf numFmtId="0" fontId="35" fillId="0" borderId="19" xfId="0" applyFont="1" applyBorder="1" applyAlignment="1">
      <alignment horizontal="left" vertical="top" wrapText="1"/>
    </xf>
    <xf numFmtId="0" fontId="33" fillId="0" borderId="15" xfId="0" applyFont="1" applyBorder="1" applyAlignment="1">
      <alignment horizontal="left" vertical="center" wrapText="1"/>
    </xf>
    <xf numFmtId="0" fontId="24" fillId="33" borderId="0" xfId="0" applyFont="1" applyFill="1" applyBorder="1" applyAlignment="1">
      <alignment horizontal="left" vertical="top" wrapText="1"/>
    </xf>
    <xf numFmtId="0" fontId="24" fillId="0" borderId="0" xfId="0" applyNumberFormat="1" applyFont="1" applyFill="1" applyBorder="1" applyAlignment="1">
      <alignment horizontal="right" wrapText="1"/>
    </xf>
    <xf numFmtId="166" fontId="35" fillId="0" borderId="34" xfId="51" applyNumberFormat="1" applyFont="1" applyFill="1" applyBorder="1" applyAlignment="1">
      <alignment horizontal="right" vertical="top"/>
    </xf>
    <xf numFmtId="166" fontId="35" fillId="0" borderId="23" xfId="51" applyNumberFormat="1" applyFont="1" applyFill="1" applyBorder="1" applyAlignment="1">
      <alignment horizontal="right" vertical="top"/>
    </xf>
    <xf numFmtId="0" fontId="24" fillId="33" borderId="12" xfId="0" applyFont="1" applyFill="1" applyBorder="1" applyAlignment="1">
      <alignment horizontal="left" vertical="top" wrapText="1"/>
    </xf>
    <xf numFmtId="49" fontId="35" fillId="33" borderId="34" xfId="0" applyNumberFormat="1" applyFont="1" applyFill="1" applyBorder="1" applyAlignment="1">
      <alignment horizontal="left" vertical="top" wrapText="1"/>
    </xf>
    <xf numFmtId="0" fontId="43" fillId="33" borderId="34" xfId="0" applyFont="1" applyFill="1" applyBorder="1" applyAlignment="1">
      <alignment horizontal="left" vertical="top" wrapText="1"/>
    </xf>
    <xf numFmtId="166" fontId="43" fillId="33" borderId="34" xfId="51" applyNumberFormat="1" applyFont="1" applyFill="1" applyBorder="1" applyAlignment="1">
      <alignment horizontal="right" vertical="top"/>
    </xf>
    <xf numFmtId="0" fontId="29" fillId="33" borderId="34" xfId="0" applyFont="1" applyFill="1" applyBorder="1">
      <alignment horizontal="left" vertical="top" wrapText="1"/>
    </xf>
    <xf numFmtId="0" fontId="29" fillId="33" borderId="0" xfId="0" applyFont="1" applyFill="1">
      <alignment horizontal="left" vertical="top" wrapText="1"/>
    </xf>
    <xf numFmtId="0" fontId="24" fillId="0" borderId="18" xfId="0" applyFont="1" applyBorder="1" applyAlignment="1">
      <alignment horizontal="left" vertical="top" wrapText="1"/>
    </xf>
    <xf numFmtId="0" fontId="35" fillId="33" borderId="25" xfId="0" applyFont="1" applyFill="1" applyBorder="1" applyAlignment="1">
      <alignment horizontal="left" vertical="top" wrapText="1"/>
    </xf>
    <xf numFmtId="0" fontId="24" fillId="33" borderId="35" xfId="0" applyFont="1" applyFill="1" applyBorder="1" applyAlignment="1">
      <alignment horizontal="left" vertical="top" wrapText="1"/>
    </xf>
    <xf numFmtId="0" fontId="24" fillId="33" borderId="28" xfId="0" applyFont="1" applyFill="1" applyBorder="1" applyAlignment="1">
      <alignment horizontal="right" vertical="top" wrapText="1"/>
    </xf>
    <xf numFmtId="166" fontId="18" fillId="33" borderId="0" xfId="51" applyNumberFormat="1" applyFont="1" applyFill="1" applyBorder="1" applyAlignment="1">
      <alignment horizontal="right" vertical="top"/>
    </xf>
    <xf numFmtId="0" fontId="33" fillId="33" borderId="34" xfId="0" applyFont="1" applyFill="1" applyBorder="1" applyAlignment="1">
      <alignment horizontal="left" vertical="top" wrapText="1"/>
    </xf>
    <xf numFmtId="0" fontId="42" fillId="33" borderId="34" xfId="0" applyFont="1" applyFill="1" applyBorder="1" applyAlignment="1">
      <alignment horizontal="left" vertical="top" wrapText="1"/>
    </xf>
    <xf numFmtId="0" fontId="43" fillId="33" borderId="38" xfId="0" applyFont="1" applyFill="1" applyBorder="1" applyAlignment="1">
      <alignment horizontal="center" vertical="top" wrapText="1"/>
    </xf>
    <xf numFmtId="0" fontId="43" fillId="33" borderId="37" xfId="0" applyFont="1" applyFill="1" applyBorder="1" applyAlignment="1">
      <alignment horizontal="left" vertical="top" wrapText="1"/>
    </xf>
    <xf numFmtId="0" fontId="42" fillId="0" borderId="15" xfId="0" applyFont="1" applyBorder="1" applyAlignment="1">
      <alignment horizontal="left" vertical="top" wrapText="1"/>
    </xf>
    <xf numFmtId="0" fontId="43" fillId="0" borderId="36" xfId="0" applyFont="1" applyBorder="1" applyAlignment="1">
      <alignment horizontal="left" vertical="top" wrapText="1"/>
    </xf>
    <xf numFmtId="0" fontId="43" fillId="33" borderId="0" xfId="0" applyFont="1" applyFill="1" applyBorder="1" applyAlignment="1">
      <alignment horizontal="left" vertical="top" wrapText="1"/>
    </xf>
    <xf numFmtId="166" fontId="43" fillId="0" borderId="0" xfId="51" applyNumberFormat="1" applyFont="1" applyBorder="1" applyAlignment="1">
      <alignment horizontal="right" vertical="top"/>
    </xf>
    <xf numFmtId="0" fontId="43" fillId="33" borderId="0" xfId="0" applyFont="1" applyFill="1" applyBorder="1">
      <alignment horizontal="left" vertical="top" wrapText="1"/>
    </xf>
    <xf numFmtId="0" fontId="47" fillId="33" borderId="34" xfId="0" applyFont="1" applyFill="1" applyBorder="1" applyAlignment="1">
      <alignment horizontal="left" vertical="top" wrapText="1"/>
    </xf>
    <xf numFmtId="0" fontId="42" fillId="0" borderId="18" xfId="0" applyFont="1" applyBorder="1" applyAlignment="1">
      <alignment horizontal="left" vertical="top" wrapText="1"/>
    </xf>
    <xf numFmtId="0" fontId="43" fillId="0" borderId="34" xfId="0" applyFont="1" applyBorder="1" applyAlignment="1">
      <alignment horizontal="center" vertical="top" wrapText="1"/>
    </xf>
    <xf numFmtId="0" fontId="37" fillId="33" borderId="0" xfId="0" applyFont="1" applyFill="1" applyBorder="1" applyAlignment="1">
      <alignment vertical="top"/>
    </xf>
    <xf numFmtId="0" fontId="25" fillId="34" borderId="21" xfId="0" applyFont="1" applyFill="1" applyBorder="1" applyAlignment="1">
      <alignment horizontal="center" vertical="center" wrapText="1"/>
    </xf>
    <xf numFmtId="0" fontId="34" fillId="34" borderId="19" xfId="0" applyFont="1" applyFill="1" applyBorder="1" applyAlignment="1">
      <alignment horizontal="left" vertical="top" wrapText="1"/>
    </xf>
    <xf numFmtId="0" fontId="35" fillId="34" borderId="11" xfId="0" applyFont="1" applyFill="1" applyBorder="1" applyAlignment="1">
      <alignment horizontal="left" vertical="top" wrapText="1"/>
    </xf>
    <xf numFmtId="0" fontId="24" fillId="34" borderId="21" xfId="0" applyFont="1" applyFill="1" applyBorder="1">
      <alignment horizontal="left" vertical="top" wrapText="1"/>
    </xf>
    <xf numFmtId="0" fontId="24" fillId="34" borderId="15" xfId="0" applyFont="1" applyFill="1" applyBorder="1" applyAlignment="1">
      <alignment horizontal="left" vertical="top" wrapText="1"/>
    </xf>
    <xf numFmtId="0" fontId="0" fillId="34" borderId="0" xfId="0" applyNumberFormat="1" applyFont="1" applyFill="1" applyBorder="1" applyAlignment="1" applyProtection="1">
      <alignment horizontal="left" vertical="top" wrapText="1"/>
    </xf>
    <xf numFmtId="0" fontId="31" fillId="34" borderId="21" xfId="0" applyFont="1" applyFill="1" applyBorder="1" applyAlignment="1">
      <alignment horizontal="left" vertical="top" wrapText="1"/>
    </xf>
    <xf numFmtId="0" fontId="24" fillId="34" borderId="21" xfId="0" applyFont="1" applyFill="1" applyBorder="1" applyAlignment="1">
      <alignment horizontal="left" vertical="top" wrapText="1"/>
    </xf>
    <xf numFmtId="0" fontId="31" fillId="34" borderId="21" xfId="0" applyFont="1" applyFill="1" applyBorder="1">
      <alignment horizontal="left" vertical="top" wrapText="1"/>
    </xf>
    <xf numFmtId="0" fontId="24" fillId="34" borderId="0" xfId="0" applyFont="1" applyFill="1" applyAlignment="1">
      <alignment horizontal="left" vertical="top" wrapText="1"/>
    </xf>
    <xf numFmtId="0" fontId="35" fillId="34" borderId="21" xfId="0" applyFont="1" applyFill="1" applyBorder="1" applyAlignment="1">
      <alignment horizontal="left" vertical="top" wrapText="1"/>
    </xf>
    <xf numFmtId="166" fontId="24" fillId="34" borderId="21" xfId="51" applyNumberFormat="1" applyFont="1" applyFill="1" applyBorder="1" applyAlignment="1">
      <alignment horizontal="right" vertical="top"/>
    </xf>
    <xf numFmtId="0" fontId="24" fillId="34" borderId="0" xfId="0" applyFont="1" applyFill="1">
      <alignment horizontal="left" vertical="top" wrapText="1"/>
    </xf>
    <xf numFmtId="0" fontId="24" fillId="34" borderId="0" xfId="0" applyFont="1" applyFill="1" applyAlignment="1"/>
    <xf numFmtId="0" fontId="24" fillId="34" borderId="20" xfId="0" applyFont="1" applyFill="1" applyBorder="1">
      <alignment horizontal="left" vertical="top" wrapText="1"/>
    </xf>
    <xf numFmtId="0" fontId="38" fillId="34" borderId="21" xfId="0" applyFont="1" applyFill="1" applyBorder="1" applyAlignment="1">
      <alignment horizontal="left" vertical="top" wrapText="1"/>
    </xf>
    <xf numFmtId="0" fontId="24" fillId="34" borderId="23" xfId="0" applyFont="1" applyFill="1" applyBorder="1">
      <alignment horizontal="left" vertical="top" wrapText="1"/>
    </xf>
    <xf numFmtId="0" fontId="24" fillId="34" borderId="21" xfId="44" applyFont="1" applyFill="1" applyBorder="1" applyAlignment="1">
      <alignment horizontal="left" vertical="top" wrapText="1"/>
    </xf>
    <xf numFmtId="0" fontId="43" fillId="33" borderId="23" xfId="0" applyFont="1" applyFill="1" applyBorder="1" applyAlignment="1">
      <alignment horizontal="center" vertical="top" wrapText="1"/>
    </xf>
    <xf numFmtId="0" fontId="42" fillId="33" borderId="15" xfId="0" applyFont="1" applyFill="1" applyBorder="1" applyAlignment="1">
      <alignment horizontal="left" vertical="top" wrapText="1"/>
    </xf>
    <xf numFmtId="0" fontId="43" fillId="33" borderId="0" xfId="0" applyFont="1" applyFill="1" applyAlignment="1">
      <alignment horizontal="left" vertical="top" wrapText="1"/>
    </xf>
    <xf numFmtId="0" fontId="33" fillId="33" borderId="0" xfId="0" applyFont="1" applyFill="1" applyAlignment="1">
      <alignment vertical="top"/>
    </xf>
    <xf numFmtId="0" fontId="33" fillId="33" borderId="0" xfId="0" applyFont="1" applyFill="1" applyBorder="1" applyAlignment="1">
      <alignment vertical="top" wrapText="1"/>
    </xf>
    <xf numFmtId="0" fontId="42" fillId="33" borderId="0" xfId="0" applyFont="1" applyFill="1" applyBorder="1" applyAlignment="1">
      <alignment vertical="top" wrapText="1"/>
    </xf>
    <xf numFmtId="0" fontId="43" fillId="33" borderId="15" xfId="0" applyFont="1" applyFill="1" applyBorder="1" applyAlignment="1">
      <alignment vertical="top" wrapText="1"/>
    </xf>
    <xf numFmtId="0" fontId="43" fillId="33" borderId="0" xfId="0" applyFont="1" applyFill="1" applyBorder="1" applyAlignment="1">
      <alignment vertical="top" wrapText="1"/>
    </xf>
    <xf numFmtId="0" fontId="33" fillId="33" borderId="15" xfId="0" applyFont="1" applyFill="1" applyBorder="1" applyAlignment="1">
      <alignment vertical="top" wrapText="1"/>
    </xf>
    <xf numFmtId="166" fontId="43" fillId="0" borderId="34" xfId="51" applyNumberFormat="1" applyFont="1" applyBorder="1" applyAlignment="1">
      <alignment horizontal="right" vertical="top"/>
    </xf>
    <xf numFmtId="0" fontId="42" fillId="33" borderId="0" xfId="0" applyFont="1" applyFill="1" applyBorder="1" applyAlignment="1">
      <alignment horizontal="right" vertical="top" wrapText="1"/>
    </xf>
    <xf numFmtId="0" fontId="43" fillId="0" borderId="0" xfId="0" applyFont="1">
      <alignment horizontal="left" vertical="top" wrapText="1"/>
    </xf>
    <xf numFmtId="0" fontId="43" fillId="0" borderId="0" xfId="0" applyFont="1" applyAlignment="1">
      <alignment horizontal="left" vertical="top" wrapText="1"/>
    </xf>
    <xf numFmtId="0" fontId="29" fillId="34" borderId="34" xfId="0" applyFont="1" applyFill="1" applyBorder="1" applyAlignment="1">
      <alignment horizontal="right" vertical="top" wrapText="1"/>
    </xf>
    <xf numFmtId="0" fontId="30" fillId="34" borderId="34" xfId="0" applyFont="1" applyFill="1" applyBorder="1">
      <alignment horizontal="left" vertical="top" wrapText="1"/>
    </xf>
    <xf numFmtId="0" fontId="29" fillId="34" borderId="34" xfId="0" applyFont="1" applyFill="1" applyBorder="1">
      <alignment horizontal="left" vertical="top" wrapText="1"/>
    </xf>
    <xf numFmtId="0" fontId="34" fillId="34" borderId="34" xfId="0" applyFont="1" applyFill="1" applyBorder="1" applyAlignment="1">
      <alignment horizontal="center" vertical="center" wrapText="1"/>
    </xf>
    <xf numFmtId="0" fontId="34" fillId="34" borderId="34" xfId="0" applyFont="1" applyFill="1" applyBorder="1" applyAlignment="1">
      <alignment horizontal="left" vertical="center" wrapText="1"/>
    </xf>
    <xf numFmtId="168" fontId="34" fillId="34" borderId="34" xfId="0" applyNumberFormat="1" applyFont="1" applyFill="1" applyBorder="1" applyAlignment="1">
      <alignment horizontal="center" vertical="center" wrapText="1"/>
    </xf>
    <xf numFmtId="0" fontId="34" fillId="34" borderId="0" xfId="0" applyFont="1" applyFill="1" applyAlignment="1">
      <alignment vertical="center" wrapText="1"/>
    </xf>
    <xf numFmtId="166" fontId="24" fillId="34" borderId="23" xfId="0" applyNumberFormat="1" applyFont="1" applyFill="1" applyBorder="1" applyAlignment="1">
      <alignment horizontal="center" vertical="top" wrapText="1"/>
    </xf>
    <xf numFmtId="0" fontId="45" fillId="34" borderId="34" xfId="0" applyFont="1" applyFill="1" applyBorder="1" applyAlignment="1">
      <alignment horizontal="left" vertical="top" wrapText="1"/>
    </xf>
    <xf numFmtId="0" fontId="29" fillId="34" borderId="34" xfId="44" applyFont="1" applyFill="1" applyBorder="1" applyAlignment="1">
      <alignment horizontal="left" vertical="top" wrapText="1"/>
    </xf>
    <xf numFmtId="0" fontId="43" fillId="33" borderId="23" xfId="0" applyFont="1" applyFill="1" applyBorder="1" applyAlignment="1">
      <alignment horizontal="center" vertical="top" wrapText="1"/>
    </xf>
    <xf numFmtId="0" fontId="42" fillId="33" borderId="15" xfId="0" applyFont="1" applyFill="1" applyBorder="1" applyAlignment="1">
      <alignment horizontal="left" vertical="top" wrapText="1"/>
    </xf>
    <xf numFmtId="0" fontId="32" fillId="34" borderId="34" xfId="0" applyFont="1" applyFill="1" applyBorder="1" applyAlignment="1">
      <alignment horizontal="center" vertical="center" wrapText="1"/>
    </xf>
    <xf numFmtId="168" fontId="34" fillId="34" borderId="34" xfId="0" applyNumberFormat="1" applyFont="1" applyFill="1" applyBorder="1" applyAlignment="1">
      <alignment vertical="center" wrapText="1"/>
    </xf>
    <xf numFmtId="167" fontId="29" fillId="34" borderId="34" xfId="0" applyNumberFormat="1" applyFont="1" applyFill="1" applyBorder="1" applyAlignment="1">
      <alignment horizontal="right" vertical="top" wrapText="1"/>
    </xf>
    <xf numFmtId="166" fontId="29" fillId="34" borderId="34" xfId="51" applyNumberFormat="1" applyFont="1" applyFill="1" applyBorder="1" applyAlignment="1">
      <alignment horizontal="right" vertical="top"/>
    </xf>
    <xf numFmtId="166" fontId="30" fillId="34" borderId="34" xfId="58" applyNumberFormat="1" applyFont="1" applyFill="1" applyBorder="1" applyAlignment="1">
      <alignment horizontal="right" vertical="top"/>
    </xf>
    <xf numFmtId="167" fontId="29" fillId="34" borderId="34" xfId="44" applyNumberFormat="1" applyFont="1" applyFill="1" applyBorder="1" applyAlignment="1">
      <alignment horizontal="right" vertical="top" wrapText="1"/>
    </xf>
    <xf numFmtId="0" fontId="42" fillId="0" borderId="34" xfId="0" applyFont="1" applyBorder="1" applyAlignment="1">
      <alignment horizontal="left" vertical="top" wrapText="1"/>
    </xf>
    <xf numFmtId="166" fontId="43" fillId="33" borderId="34" xfId="51" applyNumberFormat="1" applyFont="1" applyFill="1" applyBorder="1" applyAlignment="1">
      <alignment horizontal="center" vertical="top"/>
    </xf>
    <xf numFmtId="166" fontId="24" fillId="34" borderId="34" xfId="0" applyNumberFormat="1" applyFont="1" applyFill="1" applyBorder="1" applyAlignment="1">
      <alignment horizontal="center" vertical="top" wrapText="1"/>
    </xf>
    <xf numFmtId="166" fontId="35" fillId="34" borderId="34" xfId="0" applyNumberFormat="1" applyFont="1" applyFill="1" applyBorder="1" applyAlignment="1">
      <alignment horizontal="center" vertical="top" wrapText="1"/>
    </xf>
    <xf numFmtId="0" fontId="29" fillId="0" borderId="34" xfId="0" applyFont="1" applyBorder="1" applyAlignment="1">
      <alignment horizontal="left" vertical="top" wrapText="1"/>
    </xf>
    <xf numFmtId="170" fontId="34" fillId="34" borderId="34" xfId="1" applyNumberFormat="1" applyFont="1" applyFill="1" applyBorder="1" applyAlignment="1">
      <alignment vertical="center" wrapText="1"/>
    </xf>
    <xf numFmtId="0" fontId="51" fillId="34" borderId="34" xfId="0" applyFont="1" applyFill="1" applyBorder="1" applyAlignment="1">
      <alignment horizontal="left" vertical="center" wrapText="1"/>
    </xf>
    <xf numFmtId="166" fontId="35" fillId="34" borderId="23" xfId="0" applyNumberFormat="1" applyFont="1" applyFill="1" applyBorder="1" applyAlignment="1">
      <alignment horizontal="center" vertical="center" wrapText="1"/>
    </xf>
    <xf numFmtId="166" fontId="35" fillId="33" borderId="34" xfId="0" applyNumberFormat="1" applyFont="1" applyFill="1" applyBorder="1" applyAlignment="1">
      <alignment horizontal="right" vertical="top" wrapText="1"/>
    </xf>
    <xf numFmtId="166" fontId="35" fillId="0" borderId="34" xfId="51" applyNumberFormat="1" applyFont="1" applyFill="1" applyBorder="1" applyAlignment="1">
      <alignment horizontal="center" vertical="center"/>
    </xf>
    <xf numFmtId="0" fontId="24" fillId="0" borderId="34" xfId="47" applyFont="1" applyFill="1" applyBorder="1" applyAlignment="1">
      <alignment horizontal="center" vertical="center" wrapText="1"/>
    </xf>
    <xf numFmtId="0" fontId="32" fillId="0" borderId="12" xfId="47" applyFont="1" applyFill="1" applyBorder="1" applyAlignment="1">
      <alignment vertical="center"/>
    </xf>
    <xf numFmtId="0" fontId="32" fillId="0" borderId="36" xfId="47" applyFont="1" applyFill="1" applyBorder="1" applyAlignment="1">
      <alignment horizontal="center" vertical="center"/>
    </xf>
    <xf numFmtId="0" fontId="32" fillId="0" borderId="36" xfId="47" applyFont="1" applyFill="1" applyBorder="1" applyAlignment="1">
      <alignment horizontal="center" vertical="center" wrapText="1"/>
    </xf>
    <xf numFmtId="167" fontId="34" fillId="0" borderId="34" xfId="47" applyNumberFormat="1" applyFont="1" applyFill="1" applyBorder="1" applyAlignment="1">
      <alignment horizontal="center" vertical="center"/>
    </xf>
    <xf numFmtId="0" fontId="34" fillId="0" borderId="33" xfId="47" applyFont="1" applyFill="1" applyBorder="1" applyAlignment="1">
      <alignment horizontal="left" vertical="center" wrapText="1"/>
    </xf>
    <xf numFmtId="0" fontId="24" fillId="0" borderId="17" xfId="47" applyFont="1" applyFill="1" applyBorder="1" applyAlignment="1">
      <alignment horizontal="left" vertical="center"/>
    </xf>
    <xf numFmtId="0" fontId="35" fillId="0" borderId="17" xfId="52" applyFont="1" applyFill="1" applyBorder="1" applyAlignment="1"/>
    <xf numFmtId="0" fontId="35" fillId="0" borderId="16" xfId="52" applyFont="1" applyFill="1" applyBorder="1" applyAlignment="1"/>
    <xf numFmtId="0" fontId="24" fillId="0" borderId="33" xfId="47" applyFont="1" applyFill="1" applyBorder="1" applyAlignment="1">
      <alignment horizontal="left" vertical="center"/>
    </xf>
    <xf numFmtId="0" fontId="24" fillId="0" borderId="34" xfId="47" applyFont="1" applyFill="1" applyBorder="1" applyAlignment="1">
      <alignment horizontal="center" vertical="center"/>
    </xf>
    <xf numFmtId="167" fontId="35" fillId="0" borderId="34" xfId="47" applyNumberFormat="1" applyFont="1" applyFill="1" applyBorder="1" applyAlignment="1">
      <alignment horizontal="center" vertical="center"/>
    </xf>
    <xf numFmtId="0" fontId="48" fillId="0" borderId="0" xfId="46" applyFont="1" applyFill="1" applyAlignment="1">
      <alignment vertical="center"/>
    </xf>
    <xf numFmtId="0" fontId="48" fillId="0" borderId="0" xfId="46" applyFont="1" applyFill="1" applyAlignment="1">
      <alignment horizontal="center" vertical="center"/>
    </xf>
    <xf numFmtId="0" fontId="49" fillId="0" borderId="0" xfId="46" applyFont="1" applyFill="1" applyAlignment="1">
      <alignment vertical="center"/>
    </xf>
    <xf numFmtId="0" fontId="0" fillId="0" borderId="0" xfId="0" applyFill="1">
      <alignment horizontal="left" vertical="top" wrapText="1"/>
    </xf>
    <xf numFmtId="0" fontId="32" fillId="0" borderId="0" xfId="46" applyFont="1" applyFill="1" applyAlignment="1">
      <alignment vertical="center"/>
    </xf>
    <xf numFmtId="0" fontId="32" fillId="0" borderId="0" xfId="47" applyFont="1" applyFill="1" applyAlignment="1">
      <alignment horizontal="right" vertical="center"/>
    </xf>
    <xf numFmtId="0" fontId="32" fillId="0" borderId="0" xfId="47" applyFont="1" applyFill="1" applyAlignment="1">
      <alignment horizontal="center" vertical="center"/>
    </xf>
    <xf numFmtId="0" fontId="50" fillId="0" borderId="0" xfId="46" applyFont="1" applyFill="1" applyAlignment="1">
      <alignment vertical="center"/>
    </xf>
    <xf numFmtId="0" fontId="24" fillId="0" borderId="0" xfId="46" applyFont="1" applyFill="1" applyAlignment="1">
      <alignment vertical="center"/>
    </xf>
    <xf numFmtId="0" fontId="48" fillId="0" borderId="34" xfId="46" applyFont="1" applyFill="1" applyBorder="1" applyAlignment="1">
      <alignment horizontal="center" vertical="center"/>
    </xf>
    <xf numFmtId="168" fontId="24" fillId="0" borderId="34" xfId="47" applyNumberFormat="1" applyFont="1" applyFill="1" applyBorder="1" applyAlignment="1">
      <alignment horizontal="center" vertical="center"/>
    </xf>
    <xf numFmtId="0" fontId="32" fillId="0" borderId="34" xfId="47" applyFont="1" applyFill="1" applyBorder="1" applyAlignment="1">
      <alignment horizontal="left" vertical="center"/>
    </xf>
    <xf numFmtId="0" fontId="24" fillId="0" borderId="34" xfId="0" applyFont="1" applyFill="1" applyBorder="1" applyAlignment="1">
      <alignment horizontal="left" vertical="center" wrapText="1"/>
    </xf>
    <xf numFmtId="0" fontId="24" fillId="0" borderId="36" xfId="47" applyFont="1" applyFill="1" applyBorder="1" applyAlignment="1">
      <alignment horizontal="center" vertical="center"/>
    </xf>
    <xf numFmtId="0" fontId="24" fillId="0" borderId="36" xfId="47" applyFont="1" applyFill="1" applyBorder="1" applyAlignment="1">
      <alignment horizontal="center" vertical="center" wrapText="1"/>
    </xf>
    <xf numFmtId="168" fontId="24" fillId="0" borderId="35" xfId="48" applyNumberFormat="1" applyFont="1" applyFill="1" applyBorder="1" applyAlignment="1">
      <alignment horizontal="center" vertical="center" wrapText="1"/>
    </xf>
    <xf numFmtId="3" fontId="24" fillId="0" borderId="34" xfId="47" applyNumberFormat="1" applyFont="1" applyFill="1" applyBorder="1" applyAlignment="1">
      <alignment horizontal="center" vertical="center"/>
    </xf>
    <xf numFmtId="3" fontId="24" fillId="0" borderId="36" xfId="47" applyNumberFormat="1" applyFont="1" applyFill="1" applyBorder="1" applyAlignment="1">
      <alignment horizontal="center" vertical="center"/>
    </xf>
    <xf numFmtId="168" fontId="24" fillId="0" borderId="34" xfId="48" applyNumberFormat="1" applyFont="1" applyFill="1" applyBorder="1" applyAlignment="1">
      <alignment horizontal="center" vertical="center" wrapText="1"/>
    </xf>
    <xf numFmtId="0" fontId="24" fillId="0" borderId="34" xfId="0" applyFont="1" applyFill="1" applyBorder="1" applyAlignment="1">
      <alignment vertical="center" wrapText="1"/>
    </xf>
    <xf numFmtId="49" fontId="24" fillId="0" borderId="34" xfId="0" applyNumberFormat="1" applyFont="1" applyFill="1" applyBorder="1" applyAlignment="1">
      <alignment horizontal="left" vertical="center"/>
    </xf>
    <xf numFmtId="37" fontId="24" fillId="0" borderId="34" xfId="47" applyNumberFormat="1" applyFont="1" applyFill="1" applyBorder="1" applyAlignment="1">
      <alignment horizontal="center" vertical="center"/>
    </xf>
    <xf numFmtId="168" fontId="35" fillId="0" borderId="34" xfId="48" applyNumberFormat="1" applyFont="1" applyFill="1" applyBorder="1" applyAlignment="1">
      <alignment horizontal="center" vertical="center" wrapText="1"/>
    </xf>
    <xf numFmtId="167" fontId="24" fillId="0" borderId="34" xfId="47" applyNumberFormat="1" applyFont="1" applyFill="1" applyBorder="1" applyAlignment="1">
      <alignment horizontal="center" vertical="center"/>
    </xf>
    <xf numFmtId="0" fontId="24" fillId="34" borderId="17" xfId="0" applyFont="1" applyFill="1" applyBorder="1" applyAlignment="1">
      <alignment horizontal="center" vertical="top" wrapText="1"/>
    </xf>
    <xf numFmtId="0" fontId="24" fillId="34" borderId="16" xfId="0" applyFont="1" applyFill="1" applyBorder="1" applyAlignment="1">
      <alignment horizontal="center" vertical="top" wrapText="1"/>
    </xf>
    <xf numFmtId="0" fontId="34" fillId="33" borderId="0" xfId="0" applyFont="1" applyFill="1" applyBorder="1" applyAlignment="1">
      <alignment horizontal="center" vertical="center" wrapText="1"/>
    </xf>
    <xf numFmtId="0" fontId="25" fillId="33" borderId="13" xfId="0" applyFont="1" applyFill="1" applyBorder="1" applyAlignment="1">
      <alignment horizontal="center" vertical="center" wrapText="1"/>
    </xf>
    <xf numFmtId="0" fontId="25" fillId="33" borderId="14" xfId="0" applyFont="1" applyFill="1" applyBorder="1" applyAlignment="1">
      <alignment horizontal="center" vertical="center" wrapText="1"/>
    </xf>
    <xf numFmtId="0" fontId="26" fillId="33" borderId="17" xfId="0" applyFont="1" applyFill="1" applyBorder="1" applyAlignment="1">
      <alignment horizontal="center" vertical="center" wrapText="1"/>
    </xf>
    <xf numFmtId="0" fontId="26" fillId="33" borderId="18" xfId="0" applyFont="1" applyFill="1" applyBorder="1" applyAlignment="1">
      <alignment horizontal="center" vertical="center" wrapText="1"/>
    </xf>
    <xf numFmtId="0" fontId="24" fillId="0" borderId="34" xfId="0" applyFont="1" applyBorder="1" applyAlignment="1">
      <alignment horizontal="center" vertical="top" wrapText="1"/>
    </xf>
    <xf numFmtId="0" fontId="24" fillId="33" borderId="34" xfId="0" applyFont="1" applyFill="1" applyBorder="1" applyAlignment="1">
      <alignment horizontal="center" vertical="center" wrapText="1"/>
    </xf>
    <xf numFmtId="0" fontId="28" fillId="0" borderId="0" xfId="45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center" vertical="center" wrapText="1"/>
    </xf>
    <xf numFmtId="167" fontId="26" fillId="0" borderId="0" xfId="0" applyNumberFormat="1" applyFont="1" applyFill="1" applyBorder="1" applyAlignment="1">
      <alignment horizontal="right" vertical="center" wrapText="1"/>
    </xf>
    <xf numFmtId="49" fontId="27" fillId="0" borderId="17" xfId="0" applyNumberFormat="1" applyFont="1" applyFill="1" applyBorder="1" applyAlignment="1">
      <alignment horizontal="center" vertical="center" wrapText="1"/>
    </xf>
    <xf numFmtId="49" fontId="27" fillId="0" borderId="35" xfId="0" applyNumberFormat="1" applyFont="1" applyFill="1" applyBorder="1" applyAlignment="1">
      <alignment horizontal="center" vertical="center" wrapText="1"/>
    </xf>
    <xf numFmtId="49" fontId="27" fillId="0" borderId="18" xfId="0" applyNumberFormat="1" applyFont="1" applyFill="1" applyBorder="1" applyAlignment="1">
      <alignment horizontal="center" vertical="center" wrapText="1"/>
    </xf>
    <xf numFmtId="49" fontId="27" fillId="0" borderId="30" xfId="0" applyNumberFormat="1" applyFont="1" applyFill="1" applyBorder="1" applyAlignment="1">
      <alignment horizontal="center" vertical="center" wrapText="1"/>
    </xf>
    <xf numFmtId="0" fontId="27" fillId="0" borderId="20" xfId="0" applyNumberFormat="1" applyFont="1" applyFill="1" applyBorder="1" applyAlignment="1">
      <alignment horizontal="center" vertical="center" wrapText="1"/>
    </xf>
    <xf numFmtId="0" fontId="27" fillId="0" borderId="37" xfId="0" applyNumberFormat="1" applyFont="1" applyFill="1" applyBorder="1" applyAlignment="1">
      <alignment horizontal="center" vertical="center" wrapText="1"/>
    </xf>
    <xf numFmtId="0" fontId="27" fillId="0" borderId="36" xfId="0" applyNumberFormat="1" applyFont="1" applyFill="1" applyBorder="1" applyAlignment="1">
      <alignment horizontal="center" vertical="center" wrapText="1"/>
    </xf>
    <xf numFmtId="167" fontId="28" fillId="0" borderId="15" xfId="0" applyNumberFormat="1" applyFont="1" applyFill="1" applyBorder="1" applyAlignment="1">
      <alignment horizontal="center" vertical="center" wrapText="1"/>
    </xf>
    <xf numFmtId="167" fontId="28" fillId="0" borderId="33" xfId="0" applyNumberFormat="1" applyFont="1" applyFill="1" applyBorder="1" applyAlignment="1">
      <alignment horizontal="center" vertical="center" wrapText="1"/>
    </xf>
    <xf numFmtId="167" fontId="28" fillId="0" borderId="23" xfId="0" applyNumberFormat="1" applyFont="1" applyFill="1" applyBorder="1" applyAlignment="1">
      <alignment horizontal="center" vertical="center" wrapText="1"/>
    </xf>
    <xf numFmtId="167" fontId="27" fillId="0" borderId="35" xfId="0" applyNumberFormat="1" applyFont="1" applyFill="1" applyBorder="1" applyAlignment="1">
      <alignment horizontal="center" vertical="center" wrapText="1"/>
    </xf>
    <xf numFmtId="167" fontId="27" fillId="0" borderId="30" xfId="0" applyNumberFormat="1" applyFont="1" applyFill="1" applyBorder="1" applyAlignment="1">
      <alignment horizontal="center" vertical="center" wrapText="1"/>
    </xf>
    <xf numFmtId="167" fontId="27" fillId="0" borderId="15" xfId="0" applyNumberFormat="1" applyFont="1" applyFill="1" applyBorder="1" applyAlignment="1">
      <alignment horizontal="center" vertical="center" wrapText="1"/>
    </xf>
    <xf numFmtId="167" fontId="27" fillId="0" borderId="33" xfId="0" applyNumberFormat="1" applyFont="1" applyFill="1" applyBorder="1" applyAlignment="1">
      <alignment horizontal="center" vertical="center" wrapText="1"/>
    </xf>
    <xf numFmtId="167" fontId="27" fillId="0" borderId="23" xfId="0" applyNumberFormat="1" applyFont="1" applyFill="1" applyBorder="1" applyAlignment="1">
      <alignment horizontal="center" vertical="center" wrapText="1"/>
    </xf>
    <xf numFmtId="0" fontId="24" fillId="0" borderId="34" xfId="0" applyFont="1" applyBorder="1" applyAlignment="1">
      <alignment horizontal="center" vertical="center" wrapText="1"/>
    </xf>
    <xf numFmtId="0" fontId="35" fillId="33" borderId="0" xfId="45" applyFont="1" applyFill="1" applyAlignment="1">
      <alignment horizontal="right" vertical="center"/>
    </xf>
    <xf numFmtId="0" fontId="34" fillId="33" borderId="0" xfId="0" applyNumberFormat="1" applyFont="1" applyFill="1" applyAlignment="1">
      <alignment horizontal="center" vertical="center" wrapText="1"/>
    </xf>
    <xf numFmtId="0" fontId="24" fillId="0" borderId="27" xfId="0" applyFont="1" applyBorder="1" applyAlignment="1">
      <alignment horizontal="center" vertical="center" wrapText="1"/>
    </xf>
    <xf numFmtId="0" fontId="24" fillId="0" borderId="29" xfId="0" applyFont="1" applyBorder="1" applyAlignment="1">
      <alignment horizontal="center" vertical="center" wrapText="1"/>
    </xf>
    <xf numFmtId="0" fontId="24" fillId="0" borderId="31" xfId="0" applyFont="1" applyBorder="1" applyAlignment="1">
      <alignment horizontal="center" vertical="center" wrapText="1"/>
    </xf>
    <xf numFmtId="0" fontId="24" fillId="0" borderId="32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0" fontId="24" fillId="0" borderId="30" xfId="0" applyFont="1" applyBorder="1" applyAlignment="1">
      <alignment horizontal="center" vertical="center" wrapText="1"/>
    </xf>
    <xf numFmtId="0" fontId="24" fillId="0" borderId="12" xfId="0" applyFont="1" applyBorder="1" applyAlignment="1">
      <alignment horizontal="center" vertical="center" wrapText="1"/>
    </xf>
    <xf numFmtId="0" fontId="28" fillId="33" borderId="0" xfId="45" applyFont="1" applyFill="1" applyAlignment="1">
      <alignment horizontal="right" vertical="center"/>
    </xf>
    <xf numFmtId="0" fontId="35" fillId="33" borderId="0" xfId="0" applyNumberFormat="1" applyFont="1" applyFill="1" applyBorder="1" applyAlignment="1">
      <alignment horizontal="center" vertical="center" wrapText="1"/>
    </xf>
    <xf numFmtId="49" fontId="40" fillId="0" borderId="17" xfId="0" applyNumberFormat="1" applyFont="1" applyFill="1" applyBorder="1" applyAlignment="1">
      <alignment horizontal="center" vertical="center" wrapText="1"/>
    </xf>
    <xf numFmtId="49" fontId="40" fillId="0" borderId="35" xfId="0" applyNumberFormat="1" applyFont="1" applyFill="1" applyBorder="1" applyAlignment="1">
      <alignment horizontal="center" vertical="center" wrapText="1"/>
    </xf>
    <xf numFmtId="49" fontId="40" fillId="0" borderId="18" xfId="0" applyNumberFormat="1" applyFont="1" applyFill="1" applyBorder="1" applyAlignment="1">
      <alignment horizontal="center" vertical="center" wrapText="1"/>
    </xf>
    <xf numFmtId="49" fontId="40" fillId="0" borderId="30" xfId="0" applyNumberFormat="1" applyFont="1" applyFill="1" applyBorder="1" applyAlignment="1">
      <alignment horizontal="center" vertical="center" wrapText="1"/>
    </xf>
    <xf numFmtId="0" fontId="40" fillId="0" borderId="16" xfId="0" applyNumberFormat="1" applyFont="1" applyFill="1" applyBorder="1" applyAlignment="1">
      <alignment horizontal="center" vertical="center" wrapText="1"/>
    </xf>
    <xf numFmtId="0" fontId="40" fillId="0" borderId="0" xfId="0" applyNumberFormat="1" applyFont="1" applyFill="1" applyBorder="1" applyAlignment="1">
      <alignment horizontal="center" vertical="center" wrapText="1"/>
    </xf>
    <xf numFmtId="0" fontId="40" fillId="0" borderId="10" xfId="0" applyNumberFormat="1" applyFont="1" applyFill="1" applyBorder="1" applyAlignment="1">
      <alignment horizontal="center" vertical="center" wrapText="1"/>
    </xf>
    <xf numFmtId="168" fontId="46" fillId="33" borderId="34" xfId="0" applyNumberFormat="1" applyFont="1" applyFill="1" applyBorder="1" applyAlignment="1">
      <alignment horizontal="center" vertical="center" wrapText="1"/>
    </xf>
    <xf numFmtId="0" fontId="43" fillId="33" borderId="15" xfId="0" applyFont="1" applyFill="1" applyBorder="1" applyAlignment="1">
      <alignment horizontal="center" vertical="top" wrapText="1"/>
    </xf>
    <xf numFmtId="0" fontId="43" fillId="33" borderId="23" xfId="0" applyFont="1" applyFill="1" applyBorder="1" applyAlignment="1">
      <alignment horizontal="center" vertical="top" wrapText="1"/>
    </xf>
    <xf numFmtId="0" fontId="43" fillId="33" borderId="15" xfId="0" applyFont="1" applyFill="1" applyBorder="1" applyAlignment="1">
      <alignment horizontal="left" vertical="top" wrapText="1"/>
    </xf>
    <xf numFmtId="0" fontId="43" fillId="33" borderId="23" xfId="0" applyFont="1" applyFill="1" applyBorder="1" applyAlignment="1">
      <alignment horizontal="left" vertical="top" wrapText="1"/>
    </xf>
    <xf numFmtId="0" fontId="33" fillId="33" borderId="33" xfId="0" applyFont="1" applyFill="1" applyBorder="1" applyAlignment="1">
      <alignment horizontal="center" vertical="top" wrapText="1"/>
    </xf>
    <xf numFmtId="0" fontId="33" fillId="33" borderId="23" xfId="0" applyFont="1" applyFill="1" applyBorder="1" applyAlignment="1">
      <alignment horizontal="center" vertical="top" wrapText="1"/>
    </xf>
    <xf numFmtId="0" fontId="43" fillId="33" borderId="33" xfId="0" applyFont="1" applyFill="1" applyBorder="1" applyAlignment="1">
      <alignment horizontal="center" vertical="top" wrapText="1"/>
    </xf>
    <xf numFmtId="0" fontId="43" fillId="33" borderId="37" xfId="0" applyFont="1" applyFill="1" applyBorder="1" applyAlignment="1">
      <alignment horizontal="center" vertical="top" wrapText="1"/>
    </xf>
    <xf numFmtId="0" fontId="43" fillId="33" borderId="36" xfId="0" applyFont="1" applyFill="1" applyBorder="1" applyAlignment="1">
      <alignment horizontal="center" vertical="top" wrapText="1"/>
    </xf>
    <xf numFmtId="0" fontId="33" fillId="33" borderId="15" xfId="0" applyFont="1" applyFill="1" applyBorder="1" applyAlignment="1">
      <alignment horizontal="center" vertical="top" wrapText="1"/>
    </xf>
    <xf numFmtId="0" fontId="42" fillId="33" borderId="15" xfId="0" applyFont="1" applyFill="1" applyBorder="1" applyAlignment="1">
      <alignment horizontal="center" vertical="top" wrapText="1"/>
    </xf>
    <xf numFmtId="0" fontId="42" fillId="33" borderId="33" xfId="0" applyFont="1" applyFill="1" applyBorder="1" applyAlignment="1">
      <alignment horizontal="center" vertical="top" wrapText="1"/>
    </xf>
    <xf numFmtId="0" fontId="42" fillId="33" borderId="23" xfId="0" applyFont="1" applyFill="1" applyBorder="1" applyAlignment="1">
      <alignment horizontal="center" vertical="top" wrapText="1"/>
    </xf>
    <xf numFmtId="0" fontId="33" fillId="33" borderId="0" xfId="0" applyFont="1" applyFill="1" applyAlignment="1">
      <alignment horizontal="center" vertical="top"/>
    </xf>
    <xf numFmtId="0" fontId="33" fillId="33" borderId="0" xfId="0" applyFont="1" applyFill="1" applyAlignment="1">
      <alignment horizontal="left" vertical="top" wrapText="1"/>
    </xf>
    <xf numFmtId="0" fontId="33" fillId="33" borderId="15" xfId="0" applyFont="1" applyFill="1" applyBorder="1" applyAlignment="1">
      <alignment horizontal="left" vertical="top" wrapText="1"/>
    </xf>
    <xf numFmtId="0" fontId="33" fillId="33" borderId="33" xfId="0" applyFont="1" applyFill="1" applyBorder="1" applyAlignment="1">
      <alignment horizontal="left" vertical="top" wrapText="1"/>
    </xf>
    <xf numFmtId="0" fontId="33" fillId="33" borderId="23" xfId="0" applyFont="1" applyFill="1" applyBorder="1" applyAlignment="1">
      <alignment horizontal="left" vertical="top" wrapText="1"/>
    </xf>
    <xf numFmtId="0" fontId="42" fillId="33" borderId="15" xfId="0" applyFont="1" applyFill="1" applyBorder="1" applyAlignment="1">
      <alignment horizontal="left" vertical="top" wrapText="1"/>
    </xf>
    <xf numFmtId="0" fontId="42" fillId="33" borderId="33" xfId="0" applyFont="1" applyFill="1" applyBorder="1" applyAlignment="1">
      <alignment horizontal="left" vertical="top" wrapText="1"/>
    </xf>
    <xf numFmtId="0" fontId="42" fillId="33" borderId="23" xfId="0" applyFont="1" applyFill="1" applyBorder="1" applyAlignment="1">
      <alignment horizontal="left" vertical="top" wrapText="1"/>
    </xf>
    <xf numFmtId="0" fontId="33" fillId="33" borderId="17" xfId="0" applyFont="1" applyFill="1" applyBorder="1" applyAlignment="1">
      <alignment horizontal="left" vertical="top" wrapText="1"/>
    </xf>
    <xf numFmtId="0" fontId="33" fillId="33" borderId="16" xfId="0" applyFont="1" applyFill="1" applyBorder="1" applyAlignment="1">
      <alignment horizontal="left" vertical="top" wrapText="1"/>
    </xf>
    <xf numFmtId="0" fontId="33" fillId="33" borderId="35" xfId="0" applyFont="1" applyFill="1" applyBorder="1" applyAlignment="1">
      <alignment horizontal="left" vertical="top" wrapText="1"/>
    </xf>
    <xf numFmtId="0" fontId="34" fillId="33" borderId="0" xfId="0" applyFont="1" applyFill="1" applyAlignment="1">
      <alignment horizontal="center" vertical="top" wrapText="1"/>
    </xf>
    <xf numFmtId="0" fontId="37" fillId="33" borderId="0" xfId="0" applyFont="1" applyFill="1" applyBorder="1" applyAlignment="1">
      <alignment horizontal="center" vertical="top"/>
    </xf>
    <xf numFmtId="0" fontId="43" fillId="0" borderId="13" xfId="0" applyFont="1" applyBorder="1" applyAlignment="1">
      <alignment horizontal="center" vertical="top" wrapText="1"/>
    </xf>
    <xf numFmtId="0" fontId="43" fillId="0" borderId="19" xfId="0" applyFont="1" applyBorder="1" applyAlignment="1">
      <alignment horizontal="center" vertical="top" wrapText="1"/>
    </xf>
    <xf numFmtId="0" fontId="43" fillId="0" borderId="13" xfId="0" applyFont="1" applyBorder="1" applyAlignment="1">
      <alignment horizontal="left" vertical="top" wrapText="1"/>
    </xf>
    <xf numFmtId="0" fontId="43" fillId="0" borderId="19" xfId="0" applyFont="1" applyBorder="1" applyAlignment="1">
      <alignment horizontal="left" vertical="top" wrapText="1"/>
    </xf>
    <xf numFmtId="0" fontId="43" fillId="0" borderId="15" xfId="0" applyFont="1" applyBorder="1" applyAlignment="1">
      <alignment horizontal="center" vertical="top" wrapText="1"/>
    </xf>
    <xf numFmtId="0" fontId="43" fillId="0" borderId="33" xfId="0" applyFont="1" applyBorder="1" applyAlignment="1">
      <alignment horizontal="center" vertical="top" wrapText="1"/>
    </xf>
    <xf numFmtId="0" fontId="43" fillId="0" borderId="23" xfId="0" applyFont="1" applyBorder="1" applyAlignment="1">
      <alignment horizontal="center" vertical="top" wrapText="1"/>
    </xf>
    <xf numFmtId="0" fontId="33" fillId="33" borderId="0" xfId="0" applyFont="1" applyFill="1" applyAlignment="1">
      <alignment horizontal="center" vertical="top" wrapText="1"/>
    </xf>
    <xf numFmtId="49" fontId="33" fillId="33" borderId="0" xfId="0" applyNumberFormat="1" applyFont="1" applyFill="1" applyAlignment="1">
      <alignment horizontal="center" vertical="top" wrapText="1"/>
    </xf>
    <xf numFmtId="2" fontId="34" fillId="33" borderId="0" xfId="0" applyNumberFormat="1" applyFont="1" applyFill="1" applyAlignment="1">
      <alignment horizontal="center" vertical="center" wrapText="1"/>
    </xf>
    <xf numFmtId="0" fontId="34" fillId="0" borderId="40" xfId="47" applyFont="1" applyFill="1" applyBorder="1" applyAlignment="1">
      <alignment horizontal="left" vertical="center" wrapText="1"/>
    </xf>
    <xf numFmtId="0" fontId="34" fillId="0" borderId="33" xfId="47" applyFont="1" applyFill="1" applyBorder="1" applyAlignment="1">
      <alignment horizontal="left" vertical="center" wrapText="1"/>
    </xf>
    <xf numFmtId="0" fontId="34" fillId="0" borderId="23" xfId="47" applyFont="1" applyFill="1" applyBorder="1" applyAlignment="1">
      <alignment horizontal="left" vertical="center" wrapText="1"/>
    </xf>
    <xf numFmtId="0" fontId="34" fillId="0" borderId="0" xfId="47" applyFont="1" applyFill="1" applyAlignment="1">
      <alignment horizontal="right" vertical="center"/>
    </xf>
    <xf numFmtId="0" fontId="34" fillId="0" borderId="0" xfId="47" applyFont="1" applyFill="1" applyAlignment="1">
      <alignment horizontal="center" vertical="center" wrapText="1"/>
    </xf>
    <xf numFmtId="0" fontId="32" fillId="0" borderId="22" xfId="46" applyFont="1" applyFill="1" applyBorder="1" applyAlignment="1">
      <alignment horizontal="center" vertical="center"/>
    </xf>
    <xf numFmtId="0" fontId="32" fillId="0" borderId="39" xfId="46" applyFont="1" applyFill="1" applyBorder="1" applyAlignment="1">
      <alignment horizontal="center" vertical="center"/>
    </xf>
    <xf numFmtId="0" fontId="32" fillId="0" borderId="22" xfId="47" applyFont="1" applyFill="1" applyBorder="1" applyAlignment="1">
      <alignment horizontal="center" vertical="center"/>
    </xf>
    <xf numFmtId="0" fontId="32" fillId="0" borderId="39" xfId="47" applyFont="1" applyFill="1" applyBorder="1" applyAlignment="1">
      <alignment horizontal="center" vertical="center"/>
    </xf>
    <xf numFmtId="0" fontId="32" fillId="0" borderId="22" xfId="47" applyFont="1" applyFill="1" applyBorder="1" applyAlignment="1">
      <alignment horizontal="center" vertical="center" wrapText="1"/>
    </xf>
    <xf numFmtId="0" fontId="32" fillId="0" borderId="39" xfId="47" applyFont="1" applyFill="1" applyBorder="1" applyAlignment="1">
      <alignment horizontal="center" vertical="center" wrapText="1"/>
    </xf>
    <xf numFmtId="0" fontId="32" fillId="0" borderId="27" xfId="47" applyFont="1" applyFill="1" applyBorder="1" applyAlignment="1">
      <alignment horizontal="center" vertical="center" wrapText="1"/>
    </xf>
    <xf numFmtId="0" fontId="32" fillId="0" borderId="34" xfId="47" applyFont="1" applyFill="1" applyBorder="1" applyAlignment="1">
      <alignment horizontal="center" vertical="center" wrapText="1"/>
    </xf>
    <xf numFmtId="0" fontId="32" fillId="0" borderId="36" xfId="47" applyFont="1" applyFill="1" applyBorder="1" applyAlignment="1">
      <alignment horizontal="left" vertical="center"/>
    </xf>
    <xf numFmtId="49" fontId="35" fillId="0" borderId="34" xfId="0" applyNumberFormat="1" applyFont="1" applyFill="1" applyBorder="1" applyAlignment="1">
      <alignment horizontal="left" vertical="center"/>
    </xf>
    <xf numFmtId="0" fontId="35" fillId="0" borderId="34" xfId="0" applyFont="1" applyFill="1" applyBorder="1" applyAlignment="1">
      <alignment horizontal="left" vertical="center" wrapText="1"/>
    </xf>
    <xf numFmtId="0" fontId="34" fillId="0" borderId="34" xfId="47" applyFont="1" applyFill="1" applyBorder="1" applyAlignment="1">
      <alignment horizontal="left" vertical="center" wrapText="1"/>
    </xf>
    <xf numFmtId="0" fontId="34" fillId="0" borderId="34" xfId="47" applyFont="1" applyFill="1" applyBorder="1" applyAlignment="1">
      <alignment horizontal="left" vertical="center" wrapText="1"/>
    </xf>
  </cellXfs>
  <cellStyles count="60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Comma" xfId="1" builtinId="3" customBuiltin="1"/>
    <cellStyle name="Comma_General 17.02.04" xfId="43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Linked Cell" xfId="13" builtinId="24" customBuiltin="1"/>
    <cellStyle name="Neutral" xfId="9" builtinId="28" customBuiltin="1"/>
    <cellStyle name="Normal" xfId="0" builtinId="0" customBuiltin="1"/>
    <cellStyle name="Normal 12" xfId="56"/>
    <cellStyle name="Normal 2" xfId="44"/>
    <cellStyle name="Normal 2 2" xfId="54"/>
    <cellStyle name="Normal 2 3" xfId="45"/>
    <cellStyle name="Normal 2_IV-ՀՐԱՏԱՊ ՓՈՒԼԵՐՈՎ" xfId="46"/>
    <cellStyle name="Normal 5" xfId="59"/>
    <cellStyle name="Normal 5 2" xfId="47"/>
    <cellStyle name="Normal 5 3" xfId="57"/>
    <cellStyle name="Normal 6 2" xfId="48"/>
    <cellStyle name="Normal 8" xfId="53"/>
    <cellStyle name="Normal_General 17.02.04" xfId="49"/>
    <cellStyle name="Normal_tax" xfId="50"/>
    <cellStyle name="Note" xfId="16" builtinId="10" customBuiltin="1"/>
    <cellStyle name="Output" xfId="11" builtinId="21" customBuiltin="1"/>
    <cellStyle name="SN_241" xfId="51"/>
    <cellStyle name="SN_it" xfId="58"/>
    <cellStyle name="Title" xfId="2" builtinId="15" customBuiltin="1"/>
    <cellStyle name="Total" xfId="18" builtinId="25" customBuiltin="1"/>
    <cellStyle name="Warning Text" xfId="15" builtinId="11" customBuiltin="1"/>
    <cellStyle name="Обычный 2 2" xfId="52"/>
    <cellStyle name="Обычный_+JRVEG-DZOR" xfId="5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2"/>
  <sheetViews>
    <sheetView zoomScaleNormal="100" zoomScaleSheetLayoutView="90" workbookViewId="0">
      <selection activeCell="C14" sqref="C14"/>
    </sheetView>
  </sheetViews>
  <sheetFormatPr defaultColWidth="8" defaultRowHeight="16.5" customHeight="1" x14ac:dyDescent="0.25"/>
  <cols>
    <col min="1" max="1" width="7.85546875" style="1" customWidth="1"/>
    <col min="2" max="2" width="12.7109375" style="1" customWidth="1"/>
    <col min="3" max="3" width="76.28515625" style="1" customWidth="1"/>
    <col min="4" max="4" width="13.7109375" style="1" customWidth="1"/>
    <col min="5" max="5" width="14.85546875" style="1" customWidth="1"/>
    <col min="6" max="6" width="15" style="1" customWidth="1"/>
    <col min="7" max="7" width="16.28515625" style="2" customWidth="1"/>
    <col min="8" max="8" width="25" style="1" customWidth="1"/>
    <col min="9" max="258" width="8" style="1"/>
    <col min="259" max="260" width="5.7109375" style="1" customWidth="1"/>
    <col min="261" max="261" width="76.28515625" style="1" customWidth="1"/>
    <col min="262" max="262" width="17.85546875" style="1" customWidth="1"/>
    <col min="263" max="514" width="8" style="1"/>
    <col min="515" max="516" width="5.7109375" style="1" customWidth="1"/>
    <col min="517" max="517" width="76.28515625" style="1" customWidth="1"/>
    <col min="518" max="518" width="17.85546875" style="1" customWidth="1"/>
    <col min="519" max="770" width="8" style="1"/>
    <col min="771" max="772" width="5.7109375" style="1" customWidth="1"/>
    <col min="773" max="773" width="76.28515625" style="1" customWidth="1"/>
    <col min="774" max="774" width="17.85546875" style="1" customWidth="1"/>
    <col min="775" max="1026" width="8" style="1"/>
    <col min="1027" max="1028" width="5.7109375" style="1" customWidth="1"/>
    <col min="1029" max="1029" width="76.28515625" style="1" customWidth="1"/>
    <col min="1030" max="1030" width="17.85546875" style="1" customWidth="1"/>
    <col min="1031" max="1282" width="8" style="1"/>
    <col min="1283" max="1284" width="5.7109375" style="1" customWidth="1"/>
    <col min="1285" max="1285" width="76.28515625" style="1" customWidth="1"/>
    <col min="1286" max="1286" width="17.85546875" style="1" customWidth="1"/>
    <col min="1287" max="1538" width="8" style="1"/>
    <col min="1539" max="1540" width="5.7109375" style="1" customWidth="1"/>
    <col min="1541" max="1541" width="76.28515625" style="1" customWidth="1"/>
    <col min="1542" max="1542" width="17.85546875" style="1" customWidth="1"/>
    <col min="1543" max="1794" width="8" style="1"/>
    <col min="1795" max="1796" width="5.7109375" style="1" customWidth="1"/>
    <col min="1797" max="1797" width="76.28515625" style="1" customWidth="1"/>
    <col min="1798" max="1798" width="17.85546875" style="1" customWidth="1"/>
    <col min="1799" max="2050" width="8" style="1"/>
    <col min="2051" max="2052" width="5.7109375" style="1" customWidth="1"/>
    <col min="2053" max="2053" width="76.28515625" style="1" customWidth="1"/>
    <col min="2054" max="2054" width="17.85546875" style="1" customWidth="1"/>
    <col min="2055" max="2306" width="8" style="1"/>
    <col min="2307" max="2308" width="5.7109375" style="1" customWidth="1"/>
    <col min="2309" max="2309" width="76.28515625" style="1" customWidth="1"/>
    <col min="2310" max="2310" width="17.85546875" style="1" customWidth="1"/>
    <col min="2311" max="2562" width="8" style="1"/>
    <col min="2563" max="2564" width="5.7109375" style="1" customWidth="1"/>
    <col min="2565" max="2565" width="76.28515625" style="1" customWidth="1"/>
    <col min="2566" max="2566" width="17.85546875" style="1" customWidth="1"/>
    <col min="2567" max="2818" width="8" style="1"/>
    <col min="2819" max="2820" width="5.7109375" style="1" customWidth="1"/>
    <col min="2821" max="2821" width="76.28515625" style="1" customWidth="1"/>
    <col min="2822" max="2822" width="17.85546875" style="1" customWidth="1"/>
    <col min="2823" max="3074" width="8" style="1"/>
    <col min="3075" max="3076" width="5.7109375" style="1" customWidth="1"/>
    <col min="3077" max="3077" width="76.28515625" style="1" customWidth="1"/>
    <col min="3078" max="3078" width="17.85546875" style="1" customWidth="1"/>
    <col min="3079" max="3330" width="8" style="1"/>
    <col min="3331" max="3332" width="5.7109375" style="1" customWidth="1"/>
    <col min="3333" max="3333" width="76.28515625" style="1" customWidth="1"/>
    <col min="3334" max="3334" width="17.85546875" style="1" customWidth="1"/>
    <col min="3335" max="3586" width="8" style="1"/>
    <col min="3587" max="3588" width="5.7109375" style="1" customWidth="1"/>
    <col min="3589" max="3589" width="76.28515625" style="1" customWidth="1"/>
    <col min="3590" max="3590" width="17.85546875" style="1" customWidth="1"/>
    <col min="3591" max="3842" width="8" style="1"/>
    <col min="3843" max="3844" width="5.7109375" style="1" customWidth="1"/>
    <col min="3845" max="3845" width="76.28515625" style="1" customWidth="1"/>
    <col min="3846" max="3846" width="17.85546875" style="1" customWidth="1"/>
    <col min="3847" max="4098" width="8" style="1"/>
    <col min="4099" max="4100" width="5.7109375" style="1" customWidth="1"/>
    <col min="4101" max="4101" width="76.28515625" style="1" customWidth="1"/>
    <col min="4102" max="4102" width="17.85546875" style="1" customWidth="1"/>
    <col min="4103" max="4354" width="8" style="1"/>
    <col min="4355" max="4356" width="5.7109375" style="1" customWidth="1"/>
    <col min="4357" max="4357" width="76.28515625" style="1" customWidth="1"/>
    <col min="4358" max="4358" width="17.85546875" style="1" customWidth="1"/>
    <col min="4359" max="4610" width="8" style="1"/>
    <col min="4611" max="4612" width="5.7109375" style="1" customWidth="1"/>
    <col min="4613" max="4613" width="76.28515625" style="1" customWidth="1"/>
    <col min="4614" max="4614" width="17.85546875" style="1" customWidth="1"/>
    <col min="4615" max="4866" width="8" style="1"/>
    <col min="4867" max="4868" width="5.7109375" style="1" customWidth="1"/>
    <col min="4869" max="4869" width="76.28515625" style="1" customWidth="1"/>
    <col min="4870" max="4870" width="17.85546875" style="1" customWidth="1"/>
    <col min="4871" max="5122" width="8" style="1"/>
    <col min="5123" max="5124" width="5.7109375" style="1" customWidth="1"/>
    <col min="5125" max="5125" width="76.28515625" style="1" customWidth="1"/>
    <col min="5126" max="5126" width="17.85546875" style="1" customWidth="1"/>
    <col min="5127" max="5378" width="8" style="1"/>
    <col min="5379" max="5380" width="5.7109375" style="1" customWidth="1"/>
    <col min="5381" max="5381" width="76.28515625" style="1" customWidth="1"/>
    <col min="5382" max="5382" width="17.85546875" style="1" customWidth="1"/>
    <col min="5383" max="5634" width="8" style="1"/>
    <col min="5635" max="5636" width="5.7109375" style="1" customWidth="1"/>
    <col min="5637" max="5637" width="76.28515625" style="1" customWidth="1"/>
    <col min="5638" max="5638" width="17.85546875" style="1" customWidth="1"/>
    <col min="5639" max="5890" width="8" style="1"/>
    <col min="5891" max="5892" width="5.7109375" style="1" customWidth="1"/>
    <col min="5893" max="5893" width="76.28515625" style="1" customWidth="1"/>
    <col min="5894" max="5894" width="17.85546875" style="1" customWidth="1"/>
    <col min="5895" max="6146" width="8" style="1"/>
    <col min="6147" max="6148" width="5.7109375" style="1" customWidth="1"/>
    <col min="6149" max="6149" width="76.28515625" style="1" customWidth="1"/>
    <col min="6150" max="6150" width="17.85546875" style="1" customWidth="1"/>
    <col min="6151" max="6402" width="8" style="1"/>
    <col min="6403" max="6404" width="5.7109375" style="1" customWidth="1"/>
    <col min="6405" max="6405" width="76.28515625" style="1" customWidth="1"/>
    <col min="6406" max="6406" width="17.85546875" style="1" customWidth="1"/>
    <col min="6407" max="6658" width="8" style="1"/>
    <col min="6659" max="6660" width="5.7109375" style="1" customWidth="1"/>
    <col min="6661" max="6661" width="76.28515625" style="1" customWidth="1"/>
    <col min="6662" max="6662" width="17.85546875" style="1" customWidth="1"/>
    <col min="6663" max="6914" width="8" style="1"/>
    <col min="6915" max="6916" width="5.7109375" style="1" customWidth="1"/>
    <col min="6917" max="6917" width="76.28515625" style="1" customWidth="1"/>
    <col min="6918" max="6918" width="17.85546875" style="1" customWidth="1"/>
    <col min="6919" max="7170" width="8" style="1"/>
    <col min="7171" max="7172" width="5.7109375" style="1" customWidth="1"/>
    <col min="7173" max="7173" width="76.28515625" style="1" customWidth="1"/>
    <col min="7174" max="7174" width="17.85546875" style="1" customWidth="1"/>
    <col min="7175" max="7426" width="8" style="1"/>
    <col min="7427" max="7428" width="5.7109375" style="1" customWidth="1"/>
    <col min="7429" max="7429" width="76.28515625" style="1" customWidth="1"/>
    <col min="7430" max="7430" width="17.85546875" style="1" customWidth="1"/>
    <col min="7431" max="7682" width="8" style="1"/>
    <col min="7683" max="7684" width="5.7109375" style="1" customWidth="1"/>
    <col min="7685" max="7685" width="76.28515625" style="1" customWidth="1"/>
    <col min="7686" max="7686" width="17.85546875" style="1" customWidth="1"/>
    <col min="7687" max="7938" width="8" style="1"/>
    <col min="7939" max="7940" width="5.7109375" style="1" customWidth="1"/>
    <col min="7941" max="7941" width="76.28515625" style="1" customWidth="1"/>
    <col min="7942" max="7942" width="17.85546875" style="1" customWidth="1"/>
    <col min="7943" max="8194" width="8" style="1"/>
    <col min="8195" max="8196" width="5.7109375" style="1" customWidth="1"/>
    <col min="8197" max="8197" width="76.28515625" style="1" customWidth="1"/>
    <col min="8198" max="8198" width="17.85546875" style="1" customWidth="1"/>
    <col min="8199" max="8450" width="8" style="1"/>
    <col min="8451" max="8452" width="5.7109375" style="1" customWidth="1"/>
    <col min="8453" max="8453" width="76.28515625" style="1" customWidth="1"/>
    <col min="8454" max="8454" width="17.85546875" style="1" customWidth="1"/>
    <col min="8455" max="8706" width="8" style="1"/>
    <col min="8707" max="8708" width="5.7109375" style="1" customWidth="1"/>
    <col min="8709" max="8709" width="76.28515625" style="1" customWidth="1"/>
    <col min="8710" max="8710" width="17.85546875" style="1" customWidth="1"/>
    <col min="8711" max="8962" width="8" style="1"/>
    <col min="8963" max="8964" width="5.7109375" style="1" customWidth="1"/>
    <col min="8965" max="8965" width="76.28515625" style="1" customWidth="1"/>
    <col min="8966" max="8966" width="17.85546875" style="1" customWidth="1"/>
    <col min="8967" max="9218" width="8" style="1"/>
    <col min="9219" max="9220" width="5.7109375" style="1" customWidth="1"/>
    <col min="9221" max="9221" width="76.28515625" style="1" customWidth="1"/>
    <col min="9222" max="9222" width="17.85546875" style="1" customWidth="1"/>
    <col min="9223" max="9474" width="8" style="1"/>
    <col min="9475" max="9476" width="5.7109375" style="1" customWidth="1"/>
    <col min="9477" max="9477" width="76.28515625" style="1" customWidth="1"/>
    <col min="9478" max="9478" width="17.85546875" style="1" customWidth="1"/>
    <col min="9479" max="9730" width="8" style="1"/>
    <col min="9731" max="9732" width="5.7109375" style="1" customWidth="1"/>
    <col min="9733" max="9733" width="76.28515625" style="1" customWidth="1"/>
    <col min="9734" max="9734" width="17.85546875" style="1" customWidth="1"/>
    <col min="9735" max="9986" width="8" style="1"/>
    <col min="9987" max="9988" width="5.7109375" style="1" customWidth="1"/>
    <col min="9989" max="9989" width="76.28515625" style="1" customWidth="1"/>
    <col min="9990" max="9990" width="17.85546875" style="1" customWidth="1"/>
    <col min="9991" max="10242" width="8" style="1"/>
    <col min="10243" max="10244" width="5.7109375" style="1" customWidth="1"/>
    <col min="10245" max="10245" width="76.28515625" style="1" customWidth="1"/>
    <col min="10246" max="10246" width="17.85546875" style="1" customWidth="1"/>
    <col min="10247" max="10498" width="8" style="1"/>
    <col min="10499" max="10500" width="5.7109375" style="1" customWidth="1"/>
    <col min="10501" max="10501" width="76.28515625" style="1" customWidth="1"/>
    <col min="10502" max="10502" width="17.85546875" style="1" customWidth="1"/>
    <col min="10503" max="10754" width="8" style="1"/>
    <col min="10755" max="10756" width="5.7109375" style="1" customWidth="1"/>
    <col min="10757" max="10757" width="76.28515625" style="1" customWidth="1"/>
    <col min="10758" max="10758" width="17.85546875" style="1" customWidth="1"/>
    <col min="10759" max="11010" width="8" style="1"/>
    <col min="11011" max="11012" width="5.7109375" style="1" customWidth="1"/>
    <col min="11013" max="11013" width="76.28515625" style="1" customWidth="1"/>
    <col min="11014" max="11014" width="17.85546875" style="1" customWidth="1"/>
    <col min="11015" max="11266" width="8" style="1"/>
    <col min="11267" max="11268" width="5.7109375" style="1" customWidth="1"/>
    <col min="11269" max="11269" width="76.28515625" style="1" customWidth="1"/>
    <col min="11270" max="11270" width="17.85546875" style="1" customWidth="1"/>
    <col min="11271" max="11522" width="8" style="1"/>
    <col min="11523" max="11524" width="5.7109375" style="1" customWidth="1"/>
    <col min="11525" max="11525" width="76.28515625" style="1" customWidth="1"/>
    <col min="11526" max="11526" width="17.85546875" style="1" customWidth="1"/>
    <col min="11527" max="11778" width="8" style="1"/>
    <col min="11779" max="11780" width="5.7109375" style="1" customWidth="1"/>
    <col min="11781" max="11781" width="76.28515625" style="1" customWidth="1"/>
    <col min="11782" max="11782" width="17.85546875" style="1" customWidth="1"/>
    <col min="11783" max="12034" width="8" style="1"/>
    <col min="12035" max="12036" width="5.7109375" style="1" customWidth="1"/>
    <col min="12037" max="12037" width="76.28515625" style="1" customWidth="1"/>
    <col min="12038" max="12038" width="17.85546875" style="1" customWidth="1"/>
    <col min="12039" max="12290" width="8" style="1"/>
    <col min="12291" max="12292" width="5.7109375" style="1" customWidth="1"/>
    <col min="12293" max="12293" width="76.28515625" style="1" customWidth="1"/>
    <col min="12294" max="12294" width="17.85546875" style="1" customWidth="1"/>
    <col min="12295" max="12546" width="8" style="1"/>
    <col min="12547" max="12548" width="5.7109375" style="1" customWidth="1"/>
    <col min="12549" max="12549" width="76.28515625" style="1" customWidth="1"/>
    <col min="12550" max="12550" width="17.85546875" style="1" customWidth="1"/>
    <col min="12551" max="12802" width="8" style="1"/>
    <col min="12803" max="12804" width="5.7109375" style="1" customWidth="1"/>
    <col min="12805" max="12805" width="76.28515625" style="1" customWidth="1"/>
    <col min="12806" max="12806" width="17.85546875" style="1" customWidth="1"/>
    <col min="12807" max="13058" width="8" style="1"/>
    <col min="13059" max="13060" width="5.7109375" style="1" customWidth="1"/>
    <col min="13061" max="13061" width="76.28515625" style="1" customWidth="1"/>
    <col min="13062" max="13062" width="17.85546875" style="1" customWidth="1"/>
    <col min="13063" max="13314" width="8" style="1"/>
    <col min="13315" max="13316" width="5.7109375" style="1" customWidth="1"/>
    <col min="13317" max="13317" width="76.28515625" style="1" customWidth="1"/>
    <col min="13318" max="13318" width="17.85546875" style="1" customWidth="1"/>
    <col min="13319" max="13570" width="8" style="1"/>
    <col min="13571" max="13572" width="5.7109375" style="1" customWidth="1"/>
    <col min="13573" max="13573" width="76.28515625" style="1" customWidth="1"/>
    <col min="13574" max="13574" width="17.85546875" style="1" customWidth="1"/>
    <col min="13575" max="13826" width="8" style="1"/>
    <col min="13827" max="13828" width="5.7109375" style="1" customWidth="1"/>
    <col min="13829" max="13829" width="76.28515625" style="1" customWidth="1"/>
    <col min="13830" max="13830" width="17.85546875" style="1" customWidth="1"/>
    <col min="13831" max="14082" width="8" style="1"/>
    <col min="14083" max="14084" width="5.7109375" style="1" customWidth="1"/>
    <col min="14085" max="14085" width="76.28515625" style="1" customWidth="1"/>
    <col min="14086" max="14086" width="17.85546875" style="1" customWidth="1"/>
    <col min="14087" max="14338" width="8" style="1"/>
    <col min="14339" max="14340" width="5.7109375" style="1" customWidth="1"/>
    <col min="14341" max="14341" width="76.28515625" style="1" customWidth="1"/>
    <col min="14342" max="14342" width="17.85546875" style="1" customWidth="1"/>
    <col min="14343" max="14594" width="8" style="1"/>
    <col min="14595" max="14596" width="5.7109375" style="1" customWidth="1"/>
    <col min="14597" max="14597" width="76.28515625" style="1" customWidth="1"/>
    <col min="14598" max="14598" width="17.85546875" style="1" customWidth="1"/>
    <col min="14599" max="14850" width="8" style="1"/>
    <col min="14851" max="14852" width="5.7109375" style="1" customWidth="1"/>
    <col min="14853" max="14853" width="76.28515625" style="1" customWidth="1"/>
    <col min="14854" max="14854" width="17.85546875" style="1" customWidth="1"/>
    <col min="14855" max="15106" width="8" style="1"/>
    <col min="15107" max="15108" width="5.7109375" style="1" customWidth="1"/>
    <col min="15109" max="15109" width="76.28515625" style="1" customWidth="1"/>
    <col min="15110" max="15110" width="17.85546875" style="1" customWidth="1"/>
    <col min="15111" max="15362" width="8" style="1"/>
    <col min="15363" max="15364" width="5.7109375" style="1" customWidth="1"/>
    <col min="15365" max="15365" width="76.28515625" style="1" customWidth="1"/>
    <col min="15366" max="15366" width="17.85546875" style="1" customWidth="1"/>
    <col min="15367" max="15618" width="8" style="1"/>
    <col min="15619" max="15620" width="5.7109375" style="1" customWidth="1"/>
    <col min="15621" max="15621" width="76.28515625" style="1" customWidth="1"/>
    <col min="15622" max="15622" width="17.85546875" style="1" customWidth="1"/>
    <col min="15623" max="15874" width="8" style="1"/>
    <col min="15875" max="15876" width="5.7109375" style="1" customWidth="1"/>
    <col min="15877" max="15877" width="76.28515625" style="1" customWidth="1"/>
    <col min="15878" max="15878" width="17.85546875" style="1" customWidth="1"/>
    <col min="15879" max="16130" width="8" style="1"/>
    <col min="16131" max="16132" width="5.7109375" style="1" customWidth="1"/>
    <col min="16133" max="16133" width="76.28515625" style="1" customWidth="1"/>
    <col min="16134" max="16134" width="17.85546875" style="1" customWidth="1"/>
    <col min="16135" max="16384" width="8" style="1"/>
  </cols>
  <sheetData>
    <row r="1" spans="1:8" s="3" customFormat="1" ht="18.75" customHeight="1" x14ac:dyDescent="0.25">
      <c r="A1" s="4"/>
      <c r="B1" s="4"/>
      <c r="C1" s="4"/>
      <c r="D1" s="4"/>
      <c r="E1" s="4"/>
      <c r="F1" s="4"/>
      <c r="G1" s="5" t="s">
        <v>0</v>
      </c>
    </row>
    <row r="2" spans="1:8" s="3" customFormat="1" ht="20.25" customHeight="1" x14ac:dyDescent="0.3">
      <c r="A2" s="6"/>
      <c r="B2" s="6"/>
      <c r="C2" s="6"/>
      <c r="D2" s="6"/>
      <c r="E2" s="6"/>
      <c r="F2" s="6"/>
      <c r="G2" s="7" t="s">
        <v>109</v>
      </c>
    </row>
    <row r="3" spans="1:8" s="3" customFormat="1" ht="19.5" customHeight="1" x14ac:dyDescent="0.25">
      <c r="A3" s="6"/>
      <c r="B3" s="6"/>
      <c r="C3" s="6"/>
      <c r="D3" s="6"/>
      <c r="E3" s="6"/>
      <c r="F3" s="6"/>
      <c r="G3" s="8" t="s">
        <v>1</v>
      </c>
    </row>
    <row r="4" spans="1:8" s="3" customFormat="1" ht="104.25" customHeight="1" x14ac:dyDescent="0.25">
      <c r="A4" s="226" t="s">
        <v>144</v>
      </c>
      <c r="B4" s="226"/>
      <c r="C4" s="226"/>
      <c r="D4" s="226"/>
      <c r="E4" s="226"/>
      <c r="F4" s="226"/>
      <c r="G4" s="226"/>
    </row>
    <row r="5" spans="1:8" s="3" customFormat="1" ht="14.25" customHeight="1" x14ac:dyDescent="0.3">
      <c r="A5" s="6"/>
      <c r="B5" s="6"/>
      <c r="C5" s="6"/>
      <c r="D5" s="6"/>
      <c r="E5" s="6"/>
      <c r="F5" s="6"/>
      <c r="G5" s="9"/>
    </row>
    <row r="6" spans="1:8" ht="16.5" customHeight="1" x14ac:dyDescent="0.25">
      <c r="A6" s="10"/>
      <c r="B6" s="10"/>
      <c r="C6" s="10"/>
      <c r="D6" s="10"/>
      <c r="E6" s="10"/>
      <c r="F6" s="10"/>
      <c r="G6" s="44" t="s">
        <v>108</v>
      </c>
    </row>
    <row r="7" spans="1:8" ht="57" customHeight="1" x14ac:dyDescent="0.25">
      <c r="A7" s="227" t="s">
        <v>2</v>
      </c>
      <c r="B7" s="228"/>
      <c r="C7" s="229" t="s">
        <v>3</v>
      </c>
      <c r="D7" s="232" t="s">
        <v>161</v>
      </c>
      <c r="E7" s="232"/>
      <c r="F7" s="232"/>
      <c r="G7" s="232"/>
    </row>
    <row r="8" spans="1:8" ht="33" customHeight="1" x14ac:dyDescent="0.25">
      <c r="A8" s="11" t="s">
        <v>4</v>
      </c>
      <c r="B8" s="11" t="s">
        <v>5</v>
      </c>
      <c r="C8" s="230"/>
      <c r="D8" s="92" t="s">
        <v>110</v>
      </c>
      <c r="E8" s="92" t="s">
        <v>111</v>
      </c>
      <c r="F8" s="92" t="s">
        <v>112</v>
      </c>
      <c r="G8" s="98" t="s">
        <v>6</v>
      </c>
    </row>
    <row r="9" spans="1:8" s="35" customFormat="1" ht="27" customHeight="1" x14ac:dyDescent="0.25">
      <c r="A9" s="33"/>
      <c r="B9" s="33"/>
      <c r="C9" s="100" t="s">
        <v>74</v>
      </c>
      <c r="D9" s="103">
        <f>D10+D30</f>
        <v>0</v>
      </c>
      <c r="E9" s="103">
        <f t="shared" ref="E9:G9" si="0">E10+E30</f>
        <v>0</v>
      </c>
      <c r="F9" s="103">
        <f t="shared" si="0"/>
        <v>0</v>
      </c>
      <c r="G9" s="103">
        <f t="shared" si="0"/>
        <v>0</v>
      </c>
      <c r="H9" s="34"/>
    </row>
    <row r="10" spans="1:8" s="2" customFormat="1" ht="33" customHeight="1" x14ac:dyDescent="0.25">
      <c r="A10" s="37"/>
      <c r="B10" s="37"/>
      <c r="C10" s="99" t="s">
        <v>7</v>
      </c>
      <c r="D10" s="103">
        <f>D11</f>
        <v>0</v>
      </c>
      <c r="E10" s="103">
        <f t="shared" ref="E10:G10" si="1">E11</f>
        <v>0</v>
      </c>
      <c r="F10" s="103">
        <f t="shared" si="1"/>
        <v>0</v>
      </c>
      <c r="G10" s="103">
        <f t="shared" si="1"/>
        <v>0</v>
      </c>
    </row>
    <row r="11" spans="1:8" ht="16.5" customHeight="1" x14ac:dyDescent="0.25">
      <c r="A11" s="17">
        <v>1004</v>
      </c>
      <c r="B11" s="15"/>
      <c r="C11" s="41" t="s">
        <v>8</v>
      </c>
      <c r="D11" s="103">
        <f>D18+D24</f>
        <v>0</v>
      </c>
      <c r="E11" s="103">
        <f t="shared" ref="E11:G11" si="2">E18+E24</f>
        <v>0</v>
      </c>
      <c r="F11" s="103">
        <f t="shared" si="2"/>
        <v>0</v>
      </c>
      <c r="G11" s="103">
        <f t="shared" si="2"/>
        <v>0</v>
      </c>
    </row>
    <row r="12" spans="1:8" ht="16.5" customHeight="1" x14ac:dyDescent="0.25">
      <c r="A12" s="19"/>
      <c r="B12" s="19"/>
      <c r="C12" s="42" t="s">
        <v>76</v>
      </c>
      <c r="D12" s="42"/>
      <c r="E12" s="42"/>
      <c r="F12" s="42"/>
      <c r="G12" s="12"/>
    </row>
    <row r="13" spans="1:8" ht="16.5" customHeight="1" x14ac:dyDescent="0.25">
      <c r="A13" s="14"/>
      <c r="B13" s="14"/>
      <c r="C13" s="41" t="s">
        <v>9</v>
      </c>
      <c r="D13" s="41"/>
      <c r="E13" s="41"/>
      <c r="F13" s="41"/>
      <c r="G13" s="12"/>
    </row>
    <row r="14" spans="1:8" ht="20.25" customHeight="1" x14ac:dyDescent="0.25">
      <c r="A14" s="14"/>
      <c r="B14" s="14"/>
      <c r="C14" s="42" t="s">
        <v>77</v>
      </c>
      <c r="D14" s="42"/>
      <c r="E14" s="42"/>
      <c r="F14" s="42"/>
      <c r="G14" s="12"/>
    </row>
    <row r="15" spans="1:8" ht="16.5" customHeight="1" x14ac:dyDescent="0.25">
      <c r="A15" s="16"/>
      <c r="B15" s="16"/>
      <c r="C15" s="41" t="s">
        <v>10</v>
      </c>
      <c r="D15" s="41"/>
      <c r="E15" s="41"/>
      <c r="F15" s="41"/>
      <c r="G15" s="12"/>
    </row>
    <row r="16" spans="1:8" ht="39.75" customHeight="1" x14ac:dyDescent="0.25">
      <c r="A16" s="15"/>
      <c r="B16" s="15"/>
      <c r="C16" s="42" t="s">
        <v>78</v>
      </c>
      <c r="D16" s="42"/>
      <c r="E16" s="42"/>
      <c r="F16" s="42"/>
      <c r="G16" s="12"/>
    </row>
    <row r="17" spans="1:7" ht="16.5" customHeight="1" x14ac:dyDescent="0.25">
      <c r="A17" s="231" t="s">
        <v>11</v>
      </c>
      <c r="B17" s="231"/>
      <c r="C17" s="231"/>
      <c r="D17" s="231"/>
      <c r="E17" s="231"/>
      <c r="F17" s="231"/>
      <c r="G17" s="231"/>
    </row>
    <row r="18" spans="1:7" s="94" customFormat="1" ht="15" customHeight="1" x14ac:dyDescent="0.25">
      <c r="A18" s="93"/>
      <c r="B18" s="160">
        <v>11013</v>
      </c>
      <c r="C18" s="161" t="s">
        <v>12</v>
      </c>
      <c r="D18" s="97">
        <f>-D38</f>
        <v>0</v>
      </c>
      <c r="E18" s="97">
        <f t="shared" ref="E18:G18" si="3">-E38</f>
        <v>20000</v>
      </c>
      <c r="F18" s="97">
        <f t="shared" si="3"/>
        <v>40000</v>
      </c>
      <c r="G18" s="97">
        <f t="shared" si="3"/>
        <v>55500</v>
      </c>
    </row>
    <row r="19" spans="1:7" s="94" customFormat="1" ht="18.75" customHeight="1" x14ac:dyDescent="0.25">
      <c r="A19" s="93"/>
      <c r="B19" s="42"/>
      <c r="C19" s="42" t="s">
        <v>140</v>
      </c>
      <c r="D19" s="42"/>
      <c r="E19" s="42"/>
      <c r="F19" s="42"/>
      <c r="G19" s="42"/>
    </row>
    <row r="20" spans="1:7" s="94" customFormat="1" x14ac:dyDescent="0.25">
      <c r="A20" s="93"/>
      <c r="B20" s="162"/>
      <c r="C20" s="161" t="s">
        <v>13</v>
      </c>
      <c r="D20" s="161"/>
      <c r="E20" s="161"/>
      <c r="F20" s="161"/>
      <c r="G20" s="42"/>
    </row>
    <row r="21" spans="1:7" s="94" customFormat="1" x14ac:dyDescent="0.25">
      <c r="A21" s="93"/>
      <c r="B21" s="162"/>
      <c r="C21" s="182" t="s">
        <v>141</v>
      </c>
      <c r="D21" s="42"/>
      <c r="E21" s="42"/>
      <c r="F21" s="42"/>
      <c r="G21" s="42"/>
    </row>
    <row r="22" spans="1:7" s="94" customFormat="1" x14ac:dyDescent="0.25">
      <c r="A22" s="93"/>
      <c r="B22" s="162"/>
      <c r="C22" s="161" t="s">
        <v>14</v>
      </c>
      <c r="D22" s="161"/>
      <c r="E22" s="161"/>
      <c r="F22" s="161"/>
      <c r="G22" s="42"/>
    </row>
    <row r="23" spans="1:7" s="94" customFormat="1" x14ac:dyDescent="0.25">
      <c r="A23" s="93"/>
      <c r="B23" s="162"/>
      <c r="C23" s="42" t="s">
        <v>151</v>
      </c>
      <c r="D23" s="42"/>
      <c r="E23" s="42"/>
      <c r="F23" s="42"/>
      <c r="G23" s="42"/>
    </row>
    <row r="24" spans="1:7" s="94" customFormat="1" ht="15" customHeight="1" x14ac:dyDescent="0.25">
      <c r="A24" s="93"/>
      <c r="B24" s="160">
        <v>31013</v>
      </c>
      <c r="C24" s="161" t="s">
        <v>12</v>
      </c>
      <c r="D24" s="97">
        <v>0</v>
      </c>
      <c r="E24" s="97">
        <v>-20000</v>
      </c>
      <c r="F24" s="97">
        <v>-40000</v>
      </c>
      <c r="G24" s="97">
        <v>-55500</v>
      </c>
    </row>
    <row r="25" spans="1:7" s="94" customFormat="1" x14ac:dyDescent="0.25">
      <c r="A25" s="93"/>
      <c r="B25" s="42"/>
      <c r="C25" s="182" t="s">
        <v>138</v>
      </c>
      <c r="D25" s="42"/>
      <c r="E25" s="42"/>
      <c r="F25" s="42"/>
      <c r="G25" s="42"/>
    </row>
    <row r="26" spans="1:7" s="94" customFormat="1" x14ac:dyDescent="0.25">
      <c r="A26" s="93"/>
      <c r="B26" s="162"/>
      <c r="C26" s="161" t="s">
        <v>13</v>
      </c>
      <c r="D26" s="161"/>
      <c r="E26" s="161"/>
      <c r="F26" s="161"/>
      <c r="G26" s="42"/>
    </row>
    <row r="27" spans="1:7" s="94" customFormat="1" x14ac:dyDescent="0.25">
      <c r="A27" s="93"/>
      <c r="B27" s="162"/>
      <c r="C27" s="182" t="s">
        <v>139</v>
      </c>
      <c r="D27" s="42"/>
      <c r="E27" s="42"/>
      <c r="F27" s="42"/>
      <c r="G27" s="42"/>
    </row>
    <row r="28" spans="1:7" s="94" customFormat="1" x14ac:dyDescent="0.25">
      <c r="A28" s="93"/>
      <c r="B28" s="162"/>
      <c r="C28" s="161" t="s">
        <v>14</v>
      </c>
      <c r="D28" s="161"/>
      <c r="E28" s="161"/>
      <c r="F28" s="161"/>
      <c r="G28" s="42"/>
    </row>
    <row r="29" spans="1:7" s="94" customFormat="1" ht="33" x14ac:dyDescent="0.25">
      <c r="A29" s="93"/>
      <c r="B29" s="162"/>
      <c r="C29" s="42" t="s">
        <v>86</v>
      </c>
      <c r="D29" s="42"/>
      <c r="E29" s="42"/>
      <c r="F29" s="42"/>
      <c r="G29" s="42"/>
    </row>
    <row r="30" spans="1:7" s="80" customFormat="1" ht="21.75" customHeight="1" x14ac:dyDescent="0.25">
      <c r="A30" s="129"/>
      <c r="B30" s="129"/>
      <c r="C30" s="130" t="s">
        <v>15</v>
      </c>
      <c r="D30" s="181">
        <f>D31</f>
        <v>0</v>
      </c>
      <c r="E30" s="181">
        <f t="shared" ref="E30:G30" si="4">E31</f>
        <v>0</v>
      </c>
      <c r="F30" s="181">
        <f t="shared" si="4"/>
        <v>0</v>
      </c>
      <c r="G30" s="181">
        <f t="shared" si="4"/>
        <v>0</v>
      </c>
    </row>
    <row r="31" spans="1:7" s="134" customFormat="1" ht="18" customHeight="1" x14ac:dyDescent="0.25">
      <c r="A31" s="131" t="s">
        <v>16</v>
      </c>
      <c r="B31" s="132"/>
      <c r="C31" s="133" t="s">
        <v>8</v>
      </c>
      <c r="D31" s="180">
        <f>D38+D44</f>
        <v>0</v>
      </c>
      <c r="E31" s="180">
        <f t="shared" ref="E31:G31" si="5">E38+E44</f>
        <v>0</v>
      </c>
      <c r="F31" s="180">
        <f t="shared" si="5"/>
        <v>0</v>
      </c>
      <c r="G31" s="180">
        <f t="shared" si="5"/>
        <v>0</v>
      </c>
    </row>
    <row r="32" spans="1:7" s="134" customFormat="1" ht="18" customHeight="1" x14ac:dyDescent="0.25">
      <c r="A32" s="132"/>
      <c r="B32" s="132"/>
      <c r="C32" s="135" t="s">
        <v>17</v>
      </c>
      <c r="D32" s="65"/>
      <c r="E32" s="65"/>
      <c r="F32" s="65"/>
      <c r="G32" s="136"/>
    </row>
    <row r="33" spans="1:7" s="134" customFormat="1" ht="18" customHeight="1" x14ac:dyDescent="0.25">
      <c r="A33" s="132"/>
      <c r="B33" s="132"/>
      <c r="C33" s="136" t="s">
        <v>9</v>
      </c>
      <c r="D33" s="85"/>
      <c r="E33" s="85"/>
      <c r="F33" s="85"/>
      <c r="G33" s="137"/>
    </row>
    <row r="34" spans="1:7" s="134" customFormat="1" ht="33" customHeight="1" x14ac:dyDescent="0.25">
      <c r="A34" s="132"/>
      <c r="B34" s="132"/>
      <c r="C34" s="135" t="s">
        <v>18</v>
      </c>
      <c r="D34" s="65"/>
      <c r="E34" s="65"/>
      <c r="F34" s="65"/>
      <c r="G34" s="136"/>
    </row>
    <row r="35" spans="1:7" s="134" customFormat="1" ht="18" customHeight="1" x14ac:dyDescent="0.25">
      <c r="A35" s="132"/>
      <c r="B35" s="132"/>
      <c r="C35" s="136" t="s">
        <v>10</v>
      </c>
      <c r="D35" s="85"/>
      <c r="E35" s="85"/>
      <c r="F35" s="85"/>
      <c r="G35" s="137"/>
    </row>
    <row r="36" spans="1:7" s="134" customFormat="1" ht="33" customHeight="1" x14ac:dyDescent="0.25">
      <c r="A36" s="132"/>
      <c r="B36" s="132"/>
      <c r="C36" s="135" t="s">
        <v>19</v>
      </c>
      <c r="D36" s="65"/>
      <c r="E36" s="65"/>
      <c r="F36" s="65"/>
      <c r="G36" s="136"/>
    </row>
    <row r="37" spans="1:7" s="134" customFormat="1" ht="18" customHeight="1" x14ac:dyDescent="0.25">
      <c r="A37" s="224" t="s">
        <v>11</v>
      </c>
      <c r="B37" s="225"/>
      <c r="C37" s="225"/>
      <c r="D37" s="225"/>
      <c r="E37" s="225"/>
      <c r="F37" s="225"/>
      <c r="G37" s="225"/>
    </row>
    <row r="38" spans="1:7" s="134" customFormat="1" ht="18" customHeight="1" x14ac:dyDescent="0.25">
      <c r="A38" s="132"/>
      <c r="B38" s="136" t="s">
        <v>20</v>
      </c>
      <c r="C38" s="136" t="s">
        <v>12</v>
      </c>
      <c r="D38" s="167">
        <f>-D44</f>
        <v>0</v>
      </c>
      <c r="E38" s="167">
        <f t="shared" ref="E38:G38" si="6">-E44</f>
        <v>-20000</v>
      </c>
      <c r="F38" s="167">
        <f t="shared" si="6"/>
        <v>-40000</v>
      </c>
      <c r="G38" s="167">
        <f t="shared" si="6"/>
        <v>-55500</v>
      </c>
    </row>
    <row r="39" spans="1:7" s="134" customFormat="1" ht="18" customHeight="1" x14ac:dyDescent="0.25">
      <c r="A39" s="132"/>
      <c r="B39" s="132"/>
      <c r="C39" s="136" t="s">
        <v>17</v>
      </c>
      <c r="D39" s="85"/>
      <c r="E39" s="85"/>
      <c r="F39" s="85"/>
      <c r="G39" s="136"/>
    </row>
    <row r="40" spans="1:7" s="134" customFormat="1" ht="18" customHeight="1" x14ac:dyDescent="0.25">
      <c r="A40" s="132"/>
      <c r="B40" s="132"/>
      <c r="C40" s="136" t="s">
        <v>13</v>
      </c>
      <c r="D40" s="85"/>
      <c r="E40" s="85"/>
      <c r="F40" s="85"/>
      <c r="G40" s="137"/>
    </row>
    <row r="41" spans="1:7" s="134" customFormat="1" ht="51.75" customHeight="1" x14ac:dyDescent="0.25">
      <c r="A41" s="132"/>
      <c r="B41" s="132"/>
      <c r="C41" s="136" t="s">
        <v>21</v>
      </c>
      <c r="D41" s="85"/>
      <c r="E41" s="85"/>
      <c r="F41" s="85"/>
      <c r="G41" s="136"/>
    </row>
    <row r="42" spans="1:7" s="134" customFormat="1" ht="18" customHeight="1" x14ac:dyDescent="0.25">
      <c r="A42" s="132"/>
      <c r="B42" s="132"/>
      <c r="C42" s="136" t="s">
        <v>14</v>
      </c>
      <c r="D42" s="85"/>
      <c r="E42" s="85"/>
      <c r="F42" s="85"/>
      <c r="G42" s="137"/>
    </row>
    <row r="43" spans="1:7" s="134" customFormat="1" ht="18" customHeight="1" x14ac:dyDescent="0.25">
      <c r="A43" s="132"/>
      <c r="B43" s="132"/>
      <c r="C43" s="133" t="s">
        <v>22</v>
      </c>
      <c r="D43" s="133"/>
      <c r="E43" s="133"/>
      <c r="F43" s="133"/>
      <c r="G43" s="136"/>
    </row>
    <row r="44" spans="1:7" s="134" customFormat="1" ht="18" customHeight="1" x14ac:dyDescent="0.25">
      <c r="A44" s="132"/>
      <c r="B44" s="136" t="s">
        <v>20</v>
      </c>
      <c r="C44" s="136" t="s">
        <v>12</v>
      </c>
      <c r="D44" s="167">
        <f>-D24</f>
        <v>0</v>
      </c>
      <c r="E44" s="167">
        <f t="shared" ref="E44:G44" si="7">-E24</f>
        <v>20000</v>
      </c>
      <c r="F44" s="167">
        <f t="shared" si="7"/>
        <v>40000</v>
      </c>
      <c r="G44" s="167">
        <f t="shared" si="7"/>
        <v>55500</v>
      </c>
    </row>
    <row r="45" spans="1:7" s="134" customFormat="1" ht="18" customHeight="1" x14ac:dyDescent="0.25">
      <c r="A45" s="132"/>
      <c r="B45" s="132"/>
      <c r="C45" s="136" t="s">
        <v>17</v>
      </c>
      <c r="D45" s="85"/>
      <c r="E45" s="85"/>
      <c r="F45" s="85"/>
      <c r="G45" s="136"/>
    </row>
    <row r="46" spans="1:7" s="134" customFormat="1" ht="18" customHeight="1" x14ac:dyDescent="0.25">
      <c r="A46" s="132"/>
      <c r="B46" s="132"/>
      <c r="C46" s="136" t="s">
        <v>13</v>
      </c>
      <c r="D46" s="85"/>
      <c r="E46" s="85"/>
      <c r="F46" s="85"/>
      <c r="G46" s="137"/>
    </row>
    <row r="47" spans="1:7" s="134" customFormat="1" ht="51.75" customHeight="1" x14ac:dyDescent="0.25">
      <c r="A47" s="132"/>
      <c r="B47" s="132"/>
      <c r="C47" s="136" t="s">
        <v>21</v>
      </c>
      <c r="D47" s="85"/>
      <c r="E47" s="85"/>
      <c r="F47" s="85"/>
      <c r="G47" s="136"/>
    </row>
    <row r="48" spans="1:7" s="134" customFormat="1" ht="18" customHeight="1" x14ac:dyDescent="0.25">
      <c r="A48" s="132"/>
      <c r="B48" s="132"/>
      <c r="C48" s="136" t="s">
        <v>14</v>
      </c>
      <c r="D48" s="85"/>
      <c r="E48" s="85"/>
      <c r="F48" s="85"/>
      <c r="G48" s="137"/>
    </row>
    <row r="49" spans="1:7" s="134" customFormat="1" ht="18" customHeight="1" x14ac:dyDescent="0.25">
      <c r="A49" s="132"/>
      <c r="B49" s="132"/>
      <c r="C49" s="133" t="s">
        <v>22</v>
      </c>
      <c r="D49" s="133"/>
      <c r="E49" s="133"/>
      <c r="F49" s="133"/>
      <c r="G49" s="136"/>
    </row>
    <row r="50" spans="1:7" s="80" customFormat="1" ht="16.5" customHeight="1" x14ac:dyDescent="0.25">
      <c r="G50" s="138"/>
    </row>
    <row r="51" spans="1:7" s="80" customFormat="1" ht="16.5" customHeight="1" x14ac:dyDescent="0.25">
      <c r="G51" s="138"/>
    </row>
    <row r="52" spans="1:7" s="80" customFormat="1" ht="16.5" customHeight="1" x14ac:dyDescent="0.25">
      <c r="G52" s="138"/>
    </row>
    <row r="53" spans="1:7" s="80" customFormat="1" ht="16.5" customHeight="1" x14ac:dyDescent="0.25">
      <c r="G53" s="138"/>
    </row>
    <row r="54" spans="1:7" s="80" customFormat="1" ht="16.5" customHeight="1" x14ac:dyDescent="0.25">
      <c r="G54" s="138"/>
    </row>
    <row r="55" spans="1:7" s="80" customFormat="1" ht="16.5" customHeight="1" x14ac:dyDescent="0.25">
      <c r="G55" s="138"/>
    </row>
    <row r="56" spans="1:7" s="80" customFormat="1" ht="16.5" customHeight="1" x14ac:dyDescent="0.25">
      <c r="G56" s="138"/>
    </row>
    <row r="57" spans="1:7" s="80" customFormat="1" ht="16.5" customHeight="1" x14ac:dyDescent="0.25">
      <c r="G57" s="138"/>
    </row>
    <row r="58" spans="1:7" s="80" customFormat="1" ht="16.5" customHeight="1" x14ac:dyDescent="0.25">
      <c r="G58" s="138"/>
    </row>
    <row r="59" spans="1:7" s="80" customFormat="1" ht="16.5" customHeight="1" x14ac:dyDescent="0.25">
      <c r="G59" s="138"/>
    </row>
    <row r="60" spans="1:7" s="80" customFormat="1" ht="16.5" customHeight="1" x14ac:dyDescent="0.25">
      <c r="G60" s="138"/>
    </row>
    <row r="61" spans="1:7" s="80" customFormat="1" ht="16.5" customHeight="1" x14ac:dyDescent="0.25">
      <c r="G61" s="138"/>
    </row>
    <row r="62" spans="1:7" s="80" customFormat="1" ht="16.5" customHeight="1" x14ac:dyDescent="0.25">
      <c r="G62" s="138"/>
    </row>
  </sheetData>
  <mergeCells count="6">
    <mergeCell ref="A37:G37"/>
    <mergeCell ref="A4:G4"/>
    <mergeCell ref="A7:B7"/>
    <mergeCell ref="C7:C8"/>
    <mergeCell ref="A17:G17"/>
    <mergeCell ref="D7:G7"/>
  </mergeCells>
  <pageMargins left="0.15748031496062992" right="0.23622047244094491" top="0.74803149606299213" bottom="0.74803149606299213" header="0.31496062992125984" footer="0.31496062992125984"/>
  <pageSetup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zoomScaleNormal="100" zoomScaleSheetLayoutView="90" workbookViewId="0">
      <selection activeCell="E20" sqref="E20"/>
    </sheetView>
  </sheetViews>
  <sheetFormatPr defaultColWidth="8" defaultRowHeight="11.25" customHeight="1" x14ac:dyDescent="0.25"/>
  <cols>
    <col min="1" max="1" width="7.85546875" customWidth="1"/>
    <col min="2" max="2" width="8.7109375" customWidth="1"/>
    <col min="3" max="3" width="62.5703125" customWidth="1"/>
    <col min="4" max="4" width="17.7109375" customWidth="1"/>
    <col min="5" max="5" width="20.7109375" bestFit="1" customWidth="1"/>
    <col min="6" max="6" width="17.85546875" customWidth="1"/>
    <col min="7" max="7" width="14.5703125" bestFit="1" customWidth="1"/>
    <col min="8" max="8" width="15" bestFit="1" customWidth="1"/>
  </cols>
  <sheetData>
    <row r="1" spans="1:10" ht="18.75" customHeight="1" x14ac:dyDescent="0.25">
      <c r="A1" s="233" t="s">
        <v>87</v>
      </c>
      <c r="B1" s="233"/>
      <c r="C1" s="233"/>
      <c r="D1" s="233"/>
      <c r="E1" s="233"/>
      <c r="F1" s="233"/>
      <c r="G1" s="233"/>
      <c r="H1" s="233"/>
    </row>
    <row r="2" spans="1:10" s="47" customFormat="1" ht="19.5" customHeight="1" x14ac:dyDescent="0.25">
      <c r="A2" s="233" t="s">
        <v>109</v>
      </c>
      <c r="B2" s="233"/>
      <c r="C2" s="233"/>
      <c r="D2" s="233"/>
      <c r="E2" s="233"/>
      <c r="F2" s="233"/>
      <c r="G2" s="233"/>
      <c r="H2" s="233"/>
      <c r="I2" s="46"/>
      <c r="J2" s="46"/>
    </row>
    <row r="3" spans="1:10" s="47" customFormat="1" ht="17.25" customHeight="1" x14ac:dyDescent="0.25">
      <c r="A3" s="233" t="s">
        <v>1</v>
      </c>
      <c r="B3" s="233"/>
      <c r="C3" s="233"/>
      <c r="D3" s="233"/>
      <c r="E3" s="233"/>
      <c r="F3" s="233"/>
      <c r="G3" s="233"/>
      <c r="H3" s="233"/>
      <c r="I3" s="46"/>
      <c r="J3" s="46"/>
    </row>
    <row r="4" spans="1:10" s="47" customFormat="1" ht="52.5" customHeight="1" x14ac:dyDescent="0.25">
      <c r="A4" s="234" t="s">
        <v>143</v>
      </c>
      <c r="B4" s="234"/>
      <c r="C4" s="234"/>
      <c r="D4" s="234"/>
      <c r="E4" s="234"/>
      <c r="F4" s="234"/>
      <c r="G4" s="234"/>
      <c r="H4" s="234"/>
      <c r="I4" s="48"/>
      <c r="J4" s="48"/>
    </row>
    <row r="5" spans="1:10" s="52" customFormat="1" ht="17.25" customHeight="1" x14ac:dyDescent="0.25">
      <c r="A5" s="49"/>
      <c r="B5" s="49"/>
      <c r="C5" s="50"/>
      <c r="D5" s="51"/>
      <c r="E5" s="51"/>
      <c r="F5" s="51"/>
      <c r="G5" s="235" t="s">
        <v>108</v>
      </c>
      <c r="H5" s="235"/>
    </row>
    <row r="6" spans="1:10" s="52" customFormat="1" ht="32.25" customHeight="1" x14ac:dyDescent="0.25">
      <c r="A6" s="236" t="s">
        <v>88</v>
      </c>
      <c r="B6" s="237"/>
      <c r="C6" s="240" t="s">
        <v>89</v>
      </c>
      <c r="D6" s="243" t="s">
        <v>150</v>
      </c>
      <c r="E6" s="244"/>
      <c r="F6" s="244"/>
      <c r="G6" s="244"/>
      <c r="H6" s="245"/>
    </row>
    <row r="7" spans="1:10" s="53" customFormat="1" ht="31.5" customHeight="1" x14ac:dyDescent="0.25">
      <c r="A7" s="238"/>
      <c r="B7" s="239"/>
      <c r="C7" s="241"/>
      <c r="D7" s="246" t="s">
        <v>90</v>
      </c>
      <c r="E7" s="248" t="s">
        <v>24</v>
      </c>
      <c r="F7" s="249"/>
      <c r="G7" s="249"/>
      <c r="H7" s="250"/>
    </row>
    <row r="8" spans="1:10" s="53" customFormat="1" ht="96" customHeight="1" x14ac:dyDescent="0.25">
      <c r="A8" s="54" t="s">
        <v>4</v>
      </c>
      <c r="B8" s="54" t="s">
        <v>5</v>
      </c>
      <c r="C8" s="242"/>
      <c r="D8" s="247"/>
      <c r="E8" s="55" t="s">
        <v>91</v>
      </c>
      <c r="F8" s="55" t="s">
        <v>92</v>
      </c>
      <c r="G8" s="55" t="s">
        <v>93</v>
      </c>
      <c r="H8" s="55" t="s">
        <v>94</v>
      </c>
    </row>
    <row r="9" spans="1:10" s="59" customFormat="1" ht="30.75" customHeight="1" x14ac:dyDescent="0.25">
      <c r="A9" s="56"/>
      <c r="B9" s="56"/>
      <c r="C9" s="57" t="s">
        <v>95</v>
      </c>
      <c r="D9" s="84">
        <f>SUM(E9:H9)</f>
        <v>-55500</v>
      </c>
      <c r="E9" s="84">
        <f>E11</f>
        <v>0</v>
      </c>
      <c r="F9" s="84">
        <f>F11</f>
        <v>0</v>
      </c>
      <c r="G9" s="84">
        <f>G11</f>
        <v>-55500</v>
      </c>
      <c r="H9" s="84">
        <f>H11</f>
        <v>0</v>
      </c>
    </row>
    <row r="10" spans="1:10" s="52" customFormat="1" ht="17.25" customHeight="1" x14ac:dyDescent="0.25">
      <c r="A10" s="56"/>
      <c r="B10" s="56"/>
      <c r="C10" s="57" t="s">
        <v>96</v>
      </c>
      <c r="D10" s="58"/>
      <c r="E10" s="58"/>
      <c r="F10" s="58"/>
      <c r="G10" s="58"/>
      <c r="H10" s="58"/>
    </row>
    <row r="11" spans="1:10" s="64" customFormat="1" ht="51.75" customHeight="1" x14ac:dyDescent="0.25">
      <c r="A11" s="60"/>
      <c r="B11" s="61"/>
      <c r="C11" s="61" t="s">
        <v>97</v>
      </c>
      <c r="D11" s="62">
        <f>SUM(E11:H11)</f>
        <v>-55500</v>
      </c>
      <c r="E11" s="63">
        <f t="shared" ref="E11:F11" si="0">E14</f>
        <v>0</v>
      </c>
      <c r="F11" s="63">
        <f t="shared" si="0"/>
        <v>0</v>
      </c>
      <c r="G11" s="63">
        <f>G14</f>
        <v>-55500</v>
      </c>
      <c r="H11" s="63">
        <f>H14</f>
        <v>0</v>
      </c>
    </row>
    <row r="12" spans="1:10" s="64" customFormat="1" ht="17.25" customHeight="1" x14ac:dyDescent="0.25">
      <c r="A12" s="60"/>
      <c r="B12" s="60"/>
      <c r="C12" s="60" t="s">
        <v>98</v>
      </c>
      <c r="D12" s="62"/>
      <c r="E12" s="43"/>
      <c r="F12" s="43"/>
      <c r="G12" s="43"/>
      <c r="H12" s="43"/>
    </row>
    <row r="13" spans="1:10" s="64" customFormat="1" ht="17.25" customHeight="1" x14ac:dyDescent="0.25">
      <c r="A13" s="60"/>
      <c r="B13" s="60"/>
      <c r="C13" s="60"/>
      <c r="D13" s="62"/>
      <c r="E13" s="43"/>
      <c r="F13" s="43"/>
      <c r="G13" s="43"/>
      <c r="H13" s="43"/>
    </row>
    <row r="14" spans="1:10" s="166" customFormat="1" ht="42" customHeight="1" x14ac:dyDescent="0.25">
      <c r="A14" s="163">
        <v>1004</v>
      </c>
      <c r="B14" s="163">
        <v>31013</v>
      </c>
      <c r="C14" s="164" t="s">
        <v>142</v>
      </c>
      <c r="D14" s="185">
        <f>SUM(E14:H14)</f>
        <v>-55500</v>
      </c>
      <c r="E14" s="165"/>
      <c r="F14" s="165"/>
      <c r="G14" s="185">
        <v>-55500</v>
      </c>
      <c r="H14" s="165"/>
    </row>
  </sheetData>
  <mergeCells count="10">
    <mergeCell ref="A6:B7"/>
    <mergeCell ref="C6:C8"/>
    <mergeCell ref="D6:H6"/>
    <mergeCell ref="D7:D8"/>
    <mergeCell ref="E7:H7"/>
    <mergeCell ref="A1:H1"/>
    <mergeCell ref="A2:H2"/>
    <mergeCell ref="A3:H3"/>
    <mergeCell ref="A4:H4"/>
    <mergeCell ref="G5:H5"/>
  </mergeCells>
  <pageMargins left="0.15748031496062992" right="0.15748031496062992" top="0.74803149606299213" bottom="0.74803149606299213" header="0.31496062992125984" footer="0.31496062992125984"/>
  <pageSetup scale="8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7"/>
  <sheetViews>
    <sheetView view="pageBreakPreview" zoomScale="90" zoomScaleNormal="81" zoomScaleSheetLayoutView="90" workbookViewId="0">
      <selection activeCell="E15" sqref="E15"/>
    </sheetView>
  </sheetViews>
  <sheetFormatPr defaultColWidth="8" defaultRowHeight="16.5" customHeight="1" x14ac:dyDescent="0.3"/>
  <cols>
    <col min="1" max="1" width="9.42578125" style="20" customWidth="1"/>
    <col min="2" max="3" width="8" style="20"/>
    <col min="4" max="4" width="10.5703125" style="20" customWidth="1"/>
    <col min="5" max="5" width="15.85546875" style="20" customWidth="1"/>
    <col min="6" max="6" width="72" style="20" customWidth="1"/>
    <col min="7" max="9" width="11.42578125" style="20" customWidth="1"/>
    <col min="10" max="10" width="15" style="20" customWidth="1"/>
    <col min="11" max="11" width="25.140625" style="20" customWidth="1"/>
    <col min="12" max="16384" width="8" style="20"/>
  </cols>
  <sheetData>
    <row r="1" spans="1:12" ht="20.25" customHeight="1" x14ac:dyDescent="0.3">
      <c r="J1" s="77" t="s">
        <v>26</v>
      </c>
    </row>
    <row r="2" spans="1:12" s="21" customFormat="1" ht="13.5" customHeight="1" x14ac:dyDescent="0.25">
      <c r="A2" s="252" t="s">
        <v>109</v>
      </c>
      <c r="B2" s="252"/>
      <c r="C2" s="252"/>
      <c r="D2" s="252"/>
      <c r="E2" s="252"/>
      <c r="F2" s="252"/>
      <c r="G2" s="252"/>
      <c r="H2" s="252"/>
      <c r="I2" s="252"/>
      <c r="J2" s="252"/>
      <c r="K2" s="23"/>
      <c r="L2" s="23"/>
    </row>
    <row r="3" spans="1:12" s="21" customFormat="1" ht="13.5" customHeight="1" x14ac:dyDescent="0.25">
      <c r="A3" s="252" t="s">
        <v>1</v>
      </c>
      <c r="B3" s="252"/>
      <c r="C3" s="252"/>
      <c r="D3" s="252"/>
      <c r="E3" s="252"/>
      <c r="F3" s="252"/>
      <c r="G3" s="252"/>
      <c r="H3" s="252"/>
      <c r="I3" s="252"/>
      <c r="J3" s="252"/>
      <c r="K3" s="23"/>
      <c r="L3" s="23"/>
    </row>
    <row r="4" spans="1:12" s="21" customFormat="1" ht="52.5" customHeight="1" x14ac:dyDescent="0.25">
      <c r="A4" s="253" t="s">
        <v>113</v>
      </c>
      <c r="B4" s="253"/>
      <c r="C4" s="253"/>
      <c r="D4" s="253"/>
      <c r="E4" s="253"/>
      <c r="F4" s="253"/>
      <c r="G4" s="253"/>
      <c r="H4" s="253"/>
      <c r="I4" s="253"/>
      <c r="J4" s="253"/>
    </row>
    <row r="5" spans="1:12" s="1" customFormat="1" ht="16.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</row>
    <row r="6" spans="1:12" s="1" customFormat="1" ht="36" customHeight="1" x14ac:dyDescent="0.3">
      <c r="A6" s="2"/>
      <c r="B6" s="2"/>
      <c r="C6" s="2"/>
      <c r="D6" s="2"/>
      <c r="E6" s="2"/>
      <c r="F6" s="2"/>
      <c r="G6" s="2"/>
      <c r="H6" s="2"/>
      <c r="I6" s="2"/>
      <c r="J6" s="102" t="s">
        <v>108</v>
      </c>
    </row>
    <row r="7" spans="1:12" s="1" customFormat="1" ht="58.5" customHeight="1" x14ac:dyDescent="0.25">
      <c r="A7" s="254" t="s">
        <v>27</v>
      </c>
      <c r="B7" s="255"/>
      <c r="C7" s="256"/>
      <c r="D7" s="254" t="s">
        <v>28</v>
      </c>
      <c r="E7" s="256"/>
      <c r="F7" s="254" t="s">
        <v>29</v>
      </c>
      <c r="G7" s="231" t="s">
        <v>23</v>
      </c>
      <c r="H7" s="231"/>
      <c r="I7" s="231"/>
      <c r="J7" s="231"/>
    </row>
    <row r="8" spans="1:12" s="1" customFormat="1" ht="30" customHeight="1" x14ac:dyDescent="0.25">
      <c r="A8" s="257"/>
      <c r="B8" s="258"/>
      <c r="C8" s="259"/>
      <c r="D8" s="257"/>
      <c r="E8" s="259"/>
      <c r="F8" s="260"/>
      <c r="G8" s="251" t="s">
        <v>110</v>
      </c>
      <c r="H8" s="251" t="s">
        <v>111</v>
      </c>
      <c r="I8" s="251" t="s">
        <v>112</v>
      </c>
      <c r="J8" s="251" t="s">
        <v>6</v>
      </c>
    </row>
    <row r="9" spans="1:12" s="1" customFormat="1" ht="38.25" customHeight="1" x14ac:dyDescent="0.25">
      <c r="A9" s="24" t="s">
        <v>30</v>
      </c>
      <c r="B9" s="24" t="s">
        <v>31</v>
      </c>
      <c r="C9" s="24" t="s">
        <v>32</v>
      </c>
      <c r="D9" s="24" t="s">
        <v>33</v>
      </c>
      <c r="E9" s="24" t="s">
        <v>34</v>
      </c>
      <c r="F9" s="257"/>
      <c r="G9" s="251"/>
      <c r="H9" s="251"/>
      <c r="I9" s="251"/>
      <c r="J9" s="251"/>
    </row>
    <row r="10" spans="1:12" s="1" customFormat="1" ht="16.5" customHeight="1" x14ac:dyDescent="0.25">
      <c r="A10" s="25"/>
      <c r="B10" s="25"/>
      <c r="C10" s="25"/>
      <c r="D10" s="25"/>
      <c r="E10" s="111"/>
      <c r="F10" s="96" t="s">
        <v>35</v>
      </c>
      <c r="G10" s="103">
        <f>G12+G40</f>
        <v>0</v>
      </c>
      <c r="H10" s="103">
        <f t="shared" ref="H10:J10" si="0">H12+H40</f>
        <v>0</v>
      </c>
      <c r="I10" s="103">
        <f t="shared" si="0"/>
        <v>0</v>
      </c>
      <c r="J10" s="103">
        <f t="shared" si="0"/>
        <v>0</v>
      </c>
    </row>
    <row r="11" spans="1:12" s="1" customFormat="1" ht="16.5" customHeight="1" x14ac:dyDescent="0.25">
      <c r="A11" s="14"/>
      <c r="B11" s="14"/>
      <c r="C11" s="14"/>
      <c r="D11" s="14"/>
      <c r="E11" s="39"/>
      <c r="F11" s="45" t="s">
        <v>36</v>
      </c>
      <c r="G11" s="45"/>
      <c r="H11" s="101"/>
      <c r="I11" s="105"/>
      <c r="J11" s="19"/>
    </row>
    <row r="12" spans="1:12" s="1" customFormat="1" ht="18" customHeight="1" x14ac:dyDescent="0.25">
      <c r="A12" s="27" t="s">
        <v>79</v>
      </c>
      <c r="B12" s="14"/>
      <c r="C12" s="14"/>
      <c r="D12" s="14"/>
      <c r="E12" s="39"/>
      <c r="F12" s="106" t="s">
        <v>80</v>
      </c>
      <c r="G12" s="103">
        <f>G14</f>
        <v>0</v>
      </c>
      <c r="H12" s="104">
        <f t="shared" ref="H12:I12" si="1">H14</f>
        <v>0</v>
      </c>
      <c r="I12" s="104">
        <f t="shared" si="1"/>
        <v>0</v>
      </c>
      <c r="J12" s="104">
        <f>J14</f>
        <v>0</v>
      </c>
    </row>
    <row r="13" spans="1:12" s="1" customFormat="1" ht="16.5" customHeight="1" x14ac:dyDescent="0.25">
      <c r="A13" s="14"/>
      <c r="B13" s="14"/>
      <c r="C13" s="14"/>
      <c r="D13" s="14"/>
      <c r="E13" s="39"/>
      <c r="F13" s="45" t="s">
        <v>36</v>
      </c>
      <c r="G13" s="45"/>
      <c r="H13" s="18"/>
      <c r="I13" s="45"/>
      <c r="J13" s="40"/>
    </row>
    <row r="14" spans="1:12" s="1" customFormat="1" ht="20.25" customHeight="1" x14ac:dyDescent="0.25">
      <c r="A14" s="14"/>
      <c r="B14" s="27" t="s">
        <v>81</v>
      </c>
      <c r="C14" s="14"/>
      <c r="D14" s="14"/>
      <c r="E14" s="39"/>
      <c r="F14" s="106" t="s">
        <v>82</v>
      </c>
      <c r="G14" s="103">
        <f>G16</f>
        <v>0</v>
      </c>
      <c r="H14" s="104">
        <f t="shared" ref="H14:I14" si="2">H16</f>
        <v>0</v>
      </c>
      <c r="I14" s="104">
        <f t="shared" si="2"/>
        <v>0</v>
      </c>
      <c r="J14" s="104">
        <f>J16</f>
        <v>0</v>
      </c>
    </row>
    <row r="15" spans="1:12" s="1" customFormat="1" ht="16.5" customHeight="1" x14ac:dyDescent="0.25">
      <c r="A15" s="14"/>
      <c r="B15" s="14"/>
      <c r="C15" s="14"/>
      <c r="D15" s="14"/>
      <c r="E15" s="39"/>
      <c r="F15" s="45" t="s">
        <v>36</v>
      </c>
      <c r="G15" s="91"/>
      <c r="H15" s="113"/>
      <c r="I15" s="91"/>
      <c r="J15" s="114"/>
    </row>
    <row r="16" spans="1:12" s="26" customFormat="1" ht="16.5" customHeight="1" x14ac:dyDescent="0.25">
      <c r="A16" s="14"/>
      <c r="B16" s="14"/>
      <c r="C16" s="13" t="s">
        <v>79</v>
      </c>
      <c r="D16" s="14"/>
      <c r="E16" s="14"/>
      <c r="F16" s="112" t="s">
        <v>83</v>
      </c>
      <c r="G16" s="186">
        <f>G18</f>
        <v>0</v>
      </c>
      <c r="H16" s="186">
        <f t="shared" ref="H16:J16" si="3">H18</f>
        <v>0</v>
      </c>
      <c r="I16" s="186">
        <f t="shared" si="3"/>
        <v>0</v>
      </c>
      <c r="J16" s="186">
        <f t="shared" si="3"/>
        <v>0</v>
      </c>
    </row>
    <row r="17" spans="1:10" s="26" customFormat="1" ht="16.5" customHeight="1" x14ac:dyDescent="0.25">
      <c r="A17" s="14"/>
      <c r="B17" s="14"/>
      <c r="C17" s="14"/>
      <c r="D17" s="14"/>
      <c r="E17" s="14"/>
      <c r="F17" s="14" t="s">
        <v>36</v>
      </c>
      <c r="G17" s="19"/>
      <c r="H17" s="19"/>
      <c r="I17" s="19"/>
      <c r="J17" s="19"/>
    </row>
    <row r="18" spans="1:10" s="26" customFormat="1" ht="34.5" customHeight="1" x14ac:dyDescent="0.25">
      <c r="A18" s="14"/>
      <c r="B18" s="14"/>
      <c r="C18" s="14"/>
      <c r="D18" s="14"/>
      <c r="E18" s="14"/>
      <c r="F18" s="13" t="s">
        <v>25</v>
      </c>
      <c r="G18" s="38">
        <f>G20</f>
        <v>0</v>
      </c>
      <c r="H18" s="38">
        <f t="shared" ref="H18:J18" si="4">H20</f>
        <v>0</v>
      </c>
      <c r="I18" s="38">
        <f t="shared" si="4"/>
        <v>0</v>
      </c>
      <c r="J18" s="38">
        <f t="shared" si="4"/>
        <v>0</v>
      </c>
    </row>
    <row r="19" spans="1:10" s="26" customFormat="1" ht="16.5" customHeight="1" x14ac:dyDescent="0.25">
      <c r="A19" s="14"/>
      <c r="B19" s="14"/>
      <c r="C19" s="14"/>
      <c r="D19" s="14"/>
      <c r="E19" s="14"/>
      <c r="F19" s="14" t="s">
        <v>36</v>
      </c>
      <c r="G19" s="14"/>
      <c r="H19" s="14"/>
      <c r="I19" s="14"/>
      <c r="J19" s="14"/>
    </row>
    <row r="20" spans="1:10" s="26" customFormat="1" ht="18.75" customHeight="1" x14ac:dyDescent="0.25">
      <c r="A20" s="14"/>
      <c r="B20" s="14"/>
      <c r="C20" s="14"/>
      <c r="D20" s="14" t="s">
        <v>84</v>
      </c>
      <c r="E20" s="14"/>
      <c r="F20" s="14" t="s">
        <v>76</v>
      </c>
      <c r="G20" s="88">
        <f>G22+G31</f>
        <v>0</v>
      </c>
      <c r="H20" s="88">
        <f t="shared" ref="H20:J20" si="5">H22+H31</f>
        <v>0</v>
      </c>
      <c r="I20" s="88">
        <f t="shared" si="5"/>
        <v>0</v>
      </c>
      <c r="J20" s="88">
        <f t="shared" si="5"/>
        <v>0</v>
      </c>
    </row>
    <row r="21" spans="1:10" s="26" customFormat="1" ht="16.5" customHeight="1" x14ac:dyDescent="0.25">
      <c r="A21" s="14"/>
      <c r="B21" s="14"/>
      <c r="C21" s="14"/>
      <c r="D21" s="14"/>
      <c r="E21" s="14"/>
      <c r="F21" s="14" t="s">
        <v>36</v>
      </c>
      <c r="G21" s="14"/>
      <c r="H21" s="14"/>
      <c r="I21" s="14"/>
      <c r="J21" s="14"/>
    </row>
    <row r="22" spans="1:10" s="110" customFormat="1" ht="22.5" customHeight="1" x14ac:dyDescent="0.25">
      <c r="A22" s="109"/>
      <c r="B22" s="109"/>
      <c r="C22" s="109"/>
      <c r="D22" s="109"/>
      <c r="E22" s="168">
        <v>11013</v>
      </c>
      <c r="F22" s="42" t="s">
        <v>140</v>
      </c>
      <c r="G22" s="175">
        <f>G26</f>
        <v>0</v>
      </c>
      <c r="H22" s="175">
        <f>H26</f>
        <v>20000</v>
      </c>
      <c r="I22" s="175">
        <f>I26</f>
        <v>40000</v>
      </c>
      <c r="J22" s="175">
        <f>J26</f>
        <v>55500</v>
      </c>
    </row>
    <row r="23" spans="1:10" s="110" customFormat="1" x14ac:dyDescent="0.25">
      <c r="A23" s="109"/>
      <c r="B23" s="109"/>
      <c r="C23" s="109"/>
      <c r="D23" s="109"/>
      <c r="E23" s="162"/>
      <c r="F23" s="42" t="s">
        <v>37</v>
      </c>
      <c r="G23" s="42"/>
      <c r="H23" s="42"/>
      <c r="I23" s="42"/>
      <c r="J23" s="42"/>
    </row>
    <row r="24" spans="1:10" s="110" customFormat="1" ht="33" x14ac:dyDescent="0.25">
      <c r="A24" s="109"/>
      <c r="B24" s="109"/>
      <c r="C24" s="109"/>
      <c r="D24" s="109"/>
      <c r="E24" s="162"/>
      <c r="F24" s="41" t="s">
        <v>99</v>
      </c>
      <c r="G24" s="176">
        <f>G26</f>
        <v>0</v>
      </c>
      <c r="H24" s="176">
        <f>H26</f>
        <v>20000</v>
      </c>
      <c r="I24" s="176">
        <f>I26</f>
        <v>40000</v>
      </c>
      <c r="J24" s="176">
        <f>J26</f>
        <v>55500</v>
      </c>
    </row>
    <row r="25" spans="1:10" s="110" customFormat="1" ht="33" x14ac:dyDescent="0.25">
      <c r="A25" s="109"/>
      <c r="B25" s="109"/>
      <c r="C25" s="109"/>
      <c r="D25" s="109"/>
      <c r="E25" s="162"/>
      <c r="F25" s="42" t="s">
        <v>38</v>
      </c>
      <c r="G25" s="160"/>
      <c r="H25" s="160"/>
      <c r="I25" s="160"/>
      <c r="J25" s="160"/>
    </row>
    <row r="26" spans="1:10" s="110" customFormat="1" x14ac:dyDescent="0.25">
      <c r="A26" s="109"/>
      <c r="B26" s="109"/>
      <c r="C26" s="109"/>
      <c r="D26" s="109"/>
      <c r="E26" s="162"/>
      <c r="F26" s="169" t="s">
        <v>35</v>
      </c>
      <c r="G26" s="177">
        <f t="shared" ref="G26:J29" si="6">G27</f>
        <v>0</v>
      </c>
      <c r="H26" s="177">
        <f t="shared" si="6"/>
        <v>20000</v>
      </c>
      <c r="I26" s="177">
        <f t="shared" si="6"/>
        <v>40000</v>
      </c>
      <c r="J26" s="177">
        <f t="shared" si="6"/>
        <v>55500</v>
      </c>
    </row>
    <row r="27" spans="1:10" s="110" customFormat="1" x14ac:dyDescent="0.25">
      <c r="A27" s="109"/>
      <c r="B27" s="109"/>
      <c r="C27" s="109"/>
      <c r="D27" s="109"/>
      <c r="E27" s="162"/>
      <c r="F27" s="169" t="s">
        <v>43</v>
      </c>
      <c r="G27" s="174">
        <f t="shared" si="6"/>
        <v>0</v>
      </c>
      <c r="H27" s="174">
        <f t="shared" si="6"/>
        <v>20000</v>
      </c>
      <c r="I27" s="174">
        <f t="shared" si="6"/>
        <v>40000</v>
      </c>
      <c r="J27" s="174">
        <f t="shared" si="6"/>
        <v>55500</v>
      </c>
    </row>
    <row r="28" spans="1:10" s="110" customFormat="1" x14ac:dyDescent="0.25">
      <c r="A28" s="109"/>
      <c r="B28" s="109"/>
      <c r="C28" s="109"/>
      <c r="D28" s="109"/>
      <c r="E28" s="162"/>
      <c r="F28" s="169" t="s">
        <v>147</v>
      </c>
      <c r="G28" s="174">
        <f t="shared" si="6"/>
        <v>0</v>
      </c>
      <c r="H28" s="174">
        <f t="shared" si="6"/>
        <v>20000</v>
      </c>
      <c r="I28" s="174">
        <f t="shared" si="6"/>
        <v>40000</v>
      </c>
      <c r="J28" s="174">
        <f t="shared" si="6"/>
        <v>55500</v>
      </c>
    </row>
    <row r="29" spans="1:10" s="110" customFormat="1" x14ac:dyDescent="0.25">
      <c r="A29" s="109"/>
      <c r="B29" s="109"/>
      <c r="C29" s="109"/>
      <c r="D29" s="109"/>
      <c r="E29" s="162"/>
      <c r="F29" s="169" t="s">
        <v>148</v>
      </c>
      <c r="G29" s="174">
        <f t="shared" si="6"/>
        <v>0</v>
      </c>
      <c r="H29" s="174">
        <f t="shared" si="6"/>
        <v>20000</v>
      </c>
      <c r="I29" s="174">
        <f t="shared" si="6"/>
        <v>40000</v>
      </c>
      <c r="J29" s="174">
        <f t="shared" si="6"/>
        <v>55500</v>
      </c>
    </row>
    <row r="30" spans="1:10" s="110" customFormat="1" x14ac:dyDescent="0.25">
      <c r="A30" s="109"/>
      <c r="B30" s="109"/>
      <c r="C30" s="109"/>
      <c r="D30" s="109"/>
      <c r="E30" s="162"/>
      <c r="F30" s="169" t="s">
        <v>149</v>
      </c>
      <c r="G30" s="175">
        <f>'1'!D18</f>
        <v>0</v>
      </c>
      <c r="H30" s="175">
        <f>'1'!E18</f>
        <v>20000</v>
      </c>
      <c r="I30" s="175">
        <f>'1'!F18</f>
        <v>40000</v>
      </c>
      <c r="J30" s="175">
        <f>'1'!G18</f>
        <v>55500</v>
      </c>
    </row>
    <row r="31" spans="1:10" s="110" customFormat="1" ht="22.5" customHeight="1" x14ac:dyDescent="0.25">
      <c r="A31" s="109"/>
      <c r="B31" s="109"/>
      <c r="C31" s="109"/>
      <c r="D31" s="109"/>
      <c r="E31" s="168">
        <v>31013</v>
      </c>
      <c r="F31" s="42" t="s">
        <v>138</v>
      </c>
      <c r="G31" s="175">
        <f>G35</f>
        <v>0</v>
      </c>
      <c r="H31" s="175">
        <f>H35</f>
        <v>-20000</v>
      </c>
      <c r="I31" s="175">
        <f>I35</f>
        <v>-40000</v>
      </c>
      <c r="J31" s="175">
        <f>J35</f>
        <v>-55500</v>
      </c>
    </row>
    <row r="32" spans="1:10" s="110" customFormat="1" x14ac:dyDescent="0.25">
      <c r="A32" s="109"/>
      <c r="B32" s="109"/>
      <c r="C32" s="109"/>
      <c r="D32" s="109"/>
      <c r="E32" s="162"/>
      <c r="F32" s="42" t="s">
        <v>37</v>
      </c>
      <c r="G32" s="42"/>
      <c r="H32" s="42"/>
      <c r="I32" s="42"/>
      <c r="J32" s="42"/>
    </row>
    <row r="33" spans="1:11" s="110" customFormat="1" ht="33" x14ac:dyDescent="0.25">
      <c r="A33" s="109"/>
      <c r="B33" s="109"/>
      <c r="C33" s="109"/>
      <c r="D33" s="109"/>
      <c r="E33" s="162"/>
      <c r="F33" s="41" t="s">
        <v>99</v>
      </c>
      <c r="G33" s="176">
        <f>G35</f>
        <v>0</v>
      </c>
      <c r="H33" s="176">
        <f>H35</f>
        <v>-20000</v>
      </c>
      <c r="I33" s="176">
        <f>I35</f>
        <v>-40000</v>
      </c>
      <c r="J33" s="176">
        <f>J35</f>
        <v>-55500</v>
      </c>
    </row>
    <row r="34" spans="1:11" s="110" customFormat="1" ht="33" x14ac:dyDescent="0.25">
      <c r="A34" s="109"/>
      <c r="B34" s="109"/>
      <c r="C34" s="109"/>
      <c r="D34" s="109"/>
      <c r="E34" s="162"/>
      <c r="F34" s="42" t="s">
        <v>38</v>
      </c>
      <c r="G34" s="160"/>
      <c r="H34" s="160"/>
      <c r="I34" s="160"/>
      <c r="J34" s="160"/>
    </row>
    <row r="35" spans="1:11" s="110" customFormat="1" x14ac:dyDescent="0.25">
      <c r="A35" s="109"/>
      <c r="B35" s="109"/>
      <c r="C35" s="109"/>
      <c r="D35" s="109"/>
      <c r="E35" s="162"/>
      <c r="F35" s="169" t="s">
        <v>35</v>
      </c>
      <c r="G35" s="177">
        <f t="shared" ref="G35:J38" si="7">G36</f>
        <v>0</v>
      </c>
      <c r="H35" s="177">
        <f t="shared" si="7"/>
        <v>-20000</v>
      </c>
      <c r="I35" s="177">
        <f t="shared" si="7"/>
        <v>-40000</v>
      </c>
      <c r="J35" s="177">
        <f t="shared" si="7"/>
        <v>-55500</v>
      </c>
    </row>
    <row r="36" spans="1:11" s="110" customFormat="1" x14ac:dyDescent="0.25">
      <c r="A36" s="109"/>
      <c r="B36" s="109"/>
      <c r="C36" s="109"/>
      <c r="D36" s="109"/>
      <c r="E36" s="162"/>
      <c r="F36" s="169" t="s">
        <v>100</v>
      </c>
      <c r="G36" s="174">
        <f t="shared" si="7"/>
        <v>0</v>
      </c>
      <c r="H36" s="174">
        <f t="shared" si="7"/>
        <v>-20000</v>
      </c>
      <c r="I36" s="174">
        <f t="shared" si="7"/>
        <v>-40000</v>
      </c>
      <c r="J36" s="174">
        <f t="shared" si="7"/>
        <v>-55500</v>
      </c>
    </row>
    <row r="37" spans="1:11" s="110" customFormat="1" x14ac:dyDescent="0.25">
      <c r="A37" s="109"/>
      <c r="B37" s="109"/>
      <c r="C37" s="109"/>
      <c r="D37" s="109"/>
      <c r="E37" s="162"/>
      <c r="F37" s="169" t="s">
        <v>101</v>
      </c>
      <c r="G37" s="174">
        <f t="shared" si="7"/>
        <v>0</v>
      </c>
      <c r="H37" s="174">
        <f t="shared" si="7"/>
        <v>-20000</v>
      </c>
      <c r="I37" s="174">
        <f t="shared" si="7"/>
        <v>-40000</v>
      </c>
      <c r="J37" s="174">
        <f t="shared" si="7"/>
        <v>-55500</v>
      </c>
    </row>
    <row r="38" spans="1:11" s="110" customFormat="1" x14ac:dyDescent="0.25">
      <c r="A38" s="109"/>
      <c r="B38" s="109"/>
      <c r="C38" s="109"/>
      <c r="D38" s="109"/>
      <c r="E38" s="162"/>
      <c r="F38" s="169" t="s">
        <v>145</v>
      </c>
      <c r="G38" s="174">
        <f t="shared" si="7"/>
        <v>0</v>
      </c>
      <c r="H38" s="174">
        <f t="shared" si="7"/>
        <v>-20000</v>
      </c>
      <c r="I38" s="174">
        <f t="shared" si="7"/>
        <v>-40000</v>
      </c>
      <c r="J38" s="174">
        <f t="shared" si="7"/>
        <v>-55500</v>
      </c>
    </row>
    <row r="39" spans="1:11" s="110" customFormat="1" x14ac:dyDescent="0.25">
      <c r="A39" s="109"/>
      <c r="B39" s="109"/>
      <c r="C39" s="109"/>
      <c r="D39" s="109"/>
      <c r="E39" s="162"/>
      <c r="F39" s="169" t="s">
        <v>146</v>
      </c>
      <c r="G39" s="175">
        <f>'1'!D24</f>
        <v>0</v>
      </c>
      <c r="H39" s="175">
        <f>'1'!E24</f>
        <v>-20000</v>
      </c>
      <c r="I39" s="175">
        <f>'1'!F24</f>
        <v>-40000</v>
      </c>
      <c r="J39" s="175">
        <f>'1'!G24</f>
        <v>-55500</v>
      </c>
    </row>
    <row r="40" spans="1:11" s="142" customFormat="1" ht="16.5" customHeight="1" x14ac:dyDescent="0.3">
      <c r="A40" s="139" t="s">
        <v>40</v>
      </c>
      <c r="B40" s="132"/>
      <c r="C40" s="132"/>
      <c r="D40" s="132"/>
      <c r="E40" s="132"/>
      <c r="F40" s="139" t="s">
        <v>41</v>
      </c>
      <c r="G40" s="140">
        <f>G42</f>
        <v>0</v>
      </c>
      <c r="H40" s="140">
        <f t="shared" ref="H40:J40" si="8">H42</f>
        <v>0</v>
      </c>
      <c r="I40" s="140">
        <f t="shared" si="8"/>
        <v>0</v>
      </c>
      <c r="J40" s="140">
        <f t="shared" si="8"/>
        <v>0</v>
      </c>
      <c r="K40" s="141"/>
    </row>
    <row r="41" spans="1:11" s="142" customFormat="1" ht="16.5" customHeight="1" x14ac:dyDescent="0.3">
      <c r="A41" s="132"/>
      <c r="B41" s="132"/>
      <c r="C41" s="132"/>
      <c r="D41" s="132"/>
      <c r="E41" s="132"/>
      <c r="F41" s="136" t="s">
        <v>36</v>
      </c>
      <c r="G41" s="140"/>
      <c r="H41" s="140"/>
      <c r="I41" s="140"/>
      <c r="J41" s="140"/>
      <c r="K41" s="141"/>
    </row>
    <row r="42" spans="1:11" s="142" customFormat="1" ht="16.5" customHeight="1" x14ac:dyDescent="0.3">
      <c r="A42" s="132"/>
      <c r="B42" s="139" t="s">
        <v>39</v>
      </c>
      <c r="C42" s="132"/>
      <c r="D42" s="132"/>
      <c r="E42" s="132"/>
      <c r="F42" s="139" t="s">
        <v>42</v>
      </c>
      <c r="G42" s="140">
        <f>G44</f>
        <v>0</v>
      </c>
      <c r="H42" s="140">
        <f t="shared" ref="H42:J42" si="9">H44</f>
        <v>0</v>
      </c>
      <c r="I42" s="140">
        <f t="shared" si="9"/>
        <v>0</v>
      </c>
      <c r="J42" s="140">
        <f t="shared" si="9"/>
        <v>0</v>
      </c>
      <c r="K42" s="141"/>
    </row>
    <row r="43" spans="1:11" s="142" customFormat="1" ht="16.5" customHeight="1" x14ac:dyDescent="0.3">
      <c r="A43" s="132"/>
      <c r="B43" s="132"/>
      <c r="C43" s="132"/>
      <c r="D43" s="132"/>
      <c r="E43" s="132"/>
      <c r="F43" s="136" t="s">
        <v>36</v>
      </c>
      <c r="G43" s="140"/>
      <c r="H43" s="140"/>
      <c r="I43" s="140"/>
      <c r="J43" s="140"/>
      <c r="K43" s="141"/>
    </row>
    <row r="44" spans="1:11" s="142" customFormat="1" ht="16.5" customHeight="1" x14ac:dyDescent="0.3">
      <c r="A44" s="132"/>
      <c r="B44" s="132"/>
      <c r="C44" s="139" t="s">
        <v>39</v>
      </c>
      <c r="D44" s="132"/>
      <c r="E44" s="132"/>
      <c r="F44" s="139" t="s">
        <v>17</v>
      </c>
      <c r="G44" s="140">
        <f>G46</f>
        <v>0</v>
      </c>
      <c r="H44" s="140">
        <f t="shared" ref="H44:J44" si="10">H46</f>
        <v>0</v>
      </c>
      <c r="I44" s="140">
        <f t="shared" si="10"/>
        <v>0</v>
      </c>
      <c r="J44" s="140">
        <f t="shared" si="10"/>
        <v>0</v>
      </c>
      <c r="K44" s="141"/>
    </row>
    <row r="45" spans="1:11" s="142" customFormat="1" ht="16.5" customHeight="1" x14ac:dyDescent="0.3">
      <c r="A45" s="132"/>
      <c r="B45" s="132"/>
      <c r="C45" s="132"/>
      <c r="D45" s="132"/>
      <c r="E45" s="132"/>
      <c r="F45" s="136" t="s">
        <v>36</v>
      </c>
      <c r="G45" s="140"/>
      <c r="H45" s="140"/>
      <c r="I45" s="140"/>
      <c r="J45" s="140"/>
      <c r="K45" s="141"/>
    </row>
    <row r="46" spans="1:11" s="142" customFormat="1" ht="16.5" customHeight="1" x14ac:dyDescent="0.3">
      <c r="A46" s="132"/>
      <c r="B46" s="132"/>
      <c r="C46" s="132"/>
      <c r="D46" s="132"/>
      <c r="E46" s="132"/>
      <c r="F46" s="139" t="s">
        <v>15</v>
      </c>
      <c r="G46" s="140">
        <f>G48</f>
        <v>0</v>
      </c>
      <c r="H46" s="140">
        <f t="shared" ref="H46:J46" si="11">H48</f>
        <v>0</v>
      </c>
      <c r="I46" s="140">
        <f t="shared" si="11"/>
        <v>0</v>
      </c>
      <c r="J46" s="140">
        <f t="shared" si="11"/>
        <v>0</v>
      </c>
      <c r="K46" s="141"/>
    </row>
    <row r="47" spans="1:11" s="142" customFormat="1" ht="16.5" customHeight="1" x14ac:dyDescent="0.3">
      <c r="A47" s="132"/>
      <c r="B47" s="132"/>
      <c r="C47" s="132"/>
      <c r="D47" s="132"/>
      <c r="E47" s="132"/>
      <c r="F47" s="136" t="s">
        <v>36</v>
      </c>
      <c r="G47" s="85"/>
      <c r="H47" s="85"/>
      <c r="I47" s="85"/>
      <c r="J47" s="140"/>
      <c r="K47" s="141"/>
    </row>
    <row r="48" spans="1:11" s="142" customFormat="1" ht="16.5" customHeight="1" x14ac:dyDescent="0.3">
      <c r="A48" s="132"/>
      <c r="B48" s="132"/>
      <c r="C48" s="132"/>
      <c r="D48" s="139" t="s">
        <v>16</v>
      </c>
      <c r="E48" s="132"/>
      <c r="F48" s="136" t="s">
        <v>17</v>
      </c>
      <c r="G48" s="140">
        <f>G50+G58</f>
        <v>0</v>
      </c>
      <c r="H48" s="140">
        <f t="shared" ref="H48:J48" si="12">H50+H58</f>
        <v>0</v>
      </c>
      <c r="I48" s="140">
        <f t="shared" si="12"/>
        <v>0</v>
      </c>
      <c r="J48" s="140">
        <f t="shared" si="12"/>
        <v>0</v>
      </c>
      <c r="K48" s="140">
        <f t="shared" ref="K48" si="13">K50+K58</f>
        <v>0</v>
      </c>
    </row>
    <row r="49" spans="1:11" s="142" customFormat="1" ht="16.5" customHeight="1" x14ac:dyDescent="0.3">
      <c r="A49" s="143"/>
      <c r="B49" s="143"/>
      <c r="C49" s="143"/>
      <c r="D49" s="132"/>
      <c r="E49" s="132"/>
      <c r="F49" s="136" t="s">
        <v>36</v>
      </c>
      <c r="G49" s="85"/>
      <c r="H49" s="85"/>
      <c r="I49" s="85"/>
      <c r="J49" s="140"/>
      <c r="K49" s="141"/>
    </row>
    <row r="50" spans="1:11" s="142" customFormat="1" ht="16.5" customHeight="1" x14ac:dyDescent="0.3">
      <c r="A50" s="132"/>
      <c r="B50" s="132"/>
      <c r="C50" s="132"/>
      <c r="D50" s="132"/>
      <c r="E50" s="144" t="s">
        <v>20</v>
      </c>
      <c r="F50" s="136" t="s">
        <v>17</v>
      </c>
      <c r="G50" s="140">
        <f>G52</f>
        <v>0</v>
      </c>
      <c r="H50" s="140">
        <f t="shared" ref="H50:J50" si="14">H52</f>
        <v>-20000</v>
      </c>
      <c r="I50" s="140">
        <f t="shared" si="14"/>
        <v>-40000</v>
      </c>
      <c r="J50" s="140">
        <f t="shared" si="14"/>
        <v>-55500</v>
      </c>
      <c r="K50" s="141"/>
    </row>
    <row r="51" spans="1:11" s="142" customFormat="1" ht="16.5" customHeight="1" x14ac:dyDescent="0.3">
      <c r="A51" s="132"/>
      <c r="B51" s="132"/>
      <c r="C51" s="132"/>
      <c r="D51" s="145"/>
      <c r="E51" s="132"/>
      <c r="F51" s="136" t="s">
        <v>37</v>
      </c>
      <c r="G51" s="140"/>
      <c r="H51" s="140"/>
      <c r="I51" s="140"/>
      <c r="J51" s="140"/>
      <c r="K51" s="141"/>
    </row>
    <row r="52" spans="1:11" s="142" customFormat="1" ht="16.5" customHeight="1" x14ac:dyDescent="0.3">
      <c r="A52" s="132"/>
      <c r="B52" s="132"/>
      <c r="C52" s="132"/>
      <c r="D52" s="145"/>
      <c r="E52" s="132"/>
      <c r="F52" s="135" t="s">
        <v>15</v>
      </c>
      <c r="G52" s="140">
        <f>G54</f>
        <v>0</v>
      </c>
      <c r="H52" s="140">
        <f t="shared" ref="H52:J52" si="15">H54</f>
        <v>-20000</v>
      </c>
      <c r="I52" s="140">
        <f t="shared" si="15"/>
        <v>-40000</v>
      </c>
      <c r="J52" s="140">
        <f t="shared" si="15"/>
        <v>-55500</v>
      </c>
      <c r="K52" s="141"/>
    </row>
    <row r="53" spans="1:11" s="142" customFormat="1" ht="39" customHeight="1" x14ac:dyDescent="0.3">
      <c r="A53" s="132"/>
      <c r="B53" s="132"/>
      <c r="C53" s="132"/>
      <c r="D53" s="145"/>
      <c r="E53" s="132"/>
      <c r="F53" s="136" t="s">
        <v>38</v>
      </c>
      <c r="G53" s="140"/>
      <c r="H53" s="140"/>
      <c r="I53" s="140"/>
      <c r="J53" s="140"/>
      <c r="K53" s="141"/>
    </row>
    <row r="54" spans="1:11" s="142" customFormat="1" ht="16.5" customHeight="1" x14ac:dyDescent="0.3">
      <c r="A54" s="132"/>
      <c r="B54" s="132"/>
      <c r="C54" s="132"/>
      <c r="D54" s="145"/>
      <c r="E54" s="132"/>
      <c r="F54" s="146" t="s">
        <v>35</v>
      </c>
      <c r="G54" s="140">
        <f>G55</f>
        <v>0</v>
      </c>
      <c r="H54" s="140">
        <f t="shared" ref="H54:J56" si="16">H55</f>
        <v>-20000</v>
      </c>
      <c r="I54" s="140">
        <f t="shared" si="16"/>
        <v>-40000</v>
      </c>
      <c r="J54" s="140">
        <f t="shared" si="16"/>
        <v>-55500</v>
      </c>
      <c r="K54" s="141"/>
    </row>
    <row r="55" spans="1:11" s="142" customFormat="1" ht="16.5" customHeight="1" x14ac:dyDescent="0.3">
      <c r="A55" s="132"/>
      <c r="B55" s="132"/>
      <c r="C55" s="132"/>
      <c r="D55" s="145"/>
      <c r="E55" s="132"/>
      <c r="F55" s="146" t="s">
        <v>43</v>
      </c>
      <c r="G55" s="140">
        <f>G56</f>
        <v>0</v>
      </c>
      <c r="H55" s="140">
        <f t="shared" si="16"/>
        <v>-20000</v>
      </c>
      <c r="I55" s="140">
        <f t="shared" si="16"/>
        <v>-40000</v>
      </c>
      <c r="J55" s="140">
        <f t="shared" si="16"/>
        <v>-55500</v>
      </c>
      <c r="K55" s="141"/>
    </row>
    <row r="56" spans="1:11" s="142" customFormat="1" ht="16.5" customHeight="1" x14ac:dyDescent="0.3">
      <c r="A56" s="132"/>
      <c r="B56" s="132"/>
      <c r="C56" s="132"/>
      <c r="D56" s="145"/>
      <c r="E56" s="132"/>
      <c r="F56" s="146" t="s">
        <v>44</v>
      </c>
      <c r="G56" s="140">
        <f>G57</f>
        <v>0</v>
      </c>
      <c r="H56" s="140">
        <f t="shared" si="16"/>
        <v>-20000</v>
      </c>
      <c r="I56" s="140">
        <f t="shared" si="16"/>
        <v>-40000</v>
      </c>
      <c r="J56" s="140">
        <f t="shared" si="16"/>
        <v>-55500</v>
      </c>
      <c r="K56" s="141"/>
    </row>
    <row r="57" spans="1:11" s="142" customFormat="1" ht="16.5" customHeight="1" x14ac:dyDescent="0.3">
      <c r="A57" s="132"/>
      <c r="B57" s="132"/>
      <c r="C57" s="132"/>
      <c r="D57" s="145"/>
      <c r="E57" s="132"/>
      <c r="F57" s="136" t="s">
        <v>45</v>
      </c>
      <c r="G57" s="140">
        <f>'1'!D38</f>
        <v>0</v>
      </c>
      <c r="H57" s="140">
        <f>'1'!E38</f>
        <v>-20000</v>
      </c>
      <c r="I57" s="140">
        <f>'1'!F38</f>
        <v>-40000</v>
      </c>
      <c r="J57" s="140">
        <f>'1'!G38</f>
        <v>-55500</v>
      </c>
      <c r="K57" s="141"/>
    </row>
    <row r="58" spans="1:11" s="142" customFormat="1" ht="16.5" customHeight="1" x14ac:dyDescent="0.3">
      <c r="A58" s="132"/>
      <c r="B58" s="132"/>
      <c r="C58" s="132"/>
      <c r="D58" s="132"/>
      <c r="E58" s="144" t="s">
        <v>20</v>
      </c>
      <c r="F58" s="136" t="s">
        <v>17</v>
      </c>
      <c r="G58" s="140">
        <f>G60</f>
        <v>0</v>
      </c>
      <c r="H58" s="140">
        <f t="shared" ref="H58:J58" si="17">H60</f>
        <v>20000</v>
      </c>
      <c r="I58" s="140">
        <f t="shared" si="17"/>
        <v>40000</v>
      </c>
      <c r="J58" s="140">
        <f t="shared" si="17"/>
        <v>55500</v>
      </c>
      <c r="K58" s="141"/>
    </row>
    <row r="59" spans="1:11" s="142" customFormat="1" ht="16.5" customHeight="1" x14ac:dyDescent="0.3">
      <c r="A59" s="132"/>
      <c r="B59" s="132"/>
      <c r="C59" s="132"/>
      <c r="D59" s="145"/>
      <c r="E59" s="132"/>
      <c r="F59" s="136" t="s">
        <v>37</v>
      </c>
      <c r="G59" s="140"/>
      <c r="H59" s="140"/>
      <c r="I59" s="140"/>
      <c r="J59" s="140"/>
      <c r="K59" s="141"/>
    </row>
    <row r="60" spans="1:11" s="142" customFormat="1" ht="16.5" customHeight="1" x14ac:dyDescent="0.3">
      <c r="A60" s="132"/>
      <c r="B60" s="132"/>
      <c r="C60" s="132"/>
      <c r="D60" s="145"/>
      <c r="E60" s="132"/>
      <c r="F60" s="135" t="s">
        <v>15</v>
      </c>
      <c r="G60" s="140">
        <f>G62</f>
        <v>0</v>
      </c>
      <c r="H60" s="140">
        <f t="shared" ref="H60:J60" si="18">H62</f>
        <v>20000</v>
      </c>
      <c r="I60" s="140">
        <f t="shared" si="18"/>
        <v>40000</v>
      </c>
      <c r="J60" s="140">
        <f t="shared" si="18"/>
        <v>55500</v>
      </c>
      <c r="K60" s="141"/>
    </row>
    <row r="61" spans="1:11" s="142" customFormat="1" ht="39" customHeight="1" x14ac:dyDescent="0.3">
      <c r="A61" s="132"/>
      <c r="B61" s="132"/>
      <c r="C61" s="132"/>
      <c r="D61" s="145"/>
      <c r="E61" s="132"/>
      <c r="F61" s="136" t="s">
        <v>38</v>
      </c>
      <c r="G61" s="140"/>
      <c r="H61" s="140"/>
      <c r="I61" s="140"/>
      <c r="J61" s="140"/>
      <c r="K61" s="141"/>
    </row>
    <row r="62" spans="1:11" s="142" customFormat="1" ht="16.5" customHeight="1" x14ac:dyDescent="0.3">
      <c r="A62" s="132"/>
      <c r="B62" s="132"/>
      <c r="C62" s="132"/>
      <c r="D62" s="145"/>
      <c r="E62" s="132"/>
      <c r="F62" s="146" t="s">
        <v>35</v>
      </c>
      <c r="G62" s="140">
        <f>G63</f>
        <v>0</v>
      </c>
      <c r="H62" s="140">
        <f t="shared" ref="H62:J64" si="19">H63</f>
        <v>20000</v>
      </c>
      <c r="I62" s="140">
        <f t="shared" si="19"/>
        <v>40000</v>
      </c>
      <c r="J62" s="140">
        <f t="shared" si="19"/>
        <v>55500</v>
      </c>
      <c r="K62" s="141"/>
    </row>
    <row r="63" spans="1:11" s="142" customFormat="1" ht="16.5" customHeight="1" x14ac:dyDescent="0.3">
      <c r="A63" s="132"/>
      <c r="B63" s="132"/>
      <c r="C63" s="132"/>
      <c r="D63" s="145"/>
      <c r="E63" s="132"/>
      <c r="F63" s="146" t="s">
        <v>43</v>
      </c>
      <c r="G63" s="140">
        <f>G64</f>
        <v>0</v>
      </c>
      <c r="H63" s="140">
        <f t="shared" si="19"/>
        <v>20000</v>
      </c>
      <c r="I63" s="140">
        <f t="shared" si="19"/>
        <v>40000</v>
      </c>
      <c r="J63" s="140">
        <f t="shared" si="19"/>
        <v>55500</v>
      </c>
      <c r="K63" s="141"/>
    </row>
    <row r="64" spans="1:11" s="142" customFormat="1" ht="16.5" customHeight="1" x14ac:dyDescent="0.3">
      <c r="A64" s="132"/>
      <c r="B64" s="132"/>
      <c r="C64" s="132"/>
      <c r="D64" s="145"/>
      <c r="E64" s="132"/>
      <c r="F64" s="146" t="s">
        <v>44</v>
      </c>
      <c r="G64" s="140">
        <f>G65</f>
        <v>0</v>
      </c>
      <c r="H64" s="140">
        <f t="shared" si="19"/>
        <v>20000</v>
      </c>
      <c r="I64" s="140">
        <f t="shared" si="19"/>
        <v>40000</v>
      </c>
      <c r="J64" s="140">
        <f t="shared" si="19"/>
        <v>55500</v>
      </c>
      <c r="K64" s="141"/>
    </row>
    <row r="65" spans="1:11" s="142" customFormat="1" ht="16.5" customHeight="1" x14ac:dyDescent="0.3">
      <c r="A65" s="132"/>
      <c r="B65" s="132"/>
      <c r="C65" s="132"/>
      <c r="D65" s="145"/>
      <c r="E65" s="132"/>
      <c r="F65" s="136" t="s">
        <v>45</v>
      </c>
      <c r="G65" s="140">
        <f>'1'!D44</f>
        <v>0</v>
      </c>
      <c r="H65" s="140">
        <f>'1'!E44</f>
        <v>20000</v>
      </c>
      <c r="I65" s="140">
        <f>'1'!F44</f>
        <v>40000</v>
      </c>
      <c r="J65" s="140">
        <f>'1'!G44</f>
        <v>55500</v>
      </c>
      <c r="K65" s="141"/>
    </row>
    <row r="66" spans="1:11" s="142" customFormat="1" ht="16.5" customHeight="1" x14ac:dyDescent="0.3"/>
    <row r="67" spans="1:11" s="142" customFormat="1" ht="16.5" customHeight="1" x14ac:dyDescent="0.3"/>
    <row r="68" spans="1:11" s="142" customFormat="1" ht="16.5" customHeight="1" x14ac:dyDescent="0.3"/>
    <row r="69" spans="1:11" s="142" customFormat="1" ht="16.5" customHeight="1" x14ac:dyDescent="0.3"/>
    <row r="70" spans="1:11" s="142" customFormat="1" ht="16.5" customHeight="1" x14ac:dyDescent="0.3"/>
    <row r="71" spans="1:11" s="142" customFormat="1" ht="16.5" customHeight="1" x14ac:dyDescent="0.3"/>
    <row r="72" spans="1:11" s="142" customFormat="1" ht="16.5" customHeight="1" x14ac:dyDescent="0.3"/>
    <row r="73" spans="1:11" s="142" customFormat="1" ht="16.5" customHeight="1" x14ac:dyDescent="0.3"/>
    <row r="74" spans="1:11" s="142" customFormat="1" ht="16.5" customHeight="1" x14ac:dyDescent="0.3"/>
    <row r="75" spans="1:11" s="142" customFormat="1" ht="16.5" customHeight="1" x14ac:dyDescent="0.3"/>
    <row r="76" spans="1:11" s="142" customFormat="1" ht="16.5" customHeight="1" x14ac:dyDescent="0.3"/>
    <row r="77" spans="1:11" s="142" customFormat="1" ht="16.5" customHeight="1" x14ac:dyDescent="0.3"/>
    <row r="78" spans="1:11" s="142" customFormat="1" ht="16.5" customHeight="1" x14ac:dyDescent="0.3"/>
    <row r="79" spans="1:11" s="142" customFormat="1" ht="16.5" customHeight="1" x14ac:dyDescent="0.3"/>
    <row r="80" spans="1:11" s="142" customFormat="1" ht="16.5" customHeight="1" x14ac:dyDescent="0.3"/>
    <row r="81" s="142" customFormat="1" ht="16.5" customHeight="1" x14ac:dyDescent="0.3"/>
    <row r="82" s="142" customFormat="1" ht="16.5" customHeight="1" x14ac:dyDescent="0.3"/>
    <row r="83" s="142" customFormat="1" ht="16.5" customHeight="1" x14ac:dyDescent="0.3"/>
    <row r="84" s="142" customFormat="1" ht="16.5" customHeight="1" x14ac:dyDescent="0.3"/>
    <row r="85" s="142" customFormat="1" ht="16.5" customHeight="1" x14ac:dyDescent="0.3"/>
    <row r="86" s="142" customFormat="1" ht="16.5" customHeight="1" x14ac:dyDescent="0.3"/>
    <row r="87" s="142" customFormat="1" ht="16.5" customHeight="1" x14ac:dyDescent="0.3"/>
  </sheetData>
  <mergeCells count="11">
    <mergeCell ref="J8:J9"/>
    <mergeCell ref="A2:J2"/>
    <mergeCell ref="A3:J3"/>
    <mergeCell ref="A4:J4"/>
    <mergeCell ref="A7:C8"/>
    <mergeCell ref="D7:E8"/>
    <mergeCell ref="F7:F9"/>
    <mergeCell ref="G7:J7"/>
    <mergeCell ref="G8:G9"/>
    <mergeCell ref="H8:H9"/>
    <mergeCell ref="I8:I9"/>
  </mergeCells>
  <pageMargins left="0.23622047244094491" right="0.23622047244094491" top="0.15748031496062992" bottom="0.15748031496062992" header="0.15748031496062992" footer="0.15748031496062992"/>
  <pageSetup scale="59" orientation="portrait" r:id="rId1"/>
  <colBreaks count="1" manualBreakCount="1">
    <brk id="1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"/>
  <sheetViews>
    <sheetView zoomScaleNormal="100" zoomScaleSheetLayoutView="90" workbookViewId="0">
      <selection activeCell="A5" sqref="A5"/>
    </sheetView>
  </sheetViews>
  <sheetFormatPr defaultColWidth="8" defaultRowHeight="17.25" customHeight="1" x14ac:dyDescent="0.25"/>
  <cols>
    <col min="1" max="1" width="7.42578125" style="59" customWidth="1"/>
    <col min="2" max="2" width="8.7109375" style="59" customWidth="1"/>
    <col min="3" max="3" width="66.28515625" style="52" customWidth="1"/>
    <col min="4" max="4" width="17.140625" style="52" customWidth="1"/>
    <col min="5" max="5" width="15.85546875" style="52" customWidth="1"/>
    <col min="6" max="6" width="15.42578125" style="52" customWidth="1"/>
    <col min="7" max="7" width="15.28515625" style="74" customWidth="1"/>
    <col min="8" max="8" width="9.5703125" style="52" customWidth="1"/>
    <col min="9" max="9" width="16.42578125" style="66" bestFit="1" customWidth="1"/>
    <col min="10" max="11" width="18.28515625" style="66" bestFit="1" customWidth="1"/>
    <col min="12" max="12" width="18.5703125" style="66" bestFit="1" customWidth="1"/>
    <col min="13" max="13" width="16.42578125" style="52" customWidth="1"/>
    <col min="14" max="16384" width="8" style="52"/>
  </cols>
  <sheetData>
    <row r="1" spans="1:12" ht="17.25" customHeight="1" x14ac:dyDescent="0.25">
      <c r="A1" s="261" t="s">
        <v>102</v>
      </c>
      <c r="B1" s="261"/>
      <c r="C1" s="261"/>
      <c r="D1" s="261"/>
      <c r="E1" s="261"/>
      <c r="F1" s="261"/>
      <c r="G1" s="261"/>
    </row>
    <row r="2" spans="1:12" s="21" customFormat="1" ht="16.5" customHeight="1" x14ac:dyDescent="0.25">
      <c r="A2" s="261" t="s">
        <v>109</v>
      </c>
      <c r="B2" s="261"/>
      <c r="C2" s="261"/>
      <c r="D2" s="261"/>
      <c r="E2" s="261"/>
      <c r="F2" s="261"/>
      <c r="G2" s="261"/>
      <c r="H2" s="23"/>
      <c r="I2" s="23"/>
      <c r="J2" s="23"/>
      <c r="K2" s="67"/>
      <c r="L2" s="67"/>
    </row>
    <row r="3" spans="1:12" s="21" customFormat="1" ht="16.5" customHeight="1" x14ac:dyDescent="0.25">
      <c r="A3" s="261" t="s">
        <v>1</v>
      </c>
      <c r="B3" s="261"/>
      <c r="C3" s="261"/>
      <c r="D3" s="261"/>
      <c r="E3" s="261"/>
      <c r="F3" s="261"/>
      <c r="G3" s="261"/>
      <c r="H3" s="23"/>
      <c r="I3" s="23"/>
      <c r="J3" s="23"/>
      <c r="K3" s="67"/>
      <c r="L3" s="67"/>
    </row>
    <row r="4" spans="1:12" s="21" customFormat="1" ht="52.5" customHeight="1" x14ac:dyDescent="0.25">
      <c r="A4" s="262" t="s">
        <v>166</v>
      </c>
      <c r="B4" s="262"/>
      <c r="C4" s="262"/>
      <c r="D4" s="262"/>
      <c r="E4" s="262"/>
      <c r="F4" s="262"/>
      <c r="G4" s="262"/>
      <c r="H4" s="68"/>
      <c r="I4" s="68"/>
      <c r="J4" s="68"/>
      <c r="K4" s="67"/>
      <c r="L4" s="67"/>
    </row>
    <row r="5" spans="1:12" ht="17.25" customHeight="1" x14ac:dyDescent="0.25">
      <c r="A5" s="49"/>
      <c r="B5" s="49"/>
      <c r="C5" s="50"/>
      <c r="D5" s="90"/>
      <c r="E5" s="90"/>
      <c r="F5" s="90"/>
      <c r="G5" s="89" t="s">
        <v>108</v>
      </c>
    </row>
    <row r="6" spans="1:12" ht="65.25" customHeight="1" x14ac:dyDescent="0.25">
      <c r="A6" s="263" t="s">
        <v>88</v>
      </c>
      <c r="B6" s="264"/>
      <c r="C6" s="267" t="s">
        <v>103</v>
      </c>
      <c r="D6" s="243" t="s">
        <v>162</v>
      </c>
      <c r="E6" s="244"/>
      <c r="F6" s="244"/>
      <c r="G6" s="245"/>
    </row>
    <row r="7" spans="1:12" s="53" customFormat="1" ht="17.25" customHeight="1" x14ac:dyDescent="0.25">
      <c r="A7" s="265"/>
      <c r="B7" s="266"/>
      <c r="C7" s="268"/>
      <c r="D7" s="270" t="s">
        <v>114</v>
      </c>
      <c r="E7" s="270" t="s">
        <v>111</v>
      </c>
      <c r="F7" s="270" t="s">
        <v>112</v>
      </c>
      <c r="G7" s="270" t="s">
        <v>46</v>
      </c>
      <c r="I7" s="69"/>
      <c r="J7" s="69"/>
      <c r="K7" s="69"/>
      <c r="L7" s="69"/>
    </row>
    <row r="8" spans="1:12" s="53" customFormat="1" ht="66" customHeight="1" x14ac:dyDescent="0.25">
      <c r="A8" s="70" t="s">
        <v>4</v>
      </c>
      <c r="B8" s="70" t="s">
        <v>5</v>
      </c>
      <c r="C8" s="269"/>
      <c r="D8" s="270"/>
      <c r="E8" s="270"/>
      <c r="F8" s="270"/>
      <c r="G8" s="270"/>
      <c r="I8" s="69"/>
      <c r="J8" s="69"/>
      <c r="K8" s="69"/>
      <c r="L8" s="69"/>
    </row>
    <row r="9" spans="1:12" s="59" customFormat="1" ht="17.25" customHeight="1" x14ac:dyDescent="0.25">
      <c r="A9" s="56"/>
      <c r="B9" s="56"/>
      <c r="C9" s="57" t="s">
        <v>95</v>
      </c>
      <c r="D9" s="187">
        <f>D11</f>
        <v>0</v>
      </c>
      <c r="E9" s="187">
        <f t="shared" ref="E9:G9" si="0">E11</f>
        <v>-20000</v>
      </c>
      <c r="F9" s="187">
        <f t="shared" si="0"/>
        <v>-40000</v>
      </c>
      <c r="G9" s="187">
        <f t="shared" si="0"/>
        <v>-55500</v>
      </c>
      <c r="I9" s="72"/>
      <c r="J9" s="72"/>
      <c r="K9" s="72"/>
      <c r="L9" s="72"/>
    </row>
    <row r="10" spans="1:12" ht="17.25" customHeight="1" x14ac:dyDescent="0.25">
      <c r="A10" s="56"/>
      <c r="B10" s="56"/>
      <c r="C10" s="57" t="s">
        <v>96</v>
      </c>
      <c r="D10" s="57"/>
      <c r="E10" s="57"/>
      <c r="F10" s="57"/>
      <c r="G10" s="71"/>
    </row>
    <row r="11" spans="1:12" s="64" customFormat="1" ht="34.5" customHeight="1" x14ac:dyDescent="0.25">
      <c r="A11" s="60"/>
      <c r="B11" s="61"/>
      <c r="C11" s="61" t="s">
        <v>97</v>
      </c>
      <c r="D11" s="187">
        <f>D13</f>
        <v>0</v>
      </c>
      <c r="E11" s="187">
        <f t="shared" ref="E11:G11" si="1">E13</f>
        <v>-20000</v>
      </c>
      <c r="F11" s="187">
        <f t="shared" si="1"/>
        <v>-40000</v>
      </c>
      <c r="G11" s="187">
        <f t="shared" si="1"/>
        <v>-55500</v>
      </c>
      <c r="I11" s="73"/>
      <c r="J11" s="73"/>
      <c r="K11" s="73"/>
      <c r="L11" s="73"/>
    </row>
    <row r="12" spans="1:12" s="64" customFormat="1" ht="17.25" customHeight="1" x14ac:dyDescent="0.25">
      <c r="A12" s="60"/>
      <c r="B12" s="60"/>
      <c r="C12" s="60" t="s">
        <v>98</v>
      </c>
      <c r="D12" s="60"/>
      <c r="E12" s="60"/>
      <c r="F12" s="60"/>
      <c r="G12" s="43"/>
      <c r="I12" s="73"/>
      <c r="J12" s="73"/>
      <c r="K12" s="73"/>
      <c r="L12" s="73"/>
    </row>
    <row r="13" spans="1:12" s="166" customFormat="1" ht="34.5" customHeight="1" x14ac:dyDescent="0.25">
      <c r="A13" s="163">
        <v>1004</v>
      </c>
      <c r="B13" s="163">
        <v>31013</v>
      </c>
      <c r="C13" s="164" t="s">
        <v>142</v>
      </c>
      <c r="D13" s="95">
        <f>D15</f>
        <v>0</v>
      </c>
      <c r="E13" s="95">
        <f>E15</f>
        <v>-20000</v>
      </c>
      <c r="F13" s="95">
        <f>F15</f>
        <v>-40000</v>
      </c>
      <c r="G13" s="95">
        <f>G15</f>
        <v>-55500</v>
      </c>
    </row>
    <row r="14" spans="1:12" s="166" customFormat="1" ht="17.25" customHeight="1" x14ac:dyDescent="0.25">
      <c r="A14" s="163"/>
      <c r="B14" s="163"/>
      <c r="C14" s="172" t="s">
        <v>47</v>
      </c>
      <c r="D14" s="183"/>
      <c r="E14" s="183"/>
      <c r="F14" s="183"/>
      <c r="G14" s="173"/>
    </row>
    <row r="15" spans="1:12" s="166" customFormat="1" ht="34.5" customHeight="1" x14ac:dyDescent="0.25">
      <c r="A15" s="163"/>
      <c r="B15" s="163"/>
      <c r="C15" s="184" t="s">
        <v>99</v>
      </c>
      <c r="D15" s="95">
        <f>'1'!D24</f>
        <v>0</v>
      </c>
      <c r="E15" s="95">
        <f>'1'!E24</f>
        <v>-20000</v>
      </c>
      <c r="F15" s="95">
        <f>'1'!F24</f>
        <v>-40000</v>
      </c>
      <c r="G15" s="95">
        <f>'1'!G24</f>
        <v>-55500</v>
      </c>
    </row>
  </sheetData>
  <mergeCells count="11">
    <mergeCell ref="A1:G1"/>
    <mergeCell ref="A2:G2"/>
    <mergeCell ref="A3:G3"/>
    <mergeCell ref="A4:G4"/>
    <mergeCell ref="A6:B7"/>
    <mergeCell ref="C6:C8"/>
    <mergeCell ref="G7:G8"/>
    <mergeCell ref="D7:D8"/>
    <mergeCell ref="E7:E8"/>
    <mergeCell ref="F7:F8"/>
    <mergeCell ref="D6:G6"/>
  </mergeCells>
  <pageMargins left="0.7" right="0.7" top="0.75" bottom="0.75" header="0.3" footer="0.3"/>
  <pageSetup scale="7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2"/>
  <sheetViews>
    <sheetView zoomScale="89" zoomScaleNormal="89" zoomScaleSheetLayoutView="66" workbookViewId="0">
      <selection activeCell="K47" sqref="K47"/>
    </sheetView>
  </sheetViews>
  <sheetFormatPr defaultColWidth="8" defaultRowHeight="13.5" customHeight="1" x14ac:dyDescent="0.25"/>
  <cols>
    <col min="1" max="1" width="37.140625" style="1" customWidth="1"/>
    <col min="2" max="2" width="63.85546875" style="1" customWidth="1"/>
    <col min="3" max="3" width="11" style="1" customWidth="1"/>
    <col min="4" max="4" width="12.5703125" style="1" customWidth="1"/>
    <col min="5" max="5" width="11.7109375" style="1" customWidth="1"/>
    <col min="6" max="6" width="14.85546875" style="1" customWidth="1"/>
    <col min="7" max="16384" width="8" style="1"/>
  </cols>
  <sheetData>
    <row r="1" spans="1:6" s="28" customFormat="1" ht="18.75" customHeight="1" x14ac:dyDescent="0.25">
      <c r="A1" s="29"/>
      <c r="B1" s="29"/>
      <c r="C1" s="29"/>
      <c r="D1" s="29"/>
      <c r="E1" s="29"/>
      <c r="F1" s="76" t="s">
        <v>115</v>
      </c>
    </row>
    <row r="2" spans="1:6" s="28" customFormat="1" ht="20.25" customHeight="1" x14ac:dyDescent="0.3">
      <c r="A2" s="30"/>
      <c r="B2" s="30"/>
      <c r="C2" s="30"/>
      <c r="D2" s="30"/>
      <c r="E2" s="30"/>
      <c r="F2" s="7" t="s">
        <v>109</v>
      </c>
    </row>
    <row r="3" spans="1:6" s="28" customFormat="1" ht="19.5" customHeight="1" x14ac:dyDescent="0.25">
      <c r="A3" s="30"/>
      <c r="B3" s="30"/>
      <c r="C3" s="30"/>
      <c r="D3" s="30"/>
      <c r="E3" s="30"/>
      <c r="F3" s="22" t="s">
        <v>1</v>
      </c>
    </row>
    <row r="4" spans="1:6" s="26" customFormat="1" ht="19.5" customHeight="1" x14ac:dyDescent="0.25">
      <c r="F4" s="36" t="s">
        <v>48</v>
      </c>
    </row>
    <row r="5" spans="1:6" s="26" customFormat="1" ht="45" customHeight="1" x14ac:dyDescent="0.25">
      <c r="A5" s="295" t="s">
        <v>121</v>
      </c>
      <c r="B5" s="295"/>
      <c r="C5" s="295"/>
      <c r="D5" s="295"/>
      <c r="E5" s="295"/>
      <c r="F5" s="295"/>
    </row>
    <row r="7" spans="1:6" s="31" customFormat="1" ht="24" customHeight="1" x14ac:dyDescent="0.25">
      <c r="F7" s="75" t="s">
        <v>116</v>
      </c>
    </row>
    <row r="8" spans="1:6" s="31" customFormat="1" ht="24" customHeight="1" x14ac:dyDescent="0.25">
      <c r="A8" s="296" t="s">
        <v>49</v>
      </c>
      <c r="B8" s="296"/>
      <c r="C8" s="296"/>
      <c r="D8" s="296"/>
      <c r="E8" s="296"/>
      <c r="F8" s="296"/>
    </row>
    <row r="9" spans="1:6" s="82" customFormat="1" ht="20.25" customHeight="1" x14ac:dyDescent="0.25">
      <c r="A9" s="116" t="s">
        <v>50</v>
      </c>
      <c r="B9" s="286" t="s">
        <v>51</v>
      </c>
      <c r="C9" s="287"/>
      <c r="D9" s="287"/>
      <c r="E9" s="287"/>
      <c r="F9" s="288"/>
    </row>
    <row r="10" spans="1:6" s="82" customFormat="1" ht="19.5" customHeight="1" x14ac:dyDescent="0.25">
      <c r="A10" s="117" t="s">
        <v>105</v>
      </c>
      <c r="B10" s="289" t="s">
        <v>85</v>
      </c>
      <c r="C10" s="290"/>
      <c r="D10" s="290"/>
      <c r="E10" s="290"/>
      <c r="F10" s="291"/>
    </row>
    <row r="11" spans="1:6" s="82" customFormat="1" ht="14.25" x14ac:dyDescent="0.25">
      <c r="A11" s="292" t="s">
        <v>60</v>
      </c>
      <c r="B11" s="293"/>
      <c r="C11" s="293"/>
      <c r="D11" s="293"/>
      <c r="E11" s="293"/>
      <c r="F11" s="294"/>
    </row>
    <row r="12" spans="1:6" s="124" customFormat="1" ht="11.25" customHeight="1" x14ac:dyDescent="0.25">
      <c r="A12" s="122"/>
      <c r="B12" s="122"/>
      <c r="C12" s="122"/>
      <c r="D12" s="123"/>
      <c r="E12" s="123"/>
      <c r="F12" s="123"/>
    </row>
    <row r="13" spans="1:6" s="82" customFormat="1" ht="29.25" customHeight="1" x14ac:dyDescent="0.25">
      <c r="A13" s="86" t="s">
        <v>52</v>
      </c>
      <c r="B13" s="120">
        <v>1004</v>
      </c>
      <c r="C13" s="301" t="s">
        <v>106</v>
      </c>
      <c r="D13" s="302"/>
      <c r="E13" s="302"/>
      <c r="F13" s="303"/>
    </row>
    <row r="14" spans="1:6" s="82" customFormat="1" ht="21" customHeight="1" x14ac:dyDescent="0.25">
      <c r="A14" s="107" t="s">
        <v>53</v>
      </c>
      <c r="B14" s="125">
        <v>11013</v>
      </c>
      <c r="C14" s="278" t="s">
        <v>114</v>
      </c>
      <c r="D14" s="278" t="s">
        <v>119</v>
      </c>
      <c r="E14" s="278" t="s">
        <v>120</v>
      </c>
      <c r="F14" s="278" t="s">
        <v>54</v>
      </c>
    </row>
    <row r="15" spans="1:6" s="82" customFormat="1" ht="32.25" customHeight="1" x14ac:dyDescent="0.25">
      <c r="A15" s="107" t="s">
        <v>55</v>
      </c>
      <c r="B15" s="107" t="s">
        <v>140</v>
      </c>
      <c r="C15" s="278"/>
      <c r="D15" s="278"/>
      <c r="E15" s="278"/>
      <c r="F15" s="278"/>
    </row>
    <row r="16" spans="1:6" s="82" customFormat="1" ht="33" x14ac:dyDescent="0.25">
      <c r="A16" s="107" t="s">
        <v>56</v>
      </c>
      <c r="B16" s="182" t="s">
        <v>141</v>
      </c>
      <c r="C16" s="278"/>
      <c r="D16" s="278"/>
      <c r="E16" s="278"/>
      <c r="F16" s="278"/>
    </row>
    <row r="17" spans="1:7" s="82" customFormat="1" ht="28.5" customHeight="1" x14ac:dyDescent="0.25">
      <c r="A17" s="107" t="s">
        <v>57</v>
      </c>
      <c r="B17" s="42" t="s">
        <v>151</v>
      </c>
      <c r="C17" s="278"/>
      <c r="D17" s="278"/>
      <c r="E17" s="278"/>
      <c r="F17" s="278"/>
    </row>
    <row r="18" spans="1:7" s="82" customFormat="1" ht="33" customHeight="1" x14ac:dyDescent="0.25">
      <c r="A18" s="86" t="s">
        <v>163</v>
      </c>
      <c r="B18" s="178" t="s">
        <v>152</v>
      </c>
      <c r="C18" s="279"/>
      <c r="D18" s="279"/>
      <c r="E18" s="279"/>
      <c r="F18" s="279"/>
    </row>
    <row r="19" spans="1:7" s="82" customFormat="1" ht="16.5" customHeight="1" x14ac:dyDescent="0.25">
      <c r="A19" s="271" t="s">
        <v>58</v>
      </c>
      <c r="B19" s="272"/>
      <c r="C19" s="118"/>
      <c r="D19" s="118"/>
      <c r="E19" s="118"/>
      <c r="F19" s="119"/>
    </row>
    <row r="20" spans="1:7" s="82" customFormat="1" ht="19.5" customHeight="1" x14ac:dyDescent="0.25">
      <c r="A20" s="273" t="s">
        <v>59</v>
      </c>
      <c r="B20" s="274"/>
      <c r="C20" s="108">
        <f>'1'!D18</f>
        <v>0</v>
      </c>
      <c r="D20" s="108">
        <f>'1'!E18</f>
        <v>20000</v>
      </c>
      <c r="E20" s="108">
        <f>'1'!F18</f>
        <v>40000</v>
      </c>
      <c r="F20" s="108">
        <f>'1'!G18</f>
        <v>55500</v>
      </c>
    </row>
    <row r="21" spans="1:7" s="78" customFormat="1" ht="11.25" customHeight="1" x14ac:dyDescent="0.25">
      <c r="A21" s="79"/>
      <c r="B21" s="79"/>
      <c r="C21" s="79"/>
      <c r="D21" s="115"/>
      <c r="E21" s="115"/>
      <c r="F21" s="115"/>
    </row>
    <row r="22" spans="1:7" ht="31.5" customHeight="1" x14ac:dyDescent="0.25">
      <c r="A22" s="86" t="s">
        <v>52</v>
      </c>
      <c r="B22" s="120">
        <v>1004</v>
      </c>
      <c r="C22" s="271" t="s">
        <v>136</v>
      </c>
      <c r="D22" s="277"/>
      <c r="E22" s="277"/>
      <c r="F22" s="272"/>
    </row>
    <row r="23" spans="1:7" ht="24.75" customHeight="1" x14ac:dyDescent="0.25">
      <c r="A23" s="121" t="s">
        <v>53</v>
      </c>
      <c r="B23" s="126">
        <v>31013</v>
      </c>
      <c r="C23" s="278" t="s">
        <v>114</v>
      </c>
      <c r="D23" s="278" t="s">
        <v>119</v>
      </c>
      <c r="E23" s="278" t="s">
        <v>118</v>
      </c>
      <c r="F23" s="278" t="s">
        <v>54</v>
      </c>
    </row>
    <row r="24" spans="1:7" ht="30.75" customHeight="1" x14ac:dyDescent="0.25">
      <c r="A24" s="86" t="s">
        <v>55</v>
      </c>
      <c r="B24" s="182" t="s">
        <v>138</v>
      </c>
      <c r="C24" s="278"/>
      <c r="D24" s="278"/>
      <c r="E24" s="278"/>
      <c r="F24" s="278"/>
    </row>
    <row r="25" spans="1:7" ht="47.25" customHeight="1" x14ac:dyDescent="0.25">
      <c r="A25" s="86" t="s">
        <v>56</v>
      </c>
      <c r="B25" s="182" t="s">
        <v>139</v>
      </c>
      <c r="C25" s="278"/>
      <c r="D25" s="278"/>
      <c r="E25" s="278"/>
      <c r="F25" s="278"/>
    </row>
    <row r="26" spans="1:7" ht="32.25" customHeight="1" x14ac:dyDescent="0.25">
      <c r="A26" s="86" t="s">
        <v>57</v>
      </c>
      <c r="B26" s="42" t="s">
        <v>86</v>
      </c>
      <c r="C26" s="278"/>
      <c r="D26" s="278"/>
      <c r="E26" s="278"/>
      <c r="F26" s="278"/>
    </row>
    <row r="27" spans="1:7" ht="30.75" customHeight="1" x14ac:dyDescent="0.25">
      <c r="A27" s="86" t="s">
        <v>107</v>
      </c>
      <c r="B27" s="178" t="s">
        <v>152</v>
      </c>
      <c r="C27" s="279"/>
      <c r="D27" s="279"/>
      <c r="E27" s="279"/>
      <c r="F27" s="279"/>
    </row>
    <row r="28" spans="1:7" ht="21.75" customHeight="1" x14ac:dyDescent="0.25">
      <c r="A28" s="297" t="s">
        <v>58</v>
      </c>
      <c r="B28" s="298"/>
      <c r="C28" s="127"/>
      <c r="D28" s="127"/>
      <c r="E28" s="81"/>
      <c r="F28" s="81"/>
    </row>
    <row r="29" spans="1:7" ht="20.25" customHeight="1" x14ac:dyDescent="0.25">
      <c r="A29" s="299" t="s">
        <v>59</v>
      </c>
      <c r="B29" s="300"/>
      <c r="C29" s="179">
        <f>'1'!D24</f>
        <v>0</v>
      </c>
      <c r="D29" s="179">
        <f>'1'!E24</f>
        <v>-20000</v>
      </c>
      <c r="E29" s="179">
        <f>'1'!F24</f>
        <v>-40000</v>
      </c>
      <c r="F29" s="179">
        <f>'1'!G24</f>
        <v>-55500</v>
      </c>
    </row>
    <row r="31" spans="1:7" s="82" customFormat="1" ht="22.5" customHeight="1" x14ac:dyDescent="0.25">
      <c r="E31" s="304" t="s">
        <v>137</v>
      </c>
      <c r="F31" s="304"/>
      <c r="G31" s="149"/>
    </row>
    <row r="32" spans="1:7" s="82" customFormat="1" ht="20.25" customHeight="1" x14ac:dyDescent="0.25">
      <c r="A32" s="284" t="s">
        <v>125</v>
      </c>
      <c r="B32" s="284"/>
      <c r="C32" s="284"/>
      <c r="D32" s="284"/>
      <c r="E32" s="284"/>
      <c r="F32" s="284"/>
      <c r="G32" s="150"/>
    </row>
    <row r="33" spans="1:7" s="82" customFormat="1" ht="15.75" customHeight="1" x14ac:dyDescent="0.25">
      <c r="A33" s="285" t="s">
        <v>126</v>
      </c>
      <c r="B33" s="285"/>
      <c r="C33" s="285"/>
      <c r="D33" s="285"/>
      <c r="E33" s="285"/>
      <c r="F33" s="285"/>
      <c r="G33" s="285"/>
    </row>
    <row r="34" spans="1:7" s="82" customFormat="1" ht="11.25" customHeight="1" x14ac:dyDescent="0.25">
      <c r="F34" s="149"/>
      <c r="G34" s="149"/>
    </row>
    <row r="35" spans="1:7" s="82" customFormat="1" ht="17.25" customHeight="1" x14ac:dyDescent="0.25">
      <c r="A35" s="116" t="s">
        <v>50</v>
      </c>
      <c r="B35" s="280" t="s">
        <v>51</v>
      </c>
      <c r="C35" s="275"/>
      <c r="D35" s="275"/>
      <c r="E35" s="275"/>
      <c r="F35" s="276"/>
      <c r="G35" s="151"/>
    </row>
    <row r="36" spans="1:7" s="82" customFormat="1" ht="14.25" customHeight="1" x14ac:dyDescent="0.25">
      <c r="A36" s="117" t="s">
        <v>127</v>
      </c>
      <c r="B36" s="281" t="s">
        <v>128</v>
      </c>
      <c r="C36" s="282"/>
      <c r="D36" s="282"/>
      <c r="E36" s="282"/>
      <c r="F36" s="283"/>
      <c r="G36" s="152"/>
    </row>
    <row r="37" spans="1:7" s="82" customFormat="1" ht="11.25" customHeight="1" x14ac:dyDescent="0.25">
      <c r="A37" s="153"/>
      <c r="B37" s="277"/>
      <c r="C37" s="277"/>
      <c r="D37" s="277"/>
      <c r="E37" s="277"/>
      <c r="F37" s="272"/>
      <c r="G37" s="154"/>
    </row>
    <row r="38" spans="1:7" s="82" customFormat="1" ht="14.25" x14ac:dyDescent="0.25">
      <c r="A38" s="155" t="s">
        <v>60</v>
      </c>
      <c r="B38" s="275"/>
      <c r="C38" s="275"/>
      <c r="D38" s="275"/>
      <c r="E38" s="275"/>
      <c r="F38" s="276"/>
      <c r="G38" s="151"/>
    </row>
    <row r="39" spans="1:7" s="82" customFormat="1" ht="17.25" customHeight="1" x14ac:dyDescent="0.25">
      <c r="A39" s="87"/>
      <c r="B39" s="87"/>
      <c r="C39" s="271" t="s">
        <v>117</v>
      </c>
      <c r="D39" s="277"/>
      <c r="E39" s="277"/>
      <c r="F39" s="272"/>
      <c r="G39" s="154"/>
    </row>
    <row r="40" spans="1:7" s="82" customFormat="1" ht="44.25" customHeight="1" x14ac:dyDescent="0.25">
      <c r="A40" s="107" t="s">
        <v>52</v>
      </c>
      <c r="B40" s="148" t="s">
        <v>127</v>
      </c>
      <c r="C40" s="271" t="s">
        <v>136</v>
      </c>
      <c r="D40" s="277"/>
      <c r="E40" s="277"/>
      <c r="F40" s="272"/>
      <c r="G40" s="154"/>
    </row>
    <row r="41" spans="1:7" s="82" customFormat="1" ht="15.75" customHeight="1" x14ac:dyDescent="0.25">
      <c r="A41" s="107" t="s">
        <v>53</v>
      </c>
      <c r="B41" s="117" t="s">
        <v>129</v>
      </c>
      <c r="C41" s="278" t="s">
        <v>114</v>
      </c>
      <c r="D41" s="278" t="s">
        <v>119</v>
      </c>
      <c r="E41" s="278" t="s">
        <v>120</v>
      </c>
      <c r="F41" s="278" t="s">
        <v>54</v>
      </c>
      <c r="G41" s="124"/>
    </row>
    <row r="42" spans="1:7" s="82" customFormat="1" ht="18" customHeight="1" x14ac:dyDescent="0.25">
      <c r="A42" s="107" t="s">
        <v>55</v>
      </c>
      <c r="B42" s="117" t="s">
        <v>128</v>
      </c>
      <c r="C42" s="278"/>
      <c r="D42" s="278"/>
      <c r="E42" s="278"/>
      <c r="F42" s="278"/>
      <c r="G42" s="122"/>
    </row>
    <row r="43" spans="1:7" s="82" customFormat="1" ht="56.25" customHeight="1" x14ac:dyDescent="0.25">
      <c r="A43" s="107" t="s">
        <v>56</v>
      </c>
      <c r="B43" s="117" t="s">
        <v>130</v>
      </c>
      <c r="C43" s="278"/>
      <c r="D43" s="278"/>
      <c r="E43" s="278"/>
      <c r="F43" s="278"/>
      <c r="G43" s="122"/>
    </row>
    <row r="44" spans="1:7" s="82" customFormat="1" ht="18" customHeight="1" x14ac:dyDescent="0.25">
      <c r="A44" s="107" t="s">
        <v>57</v>
      </c>
      <c r="B44" s="117" t="s">
        <v>131</v>
      </c>
      <c r="C44" s="278"/>
      <c r="D44" s="278"/>
      <c r="E44" s="278"/>
      <c r="F44" s="278"/>
      <c r="G44" s="122"/>
    </row>
    <row r="45" spans="1:7" s="82" customFormat="1" ht="25.5" customHeight="1" x14ac:dyDescent="0.25">
      <c r="A45" s="107" t="s">
        <v>61</v>
      </c>
      <c r="B45" s="117" t="s">
        <v>125</v>
      </c>
      <c r="C45" s="279"/>
      <c r="D45" s="279"/>
      <c r="E45" s="279"/>
      <c r="F45" s="279"/>
      <c r="G45" s="122"/>
    </row>
    <row r="46" spans="1:7" s="82" customFormat="1" ht="15.75" customHeight="1" x14ac:dyDescent="0.25">
      <c r="A46" s="271" t="s">
        <v>58</v>
      </c>
      <c r="B46" s="272"/>
      <c r="C46" s="147"/>
      <c r="D46" s="147"/>
      <c r="E46" s="147"/>
      <c r="F46" s="107"/>
      <c r="G46" s="122"/>
    </row>
    <row r="47" spans="1:7" s="82" customFormat="1" ht="18.75" customHeight="1" x14ac:dyDescent="0.25">
      <c r="A47" s="273" t="s">
        <v>59</v>
      </c>
      <c r="B47" s="274"/>
      <c r="C47" s="156">
        <f>'1'!D38</f>
        <v>0</v>
      </c>
      <c r="D47" s="156">
        <f>'1'!E38</f>
        <v>-20000</v>
      </c>
      <c r="E47" s="156">
        <f>'1'!F38</f>
        <v>-40000</v>
      </c>
      <c r="F47" s="156">
        <f>'1'!G38</f>
        <v>-55500</v>
      </c>
      <c r="G47" s="157"/>
    </row>
    <row r="48" spans="1:7" s="158" customFormat="1" ht="11.25" customHeight="1" x14ac:dyDescent="0.25">
      <c r="F48" s="159"/>
    </row>
    <row r="49" spans="1:7" s="82" customFormat="1" ht="11.25" customHeight="1" x14ac:dyDescent="0.25">
      <c r="F49" s="149"/>
      <c r="G49" s="149"/>
    </row>
    <row r="50" spans="1:7" s="82" customFormat="1" ht="16.5" customHeight="1" x14ac:dyDescent="0.25">
      <c r="A50" s="116" t="s">
        <v>50</v>
      </c>
      <c r="B50" s="280" t="s">
        <v>51</v>
      </c>
      <c r="C50" s="275"/>
      <c r="D50" s="275"/>
      <c r="E50" s="275"/>
      <c r="F50" s="276"/>
      <c r="G50" s="151"/>
    </row>
    <row r="51" spans="1:7" s="82" customFormat="1" ht="18.75" customHeight="1" x14ac:dyDescent="0.25">
      <c r="A51" s="117" t="s">
        <v>127</v>
      </c>
      <c r="B51" s="281" t="s">
        <v>128</v>
      </c>
      <c r="C51" s="282"/>
      <c r="D51" s="282"/>
      <c r="E51" s="282"/>
      <c r="F51" s="283"/>
      <c r="G51" s="152"/>
    </row>
    <row r="52" spans="1:7" s="82" customFormat="1" ht="12.75" customHeight="1" x14ac:dyDescent="0.25">
      <c r="A52" s="153"/>
      <c r="B52" s="277"/>
      <c r="C52" s="277"/>
      <c r="D52" s="277"/>
      <c r="E52" s="277"/>
      <c r="F52" s="272"/>
      <c r="G52" s="154"/>
    </row>
    <row r="53" spans="1:7" s="82" customFormat="1" ht="21" customHeight="1" x14ac:dyDescent="0.25">
      <c r="A53" s="155" t="s">
        <v>60</v>
      </c>
      <c r="B53" s="275"/>
      <c r="C53" s="275"/>
      <c r="D53" s="275"/>
      <c r="E53" s="275"/>
      <c r="F53" s="276"/>
      <c r="G53" s="151"/>
    </row>
    <row r="54" spans="1:7" s="82" customFormat="1" ht="18.75" customHeight="1" x14ac:dyDescent="0.25">
      <c r="A54" s="87"/>
      <c r="B54" s="87"/>
      <c r="C54" s="271" t="s">
        <v>117</v>
      </c>
      <c r="D54" s="277"/>
      <c r="E54" s="277"/>
      <c r="F54" s="272"/>
      <c r="G54" s="154"/>
    </row>
    <row r="55" spans="1:7" s="82" customFormat="1" ht="44.25" customHeight="1" x14ac:dyDescent="0.25">
      <c r="A55" s="107" t="s">
        <v>52</v>
      </c>
      <c r="B55" s="148" t="s">
        <v>127</v>
      </c>
      <c r="C55" s="271" t="s">
        <v>106</v>
      </c>
      <c r="D55" s="277"/>
      <c r="E55" s="277"/>
      <c r="F55" s="272"/>
      <c r="G55" s="154"/>
    </row>
    <row r="56" spans="1:7" s="82" customFormat="1" ht="18" customHeight="1" x14ac:dyDescent="0.25">
      <c r="A56" s="107" t="s">
        <v>53</v>
      </c>
      <c r="B56" s="117" t="s">
        <v>129</v>
      </c>
      <c r="C56" s="278" t="s">
        <v>114</v>
      </c>
      <c r="D56" s="278" t="s">
        <v>119</v>
      </c>
      <c r="E56" s="278" t="s">
        <v>120</v>
      </c>
      <c r="F56" s="278" t="s">
        <v>54</v>
      </c>
      <c r="G56" s="124"/>
    </row>
    <row r="57" spans="1:7" s="82" customFormat="1" ht="16.5" customHeight="1" x14ac:dyDescent="0.25">
      <c r="A57" s="107" t="s">
        <v>55</v>
      </c>
      <c r="B57" s="117" t="s">
        <v>128</v>
      </c>
      <c r="C57" s="278"/>
      <c r="D57" s="278"/>
      <c r="E57" s="278"/>
      <c r="F57" s="278"/>
      <c r="G57" s="122"/>
    </row>
    <row r="58" spans="1:7" s="82" customFormat="1" ht="54" x14ac:dyDescent="0.25">
      <c r="A58" s="107" t="s">
        <v>56</v>
      </c>
      <c r="B58" s="117" t="s">
        <v>130</v>
      </c>
      <c r="C58" s="278"/>
      <c r="D58" s="278"/>
      <c r="E58" s="278"/>
      <c r="F58" s="278"/>
      <c r="G58" s="122"/>
    </row>
    <row r="59" spans="1:7" s="82" customFormat="1" ht="15" customHeight="1" x14ac:dyDescent="0.25">
      <c r="A59" s="107" t="s">
        <v>57</v>
      </c>
      <c r="B59" s="117" t="s">
        <v>131</v>
      </c>
      <c r="C59" s="278"/>
      <c r="D59" s="278"/>
      <c r="E59" s="278"/>
      <c r="F59" s="278"/>
      <c r="G59" s="122"/>
    </row>
    <row r="60" spans="1:7" s="82" customFormat="1" ht="25.5" customHeight="1" x14ac:dyDescent="0.25">
      <c r="A60" s="107" t="s">
        <v>61</v>
      </c>
      <c r="B60" s="117" t="s">
        <v>125</v>
      </c>
      <c r="C60" s="279"/>
      <c r="D60" s="279"/>
      <c r="E60" s="279"/>
      <c r="F60" s="279"/>
      <c r="G60" s="122"/>
    </row>
    <row r="61" spans="1:7" s="82" customFormat="1" ht="14.25" customHeight="1" x14ac:dyDescent="0.25">
      <c r="A61" s="271" t="s">
        <v>58</v>
      </c>
      <c r="B61" s="272"/>
      <c r="C61" s="147"/>
      <c r="D61" s="147"/>
      <c r="E61" s="147"/>
      <c r="F61" s="107"/>
      <c r="G61" s="122"/>
    </row>
    <row r="62" spans="1:7" s="82" customFormat="1" ht="17.25" customHeight="1" x14ac:dyDescent="0.25">
      <c r="A62" s="273" t="s">
        <v>59</v>
      </c>
      <c r="B62" s="274"/>
      <c r="C62" s="156">
        <f>'1'!D44</f>
        <v>0</v>
      </c>
      <c r="D62" s="156">
        <f>'1'!E44</f>
        <v>20000</v>
      </c>
      <c r="E62" s="156">
        <f>'1'!F44</f>
        <v>40000</v>
      </c>
      <c r="F62" s="156">
        <f>'1'!G44</f>
        <v>55500</v>
      </c>
      <c r="G62" s="157"/>
    </row>
  </sheetData>
  <mergeCells count="46">
    <mergeCell ref="E31:F31"/>
    <mergeCell ref="D23:D27"/>
    <mergeCell ref="E23:E27"/>
    <mergeCell ref="F23:F27"/>
    <mergeCell ref="C22:F22"/>
    <mergeCell ref="C23:C27"/>
    <mergeCell ref="A28:B28"/>
    <mergeCell ref="A29:B29"/>
    <mergeCell ref="A19:B19"/>
    <mergeCell ref="A20:B20"/>
    <mergeCell ref="C13:F13"/>
    <mergeCell ref="C14:C18"/>
    <mergeCell ref="D14:D18"/>
    <mergeCell ref="E14:E18"/>
    <mergeCell ref="F14:F18"/>
    <mergeCell ref="B9:F9"/>
    <mergeCell ref="B10:F10"/>
    <mergeCell ref="A11:F11"/>
    <mergeCell ref="A5:F5"/>
    <mergeCell ref="A8:F8"/>
    <mergeCell ref="A32:F32"/>
    <mergeCell ref="A33:G33"/>
    <mergeCell ref="B35:F35"/>
    <mergeCell ref="B36:F36"/>
    <mergeCell ref="B37:F37"/>
    <mergeCell ref="B38:F38"/>
    <mergeCell ref="C39:F39"/>
    <mergeCell ref="C40:F40"/>
    <mergeCell ref="C41:C45"/>
    <mergeCell ref="D41:D45"/>
    <mergeCell ref="E41:E45"/>
    <mergeCell ref="F41:F45"/>
    <mergeCell ref="A46:B46"/>
    <mergeCell ref="A47:B47"/>
    <mergeCell ref="B50:F50"/>
    <mergeCell ref="B51:F51"/>
    <mergeCell ref="B52:F52"/>
    <mergeCell ref="A61:B61"/>
    <mergeCell ref="A62:B62"/>
    <mergeCell ref="B53:F53"/>
    <mergeCell ref="C54:F54"/>
    <mergeCell ref="C55:F55"/>
    <mergeCell ref="C56:C60"/>
    <mergeCell ref="D56:D60"/>
    <mergeCell ref="E56:E60"/>
    <mergeCell ref="F56:F60"/>
  </mergeCells>
  <pageMargins left="0.78740157480314965" right="0.23622047244094491" top="0.74803149606299213" bottom="0.74803149606299213" header="0.31496062992125984" footer="0.31496062992125984"/>
  <pageSetup scale="5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9"/>
  <sheetViews>
    <sheetView zoomScale="89" zoomScaleNormal="89" zoomScaleSheetLayoutView="89" workbookViewId="0">
      <selection activeCell="A3" sqref="A3"/>
    </sheetView>
  </sheetViews>
  <sheetFormatPr defaultColWidth="8" defaultRowHeight="13.5" customHeight="1" x14ac:dyDescent="0.25"/>
  <cols>
    <col min="1" max="1" width="39.42578125" style="1" customWidth="1"/>
    <col min="2" max="2" width="60" style="1" customWidth="1"/>
    <col min="3" max="3" width="11.28515625" style="1" customWidth="1"/>
    <col min="4" max="4" width="13" style="1" customWidth="1"/>
    <col min="5" max="5" width="12.5703125" style="1" customWidth="1"/>
    <col min="6" max="6" width="10.7109375" style="1" customWidth="1"/>
    <col min="7" max="16384" width="8" style="1"/>
  </cols>
  <sheetData>
    <row r="1" spans="1:6" s="28" customFormat="1" ht="19.5" customHeight="1" x14ac:dyDescent="0.25">
      <c r="A1" s="30"/>
      <c r="B1" s="30"/>
      <c r="E1" s="306" t="s">
        <v>62</v>
      </c>
      <c r="F1" s="306"/>
    </row>
    <row r="2" spans="1:6" s="26" customFormat="1" ht="57.75" customHeight="1" x14ac:dyDescent="0.25">
      <c r="A2" s="295" t="s">
        <v>164</v>
      </c>
      <c r="B2" s="295"/>
      <c r="C2" s="295"/>
      <c r="D2" s="295"/>
      <c r="E2" s="295"/>
      <c r="F2" s="295"/>
    </row>
    <row r="3" spans="1:6" s="31" customFormat="1" ht="29.25" customHeight="1" x14ac:dyDescent="0.25">
      <c r="B3" s="32"/>
      <c r="F3" s="75" t="s">
        <v>104</v>
      </c>
    </row>
    <row r="4" spans="1:6" s="31" customFormat="1" ht="33" customHeight="1" x14ac:dyDescent="0.25">
      <c r="A4" s="128" t="s">
        <v>63</v>
      </c>
      <c r="B4" s="128"/>
      <c r="C4" s="128"/>
    </row>
    <row r="5" spans="1:6" s="82" customFormat="1" ht="20.25" customHeight="1" x14ac:dyDescent="0.25">
      <c r="A5" s="116" t="s">
        <v>50</v>
      </c>
      <c r="B5" s="286" t="s">
        <v>51</v>
      </c>
      <c r="C5" s="287"/>
      <c r="D5" s="287"/>
      <c r="E5" s="287"/>
      <c r="F5" s="288"/>
    </row>
    <row r="6" spans="1:6" s="82" customFormat="1" ht="19.5" customHeight="1" x14ac:dyDescent="0.25">
      <c r="A6" s="117" t="s">
        <v>105</v>
      </c>
      <c r="B6" s="289" t="s">
        <v>85</v>
      </c>
      <c r="C6" s="290"/>
      <c r="D6" s="290"/>
      <c r="E6" s="290"/>
      <c r="F6" s="291"/>
    </row>
    <row r="7" spans="1:6" s="82" customFormat="1" ht="14.25" x14ac:dyDescent="0.25">
      <c r="A7" s="292" t="s">
        <v>60</v>
      </c>
      <c r="B7" s="293"/>
      <c r="C7" s="293"/>
      <c r="D7" s="293"/>
      <c r="E7" s="293"/>
      <c r="F7" s="294"/>
    </row>
    <row r="8" spans="1:6" s="124" customFormat="1" ht="11.25" customHeight="1" x14ac:dyDescent="0.25">
      <c r="A8" s="122"/>
      <c r="B8" s="122"/>
      <c r="C8" s="122"/>
      <c r="D8" s="123"/>
      <c r="E8" s="123"/>
      <c r="F8" s="123"/>
    </row>
    <row r="9" spans="1:6" s="82" customFormat="1" ht="29.25" customHeight="1" x14ac:dyDescent="0.25">
      <c r="A9" s="86" t="s">
        <v>52</v>
      </c>
      <c r="B9" s="120">
        <v>1004</v>
      </c>
      <c r="C9" s="301" t="s">
        <v>106</v>
      </c>
      <c r="D9" s="302"/>
      <c r="E9" s="302"/>
      <c r="F9" s="303"/>
    </row>
    <row r="10" spans="1:6" s="82" customFormat="1" ht="21" customHeight="1" x14ac:dyDescent="0.25">
      <c r="A10" s="107" t="s">
        <v>53</v>
      </c>
      <c r="B10" s="125">
        <v>11013</v>
      </c>
      <c r="C10" s="278" t="s">
        <v>114</v>
      </c>
      <c r="D10" s="278" t="s">
        <v>119</v>
      </c>
      <c r="E10" s="278" t="s">
        <v>120</v>
      </c>
      <c r="F10" s="278" t="s">
        <v>54</v>
      </c>
    </row>
    <row r="11" spans="1:6" s="82" customFormat="1" ht="32.25" customHeight="1" x14ac:dyDescent="0.25">
      <c r="A11" s="107" t="s">
        <v>55</v>
      </c>
      <c r="B11" s="107" t="s">
        <v>140</v>
      </c>
      <c r="C11" s="278"/>
      <c r="D11" s="278"/>
      <c r="E11" s="278"/>
      <c r="F11" s="278"/>
    </row>
    <row r="12" spans="1:6" s="82" customFormat="1" ht="33" x14ac:dyDescent="0.25">
      <c r="A12" s="107" t="s">
        <v>56</v>
      </c>
      <c r="B12" s="182" t="s">
        <v>141</v>
      </c>
      <c r="C12" s="278"/>
      <c r="D12" s="278"/>
      <c r="E12" s="278"/>
      <c r="F12" s="278"/>
    </row>
    <row r="13" spans="1:6" s="82" customFormat="1" ht="28.5" customHeight="1" x14ac:dyDescent="0.25">
      <c r="A13" s="107" t="s">
        <v>57</v>
      </c>
      <c r="B13" s="42" t="s">
        <v>151</v>
      </c>
      <c r="C13" s="278"/>
      <c r="D13" s="278"/>
      <c r="E13" s="278"/>
      <c r="F13" s="278"/>
    </row>
    <row r="14" spans="1:6" s="82" customFormat="1" ht="33" customHeight="1" x14ac:dyDescent="0.25">
      <c r="A14" s="86" t="s">
        <v>163</v>
      </c>
      <c r="B14" s="178" t="s">
        <v>152</v>
      </c>
      <c r="C14" s="279"/>
      <c r="D14" s="279"/>
      <c r="E14" s="279"/>
      <c r="F14" s="279"/>
    </row>
    <row r="15" spans="1:6" s="82" customFormat="1" ht="16.5" customHeight="1" x14ac:dyDescent="0.25">
      <c r="A15" s="271" t="s">
        <v>58</v>
      </c>
      <c r="B15" s="272"/>
      <c r="C15" s="118"/>
      <c r="D15" s="118"/>
      <c r="E15" s="118"/>
      <c r="F15" s="119"/>
    </row>
    <row r="16" spans="1:6" s="82" customFormat="1" ht="19.5" customHeight="1" x14ac:dyDescent="0.25">
      <c r="A16" s="273" t="s">
        <v>59</v>
      </c>
      <c r="B16" s="274"/>
      <c r="C16" s="108">
        <f>'5-1'!C20</f>
        <v>0</v>
      </c>
      <c r="D16" s="108">
        <f>'5-1'!D20</f>
        <v>20000</v>
      </c>
      <c r="E16" s="108">
        <f>'5-1'!E20</f>
        <v>40000</v>
      </c>
      <c r="F16" s="108">
        <f>'5-1'!F20</f>
        <v>55500</v>
      </c>
    </row>
    <row r="17" spans="1:7" s="78" customFormat="1" ht="11.25" customHeight="1" x14ac:dyDescent="0.25">
      <c r="A17" s="79"/>
      <c r="B17" s="79"/>
      <c r="C17" s="79"/>
      <c r="D17" s="115"/>
      <c r="E17" s="115"/>
      <c r="F17" s="115"/>
    </row>
    <row r="18" spans="1:7" ht="31.5" customHeight="1" x14ac:dyDescent="0.25">
      <c r="A18" s="86" t="s">
        <v>52</v>
      </c>
      <c r="B18" s="120">
        <v>1004</v>
      </c>
      <c r="C18" s="271" t="s">
        <v>136</v>
      </c>
      <c r="D18" s="277"/>
      <c r="E18" s="277"/>
      <c r="F18" s="272"/>
    </row>
    <row r="19" spans="1:7" ht="24.75" customHeight="1" x14ac:dyDescent="0.25">
      <c r="A19" s="121" t="s">
        <v>53</v>
      </c>
      <c r="B19" s="126">
        <v>31013</v>
      </c>
      <c r="C19" s="278" t="s">
        <v>114</v>
      </c>
      <c r="D19" s="278" t="s">
        <v>119</v>
      </c>
      <c r="E19" s="278" t="s">
        <v>118</v>
      </c>
      <c r="F19" s="278" t="s">
        <v>54</v>
      </c>
    </row>
    <row r="20" spans="1:7" ht="30.75" customHeight="1" x14ac:dyDescent="0.25">
      <c r="A20" s="86" t="s">
        <v>55</v>
      </c>
      <c r="B20" s="182" t="s">
        <v>138</v>
      </c>
      <c r="C20" s="278"/>
      <c r="D20" s="278"/>
      <c r="E20" s="278"/>
      <c r="F20" s="278"/>
    </row>
    <row r="21" spans="1:7" ht="27" customHeight="1" x14ac:dyDescent="0.25">
      <c r="A21" s="86" t="s">
        <v>56</v>
      </c>
      <c r="B21" s="182" t="s">
        <v>139</v>
      </c>
      <c r="C21" s="278"/>
      <c r="D21" s="278"/>
      <c r="E21" s="278"/>
      <c r="F21" s="278"/>
    </row>
    <row r="22" spans="1:7" ht="33.75" customHeight="1" x14ac:dyDescent="0.25">
      <c r="A22" s="86" t="s">
        <v>57</v>
      </c>
      <c r="B22" s="42" t="s">
        <v>86</v>
      </c>
      <c r="C22" s="278"/>
      <c r="D22" s="278"/>
      <c r="E22" s="278"/>
      <c r="F22" s="278"/>
    </row>
    <row r="23" spans="1:7" ht="30.75" customHeight="1" x14ac:dyDescent="0.25">
      <c r="A23" s="86" t="s">
        <v>107</v>
      </c>
      <c r="B23" s="178" t="s">
        <v>152</v>
      </c>
      <c r="C23" s="279"/>
      <c r="D23" s="279"/>
      <c r="E23" s="279"/>
      <c r="F23" s="279"/>
    </row>
    <row r="24" spans="1:7" ht="21.75" customHeight="1" x14ac:dyDescent="0.25">
      <c r="A24" s="297" t="s">
        <v>58</v>
      </c>
      <c r="B24" s="298"/>
      <c r="C24" s="127"/>
      <c r="D24" s="127"/>
      <c r="E24" s="81"/>
      <c r="F24" s="81"/>
    </row>
    <row r="25" spans="1:7" ht="20.25" customHeight="1" x14ac:dyDescent="0.25">
      <c r="A25" s="299" t="s">
        <v>59</v>
      </c>
      <c r="B25" s="300"/>
      <c r="C25" s="179">
        <f>'5-1'!C29</f>
        <v>0</v>
      </c>
      <c r="D25" s="179">
        <f>'5-1'!D29</f>
        <v>-20000</v>
      </c>
      <c r="E25" s="179">
        <f>'5-1'!E29</f>
        <v>-40000</v>
      </c>
      <c r="F25" s="179">
        <f>'5-1'!F29</f>
        <v>-55500</v>
      </c>
    </row>
    <row r="27" spans="1:7" s="82" customFormat="1" ht="21" customHeight="1" x14ac:dyDescent="0.25">
      <c r="E27" s="305" t="s">
        <v>160</v>
      </c>
      <c r="F27" s="305"/>
      <c r="G27" s="149"/>
    </row>
    <row r="29" spans="1:7" s="82" customFormat="1" ht="20.25" customHeight="1" x14ac:dyDescent="0.25">
      <c r="A29" s="284" t="s">
        <v>125</v>
      </c>
      <c r="B29" s="284"/>
      <c r="C29" s="284"/>
      <c r="D29" s="284"/>
      <c r="E29" s="284"/>
      <c r="F29" s="284"/>
      <c r="G29" s="150"/>
    </row>
    <row r="30" spans="1:7" s="82" customFormat="1" ht="15.75" customHeight="1" x14ac:dyDescent="0.25">
      <c r="A30" s="285" t="s">
        <v>126</v>
      </c>
      <c r="B30" s="285"/>
      <c r="C30" s="285"/>
      <c r="D30" s="285"/>
      <c r="E30" s="285"/>
      <c r="F30" s="285"/>
      <c r="G30" s="285"/>
    </row>
    <row r="31" spans="1:7" s="82" customFormat="1" ht="11.25" customHeight="1" x14ac:dyDescent="0.25">
      <c r="F31" s="149"/>
      <c r="G31" s="149"/>
    </row>
    <row r="32" spans="1:7" s="82" customFormat="1" ht="20.25" customHeight="1" x14ac:dyDescent="0.25">
      <c r="A32" s="116" t="s">
        <v>50</v>
      </c>
      <c r="B32" s="280" t="s">
        <v>51</v>
      </c>
      <c r="C32" s="275"/>
      <c r="D32" s="275"/>
      <c r="E32" s="275"/>
      <c r="F32" s="276"/>
      <c r="G32" s="151"/>
    </row>
    <row r="33" spans="1:7" s="82" customFormat="1" ht="18.75" customHeight="1" x14ac:dyDescent="0.25">
      <c r="A33" s="117" t="s">
        <v>127</v>
      </c>
      <c r="B33" s="281" t="s">
        <v>128</v>
      </c>
      <c r="C33" s="282"/>
      <c r="D33" s="282"/>
      <c r="E33" s="282"/>
      <c r="F33" s="283"/>
      <c r="G33" s="152"/>
    </row>
    <row r="34" spans="1:7" s="82" customFormat="1" ht="11.25" customHeight="1" x14ac:dyDescent="0.25">
      <c r="A34" s="153"/>
      <c r="B34" s="277"/>
      <c r="C34" s="277"/>
      <c r="D34" s="277"/>
      <c r="E34" s="277"/>
      <c r="F34" s="272"/>
      <c r="G34" s="154"/>
    </row>
    <row r="35" spans="1:7" s="82" customFormat="1" ht="18.75" customHeight="1" x14ac:dyDescent="0.25">
      <c r="A35" s="155" t="s">
        <v>60</v>
      </c>
      <c r="B35" s="275"/>
      <c r="C35" s="275"/>
      <c r="D35" s="275"/>
      <c r="E35" s="275"/>
      <c r="F35" s="276"/>
      <c r="G35" s="151"/>
    </row>
    <row r="36" spans="1:7" s="82" customFormat="1" ht="17.25" customHeight="1" x14ac:dyDescent="0.25">
      <c r="A36" s="87"/>
      <c r="B36" s="87"/>
      <c r="C36" s="271" t="s">
        <v>117</v>
      </c>
      <c r="D36" s="277"/>
      <c r="E36" s="277"/>
      <c r="F36" s="272"/>
      <c r="G36" s="154"/>
    </row>
    <row r="37" spans="1:7" s="82" customFormat="1" ht="44.25" customHeight="1" x14ac:dyDescent="0.25">
      <c r="A37" s="107" t="s">
        <v>52</v>
      </c>
      <c r="B37" s="171" t="s">
        <v>127</v>
      </c>
      <c r="C37" s="271" t="s">
        <v>136</v>
      </c>
      <c r="D37" s="277"/>
      <c r="E37" s="277"/>
      <c r="F37" s="272"/>
      <c r="G37" s="154"/>
    </row>
    <row r="38" spans="1:7" s="82" customFormat="1" ht="15.75" customHeight="1" x14ac:dyDescent="0.25">
      <c r="A38" s="107" t="s">
        <v>53</v>
      </c>
      <c r="B38" s="117" t="s">
        <v>129</v>
      </c>
      <c r="C38" s="278" t="s">
        <v>114</v>
      </c>
      <c r="D38" s="278" t="s">
        <v>119</v>
      </c>
      <c r="E38" s="278" t="s">
        <v>120</v>
      </c>
      <c r="F38" s="278" t="s">
        <v>54</v>
      </c>
      <c r="G38" s="124"/>
    </row>
    <row r="39" spans="1:7" s="82" customFormat="1" ht="18" customHeight="1" x14ac:dyDescent="0.25">
      <c r="A39" s="107" t="s">
        <v>55</v>
      </c>
      <c r="B39" s="117" t="s">
        <v>128</v>
      </c>
      <c r="C39" s="278"/>
      <c r="D39" s="278"/>
      <c r="E39" s="278"/>
      <c r="F39" s="278"/>
      <c r="G39" s="122"/>
    </row>
    <row r="40" spans="1:7" s="82" customFormat="1" ht="56.25" customHeight="1" x14ac:dyDescent="0.25">
      <c r="A40" s="107" t="s">
        <v>56</v>
      </c>
      <c r="B40" s="117" t="s">
        <v>130</v>
      </c>
      <c r="C40" s="278"/>
      <c r="D40" s="278"/>
      <c r="E40" s="278"/>
      <c r="F40" s="278"/>
      <c r="G40" s="122"/>
    </row>
    <row r="41" spans="1:7" s="82" customFormat="1" ht="18" customHeight="1" x14ac:dyDescent="0.25">
      <c r="A41" s="107" t="s">
        <v>57</v>
      </c>
      <c r="B41" s="117" t="s">
        <v>131</v>
      </c>
      <c r="C41" s="278"/>
      <c r="D41" s="278"/>
      <c r="E41" s="278"/>
      <c r="F41" s="278"/>
      <c r="G41" s="122"/>
    </row>
    <row r="42" spans="1:7" s="82" customFormat="1" ht="25.5" customHeight="1" x14ac:dyDescent="0.25">
      <c r="A42" s="107" t="s">
        <v>61</v>
      </c>
      <c r="B42" s="117" t="s">
        <v>125</v>
      </c>
      <c r="C42" s="279"/>
      <c r="D42" s="279"/>
      <c r="E42" s="279"/>
      <c r="F42" s="279"/>
      <c r="G42" s="122"/>
    </row>
    <row r="43" spans="1:7" s="82" customFormat="1" ht="15.75" customHeight="1" x14ac:dyDescent="0.25">
      <c r="A43" s="271" t="s">
        <v>58</v>
      </c>
      <c r="B43" s="272"/>
      <c r="C43" s="170"/>
      <c r="D43" s="170"/>
      <c r="E43" s="170"/>
      <c r="F43" s="107"/>
      <c r="G43" s="122"/>
    </row>
    <row r="44" spans="1:7" s="82" customFormat="1" ht="18.75" customHeight="1" x14ac:dyDescent="0.25">
      <c r="A44" s="273" t="s">
        <v>59</v>
      </c>
      <c r="B44" s="274"/>
      <c r="C44" s="156">
        <f>'5-1'!C47</f>
        <v>0</v>
      </c>
      <c r="D44" s="156">
        <f>'5-1'!D47</f>
        <v>-20000</v>
      </c>
      <c r="E44" s="156">
        <f>'5-1'!E47</f>
        <v>-40000</v>
      </c>
      <c r="F44" s="156">
        <f>'5-1'!F47</f>
        <v>-55500</v>
      </c>
      <c r="G44" s="157"/>
    </row>
    <row r="45" spans="1:7" s="158" customFormat="1" ht="11.25" customHeight="1" x14ac:dyDescent="0.25">
      <c r="F45" s="159"/>
    </row>
    <row r="46" spans="1:7" s="82" customFormat="1" ht="11.25" customHeight="1" x14ac:dyDescent="0.25">
      <c r="F46" s="149"/>
      <c r="G46" s="149"/>
    </row>
    <row r="47" spans="1:7" s="82" customFormat="1" ht="16.5" customHeight="1" x14ac:dyDescent="0.25">
      <c r="A47" s="116" t="s">
        <v>50</v>
      </c>
      <c r="B47" s="280" t="s">
        <v>51</v>
      </c>
      <c r="C47" s="275"/>
      <c r="D47" s="275"/>
      <c r="E47" s="275"/>
      <c r="F47" s="276"/>
      <c r="G47" s="151"/>
    </row>
    <row r="48" spans="1:7" s="82" customFormat="1" ht="18.75" customHeight="1" x14ac:dyDescent="0.25">
      <c r="A48" s="117" t="s">
        <v>127</v>
      </c>
      <c r="B48" s="281" t="s">
        <v>128</v>
      </c>
      <c r="C48" s="282"/>
      <c r="D48" s="282"/>
      <c r="E48" s="282"/>
      <c r="F48" s="283"/>
      <c r="G48" s="152"/>
    </row>
    <row r="49" spans="1:7" s="82" customFormat="1" ht="12.75" customHeight="1" x14ac:dyDescent="0.25">
      <c r="A49" s="153"/>
      <c r="B49" s="277"/>
      <c r="C49" s="277"/>
      <c r="D49" s="277"/>
      <c r="E49" s="277"/>
      <c r="F49" s="272"/>
      <c r="G49" s="154"/>
    </row>
    <row r="50" spans="1:7" s="82" customFormat="1" ht="18.75" customHeight="1" x14ac:dyDescent="0.25">
      <c r="A50" s="155" t="s">
        <v>60</v>
      </c>
      <c r="B50" s="275"/>
      <c r="C50" s="275"/>
      <c r="D50" s="275"/>
      <c r="E50" s="275"/>
      <c r="F50" s="276"/>
      <c r="G50" s="151"/>
    </row>
    <row r="51" spans="1:7" s="82" customFormat="1" ht="18" customHeight="1" x14ac:dyDescent="0.25">
      <c r="A51" s="87"/>
      <c r="B51" s="87"/>
      <c r="C51" s="271" t="s">
        <v>117</v>
      </c>
      <c r="D51" s="277"/>
      <c r="E51" s="277"/>
      <c r="F51" s="272"/>
      <c r="G51" s="154"/>
    </row>
    <row r="52" spans="1:7" s="82" customFormat="1" ht="44.25" customHeight="1" x14ac:dyDescent="0.25">
      <c r="A52" s="107" t="s">
        <v>52</v>
      </c>
      <c r="B52" s="171" t="s">
        <v>127</v>
      </c>
      <c r="C52" s="271" t="s">
        <v>106</v>
      </c>
      <c r="D52" s="277"/>
      <c r="E52" s="277"/>
      <c r="F52" s="272"/>
      <c r="G52" s="154"/>
    </row>
    <row r="53" spans="1:7" s="82" customFormat="1" ht="18" customHeight="1" x14ac:dyDescent="0.25">
      <c r="A53" s="107" t="s">
        <v>53</v>
      </c>
      <c r="B53" s="117" t="s">
        <v>129</v>
      </c>
      <c r="C53" s="278" t="s">
        <v>114</v>
      </c>
      <c r="D53" s="278" t="s">
        <v>119</v>
      </c>
      <c r="E53" s="278" t="s">
        <v>120</v>
      </c>
      <c r="F53" s="278" t="s">
        <v>54</v>
      </c>
      <c r="G53" s="124"/>
    </row>
    <row r="54" spans="1:7" s="82" customFormat="1" ht="16.5" customHeight="1" x14ac:dyDescent="0.25">
      <c r="A54" s="107" t="s">
        <v>55</v>
      </c>
      <c r="B54" s="117" t="s">
        <v>128</v>
      </c>
      <c r="C54" s="278"/>
      <c r="D54" s="278"/>
      <c r="E54" s="278"/>
      <c r="F54" s="278"/>
      <c r="G54" s="122"/>
    </row>
    <row r="55" spans="1:7" s="82" customFormat="1" ht="54" x14ac:dyDescent="0.25">
      <c r="A55" s="107" t="s">
        <v>56</v>
      </c>
      <c r="B55" s="117" t="s">
        <v>130</v>
      </c>
      <c r="C55" s="278"/>
      <c r="D55" s="278"/>
      <c r="E55" s="278"/>
      <c r="F55" s="278"/>
      <c r="G55" s="122"/>
    </row>
    <row r="56" spans="1:7" s="82" customFormat="1" ht="17.25" customHeight="1" x14ac:dyDescent="0.25">
      <c r="A56" s="107" t="s">
        <v>57</v>
      </c>
      <c r="B56" s="117" t="s">
        <v>131</v>
      </c>
      <c r="C56" s="278"/>
      <c r="D56" s="278"/>
      <c r="E56" s="278"/>
      <c r="F56" s="278"/>
      <c r="G56" s="122"/>
    </row>
    <row r="57" spans="1:7" s="82" customFormat="1" ht="25.5" customHeight="1" x14ac:dyDescent="0.25">
      <c r="A57" s="107" t="s">
        <v>61</v>
      </c>
      <c r="B57" s="117" t="s">
        <v>125</v>
      </c>
      <c r="C57" s="279"/>
      <c r="D57" s="279"/>
      <c r="E57" s="279"/>
      <c r="F57" s="279"/>
      <c r="G57" s="122"/>
    </row>
    <row r="58" spans="1:7" s="82" customFormat="1" ht="15.75" customHeight="1" x14ac:dyDescent="0.25">
      <c r="A58" s="271" t="s">
        <v>58</v>
      </c>
      <c r="B58" s="272"/>
      <c r="C58" s="170"/>
      <c r="D58" s="170"/>
      <c r="E58" s="170"/>
      <c r="F58" s="107"/>
      <c r="G58" s="122"/>
    </row>
    <row r="59" spans="1:7" s="82" customFormat="1" ht="18.75" customHeight="1" x14ac:dyDescent="0.25">
      <c r="A59" s="273" t="s">
        <v>59</v>
      </c>
      <c r="B59" s="274"/>
      <c r="C59" s="156">
        <f>'5-1'!C62</f>
        <v>0</v>
      </c>
      <c r="D59" s="156">
        <f>'5-1'!D62</f>
        <v>20000</v>
      </c>
      <c r="E59" s="156">
        <f>'5-1'!E62</f>
        <v>40000</v>
      </c>
      <c r="F59" s="156">
        <f>'5-1'!F62</f>
        <v>55500</v>
      </c>
      <c r="G59" s="157"/>
    </row>
  </sheetData>
  <mergeCells count="46">
    <mergeCell ref="A2:F2"/>
    <mergeCell ref="E1:F1"/>
    <mergeCell ref="A7:F7"/>
    <mergeCell ref="C9:F9"/>
    <mergeCell ref="B5:F5"/>
    <mergeCell ref="B6:F6"/>
    <mergeCell ref="A16:B16"/>
    <mergeCell ref="C10:C14"/>
    <mergeCell ref="D10:D14"/>
    <mergeCell ref="E10:E14"/>
    <mergeCell ref="F10:F14"/>
    <mergeCell ref="A15:B15"/>
    <mergeCell ref="C18:F18"/>
    <mergeCell ref="A24:B24"/>
    <mergeCell ref="A25:B25"/>
    <mergeCell ref="B34:F34"/>
    <mergeCell ref="B35:F35"/>
    <mergeCell ref="C19:C23"/>
    <mergeCell ref="D19:D23"/>
    <mergeCell ref="E19:E23"/>
    <mergeCell ref="F19:F23"/>
    <mergeCell ref="E27:F27"/>
    <mergeCell ref="C36:F36"/>
    <mergeCell ref="C37:F37"/>
    <mergeCell ref="A29:F29"/>
    <mergeCell ref="A30:G30"/>
    <mergeCell ref="B32:F32"/>
    <mergeCell ref="B33:F33"/>
    <mergeCell ref="C38:C42"/>
    <mergeCell ref="D38:D42"/>
    <mergeCell ref="E38:E42"/>
    <mergeCell ref="F38:F42"/>
    <mergeCell ref="A43:B43"/>
    <mergeCell ref="A44:B44"/>
    <mergeCell ref="B47:F47"/>
    <mergeCell ref="B48:F48"/>
    <mergeCell ref="B49:F49"/>
    <mergeCell ref="B50:F50"/>
    <mergeCell ref="A58:B58"/>
    <mergeCell ref="A59:B59"/>
    <mergeCell ref="C51:F51"/>
    <mergeCell ref="C52:F52"/>
    <mergeCell ref="C53:C57"/>
    <mergeCell ref="D53:D57"/>
    <mergeCell ref="E53:E57"/>
    <mergeCell ref="F53:F57"/>
  </mergeCells>
  <pageMargins left="0.15748031496062992" right="0.23622047244094491" top="0.74803149606299213" bottom="0.74803149606299213" header="0.31496062992125984" footer="0.31496062992125984"/>
  <pageSetup scale="8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5"/>
  <sheetViews>
    <sheetView tabSelected="1" workbookViewId="0">
      <selection activeCell="D65" sqref="D65"/>
    </sheetView>
  </sheetViews>
  <sheetFormatPr defaultColWidth="8" defaultRowHeight="11.25" customHeight="1" x14ac:dyDescent="0.25"/>
  <cols>
    <col min="1" max="1" width="16.28515625" style="203" customWidth="1"/>
    <col min="2" max="2" width="39.28515625" style="203" customWidth="1"/>
    <col min="3" max="3" width="15.42578125" style="203" customWidth="1"/>
    <col min="4" max="4" width="19.28515625" style="203" customWidth="1"/>
    <col min="5" max="5" width="18" style="203" customWidth="1"/>
    <col min="6" max="6" width="17.5703125" style="203" customWidth="1"/>
    <col min="7" max="7" width="20" style="203" customWidth="1"/>
    <col min="8" max="16384" width="8" style="203"/>
  </cols>
  <sheetData>
    <row r="2" spans="1:7" ht="17.25" customHeight="1" x14ac:dyDescent="0.25">
      <c r="A2" s="310" t="s">
        <v>122</v>
      </c>
      <c r="B2" s="310"/>
      <c r="C2" s="310"/>
      <c r="D2" s="310"/>
      <c r="E2" s="310"/>
      <c r="F2" s="310"/>
      <c r="G2" s="310"/>
    </row>
    <row r="3" spans="1:7" ht="17.25" customHeight="1" x14ac:dyDescent="0.25">
      <c r="A3" s="310" t="s">
        <v>109</v>
      </c>
      <c r="B3" s="310"/>
      <c r="C3" s="310"/>
      <c r="D3" s="310"/>
      <c r="E3" s="310"/>
      <c r="F3" s="310"/>
      <c r="G3" s="310"/>
    </row>
    <row r="4" spans="1:7" ht="17.25" customHeight="1" x14ac:dyDescent="0.25">
      <c r="A4" s="310" t="s">
        <v>64</v>
      </c>
      <c r="B4" s="310"/>
      <c r="C4" s="310"/>
      <c r="D4" s="310"/>
      <c r="E4" s="310"/>
      <c r="F4" s="310"/>
      <c r="G4" s="310"/>
    </row>
    <row r="5" spans="1:7" ht="17.25" customHeight="1" x14ac:dyDescent="0.25">
      <c r="A5" s="204"/>
      <c r="B5" s="205"/>
      <c r="C5" s="206"/>
      <c r="D5" s="206"/>
      <c r="E5" s="206"/>
      <c r="F5" s="206"/>
      <c r="G5" s="205"/>
    </row>
    <row r="6" spans="1:7" ht="36.75" customHeight="1" x14ac:dyDescent="0.25">
      <c r="A6" s="311" t="s">
        <v>165</v>
      </c>
      <c r="B6" s="311"/>
      <c r="C6" s="311"/>
      <c r="D6" s="311"/>
      <c r="E6" s="311"/>
      <c r="F6" s="311"/>
      <c r="G6" s="311"/>
    </row>
    <row r="7" spans="1:7" ht="15.75" customHeight="1" x14ac:dyDescent="0.25">
      <c r="A7" s="200"/>
      <c r="B7" s="200"/>
      <c r="C7" s="201"/>
      <c r="D7" s="201"/>
      <c r="E7" s="201"/>
      <c r="F7" s="201"/>
      <c r="G7" s="202"/>
    </row>
    <row r="8" spans="1:7" s="200" customFormat="1" ht="72" customHeight="1" x14ac:dyDescent="0.25">
      <c r="A8" s="312" t="s">
        <v>65</v>
      </c>
      <c r="B8" s="314" t="s">
        <v>66</v>
      </c>
      <c r="C8" s="316" t="s">
        <v>67</v>
      </c>
      <c r="D8" s="318" t="s">
        <v>68</v>
      </c>
      <c r="E8" s="319" t="s">
        <v>23</v>
      </c>
      <c r="F8" s="319"/>
      <c r="G8" s="319"/>
    </row>
    <row r="9" spans="1:7" s="200" customFormat="1" ht="42.75" customHeight="1" x14ac:dyDescent="0.25">
      <c r="A9" s="313"/>
      <c r="B9" s="315"/>
      <c r="C9" s="317"/>
      <c r="D9" s="317"/>
      <c r="E9" s="189" t="s">
        <v>69</v>
      </c>
      <c r="F9" s="190" t="s">
        <v>70</v>
      </c>
      <c r="G9" s="191" t="s">
        <v>71</v>
      </c>
    </row>
    <row r="10" spans="1:7" s="207" customFormat="1" ht="36" customHeight="1" x14ac:dyDescent="0.25">
      <c r="A10" s="307" t="s">
        <v>72</v>
      </c>
      <c r="B10" s="308"/>
      <c r="C10" s="308"/>
      <c r="D10" s="308"/>
      <c r="E10" s="308"/>
      <c r="F10" s="309"/>
      <c r="G10" s="192">
        <f>G13+G16</f>
        <v>0</v>
      </c>
    </row>
    <row r="11" spans="1:7" s="207" customFormat="1" ht="36" customHeight="1" x14ac:dyDescent="0.25">
      <c r="A11" s="193" t="s">
        <v>132</v>
      </c>
      <c r="B11" s="193" t="s">
        <v>133</v>
      </c>
      <c r="C11" s="193" t="s">
        <v>134</v>
      </c>
      <c r="D11" s="193" t="s">
        <v>135</v>
      </c>
      <c r="E11" s="193"/>
      <c r="F11" s="193"/>
      <c r="G11" s="192"/>
    </row>
    <row r="12" spans="1:7" s="207" customFormat="1" ht="36" customHeight="1" x14ac:dyDescent="0.25">
      <c r="A12" s="323" t="s">
        <v>156</v>
      </c>
      <c r="B12" s="324" t="s">
        <v>138</v>
      </c>
      <c r="C12" s="324"/>
      <c r="D12" s="324"/>
      <c r="E12" s="324"/>
      <c r="F12" s="324"/>
      <c r="G12" s="192"/>
    </row>
    <row r="13" spans="1:7" s="208" customFormat="1" ht="17.25" customHeight="1" x14ac:dyDescent="0.3">
      <c r="A13" s="194"/>
      <c r="B13" s="195" t="s">
        <v>123</v>
      </c>
      <c r="C13" s="196"/>
      <c r="D13" s="196"/>
      <c r="E13" s="197"/>
      <c r="F13" s="198"/>
      <c r="G13" s="199">
        <f>G14</f>
        <v>-55500</v>
      </c>
    </row>
    <row r="14" spans="1:7" s="208" customFormat="1" ht="57" customHeight="1" x14ac:dyDescent="0.25">
      <c r="A14" s="220" t="s">
        <v>157</v>
      </c>
      <c r="B14" s="219" t="s">
        <v>158</v>
      </c>
      <c r="C14" s="198" t="s">
        <v>75</v>
      </c>
      <c r="D14" s="188" t="s">
        <v>73</v>
      </c>
      <c r="E14" s="221"/>
      <c r="F14" s="198"/>
      <c r="G14" s="223">
        <v>-55500</v>
      </c>
    </row>
    <row r="15" spans="1:7" s="208" customFormat="1" ht="27" customHeight="1" x14ac:dyDescent="0.25">
      <c r="A15" s="321" t="s">
        <v>159</v>
      </c>
      <c r="B15" s="322" t="s">
        <v>155</v>
      </c>
      <c r="C15" s="322"/>
      <c r="D15" s="322"/>
      <c r="E15" s="322"/>
      <c r="F15" s="322"/>
      <c r="G15" s="199"/>
    </row>
    <row r="16" spans="1:7" s="200" customFormat="1" ht="37.5" customHeight="1" x14ac:dyDescent="0.25">
      <c r="A16" s="211"/>
      <c r="B16" s="83" t="s">
        <v>123</v>
      </c>
      <c r="C16" s="198"/>
      <c r="D16" s="188"/>
      <c r="E16" s="210"/>
      <c r="F16" s="209"/>
      <c r="G16" s="222">
        <f>G17+G18+G19+G20+G21+G22+G23+G24+G25</f>
        <v>55500</v>
      </c>
    </row>
    <row r="17" spans="1:8" s="200" customFormat="1" ht="35.25" customHeight="1" x14ac:dyDescent="0.25">
      <c r="A17" s="320" t="s">
        <v>153</v>
      </c>
      <c r="B17" s="212" t="s">
        <v>154</v>
      </c>
      <c r="C17" s="213" t="s">
        <v>124</v>
      </c>
      <c r="D17" s="214" t="s">
        <v>73</v>
      </c>
      <c r="E17" s="216">
        <v>7000000</v>
      </c>
      <c r="F17" s="216">
        <v>1</v>
      </c>
      <c r="G17" s="215">
        <f>E17*F17/1000</f>
        <v>7000</v>
      </c>
    </row>
    <row r="18" spans="1:8" s="200" customFormat="1" ht="34.5" customHeight="1" x14ac:dyDescent="0.25">
      <c r="A18" s="320" t="s">
        <v>153</v>
      </c>
      <c r="B18" s="212" t="s">
        <v>154</v>
      </c>
      <c r="C18" s="213" t="s">
        <v>124</v>
      </c>
      <c r="D18" s="214" t="s">
        <v>73</v>
      </c>
      <c r="E18" s="217">
        <v>6500000</v>
      </c>
      <c r="F18" s="217">
        <v>1</v>
      </c>
      <c r="G18" s="215">
        <f t="shared" ref="G18:G25" si="0">E18*F18/1000</f>
        <v>6500</v>
      </c>
    </row>
    <row r="19" spans="1:8" s="200" customFormat="1" ht="31.5" customHeight="1" x14ac:dyDescent="0.25">
      <c r="A19" s="320" t="s">
        <v>153</v>
      </c>
      <c r="B19" s="212" t="s">
        <v>154</v>
      </c>
      <c r="C19" s="213" t="s">
        <v>124</v>
      </c>
      <c r="D19" s="214" t="s">
        <v>73</v>
      </c>
      <c r="E19" s="217">
        <v>6000000</v>
      </c>
      <c r="F19" s="217">
        <v>1</v>
      </c>
      <c r="G19" s="215">
        <f t="shared" si="0"/>
        <v>6000</v>
      </c>
    </row>
    <row r="20" spans="1:8" s="200" customFormat="1" ht="33" customHeight="1" x14ac:dyDescent="0.25">
      <c r="A20" s="320" t="s">
        <v>153</v>
      </c>
      <c r="B20" s="212" t="s">
        <v>154</v>
      </c>
      <c r="C20" s="213" t="s">
        <v>124</v>
      </c>
      <c r="D20" s="214" t="s">
        <v>73</v>
      </c>
      <c r="E20" s="217">
        <v>6000000</v>
      </c>
      <c r="F20" s="217">
        <v>1</v>
      </c>
      <c r="G20" s="215">
        <f t="shared" si="0"/>
        <v>6000</v>
      </c>
    </row>
    <row r="21" spans="1:8" ht="28.5" customHeight="1" x14ac:dyDescent="0.25">
      <c r="A21" s="320" t="s">
        <v>153</v>
      </c>
      <c r="B21" s="212" t="s">
        <v>154</v>
      </c>
      <c r="C21" s="213" t="s">
        <v>124</v>
      </c>
      <c r="D21" s="214" t="s">
        <v>73</v>
      </c>
      <c r="E21" s="217">
        <v>6500000</v>
      </c>
      <c r="F21" s="217">
        <v>1</v>
      </c>
      <c r="G21" s="215">
        <f t="shared" si="0"/>
        <v>6500</v>
      </c>
      <c r="H21" s="200"/>
    </row>
    <row r="22" spans="1:8" ht="30.75" customHeight="1" x14ac:dyDescent="0.25">
      <c r="A22" s="320" t="s">
        <v>153</v>
      </c>
      <c r="B22" s="212" t="s">
        <v>154</v>
      </c>
      <c r="C22" s="213" t="s">
        <v>124</v>
      </c>
      <c r="D22" s="214" t="s">
        <v>73</v>
      </c>
      <c r="E22" s="217">
        <v>5500000</v>
      </c>
      <c r="F22" s="217">
        <v>1</v>
      </c>
      <c r="G22" s="215">
        <f t="shared" si="0"/>
        <v>5500</v>
      </c>
      <c r="H22" s="200"/>
    </row>
    <row r="23" spans="1:8" ht="24.75" customHeight="1" x14ac:dyDescent="0.25">
      <c r="A23" s="320" t="s">
        <v>153</v>
      </c>
      <c r="B23" s="212" t="s">
        <v>154</v>
      </c>
      <c r="C23" s="213" t="s">
        <v>124</v>
      </c>
      <c r="D23" s="214" t="s">
        <v>73</v>
      </c>
      <c r="E23" s="217">
        <v>6000000</v>
      </c>
      <c r="F23" s="217">
        <v>1</v>
      </c>
      <c r="G23" s="215">
        <f t="shared" si="0"/>
        <v>6000</v>
      </c>
      <c r="H23" s="200"/>
    </row>
    <row r="24" spans="1:8" ht="29.25" customHeight="1" x14ac:dyDescent="0.25">
      <c r="A24" s="320" t="s">
        <v>153</v>
      </c>
      <c r="B24" s="212" t="s">
        <v>154</v>
      </c>
      <c r="C24" s="213" t="s">
        <v>124</v>
      </c>
      <c r="D24" s="214" t="s">
        <v>73</v>
      </c>
      <c r="E24" s="217">
        <v>6000000</v>
      </c>
      <c r="F24" s="217">
        <v>1</v>
      </c>
      <c r="G24" s="215">
        <f t="shared" si="0"/>
        <v>6000</v>
      </c>
      <c r="H24" s="200"/>
    </row>
    <row r="25" spans="1:8" ht="28.5" customHeight="1" x14ac:dyDescent="0.25">
      <c r="A25" s="320" t="s">
        <v>153</v>
      </c>
      <c r="B25" s="212" t="s">
        <v>154</v>
      </c>
      <c r="C25" s="213" t="s">
        <v>124</v>
      </c>
      <c r="D25" s="214" t="s">
        <v>73</v>
      </c>
      <c r="E25" s="217">
        <v>6000000</v>
      </c>
      <c r="F25" s="217">
        <v>1</v>
      </c>
      <c r="G25" s="218">
        <f t="shared" si="0"/>
        <v>6000</v>
      </c>
      <c r="H25" s="200"/>
    </row>
  </sheetData>
  <mergeCells count="12">
    <mergeCell ref="A10:F10"/>
    <mergeCell ref="A2:G2"/>
    <mergeCell ref="A3:G3"/>
    <mergeCell ref="A4:G4"/>
    <mergeCell ref="A6:G6"/>
    <mergeCell ref="A8:A9"/>
    <mergeCell ref="B8:B9"/>
    <mergeCell ref="C8:C9"/>
    <mergeCell ref="D8:D9"/>
    <mergeCell ref="E8:G8"/>
    <mergeCell ref="B15:F15"/>
    <mergeCell ref="B12:F1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4</vt:i4>
      </vt:variant>
    </vt:vector>
  </HeadingPairs>
  <TitlesOfParts>
    <vt:vector size="11" baseType="lpstr">
      <vt:lpstr>1</vt:lpstr>
      <vt:lpstr>2</vt:lpstr>
      <vt:lpstr>3</vt:lpstr>
      <vt:lpstr>4</vt:lpstr>
      <vt:lpstr>5-1</vt:lpstr>
      <vt:lpstr>5-2</vt:lpstr>
      <vt:lpstr>6</vt:lpstr>
      <vt:lpstr>'2'!Print_Area</vt:lpstr>
      <vt:lpstr>'3'!Print_Area</vt:lpstr>
      <vt:lpstr>'4'!Print_Area</vt:lpstr>
      <vt:lpstr>'5-1'!Print_Area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Arpine Martirosyan</cp:lastModifiedBy>
  <cp:lastPrinted>2022-01-27T08:17:29Z</cp:lastPrinted>
  <dcterms:created xsi:type="dcterms:W3CDTF">2021-01-22T11:42:14Z</dcterms:created>
  <dcterms:modified xsi:type="dcterms:W3CDTF">2022-03-23T11:43:21Z</dcterms:modified>
</cp:coreProperties>
</file>