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1430" activeTab="1"/>
  </bookViews>
  <sheets>
    <sheet name="1" sheetId="2" r:id="rId1"/>
    <sheet name="2" sheetId="3" r:id="rId2"/>
    <sheet name="3" sheetId="4" r:id="rId3"/>
    <sheet name="4" sheetId="5" r:id="rId4"/>
    <sheet name="5" sheetId="1" r:id="rId5"/>
  </sheets>
  <definedNames>
    <definedName name="_xlnm.Print_Area" localSheetId="0">'1'!$A$1:$G$29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8" i="3" l="1"/>
  <c r="I28" i="3"/>
  <c r="H28" i="3"/>
  <c r="G28" i="3"/>
  <c r="H9" i="1" l="1"/>
  <c r="A35" i="5" l="1"/>
  <c r="B35" i="5"/>
  <c r="B38" i="5"/>
  <c r="B40" i="5"/>
  <c r="B41" i="5"/>
  <c r="B42" i="5"/>
  <c r="B47" i="5"/>
  <c r="B48" i="5"/>
  <c r="B49" i="5"/>
  <c r="B50" i="5"/>
  <c r="B10" i="4"/>
  <c r="B10" i="5" s="1"/>
  <c r="B24" i="4"/>
  <c r="B24" i="5" s="1"/>
  <c r="B25" i="4"/>
  <c r="B25" i="5" s="1"/>
  <c r="A35" i="4"/>
  <c r="B35" i="4"/>
  <c r="B38" i="4"/>
  <c r="B40" i="4"/>
  <c r="B41" i="4"/>
  <c r="B42" i="4"/>
  <c r="B47" i="4"/>
  <c r="B48" i="4"/>
  <c r="B49" i="4"/>
  <c r="B50" i="4"/>
  <c r="G30" i="3"/>
  <c r="H30" i="3"/>
  <c r="I30" i="3"/>
  <c r="J30" i="3"/>
  <c r="G32" i="3"/>
  <c r="H32" i="3"/>
  <c r="I32" i="3"/>
  <c r="J32" i="3"/>
  <c r="F34" i="3"/>
  <c r="G41" i="3"/>
  <c r="H41" i="3"/>
  <c r="I41" i="3"/>
  <c r="J41" i="3"/>
  <c r="G43" i="3"/>
  <c r="G40" i="3" s="1"/>
  <c r="G39" i="3" s="1"/>
  <c r="G38" i="3" s="1"/>
  <c r="G36" i="3" s="1"/>
  <c r="G34" i="3" s="1"/>
  <c r="H43" i="3"/>
  <c r="H40" i="3" s="1"/>
  <c r="H39" i="3" s="1"/>
  <c r="H38" i="3" s="1"/>
  <c r="H36" i="3" s="1"/>
  <c r="H34" i="3" s="1"/>
  <c r="I43" i="3"/>
  <c r="I40" i="3" s="1"/>
  <c r="I39" i="3" s="1"/>
  <c r="I38" i="3" s="1"/>
  <c r="I36" i="3" s="1"/>
  <c r="I34" i="3" s="1"/>
  <c r="J43" i="3"/>
  <c r="J40" i="3" s="1"/>
  <c r="J39" i="3" s="1"/>
  <c r="J38" i="3" s="1"/>
  <c r="J36" i="3" s="1"/>
  <c r="J34" i="3" s="1"/>
  <c r="G27" i="3" l="1"/>
  <c r="G26" i="3" s="1"/>
  <c r="G25" i="3" s="1"/>
  <c r="G23" i="3" s="1"/>
  <c r="G21" i="3" s="1"/>
  <c r="G55" i="3" s="1"/>
  <c r="D38" i="2" s="1"/>
  <c r="H27" i="3"/>
  <c r="H26" i="3" s="1"/>
  <c r="H25" i="3" s="1"/>
  <c r="H23" i="3" s="1"/>
  <c r="H21" i="3" s="1"/>
  <c r="E18" i="2" s="1"/>
  <c r="I27" i="3"/>
  <c r="I26" i="3" s="1"/>
  <c r="I25" i="3" s="1"/>
  <c r="I23" i="3" s="1"/>
  <c r="I21" i="3" s="1"/>
  <c r="J27" i="3"/>
  <c r="J26" i="3" s="1"/>
  <c r="J25" i="3" s="1"/>
  <c r="J23" i="3" s="1"/>
  <c r="J21" i="3" s="1"/>
  <c r="G18" i="2" s="1"/>
  <c r="G17" i="3"/>
  <c r="G15" i="3" s="1"/>
  <c r="G13" i="3" s="1"/>
  <c r="G11" i="3" s="1"/>
  <c r="G70" i="3"/>
  <c r="G69" i="3" s="1"/>
  <c r="G68" i="3" s="1"/>
  <c r="G67" i="3" s="1"/>
  <c r="G65" i="3" s="1"/>
  <c r="G63" i="3" s="1"/>
  <c r="D44" i="2" s="1"/>
  <c r="D24" i="2"/>
  <c r="G53" i="3"/>
  <c r="I19" i="3"/>
  <c r="I70" i="3"/>
  <c r="I69" i="3" s="1"/>
  <c r="I68" i="3" s="1"/>
  <c r="I67" i="3" s="1"/>
  <c r="I65" i="3" s="1"/>
  <c r="I63" i="3" s="1"/>
  <c r="F44" i="2" s="1"/>
  <c r="F24" i="2"/>
  <c r="J62" i="3"/>
  <c r="J61" i="3" s="1"/>
  <c r="J60" i="3" s="1"/>
  <c r="J59" i="3" s="1"/>
  <c r="J57" i="3" s="1"/>
  <c r="J55" i="3" s="1"/>
  <c r="J70" i="3"/>
  <c r="J69" i="3" s="1"/>
  <c r="J68" i="3" s="1"/>
  <c r="J67" i="3" s="1"/>
  <c r="J65" i="3" s="1"/>
  <c r="J63" i="3" s="1"/>
  <c r="G44" i="2" s="1"/>
  <c r="G24" i="2"/>
  <c r="H70" i="3"/>
  <c r="H69" i="3" s="1"/>
  <c r="H68" i="3" s="1"/>
  <c r="H67" i="3" s="1"/>
  <c r="H65" i="3" s="1"/>
  <c r="H63" i="3" s="1"/>
  <c r="E44" i="2" s="1"/>
  <c r="E24" i="2"/>
  <c r="D18" i="2"/>
  <c r="H13" i="1"/>
  <c r="G62" i="3" l="1"/>
  <c r="G61" i="3" s="1"/>
  <c r="G60" i="3" s="1"/>
  <c r="G59" i="3" s="1"/>
  <c r="G57" i="3" s="1"/>
  <c r="G19" i="3"/>
  <c r="J17" i="3"/>
  <c r="J15" i="3" s="1"/>
  <c r="J13" i="3" s="1"/>
  <c r="J11" i="3" s="1"/>
  <c r="H19" i="3"/>
  <c r="H62" i="3"/>
  <c r="H61" i="3" s="1"/>
  <c r="H60" i="3" s="1"/>
  <c r="H59" i="3" s="1"/>
  <c r="H57" i="3" s="1"/>
  <c r="H55" i="3" s="1"/>
  <c r="J19" i="3"/>
  <c r="H17" i="3"/>
  <c r="H15" i="3" s="1"/>
  <c r="H13" i="3" s="1"/>
  <c r="H11" i="3" s="1"/>
  <c r="C21" i="5"/>
  <c r="C21" i="4"/>
  <c r="D54" i="4"/>
  <c r="D54" i="5"/>
  <c r="G11" i="2"/>
  <c r="G10" i="2" s="1"/>
  <c r="F29" i="4"/>
  <c r="F29" i="5"/>
  <c r="D21" i="4"/>
  <c r="D21" i="5"/>
  <c r="F21" i="4"/>
  <c r="F21" i="5"/>
  <c r="E29" i="5"/>
  <c r="E29" i="4"/>
  <c r="D31" i="2"/>
  <c r="D30" i="2" s="1"/>
  <c r="C46" i="5"/>
  <c r="C46" i="4"/>
  <c r="C29" i="5"/>
  <c r="C29" i="4"/>
  <c r="F18" i="2"/>
  <c r="I62" i="3"/>
  <c r="I61" i="3" s="1"/>
  <c r="I60" i="3" s="1"/>
  <c r="I59" i="3" s="1"/>
  <c r="I57" i="3" s="1"/>
  <c r="I55" i="3" s="1"/>
  <c r="F38" i="2" s="1"/>
  <c r="D29" i="4"/>
  <c r="D29" i="5"/>
  <c r="F54" i="4"/>
  <c r="F54" i="5"/>
  <c r="E54" i="5"/>
  <c r="E54" i="4"/>
  <c r="I17" i="3"/>
  <c r="I15" i="3" s="1"/>
  <c r="I13" i="3" s="1"/>
  <c r="I11" i="3" s="1"/>
  <c r="C54" i="5"/>
  <c r="C54" i="4"/>
  <c r="D11" i="2"/>
  <c r="D10" i="2" s="1"/>
  <c r="D9" i="2" s="1"/>
  <c r="E11" i="2"/>
  <c r="E10" i="2" s="1"/>
  <c r="H53" i="3"/>
  <c r="E38" i="2"/>
  <c r="J53" i="3"/>
  <c r="G38" i="2"/>
  <c r="G49" i="3"/>
  <c r="G47" i="3" s="1"/>
  <c r="G45" i="3" s="1"/>
  <c r="G9" i="3" s="1"/>
  <c r="G51" i="3"/>
  <c r="H11" i="1"/>
  <c r="H10" i="1" s="1"/>
  <c r="H8" i="1" s="1"/>
  <c r="F31" i="2" l="1"/>
  <c r="F30" i="2" s="1"/>
  <c r="E46" i="5"/>
  <c r="E46" i="4"/>
  <c r="I53" i="3"/>
  <c r="I49" i="3" s="1"/>
  <c r="I47" i="3" s="1"/>
  <c r="I45" i="3" s="1"/>
  <c r="I9" i="3" s="1"/>
  <c r="G31" i="2"/>
  <c r="G30" i="2" s="1"/>
  <c r="G9" i="2" s="1"/>
  <c r="F46" i="4"/>
  <c r="F46" i="5"/>
  <c r="E31" i="2"/>
  <c r="E30" i="2" s="1"/>
  <c r="E9" i="2" s="1"/>
  <c r="D46" i="4"/>
  <c r="D46" i="5"/>
  <c r="E21" i="5"/>
  <c r="E21" i="4"/>
  <c r="F11" i="2"/>
  <c r="F10" i="2" s="1"/>
  <c r="I51" i="3"/>
  <c r="J49" i="3"/>
  <c r="J47" i="3" s="1"/>
  <c r="J45" i="3" s="1"/>
  <c r="J9" i="3" s="1"/>
  <c r="J51" i="3"/>
  <c r="H49" i="3"/>
  <c r="H47" i="3" s="1"/>
  <c r="H45" i="3" s="1"/>
  <c r="H9" i="3" s="1"/>
  <c r="H51" i="3"/>
  <c r="F9" i="2" l="1"/>
</calcChain>
</file>

<file path=xl/sharedStrings.xml><?xml version="1.0" encoding="utf-8"?>
<sst xmlns="http://schemas.openxmlformats.org/spreadsheetml/2006/main" count="328" uniqueCount="137">
  <si>
    <t xml:space="preserve">        ------------  N ---------- որոշման</t>
  </si>
  <si>
    <t>Գնման առարկայի</t>
  </si>
  <si>
    <t xml:space="preserve"> ՀՀ  վարչապետի աշխատակազմ</t>
  </si>
  <si>
    <t>Դաս N 01</t>
  </si>
  <si>
    <t>դրամ</t>
  </si>
  <si>
    <t>Բաժին N 01</t>
  </si>
  <si>
    <t>Խումբ N 01</t>
  </si>
  <si>
    <t>Օրենսդիր և  գործադիր մարմիններ, պետական կառավարում</t>
  </si>
  <si>
    <t>1136  11001</t>
  </si>
  <si>
    <t xml:space="preserve"> Ծառայությունների, ծրագրերի համակարգում</t>
  </si>
  <si>
    <t>45461100-1</t>
  </si>
  <si>
    <t xml:space="preserve">ՀԱՅԱՍՏԱՆԻ ՀԱՆՐԱՊԵՏՈՒԹՅԱՆ ԿԱՌԱՎԱՐՈՒԹՅԱՆ 2021 ԹՎԱԿԱՆԻ ԴԵԿՏԵՄԲԵՐԻ 23-Ի N 2121-Ն ՈՐՈՇՄԱՆ
 N 10 ՀԱՎԵԼՎԱԾՈՒՄ ԿԱՏԱՐՎՈՂ ՓՈՓՈԽՈՒԹՅՈՒՆՆԵՐԸ
</t>
  </si>
  <si>
    <t>շենքերի, շինությունների ընթացիկ նորոգման աշխատանքներ</t>
  </si>
  <si>
    <t>ԲՄ</t>
  </si>
  <si>
    <t xml:space="preserve"> ՄԱՍ II.  ԱՇԽԱՏԱՆՔՆԵՐ</t>
  </si>
  <si>
    <t xml:space="preserve"> ՄԱՍ III. ԾԱՌԱՅՈՒԹՅՈՒՆՆԵՐ</t>
  </si>
  <si>
    <t>ՄԱ</t>
  </si>
  <si>
    <t xml:space="preserve"> 65211100-1</t>
  </si>
  <si>
    <t xml:space="preserve"> գազի բաշխում</t>
  </si>
  <si>
    <t xml:space="preserve"> Ծառայությունների մատուցում</t>
  </si>
  <si>
    <t xml:space="preserve"> Միջոցառման տեսակը</t>
  </si>
  <si>
    <t>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</si>
  <si>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 xml:space="preserve"> Միջոցառման նկարագրությունը`</t>
  </si>
  <si>
    <t>ՀՀ կառավարության պահուստային ֆոնդ</t>
  </si>
  <si>
    <t xml:space="preserve"> Միջոցառման անվանումը`</t>
  </si>
  <si>
    <t xml:space="preserve"> 11001</t>
  </si>
  <si>
    <t xml:space="preserve"> Ծրագրի միջոցառումներ</t>
  </si>
  <si>
    <t xml:space="preserve"> Պահուստային ֆոնդի կառավարման արդյունավետություն և թափանցիկություն</t>
  </si>
  <si>
    <t xml:space="preserve"> Վերջնական արդյունքի նկարագրությունը`</t>
  </si>
  <si>
    <t>Պետական բյուջեում չկանխատեսված, ինչպես նաև բյուջետային երաշխիքների ապահովման ծախսերի ֆինանսավորման ապահովում</t>
  </si>
  <si>
    <t xml:space="preserve"> Ծրագրի նպատակը`</t>
  </si>
  <si>
    <t xml:space="preserve"> ՀՀ կառավարության պահուստային ֆոնդ</t>
  </si>
  <si>
    <t xml:space="preserve"> Ծրագրի անվանումը`</t>
  </si>
  <si>
    <t xml:space="preserve"> ՀՀ կառավարություն </t>
  </si>
  <si>
    <t xml:space="preserve"> Տրանսֆերտների տրամադրում </t>
  </si>
  <si>
    <t>Պետական սեփականություն հանդիսացող կառույցների ու տարածքների պայմանների բարելավման ապահովում</t>
  </si>
  <si>
    <t xml:space="preserve"> Աջակցություն ՀՀ կառավարությանը` քաղաքականության և ծրագրերի մշակման և իրականացման գործընթացում, վերահսկողության կատարման գործընթացում</t>
  </si>
  <si>
    <t xml:space="preserve"> ՀՀ կառավարության և վարչապետի որոշումների ու հանձնարարականների կատարման վերահսկողության ապահովում</t>
  </si>
  <si>
    <t xml:space="preserve"> Աջակցել կառավարության՝ վարչապետի և փոխվարչապետերի գործունեությանը</t>
  </si>
  <si>
    <t xml:space="preserve"> ՀՀ Վարչապետի լիազորությունների իրականացման ապահովում</t>
  </si>
  <si>
    <t xml:space="preserve"> 1136</t>
  </si>
  <si>
    <t xml:space="preserve"> ՀՀ վարչապետի աշխատակազմ</t>
  </si>
  <si>
    <t xml:space="preserve"> ԸՆԴԱՄԵՆԸ</t>
  </si>
  <si>
    <t xml:space="preserve"> Տարի</t>
  </si>
  <si>
    <t xml:space="preserve"> Ինն ամիս</t>
  </si>
  <si>
    <t xml:space="preserve"> Առաջին կիսամյակ</t>
  </si>
  <si>
    <t>Առաջին եռամսյակ</t>
  </si>
  <si>
    <t xml:space="preserve"> Միջոցառում</t>
  </si>
  <si>
    <t>Ծրագիր</t>
  </si>
  <si>
    <t>Ցուցանիշների փոփոխությունները (ավելացումները նշված են դրական նշանով,իսկ նվազեցումները՝ փակագծերում)</t>
  </si>
  <si>
    <t xml:space="preserve"> Բյուջետային հատկացումների գլխավոր կարգադրիչների, ծրագրերի և միջոցառումների անվանումները</t>
  </si>
  <si>
    <t xml:space="preserve"> Ծրագրային դասիչը</t>
  </si>
  <si>
    <t>հազար դրամներով</t>
  </si>
  <si>
    <t>«ՀԱՅԱՍՏԱՆԻ ՀԱՆՐԱՊԵՏՈՒԹՅԱՆ 2022 ԹՎԱԿԱՆԻ ՊԵՏԱԿԱՆ ԲՅՈՒՋԵԻ ՄԱՍԻՆ» ՀԱՅԱՍՏԱՆԻ ՀԱՆՐԱՊԵՏՈՒԹՅԱՆ ՕՐԵՆՔԻ N 1 ՀԱՎԵԼՎԱԾԻ  N 2 ԱՂՅՈՒՍԱԿՈՒՄ ԿԱՏԱՐՎՈՂ ԼՐԱՑՈՒՄԸ ՈՒ ՎԵՐԱԲԱՇԽՈՒՄԸ ԵՎ  ՀԱՅԱՍՏԱՆԻ ՀԱՆՐԱՊԵՏՈՒԹՅԱՆ ԿԱՌԱՎԱՐՈՒԹՅԱՆ 2021 ԹՎԱԿԱՆԻ ԴԵԿՏԵՄԲԵՐԻ 23-Ի N 2121-Ն ՈՐՈՇՄԱՆN 5 ՀԱՎԵԼՎԱԾԻ  N 1 ԱՂՅՈՒՍԱԿՈՒՄ ԿԱՏԱՐՎՈՂ ՓՈՓՈԽՈՒԹՅՈՒՆՆԵՐԸ ԵՎ ԼՐԱՑՈՒՄՆԵՐԸ</t>
  </si>
  <si>
    <t xml:space="preserve">ՀՀ կառավարության 2022 թվականի </t>
  </si>
  <si>
    <t>Հավելված 1</t>
  </si>
  <si>
    <t xml:space="preserve"> Պահուստային միջոցներ</t>
  </si>
  <si>
    <t xml:space="preserve"> ԱՅԼ  ԾԱԽՍԵՐ</t>
  </si>
  <si>
    <t xml:space="preserve"> ԸՆԹԱՑԻԿ ԾԱԽՍԵՐ</t>
  </si>
  <si>
    <t xml:space="preserve"> ԸՆԴԱՄԵՆԸ ԾԱԽՍԵՐ</t>
  </si>
  <si>
    <t xml:space="preserve"> այդ թվում` բյուջետային ծախսերի տնտեսագիտական դասակարգման հոդվածներ</t>
  </si>
  <si>
    <t xml:space="preserve"> ՀՀ կառավարություն</t>
  </si>
  <si>
    <t xml:space="preserve"> այդ թվում` ըստ կատարողների</t>
  </si>
  <si>
    <t xml:space="preserve"> այդ թվում`</t>
  </si>
  <si>
    <t xml:space="preserve"> 01</t>
  </si>
  <si>
    <t xml:space="preserve"> ՀՀ կառավարության և համայնքների պահուստային ֆոնդ</t>
  </si>
  <si>
    <t xml:space="preserve"> ՀԻՄՆԱԿԱՆ ԲԱԺԻՆՆԵՐԻՆ ՉԴԱՍՎՈՂ ՊԱՀՈՒՍՏԱՅԻՆ ՖՈՆԴԵՐ</t>
  </si>
  <si>
    <t xml:space="preserve"> 11</t>
  </si>
  <si>
    <t xml:space="preserve"> - Կապիտալ դրամաշնորհներ պետական և համայնքային ոչ առևտրային կազմակերպություններին</t>
  </si>
  <si>
    <t xml:space="preserve"> Կապիտալ դրամաշնորհներ պետական հատվածի այլ մակարդակներին</t>
  </si>
  <si>
    <t xml:space="preserve"> - Ընթացիկ դրամաշնորհներ պետական և համայնքային ոչ առևտրային կազմակերպություններին</t>
  </si>
  <si>
    <t xml:space="preserve"> Ընթացիկ դրամաշնորհներ պետական հատվածի այլ մակարդակներին</t>
  </si>
  <si>
    <t xml:space="preserve"> ԴՐԱՄԱՇՆՈՐՀՆԵՐ</t>
  </si>
  <si>
    <t xml:space="preserve"> - Շենքերի և կառույցների ընթացիկ նորոգում և պահպանում</t>
  </si>
  <si>
    <t xml:space="preserve"> Ընթացիկ նորոգում և պահպանում (ծառայություններ և նյութեր)</t>
  </si>
  <si>
    <t xml:space="preserve"> - Արտասահմանյան գործուղումների գծով ծախսեր</t>
  </si>
  <si>
    <t xml:space="preserve"> Ծառայողական գործուղումների գծով ծախսեր</t>
  </si>
  <si>
    <t xml:space="preserve"> - Էներգետիկ ծառայություններ</t>
  </si>
  <si>
    <t xml:space="preserve"> Շարունակական ծախսեր</t>
  </si>
  <si>
    <t xml:space="preserve"> ԾԱՌԱՅՈՒԹՅՈՒՆՆԵՐԻ  ԵՎ   ԱՊՐԱՆՔՆԵՐԻ  ՁԵՌՔԲԵՐՈՒՄ</t>
  </si>
  <si>
    <t xml:space="preserve"> Օրենսդիր և  գործադիր մարմիններ, պետական կառավարում</t>
  </si>
  <si>
    <t>01</t>
  </si>
  <si>
    <t xml:space="preserve"> Օրենսդիր և գործադիր  մարմիններ, պետական կառավարում, ֆինանսական և հարկաբյուջետային հարաբերություններ, արտաքին հարաբերություններ</t>
  </si>
  <si>
    <t xml:space="preserve"> ԸՆԴՀԱՆՈՒՐ ԲՆՈՒՅԹԻ ՀԱՆՐԱՅԻՆ ԾԱՌԱՅՈՒԹՅՈՒՆՆԵՐ</t>
  </si>
  <si>
    <t>Միջոցառում</t>
  </si>
  <si>
    <t xml:space="preserve"> Դաս</t>
  </si>
  <si>
    <t xml:space="preserve"> Խումբ</t>
  </si>
  <si>
    <t xml:space="preserve"> Բաժին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</si>
  <si>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</si>
  <si>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Գործառական դասիչը</t>
  </si>
  <si>
    <t xml:space="preserve"> ------------  N ---------- որոշման</t>
  </si>
  <si>
    <t>ՀՀ կառավարության 2022 թվականի</t>
  </si>
  <si>
    <t>Հավելված 2</t>
  </si>
  <si>
    <t xml:space="preserve"> Միջոցառման վրա կատարված ծախսը (հազար դրամ) </t>
  </si>
  <si>
    <t xml:space="preserve"> Արդյունքի չափորոշիչներ </t>
  </si>
  <si>
    <t xml:space="preserve">ՀՀ կառավարություն </t>
  </si>
  <si>
    <t xml:space="preserve"> Միջոցառումն իրականացնողի անվանումը</t>
  </si>
  <si>
    <t xml:space="preserve"> Ծառայությունների մատուցում </t>
  </si>
  <si>
    <t xml:space="preserve"> Միջոցառման տեսակը` </t>
  </si>
  <si>
    <t xml:space="preserve"> Նկարագրությունը` </t>
  </si>
  <si>
    <t xml:space="preserve"> Միջոցառման անվանումը` </t>
  </si>
  <si>
    <t xml:space="preserve"> Տարի </t>
  </si>
  <si>
    <t xml:space="preserve"> Ինն ամիս </t>
  </si>
  <si>
    <t xml:space="preserve"> Առաջին կիսամյակ </t>
  </si>
  <si>
    <t xml:space="preserve"> Միջոցառման դասիչը` </t>
  </si>
  <si>
    <t>Ցուցանիշների փոփոխությունները (նվազեցումները նշված են փակագծերում)</t>
  </si>
  <si>
    <t xml:space="preserve"> Ծրագրի դասիչը` </t>
  </si>
  <si>
    <t>Ցուցանիշների փոփոխությունները (ավելացումները նշված են դրական նշանով)</t>
  </si>
  <si>
    <t xml:space="preserve"> Ծրագրի միջոցառումները </t>
  </si>
  <si>
    <t xml:space="preserve"> Ծրագրի անվանումը </t>
  </si>
  <si>
    <t xml:space="preserve"> Ծրագրի դասիչը </t>
  </si>
  <si>
    <t xml:space="preserve"> ՄԱՍ 2. ՊԵՏԱԿԱՆ ՄԱՐՄՆԻ ԳԾՈՎ ԱՐԴՅՈՒՆՔԱՅԻՆ (ԿԱՏԱՐՈՂԱԿԱՆ) ՑՈՒՑԱՆԻՇՆԵՐԸ </t>
  </si>
  <si>
    <t xml:space="preserve"> Միջոցառման վրա կատարվող ծախսը (հազար դրամ) </t>
  </si>
  <si>
    <t xml:space="preserve"> ՀՀ վարչապետի աշխատակազմ </t>
  </si>
  <si>
    <t xml:space="preserve"> Առաջին եռամսյակ</t>
  </si>
  <si>
    <t xml:space="preserve"> 1136 </t>
  </si>
  <si>
    <t>ՀՀ վարչապետի աշխատակազմ</t>
  </si>
  <si>
    <t>Ծառայությունների մատուցում</t>
  </si>
  <si>
    <t>Աջակցություն ՀՀ կառավարությանը` քաղաքականության և ծրագրերի մշակման և իրականացման գործընթացում, վերահսկողության կատարման գործընթացում</t>
  </si>
  <si>
    <t>Ծառայությունների՝ ծրագրերի համակարգում</t>
  </si>
  <si>
    <t>Առաջին կիսամյակ</t>
  </si>
  <si>
    <t>Հավելված 3</t>
  </si>
  <si>
    <t xml:space="preserve"> ՄԱՍ 1. ՊԵՏԱԿԱՆ ՄԱՐՄՆԻ ԳԾՈՎ ԱՐԴՅՈՒՆՔԱՅԻՆ (ԿԱՏԱՐՈՂԱԿԱՆ) ՑՈՒՑԱՆԻՇՆԵՐԸ </t>
  </si>
  <si>
    <t>ՀՀ կառավարություն</t>
  </si>
  <si>
    <t>Հավելված 4</t>
  </si>
  <si>
    <t>ՀԱՅԱՍՏԱՆԻ ՀԱՆՐԱՊԵՏՈՒԹՅԱՆ ԿԱՌԱՎԱՐՈՒԹՅԱՆ 2021 ԹՎԱԿԱՆԻ ԴԵԿՏԵՄԲԵՐԻ 23-Ի N 2121-Ն ՈՐՈՇՄԱՆ NN3 ԵՎ 4 ՀԱՎԵԼՎԱԾՆԵՐՈՒՄ ԿԱՏԱՐՎՈՂ ՓՈՓՈԽՈՒԹՅՈՒՆՆԵՐԸ ԵՎ ԼՐԱՑՈՒՄՆԵՐԸ</t>
  </si>
  <si>
    <t xml:space="preserve"> ՀԱՅԱՍՏԱՆԻ ՀԱՆՐԱՊԵՏՈՒԹՅԱՆ ԿԱՌԱՎԱՐՈՒԹՅԱՆ 2021 ԹՎԱԿԱՆԻ ԴԵԿՏԵՄԲԵՐԻ 23-Ի N 2121-Ն ՈՐՈՇՄԱՆ N 9 ՀԱՎԵԼՎԱԾԻ  NN 9.3 ԵՎ 9.47 ԱՂՅՈՒՍԱԿՆԵՐՈՒՄ ԿԱՏԱՐՎՈՂ ՓՈՓՈԽՈՒԹՅՈՒՆՆԵՐԸ ԵՎ ԼՐԱՑՈՒՄՆԵՐԸ</t>
  </si>
  <si>
    <t xml:space="preserve"> ՀԱՅԱՍՏԱՆԻ ՀԱՆՐԱՊԵՏՈՒԹՅԱՆ ԿԱՌԱՎԱՐՈՒԹՅԱՆ 2021 ԹՎԱԿԱՆԻ ԴԵԿՏԵՄԲԵՐԻ 23-Ի N 2121-Ն ՈՐՈՇՄԱՆ N 9.1 ՀԱՎԵԼՎԱԾԻ NN 9.1.3 ԵՎ 9.1.59 ԱՂՅՈՒՍԱԿՆԵՐՈՒՄ ԿԱՏԱՐՎՈՂ ՓՈՓՈԽՈՒԹՅՈՒՆՆԵՐԸ ԵՎ ԼՐԱՑՈՒՄՆԵՐԸ</t>
  </si>
  <si>
    <t>Հավելված 5</t>
  </si>
  <si>
    <t>Ցուցանիշների փոփոխությունը (նվազեցումները նշված են 
փակագծերում)</t>
  </si>
  <si>
    <t xml:space="preserve"> Չափման միավորը</t>
  </si>
  <si>
    <t xml:space="preserve"> Միավորի գինը</t>
  </si>
  <si>
    <t xml:space="preserve"> Քանակը</t>
  </si>
  <si>
    <t>Կոդը</t>
  </si>
  <si>
    <t>Անվանումը</t>
  </si>
  <si>
    <t xml:space="preserve">Գնման ձևը </t>
  </si>
  <si>
    <t xml:space="preserve"> Գումարը 
(հազար դրամով)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</si>
</sst>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#,##0.0_);\(#,##0.0\)"/>
    <numFmt numFmtId="165" formatCode="#,##0.0"/>
    <numFmt numFmtId="166" formatCode="##,##0.0;\(##,##0.0\);\-"/>
    <numFmt numFmtId="167" formatCode="_(* #,##0.00_);_(* \(#,##0.00\);_(* &quot;-&quot;??_);_(@_)"/>
    <numFmt numFmtId="168" formatCode="_(* #,##0.0_);_(* \(#,##0.0\);_(* &quot;-&quot;??_);_(@_)"/>
  </numFmts>
  <fonts count="14" x14ac:knownFonts="1">
    <font>
      <sz val="11"/>
      <color theme="1"/>
      <name val="Calibri"/>
      <family val="2"/>
      <scheme val="minor"/>
    </font>
    <font>
      <sz val="8"/>
      <name val="GHEA Grapalat"/>
      <family val="2"/>
    </font>
    <font>
      <sz val="10"/>
      <name val="Arial"/>
      <family val="2"/>
      <charset val="204"/>
    </font>
    <font>
      <sz val="10"/>
      <name val="Times Armenian"/>
      <family val="1"/>
    </font>
    <font>
      <sz val="12"/>
      <name val="GHEA Grapalat"/>
      <family val="3"/>
    </font>
    <font>
      <i/>
      <sz val="12"/>
      <name val="GHEA Grapalat"/>
      <family val="3"/>
    </font>
    <font>
      <b/>
      <sz val="8"/>
      <name val="GHEA Grapalat"/>
      <family val="2"/>
    </font>
    <font>
      <b/>
      <sz val="12"/>
      <name val="GHEA Grapalat"/>
      <family val="3"/>
    </font>
    <font>
      <sz val="12"/>
      <color theme="1"/>
      <name val="GHEA Grapalat"/>
      <family val="3"/>
    </font>
    <font>
      <i/>
      <sz val="8"/>
      <name val="GHEA Grapalat"/>
      <family val="2"/>
    </font>
    <font>
      <i/>
      <sz val="12"/>
      <color theme="1"/>
      <name val="GHEA Grapalat"/>
      <family val="3"/>
    </font>
    <font>
      <b/>
      <sz val="12"/>
      <color theme="1"/>
      <name val="GHEA Grapalat"/>
      <family val="3"/>
    </font>
    <font>
      <sz val="12"/>
      <color theme="1"/>
      <name val="Calibri"/>
      <family val="2"/>
      <scheme val="minor"/>
    </font>
    <font>
      <sz val="12"/>
      <color rgb="FF000000"/>
      <name val="GHEA Grapalat"/>
      <family val="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/>
      <diagonal/>
    </border>
    <border>
      <left style="thin">
        <color indexed="0"/>
      </left>
      <right style="thin">
        <color indexed="0"/>
      </right>
      <top/>
      <bottom style="thin">
        <color indexed="0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0"/>
      </left>
      <right/>
      <top style="thin">
        <color indexed="0"/>
      </top>
      <bottom style="thin">
        <color indexed="0"/>
      </bottom>
      <diagonal/>
    </border>
  </borders>
  <cellStyleXfs count="9">
    <xf numFmtId="0" fontId="0" fillId="0" borderId="0"/>
    <xf numFmtId="166" fontId="1" fillId="0" borderId="0" applyFill="0" applyBorder="0" applyProtection="0">
      <alignment horizontal="right" vertical="top"/>
    </xf>
    <xf numFmtId="0" fontId="2" fillId="0" borderId="0"/>
    <xf numFmtId="0" fontId="3" fillId="0" borderId="0"/>
    <xf numFmtId="166" fontId="6" fillId="0" borderId="0" applyFill="0" applyBorder="0" applyProtection="0">
      <alignment horizontal="right" vertical="top"/>
    </xf>
    <xf numFmtId="166" fontId="9" fillId="0" borderId="0" applyFill="0" applyBorder="0" applyProtection="0">
      <alignment horizontal="right" vertical="top"/>
    </xf>
    <xf numFmtId="0" fontId="1" fillId="0" borderId="0">
      <alignment horizontal="left" vertical="top" wrapText="1"/>
    </xf>
    <xf numFmtId="0" fontId="1" fillId="0" borderId="0">
      <alignment horizontal="left" vertical="top" wrapText="1"/>
    </xf>
    <xf numFmtId="167" fontId="3" fillId="0" borderId="0" applyFont="0" applyFill="0" applyBorder="0" applyAlignment="0" applyProtection="0"/>
  </cellStyleXfs>
  <cellXfs count="147">
    <xf numFmtId="0" fontId="0" fillId="0" borderId="0" xfId="0"/>
    <xf numFmtId="0" fontId="4" fillId="2" borderId="0" xfId="3" applyFont="1" applyFill="1" applyAlignment="1">
      <alignment horizontal="left" vertical="top" wrapText="1"/>
    </xf>
    <xf numFmtId="0" fontId="4" fillId="2" borderId="5" xfId="3" applyFont="1" applyFill="1" applyBorder="1" applyAlignment="1">
      <alignment horizontal="left" vertical="top" wrapText="1"/>
    </xf>
    <xf numFmtId="0" fontId="5" fillId="2" borderId="5" xfId="3" applyFont="1" applyFill="1" applyBorder="1" applyAlignment="1">
      <alignment horizontal="left" vertical="top" wrapText="1"/>
    </xf>
    <xf numFmtId="166" fontId="4" fillId="2" borderId="5" xfId="1" applyNumberFormat="1" applyFont="1" applyFill="1" applyBorder="1" applyAlignment="1">
      <alignment horizontal="right" vertical="top"/>
    </xf>
    <xf numFmtId="166" fontId="7" fillId="2" borderId="5" xfId="4" applyNumberFormat="1" applyFont="1" applyFill="1" applyBorder="1" applyAlignment="1">
      <alignment horizontal="right" vertical="top"/>
    </xf>
    <xf numFmtId="0" fontId="7" fillId="2" borderId="5" xfId="3" applyFont="1" applyFill="1" applyBorder="1" applyAlignment="1">
      <alignment horizontal="left" vertical="top" wrapText="1"/>
    </xf>
    <xf numFmtId="0" fontId="5" fillId="0" borderId="5" xfId="3" applyFont="1" applyBorder="1" applyAlignment="1">
      <alignment horizontal="left" vertical="top" wrapText="1"/>
    </xf>
    <xf numFmtId="0" fontId="4" fillId="0" borderId="5" xfId="3" applyFont="1" applyBorder="1" applyAlignment="1">
      <alignment horizontal="left" vertical="top" wrapText="1"/>
    </xf>
    <xf numFmtId="166" fontId="4" fillId="2" borderId="0" xfId="3" applyNumberFormat="1" applyFont="1" applyFill="1" applyAlignment="1">
      <alignment horizontal="left" vertical="top" wrapText="1"/>
    </xf>
    <xf numFmtId="0" fontId="4" fillId="2" borderId="5" xfId="3" applyFont="1" applyFill="1" applyBorder="1" applyAlignment="1">
      <alignment horizontal="center" vertical="center" wrapText="1"/>
    </xf>
    <xf numFmtId="0" fontId="4" fillId="2" borderId="0" xfId="3" applyFont="1" applyFill="1"/>
    <xf numFmtId="0" fontId="7" fillId="2" borderId="0" xfId="3" applyFont="1" applyFill="1" applyBorder="1" applyAlignment="1">
      <alignment vertical="center" wrapText="1"/>
    </xf>
    <xf numFmtId="0" fontId="8" fillId="2" borderId="0" xfId="3" applyFont="1" applyFill="1" applyAlignment="1">
      <alignment horizontal="left" vertical="top" wrapText="1"/>
    </xf>
    <xf numFmtId="166" fontId="8" fillId="2" borderId="5" xfId="1" applyNumberFormat="1" applyFont="1" applyFill="1" applyBorder="1" applyAlignment="1">
      <alignment horizontal="right" vertical="top"/>
    </xf>
    <xf numFmtId="0" fontId="8" fillId="0" borderId="5" xfId="3" applyFont="1" applyBorder="1" applyAlignment="1">
      <alignment horizontal="left" vertical="top" wrapText="1"/>
    </xf>
    <xf numFmtId="0" fontId="8" fillId="2" borderId="5" xfId="3" applyFont="1" applyFill="1" applyBorder="1" applyAlignment="1">
      <alignment horizontal="left" vertical="top" wrapText="1"/>
    </xf>
    <xf numFmtId="166" fontId="10" fillId="2" borderId="5" xfId="5" applyNumberFormat="1" applyFont="1" applyFill="1" applyBorder="1" applyAlignment="1">
      <alignment horizontal="right" vertical="top"/>
    </xf>
    <xf numFmtId="0" fontId="10" fillId="0" borderId="5" xfId="3" applyFont="1" applyBorder="1" applyAlignment="1">
      <alignment horizontal="left" vertical="top" wrapText="1"/>
    </xf>
    <xf numFmtId="0" fontId="8" fillId="2" borderId="12" xfId="3" applyFont="1" applyFill="1" applyBorder="1" applyAlignment="1">
      <alignment horizontal="left" vertical="top" wrapText="1"/>
    </xf>
    <xf numFmtId="0" fontId="8" fillId="2" borderId="13" xfId="3" applyFont="1" applyFill="1" applyBorder="1" applyAlignment="1">
      <alignment horizontal="left" vertical="top" wrapText="1"/>
    </xf>
    <xf numFmtId="166" fontId="11" fillId="2" borderId="5" xfId="4" applyNumberFormat="1" applyFont="1" applyFill="1" applyBorder="1" applyAlignment="1">
      <alignment horizontal="right" vertical="top"/>
    </xf>
    <xf numFmtId="0" fontId="11" fillId="2" borderId="12" xfId="3" applyFont="1" applyFill="1" applyBorder="1" applyAlignment="1">
      <alignment horizontal="left" vertical="top" wrapText="1"/>
    </xf>
    <xf numFmtId="0" fontId="11" fillId="2" borderId="14" xfId="3" applyFont="1" applyFill="1" applyBorder="1" applyAlignment="1">
      <alignment horizontal="left" vertical="top" wrapText="1"/>
    </xf>
    <xf numFmtId="0" fontId="8" fillId="2" borderId="14" xfId="3" applyFont="1" applyFill="1" applyBorder="1" applyAlignment="1">
      <alignment horizontal="left" vertical="top" wrapText="1"/>
    </xf>
    <xf numFmtId="0" fontId="8" fillId="0" borderId="0" xfId="3" applyFont="1" applyAlignment="1">
      <alignment horizontal="left" vertical="top" wrapText="1"/>
    </xf>
    <xf numFmtId="0" fontId="10" fillId="2" borderId="5" xfId="3" applyFont="1" applyFill="1" applyBorder="1" applyAlignment="1">
      <alignment horizontal="left" vertical="top" wrapText="1"/>
    </xf>
    <xf numFmtId="0" fontId="8" fillId="2" borderId="5" xfId="6" applyFont="1" applyFill="1" applyBorder="1" applyAlignment="1">
      <alignment horizontal="left" vertical="top" wrapText="1"/>
    </xf>
    <xf numFmtId="0" fontId="8" fillId="0" borderId="0" xfId="6" applyFont="1" applyBorder="1" applyAlignment="1">
      <alignment horizontal="left" vertical="top" wrapText="1"/>
    </xf>
    <xf numFmtId="0" fontId="8" fillId="0" borderId="4" xfId="6" applyFont="1" applyBorder="1" applyAlignment="1">
      <alignment horizontal="left" vertical="top" wrapText="1"/>
    </xf>
    <xf numFmtId="0" fontId="8" fillId="0" borderId="12" xfId="3" applyFont="1" applyBorder="1" applyAlignment="1">
      <alignment horizontal="left" vertical="top" wrapText="1"/>
    </xf>
    <xf numFmtId="0" fontId="8" fillId="0" borderId="13" xfId="3" applyFont="1" applyBorder="1" applyAlignment="1">
      <alignment horizontal="left" vertical="top" wrapText="1"/>
    </xf>
    <xf numFmtId="0" fontId="11" fillId="2" borderId="5" xfId="6" applyFont="1" applyFill="1" applyBorder="1" applyAlignment="1">
      <alignment horizontal="left" vertical="top" wrapText="1"/>
    </xf>
    <xf numFmtId="49" fontId="11" fillId="0" borderId="12" xfId="3" applyNumberFormat="1" applyFont="1" applyBorder="1" applyAlignment="1">
      <alignment horizontal="left" vertical="top" wrapText="1"/>
    </xf>
    <xf numFmtId="0" fontId="11" fillId="0" borderId="5" xfId="3" applyFont="1" applyBorder="1" applyAlignment="1">
      <alignment horizontal="left" vertical="top" wrapText="1"/>
    </xf>
    <xf numFmtId="164" fontId="8" fillId="2" borderId="5" xfId="3" applyNumberFormat="1" applyFont="1" applyFill="1" applyBorder="1" applyAlignment="1">
      <alignment horizontal="right" vertical="top" wrapText="1"/>
    </xf>
    <xf numFmtId="0" fontId="11" fillId="2" borderId="5" xfId="3" applyFont="1" applyFill="1" applyBorder="1" applyAlignment="1">
      <alignment horizontal="left" vertical="top" wrapText="1"/>
    </xf>
    <xf numFmtId="0" fontId="8" fillId="2" borderId="5" xfId="3" applyFont="1" applyFill="1" applyBorder="1" applyAlignment="1">
      <alignment horizontal="center" vertical="center" wrapText="1"/>
    </xf>
    <xf numFmtId="0" fontId="8" fillId="2" borderId="5" xfId="3" applyFont="1" applyFill="1" applyBorder="1" applyAlignment="1">
      <alignment vertical="center" wrapText="1"/>
    </xf>
    <xf numFmtId="0" fontId="8" fillId="2" borderId="0" xfId="3" applyFont="1" applyFill="1"/>
    <xf numFmtId="0" fontId="8" fillId="2" borderId="0" xfId="3" applyFont="1" applyFill="1" applyAlignment="1">
      <alignment horizontal="center" wrapText="1"/>
    </xf>
    <xf numFmtId="0" fontId="4" fillId="0" borderId="0" xfId="3" applyFont="1" applyAlignment="1">
      <alignment horizontal="left" vertical="top" wrapText="1"/>
    </xf>
    <xf numFmtId="164" fontId="5" fillId="0" borderId="5" xfId="3" applyNumberFormat="1" applyFont="1" applyBorder="1" applyAlignment="1">
      <alignment horizontal="right" vertical="top" wrapText="1"/>
    </xf>
    <xf numFmtId="0" fontId="4" fillId="0" borderId="5" xfId="3" applyFont="1" applyBorder="1" applyAlignment="1">
      <alignment horizontal="center" vertical="top" wrapText="1"/>
    </xf>
    <xf numFmtId="165" fontId="5" fillId="0" borderId="5" xfId="3" applyNumberFormat="1" applyFont="1" applyBorder="1" applyAlignment="1">
      <alignment horizontal="right" vertical="top" wrapText="1"/>
    </xf>
    <xf numFmtId="0" fontId="7" fillId="0" borderId="5" xfId="3" applyFont="1" applyBorder="1" applyAlignment="1">
      <alignment horizontal="left" vertical="top" wrapText="1"/>
    </xf>
    <xf numFmtId="0" fontId="7" fillId="0" borderId="0" xfId="7" applyFont="1" applyAlignment="1">
      <alignment horizontal="left" vertical="top" wrapText="1"/>
    </xf>
    <xf numFmtId="168" fontId="5" fillId="2" borderId="5" xfId="8" applyNumberFormat="1" applyFont="1" applyFill="1" applyBorder="1" applyAlignment="1">
      <alignment horizontal="right" vertical="top" wrapText="1"/>
    </xf>
    <xf numFmtId="0" fontId="4" fillId="0" borderId="0" xfId="3" applyFont="1"/>
    <xf numFmtId="0" fontId="5" fillId="2" borderId="2" xfId="3" applyFont="1" applyFill="1" applyBorder="1" applyAlignment="1">
      <alignment horizontal="left" vertical="top" wrapText="1"/>
    </xf>
    <xf numFmtId="0" fontId="4" fillId="2" borderId="12" xfId="3" applyFont="1" applyFill="1" applyBorder="1" applyAlignment="1">
      <alignment horizontal="left" vertical="top" wrapText="1"/>
    </xf>
    <xf numFmtId="0" fontId="5" fillId="2" borderId="17" xfId="3" applyFont="1" applyFill="1" applyBorder="1" applyAlignment="1">
      <alignment horizontal="left" vertical="top" wrapText="1"/>
    </xf>
    <xf numFmtId="0" fontId="5" fillId="0" borderId="6" xfId="3" applyFont="1" applyBorder="1" applyAlignment="1">
      <alignment horizontal="left" vertical="top" wrapText="1"/>
    </xf>
    <xf numFmtId="0" fontId="4" fillId="0" borderId="0" xfId="3" applyFont="1" applyFill="1"/>
    <xf numFmtId="0" fontId="7" fillId="0" borderId="0" xfId="3" applyFont="1" applyFill="1" applyBorder="1" applyAlignment="1">
      <alignment vertical="center" wrapText="1"/>
    </xf>
    <xf numFmtId="0" fontId="4" fillId="0" borderId="0" xfId="3" applyFont="1" applyFill="1" applyAlignment="1">
      <alignment horizontal="center"/>
    </xf>
    <xf numFmtId="0" fontId="4" fillId="2" borderId="0" xfId="3" applyFont="1" applyFill="1" applyAlignment="1">
      <alignment horizontal="center"/>
    </xf>
    <xf numFmtId="0" fontId="4" fillId="0" borderId="0" xfId="0" applyFont="1" applyFill="1" applyAlignment="1"/>
    <xf numFmtId="0" fontId="12" fillId="0" borderId="0" xfId="0" applyFont="1"/>
    <xf numFmtId="0" fontId="4" fillId="0" borderId="0" xfId="0" applyFont="1"/>
    <xf numFmtId="0" fontId="13" fillId="0" borderId="5" xfId="0" applyFont="1" applyBorder="1" applyAlignment="1"/>
    <xf numFmtId="0" fontId="13" fillId="2" borderId="5" xfId="0" applyFont="1" applyFill="1" applyBorder="1" applyAlignment="1">
      <alignment horizontal="center" vertical="center"/>
    </xf>
    <xf numFmtId="166" fontId="4" fillId="2" borderId="5" xfId="1" applyNumberFormat="1" applyFont="1" applyFill="1" applyBorder="1" applyAlignment="1">
      <alignment horizontal="right" vertical="center"/>
    </xf>
    <xf numFmtId="165" fontId="13" fillId="2" borderId="2" xfId="0" applyNumberFormat="1" applyFont="1" applyFill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3" fillId="2" borderId="5" xfId="0" applyFont="1" applyFill="1" applyBorder="1" applyAlignment="1"/>
    <xf numFmtId="0" fontId="13" fillId="2" borderId="5" xfId="0" applyFont="1" applyFill="1" applyBorder="1" applyAlignment="1">
      <alignment horizontal="left" vertical="center" wrapText="1"/>
    </xf>
    <xf numFmtId="0" fontId="4" fillId="2" borderId="5" xfId="3" applyFont="1" applyFill="1" applyBorder="1" applyAlignment="1">
      <alignment horizontal="center" vertical="top" wrapText="1"/>
    </xf>
    <xf numFmtId="0" fontId="4" fillId="2" borderId="2" xfId="3" applyFont="1" applyFill="1" applyBorder="1" applyAlignment="1">
      <alignment horizontal="center" vertical="center" wrapText="1"/>
    </xf>
    <xf numFmtId="0" fontId="4" fillId="2" borderId="3" xfId="3" applyFont="1" applyFill="1" applyBorder="1" applyAlignment="1">
      <alignment horizontal="center" vertical="center" wrapText="1"/>
    </xf>
    <xf numFmtId="0" fontId="4" fillId="2" borderId="4" xfId="3" applyFont="1" applyFill="1" applyBorder="1" applyAlignment="1">
      <alignment horizontal="center" vertical="center" wrapText="1"/>
    </xf>
    <xf numFmtId="0" fontId="4" fillId="2" borderId="0" xfId="3" applyFont="1" applyFill="1" applyAlignment="1">
      <alignment horizontal="right"/>
    </xf>
    <xf numFmtId="0" fontId="7" fillId="2" borderId="0" xfId="3" applyFont="1" applyFill="1" applyBorder="1" applyAlignment="1">
      <alignment horizontal="center" vertical="center" wrapText="1"/>
    </xf>
    <xf numFmtId="0" fontId="4" fillId="2" borderId="0" xfId="3" applyFont="1" applyFill="1" applyBorder="1" applyAlignment="1">
      <alignment horizontal="right" vertical="top" wrapText="1"/>
    </xf>
    <xf numFmtId="0" fontId="4" fillId="2" borderId="5" xfId="3" applyFont="1" applyFill="1" applyBorder="1" applyAlignment="1">
      <alignment horizontal="center" vertical="center" wrapText="1"/>
    </xf>
    <xf numFmtId="0" fontId="8" fillId="2" borderId="5" xfId="3" applyFont="1" applyFill="1" applyBorder="1" applyAlignment="1">
      <alignment vertical="center" wrapText="1"/>
    </xf>
    <xf numFmtId="0" fontId="8" fillId="2" borderId="2" xfId="3" applyFont="1" applyFill="1" applyBorder="1" applyAlignment="1">
      <alignment horizontal="center" vertical="center" wrapText="1"/>
    </xf>
    <xf numFmtId="0" fontId="8" fillId="2" borderId="3" xfId="3" applyFont="1" applyFill="1" applyBorder="1" applyAlignment="1">
      <alignment horizontal="center" vertical="center" wrapText="1"/>
    </xf>
    <xf numFmtId="0" fontId="8" fillId="2" borderId="4" xfId="3" applyFont="1" applyFill="1" applyBorder="1" applyAlignment="1">
      <alignment horizontal="center" vertical="center" wrapText="1"/>
    </xf>
    <xf numFmtId="0" fontId="8" fillId="2" borderId="0" xfId="3" applyFont="1" applyFill="1" applyAlignment="1">
      <alignment horizontal="right" wrapText="1"/>
    </xf>
    <xf numFmtId="0" fontId="11" fillId="2" borderId="0" xfId="3" applyFont="1" applyFill="1" applyAlignment="1">
      <alignment horizontal="center" vertical="center" wrapText="1"/>
    </xf>
    <xf numFmtId="0" fontId="8" fillId="2" borderId="0" xfId="3" applyFont="1" applyFill="1" applyBorder="1" applyAlignment="1">
      <alignment horizontal="right" vertical="top" wrapText="1"/>
    </xf>
    <xf numFmtId="0" fontId="4" fillId="0" borderId="5" xfId="3" applyFont="1" applyBorder="1" applyAlignment="1">
      <alignment horizontal="center" vertical="top" wrapText="1"/>
    </xf>
    <xf numFmtId="0" fontId="4" fillId="0" borderId="5" xfId="3" applyFont="1" applyBorder="1" applyAlignment="1">
      <alignment horizontal="left" vertical="top" wrapText="1"/>
    </xf>
    <xf numFmtId="0" fontId="7" fillId="0" borderId="5" xfId="3" applyFont="1" applyBorder="1" applyAlignment="1">
      <alignment horizontal="left" vertical="top" wrapText="1"/>
    </xf>
    <xf numFmtId="0" fontId="5" fillId="0" borderId="5" xfId="3" applyFont="1" applyBorder="1" applyAlignment="1">
      <alignment horizontal="left" vertical="top" wrapText="1"/>
    </xf>
    <xf numFmtId="0" fontId="5" fillId="0" borderId="6" xfId="3" applyFont="1" applyBorder="1" applyAlignment="1">
      <alignment horizontal="left" vertical="top" wrapText="1"/>
    </xf>
    <xf numFmtId="0" fontId="5" fillId="0" borderId="11" xfId="3" applyFont="1" applyBorder="1" applyAlignment="1">
      <alignment horizontal="left" vertical="top" wrapText="1"/>
    </xf>
    <xf numFmtId="0" fontId="4" fillId="0" borderId="6" xfId="3" applyFont="1" applyBorder="1" applyAlignment="1">
      <alignment horizontal="left" vertical="top" wrapText="1"/>
    </xf>
    <xf numFmtId="0" fontId="4" fillId="0" borderId="11" xfId="3" applyFont="1" applyBorder="1" applyAlignment="1">
      <alignment horizontal="left" vertical="top" wrapText="1"/>
    </xf>
    <xf numFmtId="0" fontId="4" fillId="0" borderId="2" xfId="3" applyFont="1" applyBorder="1" applyAlignment="1">
      <alignment horizontal="center" vertical="top" wrapText="1"/>
    </xf>
    <xf numFmtId="0" fontId="4" fillId="0" borderId="3" xfId="3" applyFont="1" applyBorder="1" applyAlignment="1">
      <alignment horizontal="center" vertical="top" wrapText="1"/>
    </xf>
    <xf numFmtId="0" fontId="4" fillId="0" borderId="4" xfId="3" applyFont="1" applyBorder="1" applyAlignment="1">
      <alignment horizontal="center" vertical="top" wrapText="1"/>
    </xf>
    <xf numFmtId="0" fontId="4" fillId="0" borderId="7" xfId="3" applyFont="1" applyBorder="1" applyAlignment="1">
      <alignment horizontal="center" vertical="top" wrapText="1"/>
    </xf>
    <xf numFmtId="0" fontId="4" fillId="0" borderId="15" xfId="3" applyFont="1" applyBorder="1" applyAlignment="1">
      <alignment horizontal="center" vertical="top" wrapText="1"/>
    </xf>
    <xf numFmtId="0" fontId="4" fillId="0" borderId="8" xfId="3" applyFont="1" applyBorder="1" applyAlignment="1">
      <alignment horizontal="center" vertical="top" wrapText="1"/>
    </xf>
    <xf numFmtId="0" fontId="4" fillId="0" borderId="9" xfId="3" applyFont="1" applyBorder="1" applyAlignment="1">
      <alignment horizontal="center" vertical="top" wrapText="1"/>
    </xf>
    <xf numFmtId="0" fontId="4" fillId="0" borderId="1" xfId="3" applyFont="1" applyBorder="1" applyAlignment="1">
      <alignment horizontal="center" vertical="top" wrapText="1"/>
    </xf>
    <xf numFmtId="0" fontId="4" fillId="0" borderId="10" xfId="3" applyFont="1" applyBorder="1" applyAlignment="1">
      <alignment horizontal="center" vertical="top" wrapText="1"/>
    </xf>
    <xf numFmtId="0" fontId="4" fillId="2" borderId="6" xfId="3" applyFont="1" applyFill="1" applyBorder="1" applyAlignment="1">
      <alignment horizontal="center" vertical="top" wrapText="1"/>
    </xf>
    <xf numFmtId="0" fontId="4" fillId="2" borderId="16" xfId="3" applyFont="1" applyFill="1" applyBorder="1" applyAlignment="1">
      <alignment horizontal="center" vertical="top" wrapText="1"/>
    </xf>
    <xf numFmtId="0" fontId="4" fillId="2" borderId="11" xfId="3" applyFont="1" applyFill="1" applyBorder="1" applyAlignment="1">
      <alignment horizontal="center" vertical="top" wrapText="1"/>
    </xf>
    <xf numFmtId="0" fontId="7" fillId="0" borderId="0" xfId="7" applyFont="1" applyAlignment="1">
      <alignment horizontal="left" vertical="top" wrapText="1"/>
    </xf>
    <xf numFmtId="0" fontId="7" fillId="0" borderId="0" xfId="7" applyFont="1" applyAlignment="1">
      <alignment horizontal="center" vertical="top"/>
    </xf>
    <xf numFmtId="0" fontId="4" fillId="0" borderId="0" xfId="3" applyFont="1" applyFill="1" applyAlignment="1">
      <alignment horizontal="right"/>
    </xf>
    <xf numFmtId="0" fontId="7" fillId="0" borderId="0" xfId="3" applyFont="1" applyFill="1" applyBorder="1" applyAlignment="1">
      <alignment horizontal="center" vertical="center" wrapText="1"/>
    </xf>
    <xf numFmtId="0" fontId="7" fillId="0" borderId="0" xfId="3" applyFont="1" applyAlignment="1">
      <alignment horizontal="center" vertical="top"/>
    </xf>
    <xf numFmtId="0" fontId="7" fillId="0" borderId="0" xfId="3" applyFont="1" applyAlignment="1">
      <alignment horizontal="left" vertical="top" wrapText="1"/>
    </xf>
    <xf numFmtId="0" fontId="5" fillId="2" borderId="7" xfId="3" applyFont="1" applyFill="1" applyBorder="1" applyAlignment="1">
      <alignment horizontal="left" vertical="top" wrapText="1"/>
    </xf>
    <xf numFmtId="0" fontId="5" fillId="2" borderId="15" xfId="3" applyFont="1" applyFill="1" applyBorder="1" applyAlignment="1">
      <alignment horizontal="left" vertical="top" wrapText="1"/>
    </xf>
    <xf numFmtId="0" fontId="5" fillId="2" borderId="8" xfId="3" applyFont="1" applyFill="1" applyBorder="1" applyAlignment="1">
      <alignment horizontal="left" vertical="top" wrapText="1"/>
    </xf>
    <xf numFmtId="0" fontId="4" fillId="2" borderId="5" xfId="3" applyFont="1" applyFill="1" applyBorder="1" applyAlignment="1">
      <alignment horizontal="left" vertical="top" wrapText="1"/>
    </xf>
    <xf numFmtId="0" fontId="4" fillId="0" borderId="6" xfId="3" applyFont="1" applyBorder="1" applyAlignment="1">
      <alignment horizontal="center" vertical="top" wrapText="1"/>
    </xf>
    <xf numFmtId="0" fontId="4" fillId="0" borderId="11" xfId="3" applyFont="1" applyBorder="1" applyAlignment="1">
      <alignment horizontal="center" vertical="top" wrapText="1"/>
    </xf>
    <xf numFmtId="0" fontId="4" fillId="2" borderId="3" xfId="3" applyFont="1" applyFill="1" applyBorder="1" applyAlignment="1">
      <alignment horizontal="center" vertical="top" wrapText="1"/>
    </xf>
    <xf numFmtId="0" fontId="7" fillId="2" borderId="11" xfId="3" applyFont="1" applyFill="1" applyBorder="1" applyAlignment="1">
      <alignment horizontal="left" vertical="top" wrapText="1"/>
    </xf>
    <xf numFmtId="0" fontId="7" fillId="2" borderId="0" xfId="3" applyFont="1" applyFill="1" applyAlignment="1">
      <alignment horizontal="left" vertical="top" wrapText="1"/>
    </xf>
    <xf numFmtId="0" fontId="4" fillId="2" borderId="0" xfId="3" applyFont="1" applyFill="1" applyBorder="1" applyAlignment="1">
      <alignment horizontal="right"/>
    </xf>
    <xf numFmtId="0" fontId="7" fillId="2" borderId="0" xfId="3" applyFont="1" applyFill="1" applyAlignment="1">
      <alignment horizontal="center" vertical="top"/>
    </xf>
    <xf numFmtId="0" fontId="7" fillId="2" borderId="5" xfId="3" applyFont="1" applyFill="1" applyBorder="1" applyAlignment="1">
      <alignment horizontal="left" vertical="top" wrapText="1"/>
    </xf>
    <xf numFmtId="0" fontId="13" fillId="2" borderId="2" xfId="0" applyFont="1" applyFill="1" applyBorder="1" applyAlignment="1">
      <alignment horizontal="left" vertical="center"/>
    </xf>
    <xf numFmtId="0" fontId="13" fillId="2" borderId="3" xfId="0" applyFont="1" applyFill="1" applyBorder="1" applyAlignment="1">
      <alignment horizontal="left" vertical="center"/>
    </xf>
    <xf numFmtId="0" fontId="13" fillId="2" borderId="4" xfId="0" applyFont="1" applyFill="1" applyBorder="1" applyAlignment="1">
      <alignment horizontal="left" vertical="center"/>
    </xf>
    <xf numFmtId="164" fontId="4" fillId="2" borderId="2" xfId="0" applyNumberFormat="1" applyFont="1" applyFill="1" applyBorder="1" applyAlignment="1">
      <alignment horizontal="center" vertical="center" wrapText="1"/>
    </xf>
    <xf numFmtId="0" fontId="12" fillId="0" borderId="4" xfId="0" applyFont="1" applyBorder="1" applyAlignment="1">
      <alignment vertical="center"/>
    </xf>
    <xf numFmtId="0" fontId="13" fillId="2" borderId="2" xfId="0" applyFont="1" applyFill="1" applyBorder="1" applyAlignment="1">
      <alignment horizontal="center" vertical="center"/>
    </xf>
    <xf numFmtId="0" fontId="13" fillId="2" borderId="4" xfId="0" applyFont="1" applyFill="1" applyBorder="1" applyAlignment="1">
      <alignment horizontal="center" vertical="center"/>
    </xf>
    <xf numFmtId="164" fontId="4" fillId="0" borderId="5" xfId="0" applyNumberFormat="1" applyFont="1" applyBorder="1" applyAlignment="1">
      <alignment horizontal="center" vertical="center" wrapText="1"/>
    </xf>
    <xf numFmtId="164" fontId="4" fillId="0" borderId="5" xfId="0" applyNumberFormat="1" applyFont="1" applyBorder="1" applyAlignment="1">
      <alignment horizontal="center" vertical="center"/>
    </xf>
    <xf numFmtId="0" fontId="13" fillId="0" borderId="2" xfId="0" applyFont="1" applyBorder="1" applyAlignment="1">
      <alignment horizontal="left" vertical="center"/>
    </xf>
    <xf numFmtId="0" fontId="13" fillId="0" borderId="3" xfId="0" applyFont="1" applyBorder="1" applyAlignment="1">
      <alignment horizontal="left" vertical="center"/>
    </xf>
    <xf numFmtId="0" fontId="13" fillId="0" borderId="4" xfId="0" applyFont="1" applyBorder="1" applyAlignment="1">
      <alignment horizontal="left" vertical="center"/>
    </xf>
    <xf numFmtId="0" fontId="13" fillId="0" borderId="6" xfId="0" applyFont="1" applyBorder="1" applyAlignment="1">
      <alignment vertical="center" wrapText="1"/>
    </xf>
    <xf numFmtId="0" fontId="7" fillId="2" borderId="0" xfId="3" applyFont="1" applyFill="1" applyBorder="1" applyAlignment="1">
      <alignment horizontal="center" wrapText="1"/>
    </xf>
    <xf numFmtId="0" fontId="13" fillId="0" borderId="6" xfId="0" applyFont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</cellXfs>
  <cellStyles count="9">
    <cellStyle name="Comma 2" xfId="8"/>
    <cellStyle name="Normal" xfId="0" builtinId="0"/>
    <cellStyle name="Normal 12" xfId="7"/>
    <cellStyle name="Normal 2" xfId="3"/>
    <cellStyle name="Normal 3" xfId="6"/>
    <cellStyle name="SN_241" xfId="1"/>
    <cellStyle name="SN_b" xfId="4"/>
    <cellStyle name="SN_it" xfId="5"/>
    <cellStyle name="Обычный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9"/>
  <sheetViews>
    <sheetView topLeftCell="A31" zoomScale="85" zoomScaleNormal="85" workbookViewId="0">
      <selection activeCell="I21" sqref="I21"/>
    </sheetView>
  </sheetViews>
  <sheetFormatPr defaultRowHeight="17.25" x14ac:dyDescent="0.25"/>
  <cols>
    <col min="1" max="1" width="12" style="1" customWidth="1"/>
    <col min="2" max="2" width="15.28515625" style="1" customWidth="1"/>
    <col min="3" max="3" width="76.140625" style="1" customWidth="1"/>
    <col min="4" max="5" width="17.28515625" style="1" customWidth="1"/>
    <col min="6" max="6" width="17.42578125" style="1" customWidth="1"/>
    <col min="7" max="7" width="17.85546875" style="1" customWidth="1"/>
    <col min="8" max="8" width="9.140625" style="1"/>
    <col min="9" max="9" width="15.7109375" style="1" bestFit="1" customWidth="1"/>
    <col min="10" max="16384" width="9.140625" style="1"/>
  </cols>
  <sheetData>
    <row r="1" spans="1:9" s="11" customFormat="1" x14ac:dyDescent="0.3">
      <c r="A1" s="72" t="s">
        <v>55</v>
      </c>
      <c r="B1" s="72"/>
      <c r="C1" s="72"/>
      <c r="D1" s="72"/>
      <c r="E1" s="72"/>
      <c r="F1" s="72"/>
      <c r="G1" s="72"/>
    </row>
    <row r="2" spans="1:9" s="11" customFormat="1" x14ac:dyDescent="0.3">
      <c r="A2" s="72" t="s">
        <v>54</v>
      </c>
      <c r="B2" s="72"/>
      <c r="C2" s="72"/>
      <c r="D2" s="72"/>
      <c r="E2" s="72"/>
      <c r="F2" s="72"/>
      <c r="G2" s="72"/>
    </row>
    <row r="3" spans="1:9" s="11" customFormat="1" x14ac:dyDescent="0.3">
      <c r="A3" s="72" t="s">
        <v>0</v>
      </c>
      <c r="B3" s="72"/>
      <c r="C3" s="72"/>
      <c r="D3" s="72"/>
      <c r="E3" s="72"/>
      <c r="F3" s="72"/>
      <c r="G3" s="72"/>
    </row>
    <row r="4" spans="1:9" s="11" customFormat="1" ht="14.25" customHeight="1" x14ac:dyDescent="0.3"/>
    <row r="5" spans="1:9" s="11" customFormat="1" ht="69.75" customHeight="1" x14ac:dyDescent="0.3">
      <c r="A5" s="73" t="s">
        <v>53</v>
      </c>
      <c r="B5" s="73"/>
      <c r="C5" s="73"/>
      <c r="D5" s="73"/>
      <c r="E5" s="73"/>
      <c r="F5" s="73"/>
      <c r="G5" s="73"/>
      <c r="H5" s="12"/>
      <c r="I5" s="12"/>
    </row>
    <row r="6" spans="1:9" ht="16.5" customHeight="1" x14ac:dyDescent="0.25">
      <c r="F6" s="74" t="s">
        <v>52</v>
      </c>
      <c r="G6" s="74"/>
    </row>
    <row r="7" spans="1:9" ht="55.5" customHeight="1" x14ac:dyDescent="0.25">
      <c r="A7" s="75" t="s">
        <v>51</v>
      </c>
      <c r="B7" s="75"/>
      <c r="C7" s="75" t="s">
        <v>50</v>
      </c>
      <c r="D7" s="69" t="s">
        <v>49</v>
      </c>
      <c r="E7" s="70"/>
      <c r="F7" s="70"/>
      <c r="G7" s="71"/>
    </row>
    <row r="8" spans="1:9" ht="39" customHeight="1" x14ac:dyDescent="0.25">
      <c r="A8" s="10" t="s">
        <v>48</v>
      </c>
      <c r="B8" s="10" t="s">
        <v>47</v>
      </c>
      <c r="C8" s="75"/>
      <c r="D8" s="10" t="s">
        <v>46</v>
      </c>
      <c r="E8" s="10" t="s">
        <v>45</v>
      </c>
      <c r="F8" s="10" t="s">
        <v>44</v>
      </c>
      <c r="G8" s="10" t="s">
        <v>43</v>
      </c>
    </row>
    <row r="9" spans="1:9" x14ac:dyDescent="0.25">
      <c r="A9" s="2"/>
      <c r="B9" s="2"/>
      <c r="C9" s="2" t="s">
        <v>42</v>
      </c>
      <c r="D9" s="4">
        <f>D10+D30</f>
        <v>0</v>
      </c>
      <c r="E9" s="4">
        <f>E10+E30</f>
        <v>0</v>
      </c>
      <c r="F9" s="4">
        <f>F10+F30</f>
        <v>0</v>
      </c>
      <c r="G9" s="4">
        <f>G10+G30</f>
        <v>0</v>
      </c>
    </row>
    <row r="10" spans="1:9" x14ac:dyDescent="0.25">
      <c r="A10" s="2"/>
      <c r="B10" s="2"/>
      <c r="C10" s="6" t="s">
        <v>41</v>
      </c>
      <c r="D10" s="5">
        <f>D11</f>
        <v>2.4999999994179234E-2</v>
      </c>
      <c r="E10" s="5">
        <f>E11</f>
        <v>-4.0000000008149073E-2</v>
      </c>
      <c r="F10" s="5">
        <f>F11</f>
        <v>-4.0000000008149073E-2</v>
      </c>
      <c r="G10" s="5">
        <f>G11</f>
        <v>-4.0000000008149073E-2</v>
      </c>
    </row>
    <row r="11" spans="1:9" x14ac:dyDescent="0.25">
      <c r="A11" s="8" t="s">
        <v>40</v>
      </c>
      <c r="B11" s="8"/>
      <c r="C11" s="7" t="s">
        <v>32</v>
      </c>
      <c r="D11" s="4">
        <f>D24+D18</f>
        <v>2.4999999994179234E-2</v>
      </c>
      <c r="E11" s="4">
        <f>E24+E18</f>
        <v>-4.0000000008149073E-2</v>
      </c>
      <c r="F11" s="4">
        <f>F24+F18</f>
        <v>-4.0000000008149073E-2</v>
      </c>
      <c r="G11" s="4">
        <f>G24+G18</f>
        <v>-4.0000000008149073E-2</v>
      </c>
    </row>
    <row r="12" spans="1:9" x14ac:dyDescent="0.25">
      <c r="A12" s="8"/>
      <c r="B12" s="8"/>
      <c r="C12" s="8" t="s">
        <v>39</v>
      </c>
      <c r="D12" s="2"/>
      <c r="E12" s="2"/>
      <c r="F12" s="2"/>
      <c r="G12" s="2"/>
    </row>
    <row r="13" spans="1:9" x14ac:dyDescent="0.25">
      <c r="A13" s="8"/>
      <c r="B13" s="8"/>
      <c r="C13" s="7" t="s">
        <v>30</v>
      </c>
      <c r="D13" s="2"/>
      <c r="E13" s="2"/>
      <c r="F13" s="2"/>
      <c r="G13" s="2"/>
    </row>
    <row r="14" spans="1:9" ht="34.5" x14ac:dyDescent="0.25">
      <c r="A14" s="8"/>
      <c r="B14" s="8"/>
      <c r="C14" s="8" t="s">
        <v>38</v>
      </c>
      <c r="D14" s="2"/>
      <c r="E14" s="2"/>
      <c r="F14" s="2"/>
      <c r="G14" s="2"/>
    </row>
    <row r="15" spans="1:9" x14ac:dyDescent="0.25">
      <c r="A15" s="8"/>
      <c r="B15" s="8"/>
      <c r="C15" s="7" t="s">
        <v>28</v>
      </c>
      <c r="D15" s="2"/>
      <c r="E15" s="2"/>
      <c r="F15" s="2"/>
      <c r="G15" s="2"/>
    </row>
    <row r="16" spans="1:9" ht="34.5" x14ac:dyDescent="0.25">
      <c r="A16" s="8"/>
      <c r="B16" s="8"/>
      <c r="C16" s="8" t="s">
        <v>37</v>
      </c>
      <c r="D16" s="2"/>
      <c r="E16" s="2"/>
      <c r="F16" s="2"/>
      <c r="G16" s="2"/>
    </row>
    <row r="17" spans="1:9" x14ac:dyDescent="0.25">
      <c r="A17" s="68" t="s">
        <v>26</v>
      </c>
      <c r="B17" s="68"/>
      <c r="C17" s="68"/>
      <c r="D17" s="68"/>
      <c r="E17" s="68"/>
      <c r="F17" s="68"/>
      <c r="G17" s="68"/>
    </row>
    <row r="18" spans="1:9" x14ac:dyDescent="0.25">
      <c r="A18" s="2"/>
      <c r="B18" s="2" t="s">
        <v>25</v>
      </c>
      <c r="C18" s="7" t="s">
        <v>24</v>
      </c>
      <c r="D18" s="4">
        <f>'2'!G21</f>
        <v>-57390.9</v>
      </c>
      <c r="E18" s="4">
        <f>'2'!H21</f>
        <v>-114781.9</v>
      </c>
      <c r="F18" s="4">
        <f>'2'!I21</f>
        <v>-114781.9</v>
      </c>
      <c r="G18" s="4">
        <f>'2'!J21</f>
        <v>-114781.9</v>
      </c>
    </row>
    <row r="19" spans="1:9" x14ac:dyDescent="0.25">
      <c r="A19" s="2"/>
      <c r="B19" s="2"/>
      <c r="C19" s="8" t="s">
        <v>9</v>
      </c>
      <c r="D19" s="2"/>
      <c r="E19" s="2"/>
      <c r="F19" s="2"/>
      <c r="G19" s="2"/>
    </row>
    <row r="20" spans="1:9" x14ac:dyDescent="0.25">
      <c r="A20" s="2"/>
      <c r="B20" s="2"/>
      <c r="C20" s="7" t="s">
        <v>22</v>
      </c>
      <c r="D20" s="2"/>
      <c r="E20" s="2"/>
      <c r="F20" s="2"/>
      <c r="G20" s="2"/>
    </row>
    <row r="21" spans="1:9" ht="51.75" x14ac:dyDescent="0.25">
      <c r="A21" s="2"/>
      <c r="B21" s="2"/>
      <c r="C21" s="8" t="s">
        <v>36</v>
      </c>
      <c r="D21" s="2"/>
      <c r="E21" s="2"/>
      <c r="F21" s="2"/>
      <c r="G21" s="2"/>
    </row>
    <row r="22" spans="1:9" x14ac:dyDescent="0.25">
      <c r="A22" s="2"/>
      <c r="B22" s="2"/>
      <c r="C22" s="7" t="s">
        <v>20</v>
      </c>
      <c r="D22" s="2"/>
      <c r="E22" s="2"/>
      <c r="F22" s="2"/>
      <c r="G22" s="2"/>
    </row>
    <row r="23" spans="1:9" x14ac:dyDescent="0.25">
      <c r="A23" s="2"/>
      <c r="B23" s="2"/>
      <c r="C23" s="8" t="s">
        <v>19</v>
      </c>
      <c r="D23" s="2"/>
      <c r="E23" s="2"/>
      <c r="F23" s="2"/>
      <c r="G23" s="2"/>
    </row>
    <row r="24" spans="1:9" x14ac:dyDescent="0.25">
      <c r="A24" s="2"/>
      <c r="B24" s="8">
        <v>12006</v>
      </c>
      <c r="C24" s="7" t="s">
        <v>24</v>
      </c>
      <c r="D24" s="4">
        <f>'2'!G34</f>
        <v>57390.924999999996</v>
      </c>
      <c r="E24" s="4">
        <f>'2'!H34</f>
        <v>114781.85999999999</v>
      </c>
      <c r="F24" s="4">
        <f>'2'!I34</f>
        <v>114781.85999999999</v>
      </c>
      <c r="G24" s="4">
        <f>'2'!J34</f>
        <v>114781.85999999999</v>
      </c>
      <c r="I24" s="9"/>
    </row>
    <row r="25" spans="1:9" ht="34.5" x14ac:dyDescent="0.25">
      <c r="A25" s="2"/>
      <c r="B25" s="8"/>
      <c r="C25" s="2" t="s">
        <v>35</v>
      </c>
      <c r="D25" s="2"/>
      <c r="E25" s="2"/>
      <c r="F25" s="2"/>
      <c r="G25" s="2"/>
    </row>
    <row r="26" spans="1:9" x14ac:dyDescent="0.25">
      <c r="A26" s="2"/>
      <c r="B26" s="8"/>
      <c r="C26" s="3" t="s">
        <v>22</v>
      </c>
      <c r="D26" s="2"/>
      <c r="E26" s="2"/>
      <c r="F26" s="2"/>
      <c r="G26" s="2"/>
    </row>
    <row r="27" spans="1:9" ht="34.5" x14ac:dyDescent="0.25">
      <c r="A27" s="2"/>
      <c r="B27" s="8"/>
      <c r="C27" s="2" t="s">
        <v>35</v>
      </c>
      <c r="D27" s="2"/>
      <c r="E27" s="2"/>
      <c r="F27" s="2"/>
      <c r="G27" s="2"/>
    </row>
    <row r="28" spans="1:9" x14ac:dyDescent="0.25">
      <c r="A28" s="2"/>
      <c r="B28" s="8"/>
      <c r="C28" s="7" t="s">
        <v>20</v>
      </c>
      <c r="D28" s="2"/>
      <c r="E28" s="2"/>
      <c r="F28" s="2"/>
      <c r="G28" s="2"/>
    </row>
    <row r="29" spans="1:9" x14ac:dyDescent="0.25">
      <c r="A29" s="2"/>
      <c r="B29" s="8"/>
      <c r="C29" s="7" t="s">
        <v>34</v>
      </c>
      <c r="D29" s="2"/>
      <c r="E29" s="2"/>
      <c r="F29" s="2"/>
      <c r="G29" s="2"/>
    </row>
    <row r="30" spans="1:9" x14ac:dyDescent="0.25">
      <c r="A30" s="2"/>
      <c r="B30" s="2"/>
      <c r="C30" s="6" t="s">
        <v>33</v>
      </c>
      <c r="D30" s="5">
        <f>D31</f>
        <v>-2.4999999994179234E-2</v>
      </c>
      <c r="E30" s="5">
        <f>E31</f>
        <v>4.0000000008149073E-2</v>
      </c>
      <c r="F30" s="5">
        <f>F31</f>
        <v>4.0000000008149073E-2</v>
      </c>
      <c r="G30" s="5">
        <f>G31</f>
        <v>4.0000000008149073E-2</v>
      </c>
    </row>
    <row r="31" spans="1:9" x14ac:dyDescent="0.25">
      <c r="A31" s="2">
        <v>1139</v>
      </c>
      <c r="B31" s="2"/>
      <c r="C31" s="3" t="s">
        <v>32</v>
      </c>
      <c r="D31" s="4">
        <f>D38+D44</f>
        <v>-2.4999999994179234E-2</v>
      </c>
      <c r="E31" s="4">
        <f>E38+E44</f>
        <v>4.0000000008149073E-2</v>
      </c>
      <c r="F31" s="4">
        <f>F38+F44</f>
        <v>4.0000000008149073E-2</v>
      </c>
      <c r="G31" s="4">
        <f>G38+G44</f>
        <v>4.0000000008149073E-2</v>
      </c>
    </row>
    <row r="32" spans="1:9" x14ac:dyDescent="0.25">
      <c r="A32" s="2"/>
      <c r="B32" s="2"/>
      <c r="C32" s="2" t="s">
        <v>31</v>
      </c>
      <c r="D32" s="2"/>
      <c r="E32" s="2"/>
      <c r="F32" s="2"/>
      <c r="G32" s="2"/>
    </row>
    <row r="33" spans="1:7" x14ac:dyDescent="0.25">
      <c r="A33" s="2"/>
      <c r="B33" s="2"/>
      <c r="C33" s="3" t="s">
        <v>30</v>
      </c>
      <c r="D33" s="2"/>
      <c r="E33" s="2"/>
      <c r="F33" s="2"/>
      <c r="G33" s="2"/>
    </row>
    <row r="34" spans="1:7" ht="51.75" x14ac:dyDescent="0.25">
      <c r="A34" s="2"/>
      <c r="B34" s="2"/>
      <c r="C34" s="2" t="s">
        <v>29</v>
      </c>
      <c r="D34" s="2"/>
      <c r="E34" s="2"/>
      <c r="F34" s="2"/>
      <c r="G34" s="2"/>
    </row>
    <row r="35" spans="1:7" x14ac:dyDescent="0.25">
      <c r="A35" s="2"/>
      <c r="B35" s="2"/>
      <c r="C35" s="3" t="s">
        <v>28</v>
      </c>
      <c r="D35" s="2"/>
      <c r="E35" s="2"/>
      <c r="F35" s="2"/>
      <c r="G35" s="2"/>
    </row>
    <row r="36" spans="1:7" ht="34.5" x14ac:dyDescent="0.25">
      <c r="A36" s="2"/>
      <c r="B36" s="2"/>
      <c r="C36" s="2" t="s">
        <v>27</v>
      </c>
      <c r="D36" s="2"/>
      <c r="E36" s="2"/>
      <c r="F36" s="2"/>
      <c r="G36" s="2"/>
    </row>
    <row r="37" spans="1:7" x14ac:dyDescent="0.25">
      <c r="A37" s="68" t="s">
        <v>26</v>
      </c>
      <c r="B37" s="68"/>
      <c r="C37" s="68"/>
      <c r="D37" s="68"/>
      <c r="E37" s="68"/>
      <c r="F37" s="68"/>
      <c r="G37" s="68"/>
    </row>
    <row r="38" spans="1:7" x14ac:dyDescent="0.25">
      <c r="A38" s="2"/>
      <c r="B38" s="2" t="s">
        <v>25</v>
      </c>
      <c r="C38" s="3" t="s">
        <v>24</v>
      </c>
      <c r="D38" s="4">
        <f>'2'!G55</f>
        <v>57390.9</v>
      </c>
      <c r="E38" s="4">
        <f>'2'!H55</f>
        <v>114781.9</v>
      </c>
      <c r="F38" s="4">
        <f>'2'!I55</f>
        <v>114781.9</v>
      </c>
      <c r="G38" s="4">
        <f>'2'!J55</f>
        <v>114781.9</v>
      </c>
    </row>
    <row r="39" spans="1:7" x14ac:dyDescent="0.25">
      <c r="A39" s="2"/>
      <c r="B39" s="2"/>
      <c r="C39" s="2" t="s">
        <v>23</v>
      </c>
      <c r="D39" s="2"/>
      <c r="E39" s="2"/>
      <c r="F39" s="2"/>
      <c r="G39" s="2"/>
    </row>
    <row r="40" spans="1:7" x14ac:dyDescent="0.25">
      <c r="A40" s="2"/>
      <c r="B40" s="2"/>
      <c r="C40" s="3" t="s">
        <v>22</v>
      </c>
      <c r="D40" s="2"/>
      <c r="E40" s="2"/>
      <c r="F40" s="2"/>
      <c r="G40" s="2"/>
    </row>
    <row r="41" spans="1:7" ht="69" x14ac:dyDescent="0.25">
      <c r="A41" s="2"/>
      <c r="B41" s="2"/>
      <c r="C41" s="2" t="s">
        <v>21</v>
      </c>
      <c r="D41" s="2"/>
      <c r="E41" s="2"/>
      <c r="F41" s="2"/>
      <c r="G41" s="2"/>
    </row>
    <row r="42" spans="1:7" x14ac:dyDescent="0.25">
      <c r="A42" s="2"/>
      <c r="B42" s="2"/>
      <c r="C42" s="3" t="s">
        <v>20</v>
      </c>
      <c r="D42" s="2"/>
      <c r="E42" s="2"/>
      <c r="F42" s="2"/>
      <c r="G42" s="2"/>
    </row>
    <row r="43" spans="1:7" x14ac:dyDescent="0.25">
      <c r="A43" s="2"/>
      <c r="B43" s="2"/>
      <c r="C43" s="2" t="s">
        <v>19</v>
      </c>
      <c r="D43" s="2"/>
      <c r="E43" s="2"/>
      <c r="F43" s="2"/>
      <c r="G43" s="2"/>
    </row>
    <row r="44" spans="1:7" x14ac:dyDescent="0.25">
      <c r="A44" s="2"/>
      <c r="B44" s="2" t="s">
        <v>25</v>
      </c>
      <c r="C44" s="3" t="s">
        <v>24</v>
      </c>
      <c r="D44" s="4">
        <f>'2'!G63</f>
        <v>-57390.924999999996</v>
      </c>
      <c r="E44" s="4">
        <f>'2'!H63</f>
        <v>-114781.85999999999</v>
      </c>
      <c r="F44" s="4">
        <f>'2'!I63</f>
        <v>-114781.85999999999</v>
      </c>
      <c r="G44" s="4">
        <f>'2'!J63</f>
        <v>-114781.85999999999</v>
      </c>
    </row>
    <row r="45" spans="1:7" x14ac:dyDescent="0.25">
      <c r="A45" s="2"/>
      <c r="B45" s="2"/>
      <c r="C45" s="2" t="s">
        <v>23</v>
      </c>
      <c r="D45" s="2"/>
      <c r="E45" s="2"/>
      <c r="F45" s="2"/>
      <c r="G45" s="2"/>
    </row>
    <row r="46" spans="1:7" x14ac:dyDescent="0.25">
      <c r="A46" s="2"/>
      <c r="B46" s="2"/>
      <c r="C46" s="3" t="s">
        <v>22</v>
      </c>
      <c r="D46" s="2"/>
      <c r="E46" s="2"/>
      <c r="F46" s="2"/>
      <c r="G46" s="2"/>
    </row>
    <row r="47" spans="1:7" ht="69" x14ac:dyDescent="0.25">
      <c r="A47" s="2"/>
      <c r="B47" s="2"/>
      <c r="C47" s="2" t="s">
        <v>21</v>
      </c>
      <c r="D47" s="2"/>
      <c r="E47" s="2"/>
      <c r="F47" s="2"/>
      <c r="G47" s="2"/>
    </row>
    <row r="48" spans="1:7" x14ac:dyDescent="0.25">
      <c r="A48" s="2"/>
      <c r="B48" s="2"/>
      <c r="C48" s="3" t="s">
        <v>20</v>
      </c>
      <c r="D48" s="2"/>
      <c r="E48" s="2"/>
      <c r="F48" s="2"/>
      <c r="G48" s="2"/>
    </row>
    <row r="49" spans="1:7" x14ac:dyDescent="0.25">
      <c r="A49" s="2"/>
      <c r="B49" s="2"/>
      <c r="C49" s="2" t="s">
        <v>19</v>
      </c>
      <c r="D49" s="2"/>
      <c r="E49" s="2"/>
      <c r="F49" s="2"/>
      <c r="G49" s="2"/>
    </row>
  </sheetData>
  <mergeCells count="10">
    <mergeCell ref="A37:G37"/>
    <mergeCell ref="D7:G7"/>
    <mergeCell ref="A1:G1"/>
    <mergeCell ref="A2:G2"/>
    <mergeCell ref="A3:G3"/>
    <mergeCell ref="A5:G5"/>
    <mergeCell ref="F6:G6"/>
    <mergeCell ref="A17:G17"/>
    <mergeCell ref="A7:B7"/>
    <mergeCell ref="C7:C8"/>
  </mergeCells>
  <pageMargins left="0.7" right="0.7" top="0.75" bottom="0.75" header="0.3" footer="0.3"/>
  <pageSetup paperSize="9" scale="62" orientation="portrait" r:id="rId1"/>
  <colBreaks count="1" manualBreakCount="1">
    <brk id="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0"/>
  <sheetViews>
    <sheetView tabSelected="1" topLeftCell="A22" workbookViewId="0">
      <selection activeCell="L13" sqref="L13"/>
    </sheetView>
  </sheetViews>
  <sheetFormatPr defaultRowHeight="17.25" x14ac:dyDescent="0.25"/>
  <cols>
    <col min="1" max="1" width="9.140625" style="13"/>
    <col min="2" max="2" width="8.42578125" style="13" customWidth="1"/>
    <col min="3" max="3" width="9.140625" style="13"/>
    <col min="4" max="4" width="11.42578125" style="13" customWidth="1"/>
    <col min="5" max="5" width="14.42578125" style="13" customWidth="1"/>
    <col min="6" max="6" width="55.42578125" style="13" customWidth="1"/>
    <col min="7" max="8" width="13.85546875" style="13" customWidth="1"/>
    <col min="9" max="9" width="15.5703125" style="13" customWidth="1"/>
    <col min="10" max="10" width="15.28515625" style="13" customWidth="1"/>
    <col min="11" max="11" width="19" style="13" customWidth="1"/>
    <col min="12" max="16384" width="9.140625" style="13"/>
  </cols>
  <sheetData>
    <row r="1" spans="1:10" s="39" customFormat="1" ht="13.5" customHeight="1" x14ac:dyDescent="0.3">
      <c r="A1" s="80" t="s">
        <v>92</v>
      </c>
      <c r="B1" s="80"/>
      <c r="C1" s="80"/>
      <c r="D1" s="80"/>
      <c r="E1" s="80"/>
      <c r="F1" s="80"/>
      <c r="G1" s="80"/>
      <c r="H1" s="80"/>
      <c r="I1" s="80"/>
      <c r="J1" s="80"/>
    </row>
    <row r="2" spans="1:10" s="39" customFormat="1" ht="13.5" customHeight="1" x14ac:dyDescent="0.3">
      <c r="A2" s="80" t="s">
        <v>91</v>
      </c>
      <c r="B2" s="80"/>
      <c r="C2" s="80"/>
      <c r="D2" s="80"/>
      <c r="E2" s="80"/>
      <c r="F2" s="80"/>
      <c r="G2" s="80"/>
      <c r="H2" s="80"/>
      <c r="I2" s="80"/>
      <c r="J2" s="80"/>
    </row>
    <row r="3" spans="1:10" s="39" customFormat="1" ht="13.5" customHeight="1" x14ac:dyDescent="0.3">
      <c r="A3" s="80" t="s">
        <v>90</v>
      </c>
      <c r="B3" s="80"/>
      <c r="C3" s="80"/>
      <c r="D3" s="80"/>
      <c r="E3" s="80"/>
      <c r="F3" s="80"/>
      <c r="G3" s="80"/>
      <c r="H3" s="80"/>
      <c r="I3" s="80"/>
      <c r="J3" s="80"/>
    </row>
    <row r="4" spans="1:10" s="39" customFormat="1" x14ac:dyDescent="0.3">
      <c r="A4" s="40"/>
    </row>
    <row r="5" spans="1:10" s="39" customFormat="1" ht="34.5" customHeight="1" x14ac:dyDescent="0.3">
      <c r="A5" s="81" t="s">
        <v>125</v>
      </c>
      <c r="B5" s="81"/>
      <c r="C5" s="81"/>
      <c r="D5" s="81"/>
      <c r="E5" s="81"/>
      <c r="F5" s="81"/>
      <c r="G5" s="81"/>
      <c r="H5" s="81"/>
      <c r="I5" s="81"/>
      <c r="J5" s="81"/>
    </row>
    <row r="6" spans="1:10" ht="21" customHeight="1" x14ac:dyDescent="0.25">
      <c r="I6" s="82" t="s">
        <v>52</v>
      </c>
      <c r="J6" s="82"/>
    </row>
    <row r="7" spans="1:10" ht="51" customHeight="1" x14ac:dyDescent="0.25">
      <c r="A7" s="76" t="s">
        <v>89</v>
      </c>
      <c r="B7" s="76"/>
      <c r="C7" s="76"/>
      <c r="D7" s="76" t="s">
        <v>51</v>
      </c>
      <c r="E7" s="76"/>
      <c r="F7" s="76" t="s">
        <v>88</v>
      </c>
      <c r="G7" s="77" t="s">
        <v>49</v>
      </c>
      <c r="H7" s="78"/>
      <c r="I7" s="78"/>
      <c r="J7" s="79"/>
    </row>
    <row r="8" spans="1:10" ht="34.5" x14ac:dyDescent="0.25">
      <c r="A8" s="38" t="s">
        <v>87</v>
      </c>
      <c r="B8" s="38" t="s">
        <v>86</v>
      </c>
      <c r="C8" s="38" t="s">
        <v>85</v>
      </c>
      <c r="D8" s="38" t="s">
        <v>48</v>
      </c>
      <c r="E8" s="38" t="s">
        <v>84</v>
      </c>
      <c r="F8" s="76"/>
      <c r="G8" s="37" t="s">
        <v>46</v>
      </c>
      <c r="H8" s="37" t="s">
        <v>45</v>
      </c>
      <c r="I8" s="37" t="s">
        <v>44</v>
      </c>
      <c r="J8" s="37" t="s">
        <v>43</v>
      </c>
    </row>
    <row r="9" spans="1:10" x14ac:dyDescent="0.25">
      <c r="A9" s="16"/>
      <c r="B9" s="16"/>
      <c r="C9" s="16"/>
      <c r="D9" s="16"/>
      <c r="E9" s="16"/>
      <c r="F9" s="36" t="s">
        <v>42</v>
      </c>
      <c r="G9" s="35">
        <f>G11+G45</f>
        <v>0</v>
      </c>
      <c r="H9" s="35">
        <f>H11+H45</f>
        <v>0</v>
      </c>
      <c r="I9" s="35">
        <f>I11+I45</f>
        <v>0</v>
      </c>
      <c r="J9" s="35">
        <f>J11+J45</f>
        <v>0</v>
      </c>
    </row>
    <row r="10" spans="1:10" x14ac:dyDescent="0.25">
      <c r="A10" s="16"/>
      <c r="B10" s="16"/>
      <c r="C10" s="16"/>
      <c r="D10" s="16"/>
      <c r="E10" s="16"/>
      <c r="F10" s="16" t="s">
        <v>63</v>
      </c>
      <c r="G10" s="16"/>
      <c r="H10" s="16"/>
      <c r="I10" s="16"/>
      <c r="J10" s="16"/>
    </row>
    <row r="11" spans="1:10" ht="34.5" x14ac:dyDescent="0.25">
      <c r="A11" s="33" t="s">
        <v>81</v>
      </c>
      <c r="B11" s="30"/>
      <c r="C11" s="30"/>
      <c r="D11" s="30"/>
      <c r="E11" s="30"/>
      <c r="F11" s="34" t="s">
        <v>83</v>
      </c>
      <c r="G11" s="21">
        <f>G13</f>
        <v>2.4999999994179234E-2</v>
      </c>
      <c r="H11" s="21">
        <f>H13</f>
        <v>-4.0000000008149073E-2</v>
      </c>
      <c r="I11" s="21">
        <f>I13</f>
        <v>-4.0000000008149073E-2</v>
      </c>
      <c r="J11" s="21">
        <f>J13</f>
        <v>-4.0000000008149073E-2</v>
      </c>
    </row>
    <row r="12" spans="1:10" x14ac:dyDescent="0.25">
      <c r="A12" s="30"/>
      <c r="B12" s="30"/>
      <c r="C12" s="30"/>
      <c r="D12" s="30"/>
      <c r="E12" s="30"/>
      <c r="F12" s="15" t="s">
        <v>63</v>
      </c>
      <c r="G12" s="16"/>
      <c r="H12" s="16"/>
      <c r="I12" s="16"/>
      <c r="J12" s="16"/>
    </row>
    <row r="13" spans="1:10" ht="69" x14ac:dyDescent="0.25">
      <c r="A13" s="30"/>
      <c r="B13" s="33" t="s">
        <v>81</v>
      </c>
      <c r="C13" s="30"/>
      <c r="D13" s="30"/>
      <c r="E13" s="30"/>
      <c r="F13" s="34" t="s">
        <v>82</v>
      </c>
      <c r="G13" s="21">
        <f>G15</f>
        <v>2.4999999994179234E-2</v>
      </c>
      <c r="H13" s="21">
        <f>H15</f>
        <v>-4.0000000008149073E-2</v>
      </c>
      <c r="I13" s="21">
        <f>I15</f>
        <v>-4.0000000008149073E-2</v>
      </c>
      <c r="J13" s="21">
        <f>J15</f>
        <v>-4.0000000008149073E-2</v>
      </c>
    </row>
    <row r="14" spans="1:10" x14ac:dyDescent="0.25">
      <c r="A14" s="30"/>
      <c r="B14" s="30"/>
      <c r="C14" s="30"/>
      <c r="D14" s="30"/>
      <c r="E14" s="30"/>
      <c r="F14" s="15" t="s">
        <v>63</v>
      </c>
      <c r="G14" s="16"/>
      <c r="H14" s="16"/>
      <c r="I14" s="16"/>
      <c r="J14" s="16"/>
    </row>
    <row r="15" spans="1:10" ht="34.5" x14ac:dyDescent="0.25">
      <c r="A15" s="30"/>
      <c r="B15" s="30"/>
      <c r="C15" s="33" t="s">
        <v>81</v>
      </c>
      <c r="D15" s="30"/>
      <c r="E15" s="30"/>
      <c r="F15" s="34" t="s">
        <v>80</v>
      </c>
      <c r="G15" s="21">
        <f>G17</f>
        <v>2.4999999994179234E-2</v>
      </c>
      <c r="H15" s="21">
        <f>H17</f>
        <v>-4.0000000008149073E-2</v>
      </c>
      <c r="I15" s="21">
        <f>I17</f>
        <v>-4.0000000008149073E-2</v>
      </c>
      <c r="J15" s="21">
        <f>J17</f>
        <v>-4.0000000008149073E-2</v>
      </c>
    </row>
    <row r="16" spans="1:10" x14ac:dyDescent="0.25">
      <c r="A16" s="31"/>
      <c r="B16" s="31"/>
      <c r="C16" s="31"/>
      <c r="D16" s="30"/>
      <c r="E16" s="30"/>
      <c r="F16" s="15" t="s">
        <v>63</v>
      </c>
      <c r="G16" s="16"/>
      <c r="H16" s="16"/>
      <c r="I16" s="16"/>
      <c r="J16" s="16"/>
    </row>
    <row r="17" spans="1:10" x14ac:dyDescent="0.25">
      <c r="A17" s="30"/>
      <c r="B17" s="30"/>
      <c r="C17" s="33"/>
      <c r="D17" s="30"/>
      <c r="E17" s="30"/>
      <c r="F17" s="32" t="s">
        <v>41</v>
      </c>
      <c r="G17" s="21">
        <f>G34+G21</f>
        <v>2.4999999994179234E-2</v>
      </c>
      <c r="H17" s="21">
        <f>H34+H21</f>
        <v>-4.0000000008149073E-2</v>
      </c>
      <c r="I17" s="21">
        <f>I34+I21</f>
        <v>-4.0000000008149073E-2</v>
      </c>
      <c r="J17" s="21">
        <f>J34+J21</f>
        <v>-4.0000000008149073E-2</v>
      </c>
    </row>
    <row r="18" spans="1:10" x14ac:dyDescent="0.25">
      <c r="A18" s="31"/>
      <c r="B18" s="31"/>
      <c r="C18" s="31"/>
      <c r="D18" s="30"/>
      <c r="E18" s="30"/>
      <c r="F18" s="27" t="s">
        <v>63</v>
      </c>
      <c r="G18" s="16"/>
      <c r="H18" s="16"/>
      <c r="I18" s="16"/>
      <c r="J18" s="16"/>
    </row>
    <row r="19" spans="1:10" ht="34.5" x14ac:dyDescent="0.25">
      <c r="A19" s="16"/>
      <c r="B19" s="16"/>
      <c r="C19" s="16"/>
      <c r="D19" s="29">
        <v>1136</v>
      </c>
      <c r="E19" s="15"/>
      <c r="F19" s="15" t="s">
        <v>39</v>
      </c>
      <c r="G19" s="14">
        <f>G34+G21</f>
        <v>2.4999999994179234E-2</v>
      </c>
      <c r="H19" s="14">
        <f>H34+H21</f>
        <v>-4.0000000008149073E-2</v>
      </c>
      <c r="I19" s="14">
        <f>I34+I21</f>
        <v>-4.0000000008149073E-2</v>
      </c>
      <c r="J19" s="14">
        <f>J34+J21</f>
        <v>-4.0000000008149073E-2</v>
      </c>
    </row>
    <row r="20" spans="1:10" x14ac:dyDescent="0.25">
      <c r="A20" s="16"/>
      <c r="B20" s="16"/>
      <c r="C20" s="16"/>
      <c r="D20" s="28"/>
      <c r="E20" s="15"/>
      <c r="F20" s="15" t="s">
        <v>63</v>
      </c>
      <c r="G20" s="16"/>
      <c r="H20" s="16"/>
      <c r="I20" s="16"/>
      <c r="J20" s="16"/>
    </row>
    <row r="21" spans="1:10" ht="23.25" customHeight="1" x14ac:dyDescent="0.25">
      <c r="A21" s="16"/>
      <c r="B21" s="16"/>
      <c r="C21" s="16"/>
      <c r="D21" s="16"/>
      <c r="E21" s="15">
        <v>11001</v>
      </c>
      <c r="F21" s="15" t="s">
        <v>9</v>
      </c>
      <c r="G21" s="14">
        <f>G23</f>
        <v>-57390.9</v>
      </c>
      <c r="H21" s="14">
        <f>H23</f>
        <v>-114781.9</v>
      </c>
      <c r="I21" s="14">
        <f>I23</f>
        <v>-114781.9</v>
      </c>
      <c r="J21" s="14">
        <f>J23</f>
        <v>-114781.9</v>
      </c>
    </row>
    <row r="22" spans="1:10" x14ac:dyDescent="0.25">
      <c r="A22" s="16"/>
      <c r="B22" s="16"/>
      <c r="C22" s="16"/>
      <c r="D22" s="16"/>
      <c r="E22" s="15"/>
      <c r="F22" s="15" t="s">
        <v>62</v>
      </c>
      <c r="G22" s="16"/>
      <c r="H22" s="16"/>
      <c r="I22" s="16"/>
      <c r="J22" s="16"/>
    </row>
    <row r="23" spans="1:10" x14ac:dyDescent="0.25">
      <c r="A23" s="16"/>
      <c r="B23" s="16"/>
      <c r="C23" s="16"/>
      <c r="D23" s="16"/>
      <c r="E23" s="15"/>
      <c r="F23" s="18" t="s">
        <v>41</v>
      </c>
      <c r="G23" s="17">
        <f>G25</f>
        <v>-57390.9</v>
      </c>
      <c r="H23" s="17">
        <f>H25</f>
        <v>-114781.9</v>
      </c>
      <c r="I23" s="17">
        <f>I25</f>
        <v>-114781.9</v>
      </c>
      <c r="J23" s="17">
        <f>J25</f>
        <v>-114781.9</v>
      </c>
    </row>
    <row r="24" spans="1:10" ht="34.5" x14ac:dyDescent="0.25">
      <c r="A24" s="16"/>
      <c r="B24" s="16"/>
      <c r="C24" s="16"/>
      <c r="D24" s="16"/>
      <c r="E24" s="15"/>
      <c r="F24" s="15" t="s">
        <v>60</v>
      </c>
      <c r="G24" s="16"/>
      <c r="H24" s="16"/>
      <c r="I24" s="16"/>
      <c r="J24" s="16"/>
    </row>
    <row r="25" spans="1:10" x14ac:dyDescent="0.25">
      <c r="A25" s="16"/>
      <c r="B25" s="16"/>
      <c r="C25" s="16"/>
      <c r="D25" s="16"/>
      <c r="E25" s="15"/>
      <c r="F25" s="15" t="s">
        <v>59</v>
      </c>
      <c r="G25" s="14">
        <f t="shared" ref="G25:J26" si="0">G26</f>
        <v>-57390.9</v>
      </c>
      <c r="H25" s="14">
        <f t="shared" si="0"/>
        <v>-114781.9</v>
      </c>
      <c r="I25" s="14">
        <f t="shared" si="0"/>
        <v>-114781.9</v>
      </c>
      <c r="J25" s="14">
        <f t="shared" si="0"/>
        <v>-114781.9</v>
      </c>
    </row>
    <row r="26" spans="1:10" x14ac:dyDescent="0.25">
      <c r="A26" s="16"/>
      <c r="B26" s="16"/>
      <c r="C26" s="16"/>
      <c r="D26" s="16"/>
      <c r="E26" s="15"/>
      <c r="F26" s="15" t="s">
        <v>58</v>
      </c>
      <c r="G26" s="14">
        <f t="shared" si="0"/>
        <v>-57390.9</v>
      </c>
      <c r="H26" s="14">
        <f t="shared" si="0"/>
        <v>-114781.9</v>
      </c>
      <c r="I26" s="14">
        <f t="shared" si="0"/>
        <v>-114781.9</v>
      </c>
      <c r="J26" s="14">
        <f t="shared" si="0"/>
        <v>-114781.9</v>
      </c>
    </row>
    <row r="27" spans="1:10" ht="34.5" x14ac:dyDescent="0.25">
      <c r="A27" s="16"/>
      <c r="B27" s="16"/>
      <c r="C27" s="16"/>
      <c r="D27" s="16"/>
      <c r="E27" s="15"/>
      <c r="F27" s="15" t="s">
        <v>79</v>
      </c>
      <c r="G27" s="14">
        <f>G28+G30+G32</f>
        <v>-57390.9</v>
      </c>
      <c r="H27" s="14">
        <f>H28+H30+H32</f>
        <v>-114781.9</v>
      </c>
      <c r="I27" s="14">
        <f>I28+I30+I32</f>
        <v>-114781.9</v>
      </c>
      <c r="J27" s="14">
        <f>J28+J30+J32</f>
        <v>-114781.9</v>
      </c>
    </row>
    <row r="28" spans="1:10" x14ac:dyDescent="0.25">
      <c r="A28" s="16"/>
      <c r="B28" s="16"/>
      <c r="C28" s="16"/>
      <c r="D28" s="16"/>
      <c r="E28" s="15"/>
      <c r="F28" s="15" t="s">
        <v>78</v>
      </c>
      <c r="G28" s="14">
        <f>G29</f>
        <v>-15000</v>
      </c>
      <c r="H28" s="14">
        <f>H29</f>
        <v>-35000</v>
      </c>
      <c r="I28" s="14">
        <f>I29</f>
        <v>-35000</v>
      </c>
      <c r="J28" s="14">
        <f>J29</f>
        <v>-35000</v>
      </c>
    </row>
    <row r="29" spans="1:10" x14ac:dyDescent="0.25">
      <c r="A29" s="16"/>
      <c r="B29" s="16"/>
      <c r="C29" s="16"/>
      <c r="D29" s="16"/>
      <c r="E29" s="15"/>
      <c r="F29" s="15" t="s">
        <v>77</v>
      </c>
      <c r="G29" s="17">
        <v>-15000</v>
      </c>
      <c r="H29" s="17">
        <v>-35000</v>
      </c>
      <c r="I29" s="17">
        <v>-35000</v>
      </c>
      <c r="J29" s="17">
        <v>-35000</v>
      </c>
    </row>
    <row r="30" spans="1:10" x14ac:dyDescent="0.25">
      <c r="A30" s="16"/>
      <c r="B30" s="16"/>
      <c r="C30" s="16"/>
      <c r="D30" s="16"/>
      <c r="E30" s="15"/>
      <c r="F30" s="15" t="s">
        <v>76</v>
      </c>
      <c r="G30" s="17">
        <f>G31</f>
        <v>-17390.900000000001</v>
      </c>
      <c r="H30" s="17">
        <f>H31</f>
        <v>-44781.9</v>
      </c>
      <c r="I30" s="17">
        <f>I31</f>
        <v>-44781.9</v>
      </c>
      <c r="J30" s="17">
        <f>J31</f>
        <v>-44781.9</v>
      </c>
    </row>
    <row r="31" spans="1:10" ht="21" customHeight="1" x14ac:dyDescent="0.25">
      <c r="A31" s="16"/>
      <c r="B31" s="16"/>
      <c r="C31" s="16"/>
      <c r="D31" s="16"/>
      <c r="E31" s="15"/>
      <c r="F31" s="15" t="s">
        <v>75</v>
      </c>
      <c r="G31" s="14">
        <v>-17390.900000000001</v>
      </c>
      <c r="H31" s="14">
        <v>-44781.9</v>
      </c>
      <c r="I31" s="14">
        <v>-44781.9</v>
      </c>
      <c r="J31" s="14">
        <v>-44781.9</v>
      </c>
    </row>
    <row r="32" spans="1:10" ht="34.5" x14ac:dyDescent="0.25">
      <c r="A32" s="16"/>
      <c r="B32" s="16"/>
      <c r="C32" s="16"/>
      <c r="D32" s="16"/>
      <c r="E32" s="15"/>
      <c r="F32" s="15" t="s">
        <v>74</v>
      </c>
      <c r="G32" s="17">
        <f>G33</f>
        <v>-25000</v>
      </c>
      <c r="H32" s="17">
        <f>H33</f>
        <v>-35000</v>
      </c>
      <c r="I32" s="17">
        <f>I33</f>
        <v>-35000</v>
      </c>
      <c r="J32" s="17">
        <f>J33</f>
        <v>-35000</v>
      </c>
    </row>
    <row r="33" spans="1:10" ht="34.5" x14ac:dyDescent="0.25">
      <c r="A33" s="16"/>
      <c r="B33" s="16"/>
      <c r="C33" s="16"/>
      <c r="D33" s="16"/>
      <c r="E33" s="15"/>
      <c r="F33" s="15" t="s">
        <v>73</v>
      </c>
      <c r="G33" s="14">
        <v>-25000</v>
      </c>
      <c r="H33" s="14">
        <v>-35000</v>
      </c>
      <c r="I33" s="14">
        <v>-35000</v>
      </c>
      <c r="J33" s="14">
        <v>-35000</v>
      </c>
    </row>
    <row r="34" spans="1:10" ht="23.25" customHeight="1" x14ac:dyDescent="0.25">
      <c r="A34" s="16"/>
      <c r="B34" s="16"/>
      <c r="C34" s="16"/>
      <c r="D34" s="16"/>
      <c r="E34" s="15">
        <v>12006</v>
      </c>
      <c r="F34" s="16" t="str">
        <f>'1'!C25</f>
        <v>Պետական սեփականություն հանդիսացող կառույցների ու տարածքների պայմանների բարելավման ապահովում</v>
      </c>
      <c r="G34" s="14">
        <f>G36</f>
        <v>57390.924999999996</v>
      </c>
      <c r="H34" s="14">
        <f>H36</f>
        <v>114781.85999999999</v>
      </c>
      <c r="I34" s="14">
        <f>I36</f>
        <v>114781.85999999999</v>
      </c>
      <c r="J34" s="14">
        <f>J36</f>
        <v>114781.85999999999</v>
      </c>
    </row>
    <row r="35" spans="1:10" x14ac:dyDescent="0.25">
      <c r="A35" s="16"/>
      <c r="B35" s="16"/>
      <c r="C35" s="16"/>
      <c r="D35" s="16"/>
      <c r="E35" s="15"/>
      <c r="F35" s="27" t="s">
        <v>62</v>
      </c>
      <c r="G35" s="16"/>
      <c r="H35" s="16"/>
      <c r="I35" s="16"/>
      <c r="J35" s="16"/>
    </row>
    <row r="36" spans="1:10" x14ac:dyDescent="0.25">
      <c r="A36" s="16"/>
      <c r="B36" s="16"/>
      <c r="C36" s="16"/>
      <c r="D36" s="16"/>
      <c r="E36" s="15"/>
      <c r="F36" s="26" t="s">
        <v>41</v>
      </c>
      <c r="G36" s="17">
        <f>G38</f>
        <v>57390.924999999996</v>
      </c>
      <c r="H36" s="17">
        <f>H38</f>
        <v>114781.85999999999</v>
      </c>
      <c r="I36" s="17">
        <f>I38</f>
        <v>114781.85999999999</v>
      </c>
      <c r="J36" s="17">
        <f>J38</f>
        <v>114781.85999999999</v>
      </c>
    </row>
    <row r="37" spans="1:10" ht="34.5" x14ac:dyDescent="0.25">
      <c r="A37" s="16"/>
      <c r="B37" s="16"/>
      <c r="C37" s="16"/>
      <c r="D37" s="16"/>
      <c r="E37" s="15"/>
      <c r="F37" s="16" t="s">
        <v>60</v>
      </c>
      <c r="G37" s="16"/>
      <c r="H37" s="16"/>
      <c r="I37" s="16"/>
      <c r="J37" s="16"/>
    </row>
    <row r="38" spans="1:10" x14ac:dyDescent="0.25">
      <c r="A38" s="16"/>
      <c r="B38" s="16"/>
      <c r="C38" s="16"/>
      <c r="D38" s="16"/>
      <c r="E38" s="15"/>
      <c r="F38" s="16" t="s">
        <v>59</v>
      </c>
      <c r="G38" s="14">
        <f t="shared" ref="G38:J39" si="1">G39</f>
        <v>57390.924999999996</v>
      </c>
      <c r="H38" s="14">
        <f t="shared" si="1"/>
        <v>114781.85999999999</v>
      </c>
      <c r="I38" s="14">
        <f t="shared" si="1"/>
        <v>114781.85999999999</v>
      </c>
      <c r="J38" s="14">
        <f t="shared" si="1"/>
        <v>114781.85999999999</v>
      </c>
    </row>
    <row r="39" spans="1:10" x14ac:dyDescent="0.25">
      <c r="A39" s="16"/>
      <c r="B39" s="16"/>
      <c r="C39" s="16"/>
      <c r="D39" s="16"/>
      <c r="E39" s="15"/>
      <c r="F39" s="16" t="s">
        <v>58</v>
      </c>
      <c r="G39" s="14">
        <f t="shared" si="1"/>
        <v>57390.924999999996</v>
      </c>
      <c r="H39" s="14">
        <f t="shared" si="1"/>
        <v>114781.85999999999</v>
      </c>
      <c r="I39" s="14">
        <f t="shared" si="1"/>
        <v>114781.85999999999</v>
      </c>
      <c r="J39" s="14">
        <f t="shared" si="1"/>
        <v>114781.85999999999</v>
      </c>
    </row>
    <row r="40" spans="1:10" x14ac:dyDescent="0.25">
      <c r="A40" s="16"/>
      <c r="B40" s="16"/>
      <c r="C40" s="16"/>
      <c r="D40" s="16"/>
      <c r="E40" s="15"/>
      <c r="F40" s="25" t="s">
        <v>72</v>
      </c>
      <c r="G40" s="14">
        <f>G43+G41</f>
        <v>57390.924999999996</v>
      </c>
      <c r="H40" s="14">
        <f>H43+H41</f>
        <v>114781.85999999999</v>
      </c>
      <c r="I40" s="14">
        <f>I43+I41</f>
        <v>114781.85999999999</v>
      </c>
      <c r="J40" s="14">
        <f>J43+J41</f>
        <v>114781.85999999999</v>
      </c>
    </row>
    <row r="41" spans="1:10" ht="34.5" x14ac:dyDescent="0.25">
      <c r="A41" s="16"/>
      <c r="B41" s="16"/>
      <c r="C41" s="16"/>
      <c r="D41" s="16"/>
      <c r="E41" s="15"/>
      <c r="F41" s="16" t="s">
        <v>71</v>
      </c>
      <c r="G41" s="14">
        <f>G42</f>
        <v>34232.074999999997</v>
      </c>
      <c r="H41" s="14">
        <f>H42</f>
        <v>68464.149999999994</v>
      </c>
      <c r="I41" s="14">
        <f>I42</f>
        <v>68464.149999999994</v>
      </c>
      <c r="J41" s="14">
        <f>J42</f>
        <v>68464.149999999994</v>
      </c>
    </row>
    <row r="42" spans="1:10" ht="51.75" x14ac:dyDescent="0.25">
      <c r="A42" s="16"/>
      <c r="B42" s="16"/>
      <c r="C42" s="16"/>
      <c r="D42" s="16"/>
      <c r="E42" s="15"/>
      <c r="F42" s="16" t="s">
        <v>70</v>
      </c>
      <c r="G42" s="17">
        <v>34232.074999999997</v>
      </c>
      <c r="H42" s="17">
        <v>68464.149999999994</v>
      </c>
      <c r="I42" s="17">
        <v>68464.149999999994</v>
      </c>
      <c r="J42" s="17">
        <v>68464.149999999994</v>
      </c>
    </row>
    <row r="43" spans="1:10" ht="34.5" x14ac:dyDescent="0.25">
      <c r="A43" s="16"/>
      <c r="B43" s="16"/>
      <c r="C43" s="16"/>
      <c r="D43" s="16"/>
      <c r="E43" s="15"/>
      <c r="F43" s="15" t="s">
        <v>69</v>
      </c>
      <c r="G43" s="14">
        <f>G44</f>
        <v>23158.85</v>
      </c>
      <c r="H43" s="14">
        <f>H44</f>
        <v>46317.71</v>
      </c>
      <c r="I43" s="14">
        <f>I44</f>
        <v>46317.71</v>
      </c>
      <c r="J43" s="14">
        <f>J44</f>
        <v>46317.71</v>
      </c>
    </row>
    <row r="44" spans="1:10" ht="51.75" x14ac:dyDescent="0.25">
      <c r="A44" s="16"/>
      <c r="B44" s="16"/>
      <c r="C44" s="16"/>
      <c r="D44" s="16"/>
      <c r="E44" s="15"/>
      <c r="F44" s="15" t="s">
        <v>68</v>
      </c>
      <c r="G44" s="17">
        <v>23158.85</v>
      </c>
      <c r="H44" s="17">
        <v>46317.71</v>
      </c>
      <c r="I44" s="17">
        <v>46317.71</v>
      </c>
      <c r="J44" s="17">
        <v>46317.71</v>
      </c>
    </row>
    <row r="45" spans="1:10" ht="34.5" x14ac:dyDescent="0.25">
      <c r="A45" s="23" t="s">
        <v>67</v>
      </c>
      <c r="B45" s="24"/>
      <c r="C45" s="24"/>
      <c r="D45" s="19"/>
      <c r="E45" s="19"/>
      <c r="F45" s="23" t="s">
        <v>66</v>
      </c>
      <c r="G45" s="21">
        <f>G47+G97</f>
        <v>-2.4999999994179234E-2</v>
      </c>
      <c r="H45" s="21">
        <f>H47+H97</f>
        <v>4.0000000008149073E-2</v>
      </c>
      <c r="I45" s="21">
        <f>I47+I97</f>
        <v>4.0000000008149073E-2</v>
      </c>
      <c r="J45" s="21">
        <f>J47+J97</f>
        <v>4.0000000008149073E-2</v>
      </c>
    </row>
    <row r="46" spans="1:10" x14ac:dyDescent="0.25">
      <c r="A46" s="19"/>
      <c r="B46" s="19"/>
      <c r="C46" s="19"/>
      <c r="D46" s="19"/>
      <c r="E46" s="19"/>
      <c r="F46" s="19" t="s">
        <v>63</v>
      </c>
      <c r="G46" s="16"/>
      <c r="H46" s="16"/>
      <c r="I46" s="16"/>
      <c r="J46" s="16"/>
    </row>
    <row r="47" spans="1:10" ht="34.5" x14ac:dyDescent="0.25">
      <c r="A47" s="19"/>
      <c r="B47" s="22" t="s">
        <v>64</v>
      </c>
      <c r="C47" s="19"/>
      <c r="D47" s="19"/>
      <c r="E47" s="19"/>
      <c r="F47" s="22" t="s">
        <v>65</v>
      </c>
      <c r="G47" s="21">
        <f>G49+G84+G71</f>
        <v>-2.4999999994179234E-2</v>
      </c>
      <c r="H47" s="21">
        <f>H49+H84+H71</f>
        <v>4.0000000008149073E-2</v>
      </c>
      <c r="I47" s="21">
        <f>I49+I84+I71</f>
        <v>4.0000000008149073E-2</v>
      </c>
      <c r="J47" s="21">
        <f>J49+J84+J71</f>
        <v>4.0000000008149073E-2</v>
      </c>
    </row>
    <row r="48" spans="1:10" x14ac:dyDescent="0.25">
      <c r="A48" s="19"/>
      <c r="B48" s="19"/>
      <c r="C48" s="19"/>
      <c r="D48" s="19"/>
      <c r="E48" s="19"/>
      <c r="F48" s="19" t="s">
        <v>63</v>
      </c>
      <c r="G48" s="16"/>
      <c r="H48" s="16"/>
      <c r="I48" s="16"/>
      <c r="J48" s="16"/>
    </row>
    <row r="49" spans="1:10" x14ac:dyDescent="0.25">
      <c r="A49" s="19"/>
      <c r="B49" s="19"/>
      <c r="C49" s="22" t="s">
        <v>64</v>
      </c>
      <c r="D49" s="19"/>
      <c r="E49" s="19"/>
      <c r="F49" s="22" t="s">
        <v>31</v>
      </c>
      <c r="G49" s="21">
        <f>G53</f>
        <v>-2.4999999994179234E-2</v>
      </c>
      <c r="H49" s="21">
        <f>H53</f>
        <v>4.0000000008149073E-2</v>
      </c>
      <c r="I49" s="21">
        <f>I53</f>
        <v>4.0000000008149073E-2</v>
      </c>
      <c r="J49" s="21">
        <f>J53</f>
        <v>4.0000000008149073E-2</v>
      </c>
    </row>
    <row r="50" spans="1:10" x14ac:dyDescent="0.25">
      <c r="A50" s="20"/>
      <c r="B50" s="20"/>
      <c r="C50" s="20"/>
      <c r="D50" s="19"/>
      <c r="E50" s="19"/>
      <c r="F50" s="19" t="s">
        <v>63</v>
      </c>
      <c r="G50" s="16"/>
      <c r="H50" s="16"/>
      <c r="I50" s="16"/>
      <c r="J50" s="16"/>
    </row>
    <row r="51" spans="1:10" x14ac:dyDescent="0.25">
      <c r="A51" s="19"/>
      <c r="B51" s="19"/>
      <c r="C51" s="22"/>
      <c r="D51" s="19"/>
      <c r="E51" s="19"/>
      <c r="F51" s="22" t="s">
        <v>61</v>
      </c>
      <c r="G51" s="21">
        <f>G53</f>
        <v>-2.4999999994179234E-2</v>
      </c>
      <c r="H51" s="21">
        <f>H53</f>
        <v>4.0000000008149073E-2</v>
      </c>
      <c r="I51" s="21">
        <f>I53</f>
        <v>4.0000000008149073E-2</v>
      </c>
      <c r="J51" s="21">
        <f>J53</f>
        <v>4.0000000008149073E-2</v>
      </c>
    </row>
    <row r="52" spans="1:10" x14ac:dyDescent="0.25">
      <c r="A52" s="20"/>
      <c r="B52" s="20"/>
      <c r="C52" s="20"/>
      <c r="D52" s="19"/>
      <c r="E52" s="19"/>
      <c r="F52" s="19" t="s">
        <v>63</v>
      </c>
      <c r="G52" s="16"/>
      <c r="H52" s="16"/>
      <c r="I52" s="16"/>
      <c r="J52" s="16"/>
    </row>
    <row r="53" spans="1:10" x14ac:dyDescent="0.25">
      <c r="A53" s="16"/>
      <c r="B53" s="16"/>
      <c r="C53" s="16"/>
      <c r="D53" s="16">
        <v>1139</v>
      </c>
      <c r="E53" s="16"/>
      <c r="F53" s="16" t="s">
        <v>23</v>
      </c>
      <c r="G53" s="14">
        <f>G55+G63</f>
        <v>-2.4999999994179234E-2</v>
      </c>
      <c r="H53" s="14">
        <f>H55+H63</f>
        <v>4.0000000008149073E-2</v>
      </c>
      <c r="I53" s="14">
        <f>I55+I63</f>
        <v>4.0000000008149073E-2</v>
      </c>
      <c r="J53" s="14">
        <f>J55+J63</f>
        <v>4.0000000008149073E-2</v>
      </c>
    </row>
    <row r="54" spans="1:10" x14ac:dyDescent="0.25">
      <c r="A54" s="16"/>
      <c r="B54" s="16"/>
      <c r="C54" s="16"/>
      <c r="D54" s="16"/>
      <c r="E54" s="16"/>
      <c r="F54" s="16" t="s">
        <v>63</v>
      </c>
      <c r="G54" s="16"/>
      <c r="H54" s="16"/>
      <c r="I54" s="16"/>
      <c r="J54" s="16"/>
    </row>
    <row r="55" spans="1:10" x14ac:dyDescent="0.25">
      <c r="A55" s="16"/>
      <c r="B55" s="16"/>
      <c r="C55" s="16"/>
      <c r="D55" s="16"/>
      <c r="E55" s="16">
        <v>11001</v>
      </c>
      <c r="F55" s="16" t="s">
        <v>23</v>
      </c>
      <c r="G55" s="14">
        <f>-G21</f>
        <v>57390.9</v>
      </c>
      <c r="H55" s="14">
        <f>H57</f>
        <v>114781.9</v>
      </c>
      <c r="I55" s="14">
        <f>I57</f>
        <v>114781.9</v>
      </c>
      <c r="J55" s="14">
        <f>J57</f>
        <v>114781.9</v>
      </c>
    </row>
    <row r="56" spans="1:10" x14ac:dyDescent="0.25">
      <c r="A56" s="16"/>
      <c r="B56" s="16"/>
      <c r="C56" s="16"/>
      <c r="D56" s="16"/>
      <c r="E56" s="16"/>
      <c r="F56" s="16" t="s">
        <v>62</v>
      </c>
      <c r="G56" s="16"/>
      <c r="H56" s="16"/>
      <c r="I56" s="16"/>
      <c r="J56" s="16"/>
    </row>
    <row r="57" spans="1:10" x14ac:dyDescent="0.25">
      <c r="A57" s="16"/>
      <c r="B57" s="16"/>
      <c r="C57" s="16"/>
      <c r="D57" s="16"/>
      <c r="E57" s="16"/>
      <c r="F57" s="18" t="s">
        <v>61</v>
      </c>
      <c r="G57" s="17">
        <f>G59</f>
        <v>57390.9</v>
      </c>
      <c r="H57" s="17">
        <f>H59</f>
        <v>114781.9</v>
      </c>
      <c r="I57" s="17">
        <f>I59</f>
        <v>114781.9</v>
      </c>
      <c r="J57" s="17">
        <f>J59</f>
        <v>114781.9</v>
      </c>
    </row>
    <row r="58" spans="1:10" ht="34.5" x14ac:dyDescent="0.25">
      <c r="A58" s="16"/>
      <c r="B58" s="16"/>
      <c r="C58" s="16"/>
      <c r="D58" s="16"/>
      <c r="E58" s="16"/>
      <c r="F58" s="16" t="s">
        <v>60</v>
      </c>
      <c r="G58" s="16"/>
      <c r="H58" s="16"/>
      <c r="I58" s="16"/>
      <c r="J58" s="16"/>
    </row>
    <row r="59" spans="1:10" x14ac:dyDescent="0.25">
      <c r="A59" s="16"/>
      <c r="B59" s="16"/>
      <c r="C59" s="16"/>
      <c r="D59" s="16"/>
      <c r="E59" s="16"/>
      <c r="F59" s="15" t="s">
        <v>59</v>
      </c>
      <c r="G59" s="14">
        <f t="shared" ref="G59:J61" si="2">G60</f>
        <v>57390.9</v>
      </c>
      <c r="H59" s="14">
        <f t="shared" si="2"/>
        <v>114781.9</v>
      </c>
      <c r="I59" s="14">
        <f t="shared" si="2"/>
        <v>114781.9</v>
      </c>
      <c r="J59" s="14">
        <f t="shared" si="2"/>
        <v>114781.9</v>
      </c>
    </row>
    <row r="60" spans="1:10" x14ac:dyDescent="0.25">
      <c r="A60" s="16"/>
      <c r="B60" s="16"/>
      <c r="C60" s="16"/>
      <c r="D60" s="16"/>
      <c r="E60" s="16"/>
      <c r="F60" s="15" t="s">
        <v>58</v>
      </c>
      <c r="G60" s="14">
        <f t="shared" si="2"/>
        <v>57390.9</v>
      </c>
      <c r="H60" s="14">
        <f t="shared" si="2"/>
        <v>114781.9</v>
      </c>
      <c r="I60" s="14">
        <f t="shared" si="2"/>
        <v>114781.9</v>
      </c>
      <c r="J60" s="14">
        <f t="shared" si="2"/>
        <v>114781.9</v>
      </c>
    </row>
    <row r="61" spans="1:10" x14ac:dyDescent="0.25">
      <c r="A61" s="16"/>
      <c r="B61" s="16"/>
      <c r="C61" s="16"/>
      <c r="D61" s="16"/>
      <c r="E61" s="16"/>
      <c r="F61" s="15" t="s">
        <v>57</v>
      </c>
      <c r="G61" s="14">
        <f t="shared" si="2"/>
        <v>57390.9</v>
      </c>
      <c r="H61" s="14">
        <f t="shared" si="2"/>
        <v>114781.9</v>
      </c>
      <c r="I61" s="14">
        <f t="shared" si="2"/>
        <v>114781.9</v>
      </c>
      <c r="J61" s="14">
        <f t="shared" si="2"/>
        <v>114781.9</v>
      </c>
    </row>
    <row r="62" spans="1:10" x14ac:dyDescent="0.25">
      <c r="A62" s="16"/>
      <c r="B62" s="16"/>
      <c r="C62" s="16"/>
      <c r="D62" s="16"/>
      <c r="E62" s="16"/>
      <c r="F62" s="15" t="s">
        <v>56</v>
      </c>
      <c r="G62" s="14">
        <f>-G21</f>
        <v>57390.9</v>
      </c>
      <c r="H62" s="14">
        <f>-H21</f>
        <v>114781.9</v>
      </c>
      <c r="I62" s="14">
        <f>-I21</f>
        <v>114781.9</v>
      </c>
      <c r="J62" s="14">
        <f>-J21</f>
        <v>114781.9</v>
      </c>
    </row>
    <row r="63" spans="1:10" x14ac:dyDescent="0.25">
      <c r="A63" s="16"/>
      <c r="B63" s="16"/>
      <c r="C63" s="16"/>
      <c r="D63" s="16"/>
      <c r="E63" s="16">
        <v>11001</v>
      </c>
      <c r="F63" s="16" t="s">
        <v>23</v>
      </c>
      <c r="G63" s="14">
        <f>G65</f>
        <v>-57390.924999999996</v>
      </c>
      <c r="H63" s="14">
        <f>H65</f>
        <v>-114781.85999999999</v>
      </c>
      <c r="I63" s="14">
        <f>I65</f>
        <v>-114781.85999999999</v>
      </c>
      <c r="J63" s="14">
        <f>J65</f>
        <v>-114781.85999999999</v>
      </c>
    </row>
    <row r="64" spans="1:10" x14ac:dyDescent="0.25">
      <c r="A64" s="16"/>
      <c r="B64" s="16"/>
      <c r="C64" s="16"/>
      <c r="D64" s="16"/>
      <c r="E64" s="16"/>
      <c r="F64" s="16" t="s">
        <v>62</v>
      </c>
      <c r="G64" s="16"/>
      <c r="H64" s="16"/>
      <c r="I64" s="16"/>
      <c r="J64" s="16"/>
    </row>
    <row r="65" spans="1:10" x14ac:dyDescent="0.25">
      <c r="A65" s="16"/>
      <c r="B65" s="16"/>
      <c r="C65" s="16"/>
      <c r="D65" s="16"/>
      <c r="E65" s="16"/>
      <c r="F65" s="18" t="s">
        <v>61</v>
      </c>
      <c r="G65" s="17">
        <f>G67</f>
        <v>-57390.924999999996</v>
      </c>
      <c r="H65" s="17">
        <f>H67</f>
        <v>-114781.85999999999</v>
      </c>
      <c r="I65" s="17">
        <f>I67</f>
        <v>-114781.85999999999</v>
      </c>
      <c r="J65" s="17">
        <f>J67</f>
        <v>-114781.85999999999</v>
      </c>
    </row>
    <row r="66" spans="1:10" ht="34.5" x14ac:dyDescent="0.25">
      <c r="A66" s="16"/>
      <c r="B66" s="16"/>
      <c r="C66" s="16"/>
      <c r="D66" s="16"/>
      <c r="E66" s="16"/>
      <c r="F66" s="16" t="s">
        <v>60</v>
      </c>
      <c r="G66" s="16"/>
      <c r="H66" s="16"/>
      <c r="I66" s="16"/>
      <c r="J66" s="16"/>
    </row>
    <row r="67" spans="1:10" x14ac:dyDescent="0.25">
      <c r="A67" s="16"/>
      <c r="B67" s="16"/>
      <c r="C67" s="16"/>
      <c r="D67" s="16"/>
      <c r="E67" s="16"/>
      <c r="F67" s="15" t="s">
        <v>59</v>
      </c>
      <c r="G67" s="14">
        <f t="shared" ref="G67:J69" si="3">G68</f>
        <v>-57390.924999999996</v>
      </c>
      <c r="H67" s="14">
        <f t="shared" si="3"/>
        <v>-114781.85999999999</v>
      </c>
      <c r="I67" s="14">
        <f t="shared" si="3"/>
        <v>-114781.85999999999</v>
      </c>
      <c r="J67" s="14">
        <f t="shared" si="3"/>
        <v>-114781.85999999999</v>
      </c>
    </row>
    <row r="68" spans="1:10" x14ac:dyDescent="0.25">
      <c r="A68" s="16"/>
      <c r="B68" s="16"/>
      <c r="C68" s="16"/>
      <c r="D68" s="16"/>
      <c r="E68" s="16"/>
      <c r="F68" s="15" t="s">
        <v>58</v>
      </c>
      <c r="G68" s="14">
        <f t="shared" si="3"/>
        <v>-57390.924999999996</v>
      </c>
      <c r="H68" s="14">
        <f t="shared" si="3"/>
        <v>-114781.85999999999</v>
      </c>
      <c r="I68" s="14">
        <f t="shared" si="3"/>
        <v>-114781.85999999999</v>
      </c>
      <c r="J68" s="14">
        <f t="shared" si="3"/>
        <v>-114781.85999999999</v>
      </c>
    </row>
    <row r="69" spans="1:10" x14ac:dyDescent="0.25">
      <c r="A69" s="16"/>
      <c r="B69" s="16"/>
      <c r="C69" s="16"/>
      <c r="D69" s="16"/>
      <c r="E69" s="16"/>
      <c r="F69" s="15" t="s">
        <v>57</v>
      </c>
      <c r="G69" s="14">
        <f t="shared" si="3"/>
        <v>-57390.924999999996</v>
      </c>
      <c r="H69" s="14">
        <f t="shared" si="3"/>
        <v>-114781.85999999999</v>
      </c>
      <c r="I69" s="14">
        <f t="shared" si="3"/>
        <v>-114781.85999999999</v>
      </c>
      <c r="J69" s="14">
        <f t="shared" si="3"/>
        <v>-114781.85999999999</v>
      </c>
    </row>
    <row r="70" spans="1:10" x14ac:dyDescent="0.25">
      <c r="A70" s="16"/>
      <c r="B70" s="16"/>
      <c r="C70" s="16"/>
      <c r="D70" s="16"/>
      <c r="E70" s="16"/>
      <c r="F70" s="15" t="s">
        <v>56</v>
      </c>
      <c r="G70" s="14">
        <f>-G34</f>
        <v>-57390.924999999996</v>
      </c>
      <c r="H70" s="14">
        <f>-H34</f>
        <v>-114781.85999999999</v>
      </c>
      <c r="I70" s="14">
        <f>-I34</f>
        <v>-114781.85999999999</v>
      </c>
      <c r="J70" s="14">
        <f>-J34</f>
        <v>-114781.85999999999</v>
      </c>
    </row>
  </sheetData>
  <mergeCells count="9">
    <mergeCell ref="A7:C7"/>
    <mergeCell ref="D7:E7"/>
    <mergeCell ref="F7:F8"/>
    <mergeCell ref="G7:J7"/>
    <mergeCell ref="A1:J1"/>
    <mergeCell ref="A2:J2"/>
    <mergeCell ref="A3:J3"/>
    <mergeCell ref="A5:J5"/>
    <mergeCell ref="I6:J6"/>
  </mergeCells>
  <pageMargins left="0" right="0" top="0" bottom="0" header="0" footer="0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4"/>
  <sheetViews>
    <sheetView topLeftCell="A16" workbookViewId="0">
      <selection activeCell="A5" sqref="A5:F5"/>
    </sheetView>
  </sheetViews>
  <sheetFormatPr defaultRowHeight="17.25" x14ac:dyDescent="0.25"/>
  <cols>
    <col min="1" max="1" width="28.5703125" style="41" customWidth="1"/>
    <col min="2" max="2" width="47.5703125" style="41" customWidth="1"/>
    <col min="3" max="6" width="15.28515625" style="41" customWidth="1"/>
    <col min="7" max="8" width="9.140625" style="41"/>
    <col min="9" max="9" width="12.140625" style="41" customWidth="1"/>
    <col min="10" max="16384" width="9.140625" style="41"/>
  </cols>
  <sheetData>
    <row r="1" spans="1:8" s="53" customFormat="1" x14ac:dyDescent="0.3">
      <c r="A1" s="72" t="s">
        <v>121</v>
      </c>
      <c r="B1" s="72"/>
      <c r="C1" s="72"/>
      <c r="D1" s="72"/>
      <c r="E1" s="72"/>
      <c r="F1" s="72"/>
    </row>
    <row r="2" spans="1:8" s="53" customFormat="1" x14ac:dyDescent="0.3">
      <c r="A2" s="105" t="s">
        <v>54</v>
      </c>
      <c r="B2" s="105"/>
      <c r="C2" s="105"/>
      <c r="D2" s="105"/>
      <c r="E2" s="105"/>
      <c r="F2" s="105"/>
    </row>
    <row r="3" spans="1:8" s="53" customFormat="1" x14ac:dyDescent="0.3">
      <c r="A3" s="105" t="s">
        <v>0</v>
      </c>
      <c r="B3" s="105"/>
      <c r="C3" s="105"/>
      <c r="D3" s="105"/>
      <c r="E3" s="105"/>
      <c r="F3" s="105"/>
    </row>
    <row r="4" spans="1:8" s="53" customFormat="1" ht="18" customHeight="1" x14ac:dyDescent="0.3">
      <c r="F4" s="55"/>
      <c r="G4" s="55"/>
    </row>
    <row r="5" spans="1:8" s="53" customFormat="1" ht="69" customHeight="1" x14ac:dyDescent="0.3">
      <c r="A5" s="106" t="s">
        <v>126</v>
      </c>
      <c r="B5" s="106"/>
      <c r="C5" s="106"/>
      <c r="D5" s="106"/>
      <c r="E5" s="106"/>
      <c r="F5" s="106"/>
      <c r="G5" s="54"/>
      <c r="H5" s="54"/>
    </row>
    <row r="6" spans="1:8" ht="20.25" customHeight="1" x14ac:dyDescent="0.25">
      <c r="A6" s="107" t="s">
        <v>113</v>
      </c>
      <c r="B6" s="107"/>
      <c r="C6" s="107"/>
      <c r="D6" s="107"/>
      <c r="E6" s="107"/>
      <c r="F6" s="107"/>
    </row>
    <row r="7" spans="1:8" x14ac:dyDescent="0.25">
      <c r="A7" s="108" t="s">
        <v>111</v>
      </c>
      <c r="B7" s="108"/>
      <c r="C7" s="108"/>
      <c r="D7" s="108"/>
      <c r="E7" s="108"/>
      <c r="F7" s="108"/>
    </row>
    <row r="8" spans="1:8" s="48" customFormat="1" ht="15" customHeight="1" x14ac:dyDescent="0.3">
      <c r="E8" s="74"/>
      <c r="F8" s="74"/>
    </row>
    <row r="9" spans="1:8" x14ac:dyDescent="0.25">
      <c r="A9" s="45" t="s">
        <v>110</v>
      </c>
      <c r="B9" s="85" t="s">
        <v>109</v>
      </c>
      <c r="C9" s="85"/>
      <c r="D9" s="85"/>
      <c r="E9" s="85"/>
      <c r="F9" s="85"/>
    </row>
    <row r="10" spans="1:8" x14ac:dyDescent="0.25">
      <c r="A10" s="52">
        <v>1136</v>
      </c>
      <c r="B10" s="87" t="str">
        <f>'1'!C12</f>
        <v xml:space="preserve"> ՀՀ Վարչապետի լիազորությունների իրականացման ապահովում</v>
      </c>
      <c r="C10" s="87"/>
      <c r="D10" s="87"/>
      <c r="E10" s="87"/>
      <c r="F10" s="87"/>
    </row>
    <row r="11" spans="1:8" s="1" customFormat="1" x14ac:dyDescent="0.25">
      <c r="A11" s="115"/>
      <c r="B11" s="115"/>
      <c r="C11" s="115"/>
      <c r="D11" s="115"/>
      <c r="E11" s="115"/>
      <c r="F11" s="115"/>
    </row>
    <row r="12" spans="1:8" s="1" customFormat="1" x14ac:dyDescent="0.25">
      <c r="A12" s="116" t="s">
        <v>108</v>
      </c>
      <c r="B12" s="116"/>
      <c r="C12" s="116"/>
      <c r="D12" s="116"/>
      <c r="E12" s="116"/>
      <c r="F12" s="116"/>
    </row>
    <row r="13" spans="1:8" s="1" customFormat="1" ht="39" customHeight="1" x14ac:dyDescent="0.25">
      <c r="A13" s="2"/>
      <c r="B13" s="2"/>
      <c r="C13" s="69" t="s">
        <v>105</v>
      </c>
      <c r="D13" s="70"/>
      <c r="E13" s="70"/>
      <c r="F13" s="71"/>
    </row>
    <row r="14" spans="1:8" s="1" customFormat="1" ht="19.5" customHeight="1" x14ac:dyDescent="0.25">
      <c r="A14" s="2" t="s">
        <v>106</v>
      </c>
      <c r="B14" s="109">
        <v>1136</v>
      </c>
      <c r="C14" s="110"/>
      <c r="D14" s="110"/>
      <c r="E14" s="110"/>
      <c r="F14" s="111"/>
    </row>
    <row r="15" spans="1:8" s="1" customFormat="1" x14ac:dyDescent="0.25">
      <c r="A15" s="2" t="s">
        <v>104</v>
      </c>
      <c r="B15" s="51">
        <v>11001</v>
      </c>
      <c r="C15" s="100" t="s">
        <v>46</v>
      </c>
      <c r="D15" s="100" t="s">
        <v>120</v>
      </c>
      <c r="E15" s="100" t="s">
        <v>44</v>
      </c>
      <c r="F15" s="100" t="s">
        <v>101</v>
      </c>
    </row>
    <row r="16" spans="1:8" s="1" customFormat="1" ht="34.5" x14ac:dyDescent="0.25">
      <c r="A16" s="2" t="s">
        <v>100</v>
      </c>
      <c r="B16" s="50" t="s">
        <v>119</v>
      </c>
      <c r="C16" s="101"/>
      <c r="D16" s="101"/>
      <c r="E16" s="101"/>
      <c r="F16" s="101"/>
    </row>
    <row r="17" spans="1:6" s="1" customFormat="1" ht="86.25" x14ac:dyDescent="0.25">
      <c r="A17" s="2" t="s">
        <v>99</v>
      </c>
      <c r="B17" s="2" t="s">
        <v>118</v>
      </c>
      <c r="C17" s="101"/>
      <c r="D17" s="101"/>
      <c r="E17" s="101"/>
      <c r="F17" s="101"/>
    </row>
    <row r="18" spans="1:6" s="1" customFormat="1" ht="21" customHeight="1" x14ac:dyDescent="0.25">
      <c r="A18" s="2" t="s">
        <v>98</v>
      </c>
      <c r="B18" s="8" t="s">
        <v>117</v>
      </c>
      <c r="C18" s="101"/>
      <c r="D18" s="101"/>
      <c r="E18" s="101"/>
      <c r="F18" s="101"/>
    </row>
    <row r="19" spans="1:6" s="1" customFormat="1" ht="36.75" customHeight="1" x14ac:dyDescent="0.25">
      <c r="A19" s="1" t="s">
        <v>96</v>
      </c>
      <c r="B19" s="49" t="s">
        <v>116</v>
      </c>
      <c r="C19" s="101"/>
      <c r="D19" s="101"/>
      <c r="E19" s="101"/>
      <c r="F19" s="101"/>
    </row>
    <row r="20" spans="1:6" s="1" customFormat="1" ht="16.5" customHeight="1" x14ac:dyDescent="0.25">
      <c r="A20" s="68" t="s">
        <v>94</v>
      </c>
      <c r="B20" s="68"/>
      <c r="C20" s="102"/>
      <c r="D20" s="102"/>
      <c r="E20" s="102"/>
      <c r="F20" s="102"/>
    </row>
    <row r="21" spans="1:6" s="48" customFormat="1" ht="18.75" customHeight="1" x14ac:dyDescent="0.3">
      <c r="A21" s="84" t="s">
        <v>112</v>
      </c>
      <c r="B21" s="84"/>
      <c r="C21" s="4">
        <f>'1'!D18</f>
        <v>-57390.9</v>
      </c>
      <c r="D21" s="4">
        <f>'1'!E18</f>
        <v>-114781.9</v>
      </c>
      <c r="E21" s="4">
        <f>'1'!F18</f>
        <v>-114781.9</v>
      </c>
      <c r="F21" s="4">
        <f>'1'!G18</f>
        <v>-114781.9</v>
      </c>
    </row>
    <row r="22" spans="1:6" ht="49.5" customHeight="1" x14ac:dyDescent="0.25">
      <c r="A22" s="8" t="s">
        <v>106</v>
      </c>
      <c r="B22" s="7" t="s">
        <v>115</v>
      </c>
      <c r="C22" s="91" t="s">
        <v>107</v>
      </c>
      <c r="D22" s="92"/>
      <c r="E22" s="92"/>
      <c r="F22" s="93"/>
    </row>
    <row r="23" spans="1:6" ht="27" customHeight="1" x14ac:dyDescent="0.25">
      <c r="A23" s="8" t="s">
        <v>104</v>
      </c>
      <c r="B23" s="7">
        <v>12006</v>
      </c>
      <c r="C23" s="113" t="s">
        <v>114</v>
      </c>
      <c r="D23" s="113" t="s">
        <v>103</v>
      </c>
      <c r="E23" s="113" t="s">
        <v>102</v>
      </c>
      <c r="F23" s="113" t="s">
        <v>101</v>
      </c>
    </row>
    <row r="24" spans="1:6" ht="69" x14ac:dyDescent="0.25">
      <c r="A24" s="8" t="s">
        <v>100</v>
      </c>
      <c r="B24" s="2" t="str">
        <f>'1'!C25</f>
        <v>Պետական սեփականություն հանդիսացող կառույցների ու տարածքների պայմանների բարելավման ապահովում</v>
      </c>
      <c r="C24" s="114"/>
      <c r="D24" s="114"/>
      <c r="E24" s="114"/>
      <c r="F24" s="114"/>
    </row>
    <row r="25" spans="1:6" ht="69" x14ac:dyDescent="0.25">
      <c r="A25" s="8" t="s">
        <v>99</v>
      </c>
      <c r="B25" s="2" t="str">
        <f>'1'!C27</f>
        <v>Պետական սեփականություն հանդիսացող կառույցների ու տարածքների պայմանների բարելավման ապահովում</v>
      </c>
      <c r="C25" s="8"/>
      <c r="D25" s="8"/>
      <c r="E25" s="8"/>
      <c r="F25" s="8"/>
    </row>
    <row r="26" spans="1:6" x14ac:dyDescent="0.25">
      <c r="A26" s="8" t="s">
        <v>98</v>
      </c>
      <c r="B26" s="7" t="s">
        <v>34</v>
      </c>
      <c r="C26" s="8"/>
      <c r="D26" s="8"/>
      <c r="E26" s="8"/>
      <c r="F26" s="8"/>
    </row>
    <row r="27" spans="1:6" ht="51.75" x14ac:dyDescent="0.25">
      <c r="A27" s="8" t="s">
        <v>96</v>
      </c>
      <c r="B27" s="7" t="s">
        <v>113</v>
      </c>
      <c r="C27" s="8"/>
      <c r="D27" s="8"/>
      <c r="E27" s="8"/>
      <c r="F27" s="8"/>
    </row>
    <row r="28" spans="1:6" x14ac:dyDescent="0.25">
      <c r="A28" s="83" t="s">
        <v>94</v>
      </c>
      <c r="B28" s="83"/>
      <c r="C28" s="8"/>
      <c r="D28" s="8"/>
      <c r="E28" s="8"/>
      <c r="F28" s="8"/>
    </row>
    <row r="29" spans="1:6" s="1" customFormat="1" ht="17.25" customHeight="1" x14ac:dyDescent="0.25">
      <c r="A29" s="112" t="s">
        <v>112</v>
      </c>
      <c r="B29" s="112"/>
      <c r="C29" s="47">
        <f>'1'!D24</f>
        <v>57390.924999999996</v>
      </c>
      <c r="D29" s="47">
        <f>'1'!E24</f>
        <v>114781.85999999999</v>
      </c>
      <c r="E29" s="47">
        <f>'1'!F24</f>
        <v>114781.85999999999</v>
      </c>
      <c r="F29" s="47">
        <f>'1'!G24</f>
        <v>114781.85999999999</v>
      </c>
    </row>
    <row r="31" spans="1:6" x14ac:dyDescent="0.25">
      <c r="A31" s="104" t="s">
        <v>33</v>
      </c>
      <c r="B31" s="104"/>
      <c r="C31" s="104"/>
      <c r="D31" s="104"/>
      <c r="E31" s="104"/>
      <c r="F31" s="104"/>
    </row>
    <row r="32" spans="1:6" x14ac:dyDescent="0.25">
      <c r="A32" s="103" t="s">
        <v>111</v>
      </c>
      <c r="B32" s="103"/>
      <c r="C32" s="103"/>
      <c r="D32" s="103"/>
      <c r="E32" s="103"/>
      <c r="F32" s="103"/>
    </row>
    <row r="33" spans="1:6" x14ac:dyDescent="0.25">
      <c r="A33" s="46"/>
      <c r="B33" s="46"/>
      <c r="C33" s="46"/>
      <c r="D33" s="46"/>
      <c r="E33" s="74"/>
      <c r="F33" s="74"/>
    </row>
    <row r="34" spans="1:6" x14ac:dyDescent="0.25">
      <c r="A34" s="45" t="s">
        <v>110</v>
      </c>
      <c r="B34" s="85" t="s">
        <v>109</v>
      </c>
      <c r="C34" s="85"/>
      <c r="D34" s="85"/>
      <c r="E34" s="85"/>
      <c r="F34" s="85"/>
    </row>
    <row r="35" spans="1:6" x14ac:dyDescent="0.25">
      <c r="A35" s="7">
        <f>'1'!A31</f>
        <v>1139</v>
      </c>
      <c r="B35" s="86" t="str">
        <f>'1'!C32</f>
        <v xml:space="preserve"> ՀՀ կառավարության պահուստային ֆոնդ</v>
      </c>
      <c r="C35" s="86"/>
      <c r="D35" s="86"/>
      <c r="E35" s="86"/>
      <c r="F35" s="86"/>
    </row>
    <row r="37" spans="1:6" x14ac:dyDescent="0.25">
      <c r="A37" s="85" t="s">
        <v>108</v>
      </c>
      <c r="B37" s="85"/>
      <c r="C37" s="85"/>
      <c r="D37" s="85"/>
      <c r="E37" s="85"/>
      <c r="F37" s="85"/>
    </row>
    <row r="38" spans="1:6" ht="25.5" customHeight="1" x14ac:dyDescent="0.25">
      <c r="A38" s="89" t="s">
        <v>106</v>
      </c>
      <c r="B38" s="87">
        <f>'1'!A31</f>
        <v>1139</v>
      </c>
      <c r="C38" s="94" t="s">
        <v>107</v>
      </c>
      <c r="D38" s="95"/>
      <c r="E38" s="95"/>
      <c r="F38" s="96"/>
    </row>
    <row r="39" spans="1:6" ht="9.75" customHeight="1" x14ac:dyDescent="0.25">
      <c r="A39" s="90"/>
      <c r="B39" s="88"/>
      <c r="C39" s="97"/>
      <c r="D39" s="98"/>
      <c r="E39" s="98"/>
      <c r="F39" s="99"/>
    </row>
    <row r="40" spans="1:6" ht="34.5" x14ac:dyDescent="0.25">
      <c r="A40" s="8" t="s">
        <v>104</v>
      </c>
      <c r="B40" s="7" t="str">
        <f>'1'!B38</f>
        <v xml:space="preserve"> 11001</v>
      </c>
      <c r="C40" s="43" t="s">
        <v>46</v>
      </c>
      <c r="D40" s="43" t="s">
        <v>103</v>
      </c>
      <c r="E40" s="43" t="s">
        <v>102</v>
      </c>
      <c r="F40" s="43" t="s">
        <v>101</v>
      </c>
    </row>
    <row r="41" spans="1:6" ht="34.5" x14ac:dyDescent="0.25">
      <c r="A41" s="8" t="s">
        <v>100</v>
      </c>
      <c r="B41" s="7" t="str">
        <f>'1'!C39</f>
        <v>ՀՀ կառավարության պահուստային ֆոնդ</v>
      </c>
      <c r="C41" s="8"/>
      <c r="D41" s="8"/>
      <c r="E41" s="8"/>
      <c r="F41" s="8"/>
    </row>
    <row r="42" spans="1:6" ht="103.5" x14ac:dyDescent="0.25">
      <c r="A42" s="8" t="s">
        <v>99</v>
      </c>
      <c r="B42" s="7" t="str">
        <f>'1'!C41</f>
        <v>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v>
      </c>
      <c r="C42" s="8"/>
      <c r="D42" s="8"/>
      <c r="E42" s="8"/>
      <c r="F42" s="8"/>
    </row>
    <row r="43" spans="1:6" x14ac:dyDescent="0.25">
      <c r="A43" s="8" t="s">
        <v>98</v>
      </c>
      <c r="B43" s="7" t="s">
        <v>97</v>
      </c>
      <c r="C43" s="8"/>
      <c r="D43" s="8"/>
      <c r="E43" s="8"/>
      <c r="F43" s="8"/>
    </row>
    <row r="44" spans="1:6" ht="51.75" x14ac:dyDescent="0.25">
      <c r="A44" s="8" t="s">
        <v>96</v>
      </c>
      <c r="B44" s="7" t="s">
        <v>95</v>
      </c>
      <c r="C44" s="8"/>
      <c r="D44" s="8"/>
      <c r="E44" s="8"/>
      <c r="F44" s="8"/>
    </row>
    <row r="45" spans="1:6" x14ac:dyDescent="0.25">
      <c r="A45" s="83" t="s">
        <v>94</v>
      </c>
      <c r="B45" s="83"/>
      <c r="C45" s="8"/>
      <c r="D45" s="8"/>
      <c r="E45" s="8"/>
      <c r="F45" s="8"/>
    </row>
    <row r="46" spans="1:6" x14ac:dyDescent="0.25">
      <c r="A46" s="84" t="s">
        <v>93</v>
      </c>
      <c r="B46" s="84"/>
      <c r="C46" s="44">
        <f>'1'!D38</f>
        <v>57390.9</v>
      </c>
      <c r="D46" s="44">
        <f>'1'!E38</f>
        <v>114781.9</v>
      </c>
      <c r="E46" s="44">
        <f>'1'!F38</f>
        <v>114781.9</v>
      </c>
      <c r="F46" s="44">
        <f>'1'!G38</f>
        <v>114781.9</v>
      </c>
    </row>
    <row r="47" spans="1:6" ht="42" customHeight="1" x14ac:dyDescent="0.25">
      <c r="A47" s="8" t="s">
        <v>106</v>
      </c>
      <c r="B47" s="7">
        <f>'1'!A31</f>
        <v>1139</v>
      </c>
      <c r="C47" s="91" t="s">
        <v>105</v>
      </c>
      <c r="D47" s="92"/>
      <c r="E47" s="92"/>
      <c r="F47" s="93"/>
    </row>
    <row r="48" spans="1:6" ht="34.5" x14ac:dyDescent="0.25">
      <c r="A48" s="8" t="s">
        <v>104</v>
      </c>
      <c r="B48" s="7" t="str">
        <f>'1'!B44</f>
        <v xml:space="preserve"> 11001</v>
      </c>
      <c r="C48" s="43" t="s">
        <v>46</v>
      </c>
      <c r="D48" s="43" t="s">
        <v>103</v>
      </c>
      <c r="E48" s="43" t="s">
        <v>102</v>
      </c>
      <c r="F48" s="43" t="s">
        <v>101</v>
      </c>
    </row>
    <row r="49" spans="1:6" ht="34.5" x14ac:dyDescent="0.25">
      <c r="A49" s="8" t="s">
        <v>100</v>
      </c>
      <c r="B49" s="7" t="str">
        <f>'1'!C45</f>
        <v>ՀՀ կառավարության պահուստային ֆոնդ</v>
      </c>
      <c r="C49" s="8"/>
      <c r="D49" s="8"/>
      <c r="E49" s="8"/>
      <c r="F49" s="8"/>
    </row>
    <row r="50" spans="1:6" ht="103.5" x14ac:dyDescent="0.25">
      <c r="A50" s="8" t="s">
        <v>99</v>
      </c>
      <c r="B50" s="7" t="str">
        <f>'1'!C47</f>
        <v>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v>
      </c>
      <c r="C50" s="8"/>
      <c r="D50" s="8"/>
      <c r="E50" s="8"/>
      <c r="F50" s="8"/>
    </row>
    <row r="51" spans="1:6" x14ac:dyDescent="0.25">
      <c r="A51" s="8" t="s">
        <v>98</v>
      </c>
      <c r="B51" s="7" t="s">
        <v>97</v>
      </c>
      <c r="C51" s="8"/>
      <c r="D51" s="8"/>
      <c r="E51" s="8"/>
      <c r="F51" s="8"/>
    </row>
    <row r="52" spans="1:6" ht="51.75" x14ac:dyDescent="0.25">
      <c r="A52" s="8" t="s">
        <v>96</v>
      </c>
      <c r="B52" s="7" t="s">
        <v>95</v>
      </c>
      <c r="C52" s="8"/>
      <c r="D52" s="8"/>
      <c r="E52" s="8"/>
      <c r="F52" s="8"/>
    </row>
    <row r="53" spans="1:6" x14ac:dyDescent="0.25">
      <c r="A53" s="83" t="s">
        <v>94</v>
      </c>
      <c r="B53" s="83"/>
      <c r="C53" s="8"/>
      <c r="D53" s="8"/>
      <c r="E53" s="8"/>
      <c r="F53" s="8"/>
    </row>
    <row r="54" spans="1:6" x14ac:dyDescent="0.25">
      <c r="A54" s="84" t="s">
        <v>93</v>
      </c>
      <c r="B54" s="84"/>
      <c r="C54" s="42">
        <f>'1'!D44</f>
        <v>-57390.924999999996</v>
      </c>
      <c r="D54" s="42">
        <f>'1'!E44</f>
        <v>-114781.85999999999</v>
      </c>
      <c r="E54" s="42">
        <f>'1'!F44</f>
        <v>-114781.85999999999</v>
      </c>
      <c r="F54" s="42">
        <f>'1'!G44</f>
        <v>-114781.85999999999</v>
      </c>
    </row>
  </sheetData>
  <mergeCells count="40">
    <mergeCell ref="A7:F7"/>
    <mergeCell ref="B14:F14"/>
    <mergeCell ref="A20:B20"/>
    <mergeCell ref="A21:B21"/>
    <mergeCell ref="A29:B29"/>
    <mergeCell ref="B10:F10"/>
    <mergeCell ref="C23:C24"/>
    <mergeCell ref="C22:F22"/>
    <mergeCell ref="A11:F11"/>
    <mergeCell ref="A12:F12"/>
    <mergeCell ref="C13:F13"/>
    <mergeCell ref="D15:D20"/>
    <mergeCell ref="D23:D24"/>
    <mergeCell ref="E23:E24"/>
    <mergeCell ref="F23:F24"/>
    <mergeCell ref="A1:F1"/>
    <mergeCell ref="A2:F2"/>
    <mergeCell ref="A3:F3"/>
    <mergeCell ref="A5:F5"/>
    <mergeCell ref="A6:F6"/>
    <mergeCell ref="E8:F8"/>
    <mergeCell ref="B9:F9"/>
    <mergeCell ref="A31:F31"/>
    <mergeCell ref="E15:E20"/>
    <mergeCell ref="F15:F20"/>
    <mergeCell ref="E33:F33"/>
    <mergeCell ref="C38:F39"/>
    <mergeCell ref="C15:C20"/>
    <mergeCell ref="A28:B28"/>
    <mergeCell ref="A32:F32"/>
    <mergeCell ref="A53:B53"/>
    <mergeCell ref="A54:B54"/>
    <mergeCell ref="B34:F34"/>
    <mergeCell ref="B35:F35"/>
    <mergeCell ref="A37:F37"/>
    <mergeCell ref="A45:B45"/>
    <mergeCell ref="B38:B39"/>
    <mergeCell ref="A38:A39"/>
    <mergeCell ref="C47:F47"/>
    <mergeCell ref="A46:B46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4"/>
  <sheetViews>
    <sheetView workbookViewId="0">
      <selection activeCell="B16" sqref="B16"/>
    </sheetView>
  </sheetViews>
  <sheetFormatPr defaultRowHeight="17.25" x14ac:dyDescent="0.25"/>
  <cols>
    <col min="1" max="1" width="28.5703125" style="41" customWidth="1"/>
    <col min="2" max="2" width="54.85546875" style="41" customWidth="1"/>
    <col min="3" max="6" width="15.28515625" style="41" customWidth="1"/>
    <col min="7" max="8" width="9.140625" style="41"/>
    <col min="9" max="9" width="12.140625" style="41" customWidth="1"/>
    <col min="10" max="16384" width="9.140625" style="41"/>
  </cols>
  <sheetData>
    <row r="1" spans="1:8" s="11" customFormat="1" x14ac:dyDescent="0.3">
      <c r="A1" s="118" t="s">
        <v>124</v>
      </c>
      <c r="B1" s="118"/>
      <c r="C1" s="118"/>
      <c r="D1" s="118"/>
      <c r="E1" s="118"/>
      <c r="F1" s="118"/>
    </row>
    <row r="2" spans="1:8" s="11" customFormat="1" x14ac:dyDescent="0.3">
      <c r="A2" s="118" t="s">
        <v>54</v>
      </c>
      <c r="B2" s="118"/>
      <c r="C2" s="118"/>
      <c r="D2" s="118"/>
      <c r="E2" s="118"/>
      <c r="F2" s="118"/>
    </row>
    <row r="3" spans="1:8" s="11" customFormat="1" x14ac:dyDescent="0.3">
      <c r="A3" s="118" t="s">
        <v>0</v>
      </c>
      <c r="B3" s="118"/>
      <c r="C3" s="118"/>
      <c r="D3" s="118"/>
      <c r="E3" s="118"/>
      <c r="F3" s="118"/>
    </row>
    <row r="4" spans="1:8" s="11" customFormat="1" ht="18" customHeight="1" x14ac:dyDescent="0.3">
      <c r="F4" s="56"/>
      <c r="G4" s="56"/>
    </row>
    <row r="5" spans="1:8" s="11" customFormat="1" ht="71.25" customHeight="1" x14ac:dyDescent="0.3">
      <c r="A5" s="73" t="s">
        <v>127</v>
      </c>
      <c r="B5" s="73"/>
      <c r="C5" s="73"/>
      <c r="D5" s="73"/>
      <c r="E5" s="73"/>
      <c r="F5" s="73"/>
      <c r="G5" s="12"/>
      <c r="H5" s="12"/>
    </row>
    <row r="6" spans="1:8" s="1" customFormat="1" ht="20.25" customHeight="1" x14ac:dyDescent="0.25">
      <c r="A6" s="119" t="s">
        <v>113</v>
      </c>
      <c r="B6" s="119"/>
      <c r="C6" s="119"/>
      <c r="D6" s="119"/>
      <c r="E6" s="119"/>
      <c r="F6" s="119"/>
    </row>
    <row r="7" spans="1:8" s="1" customFormat="1" ht="20.25" customHeight="1" x14ac:dyDescent="0.25">
      <c r="A7" s="117" t="s">
        <v>122</v>
      </c>
      <c r="B7" s="117"/>
      <c r="C7" s="117"/>
      <c r="D7" s="117"/>
      <c r="E7" s="117"/>
      <c r="F7" s="117"/>
    </row>
    <row r="8" spans="1:8" s="48" customFormat="1" ht="15" customHeight="1" x14ac:dyDescent="0.3">
      <c r="E8" s="74"/>
      <c r="F8" s="74"/>
    </row>
    <row r="9" spans="1:8" x14ac:dyDescent="0.25">
      <c r="A9" s="45" t="s">
        <v>110</v>
      </c>
      <c r="B9" s="85" t="s">
        <v>109</v>
      </c>
      <c r="C9" s="85"/>
      <c r="D9" s="85"/>
      <c r="E9" s="85"/>
      <c r="F9" s="85"/>
    </row>
    <row r="10" spans="1:8" x14ac:dyDescent="0.25">
      <c r="A10" s="7">
        <v>1136</v>
      </c>
      <c r="B10" s="86" t="str">
        <f>'3'!B10:F10</f>
        <v xml:space="preserve"> ՀՀ Վարչապետի լիազորությունների իրականացման ապահովում</v>
      </c>
      <c r="C10" s="86"/>
      <c r="D10" s="86"/>
      <c r="E10" s="86"/>
      <c r="F10" s="86"/>
    </row>
    <row r="12" spans="1:8" s="1" customFormat="1" x14ac:dyDescent="0.25">
      <c r="A12" s="120" t="s">
        <v>108</v>
      </c>
      <c r="B12" s="120"/>
      <c r="C12" s="120"/>
      <c r="D12" s="120"/>
      <c r="E12" s="120"/>
      <c r="F12" s="120"/>
    </row>
    <row r="13" spans="1:8" s="1" customFormat="1" ht="39" customHeight="1" x14ac:dyDescent="0.25">
      <c r="A13" s="2"/>
      <c r="B13" s="2"/>
      <c r="C13" s="69" t="s">
        <v>105</v>
      </c>
      <c r="D13" s="70"/>
      <c r="E13" s="70"/>
      <c r="F13" s="71"/>
    </row>
    <row r="14" spans="1:8" s="1" customFormat="1" ht="19.5" customHeight="1" x14ac:dyDescent="0.25">
      <c r="A14" s="2" t="s">
        <v>106</v>
      </c>
      <c r="B14" s="109">
        <v>1136</v>
      </c>
      <c r="C14" s="110"/>
      <c r="D14" s="110"/>
      <c r="E14" s="110"/>
      <c r="F14" s="111"/>
    </row>
    <row r="15" spans="1:8" s="1" customFormat="1" ht="25.5" customHeight="1" x14ac:dyDescent="0.25">
      <c r="A15" s="2" t="s">
        <v>104</v>
      </c>
      <c r="B15" s="51">
        <v>11001</v>
      </c>
      <c r="C15" s="100" t="s">
        <v>46</v>
      </c>
      <c r="D15" s="100" t="s">
        <v>120</v>
      </c>
      <c r="E15" s="100" t="s">
        <v>44</v>
      </c>
      <c r="F15" s="100" t="s">
        <v>101</v>
      </c>
    </row>
    <row r="16" spans="1:8" s="1" customFormat="1" ht="46.5" customHeight="1" x14ac:dyDescent="0.25">
      <c r="A16" s="2" t="s">
        <v>100</v>
      </c>
      <c r="B16" s="50" t="s">
        <v>119</v>
      </c>
      <c r="C16" s="101"/>
      <c r="D16" s="101"/>
      <c r="E16" s="101"/>
      <c r="F16" s="101"/>
    </row>
    <row r="17" spans="1:6" s="1" customFormat="1" ht="75.75" customHeight="1" x14ac:dyDescent="0.25">
      <c r="A17" s="2" t="s">
        <v>99</v>
      </c>
      <c r="B17" s="2" t="s">
        <v>118</v>
      </c>
      <c r="C17" s="101"/>
      <c r="D17" s="101"/>
      <c r="E17" s="101"/>
      <c r="F17" s="101"/>
    </row>
    <row r="18" spans="1:6" s="1" customFormat="1" ht="21" customHeight="1" x14ac:dyDescent="0.25">
      <c r="A18" s="2" t="s">
        <v>98</v>
      </c>
      <c r="B18" s="8" t="s">
        <v>117</v>
      </c>
      <c r="C18" s="101"/>
      <c r="D18" s="101"/>
      <c r="E18" s="101"/>
      <c r="F18" s="101"/>
    </row>
    <row r="19" spans="1:6" s="1" customFormat="1" ht="49.5" customHeight="1" x14ac:dyDescent="0.25">
      <c r="A19" s="1" t="s">
        <v>96</v>
      </c>
      <c r="B19" s="49" t="s">
        <v>116</v>
      </c>
      <c r="C19" s="101"/>
      <c r="D19" s="101"/>
      <c r="E19" s="101"/>
      <c r="F19" s="101"/>
    </row>
    <row r="20" spans="1:6" s="1" customFormat="1" ht="16.5" customHeight="1" x14ac:dyDescent="0.25">
      <c r="A20" s="68" t="s">
        <v>94</v>
      </c>
      <c r="B20" s="68"/>
      <c r="C20" s="102"/>
      <c r="D20" s="102"/>
      <c r="E20" s="102"/>
      <c r="F20" s="102"/>
    </row>
    <row r="21" spans="1:6" s="48" customFormat="1" ht="18.75" customHeight="1" x14ac:dyDescent="0.3">
      <c r="A21" s="84" t="s">
        <v>112</v>
      </c>
      <c r="B21" s="84"/>
      <c r="C21" s="4">
        <f>'1'!D18</f>
        <v>-57390.9</v>
      </c>
      <c r="D21" s="4">
        <f>'1'!E18</f>
        <v>-114781.9</v>
      </c>
      <c r="E21" s="4">
        <f>'1'!F18</f>
        <v>-114781.9</v>
      </c>
      <c r="F21" s="4">
        <f>'1'!G18</f>
        <v>-114781.9</v>
      </c>
    </row>
    <row r="22" spans="1:6" ht="37.5" customHeight="1" x14ac:dyDescent="0.25">
      <c r="A22" s="8" t="s">
        <v>106</v>
      </c>
      <c r="B22" s="7" t="s">
        <v>115</v>
      </c>
      <c r="C22" s="91" t="s">
        <v>107</v>
      </c>
      <c r="D22" s="92"/>
      <c r="E22" s="92"/>
      <c r="F22" s="93"/>
    </row>
    <row r="23" spans="1:6" ht="27" customHeight="1" x14ac:dyDescent="0.25">
      <c r="A23" s="8" t="s">
        <v>104</v>
      </c>
      <c r="B23" s="7">
        <v>12006</v>
      </c>
      <c r="C23" s="113" t="s">
        <v>114</v>
      </c>
      <c r="D23" s="113" t="s">
        <v>103</v>
      </c>
      <c r="E23" s="113" t="s">
        <v>102</v>
      </c>
      <c r="F23" s="113" t="s">
        <v>101</v>
      </c>
    </row>
    <row r="24" spans="1:6" ht="53.25" customHeight="1" x14ac:dyDescent="0.25">
      <c r="A24" s="8" t="s">
        <v>100</v>
      </c>
      <c r="B24" s="2" t="str">
        <f>'3'!B24</f>
        <v>Պետական սեփականություն հանդիսացող կառույցների ու տարածքների պայմանների բարելավման ապահովում</v>
      </c>
      <c r="C24" s="114"/>
      <c r="D24" s="114"/>
      <c r="E24" s="114"/>
      <c r="F24" s="114"/>
    </row>
    <row r="25" spans="1:6" ht="51.75" customHeight="1" x14ac:dyDescent="0.25">
      <c r="A25" s="8" t="s">
        <v>99</v>
      </c>
      <c r="B25" s="2" t="str">
        <f>'3'!B25</f>
        <v>Պետական սեփականություն հանդիսացող կառույցների ու տարածքների պայմանների բարելավման ապահովում</v>
      </c>
      <c r="C25" s="8"/>
      <c r="D25" s="8"/>
      <c r="E25" s="8"/>
      <c r="F25" s="8"/>
    </row>
    <row r="26" spans="1:6" x14ac:dyDescent="0.25">
      <c r="A26" s="8" t="s">
        <v>98</v>
      </c>
      <c r="B26" s="7" t="s">
        <v>34</v>
      </c>
      <c r="C26" s="8"/>
      <c r="D26" s="8"/>
      <c r="E26" s="8"/>
      <c r="F26" s="8"/>
    </row>
    <row r="27" spans="1:6" ht="51.75" x14ac:dyDescent="0.25">
      <c r="A27" s="8" t="s">
        <v>96</v>
      </c>
      <c r="B27" s="7" t="s">
        <v>113</v>
      </c>
      <c r="C27" s="8"/>
      <c r="D27" s="8"/>
      <c r="E27" s="8"/>
      <c r="F27" s="8"/>
    </row>
    <row r="28" spans="1:6" x14ac:dyDescent="0.25">
      <c r="A28" s="83" t="s">
        <v>94</v>
      </c>
      <c r="B28" s="83"/>
      <c r="C28" s="8"/>
      <c r="D28" s="8"/>
      <c r="E28" s="8"/>
      <c r="F28" s="8"/>
    </row>
    <row r="29" spans="1:6" s="1" customFormat="1" ht="17.25" customHeight="1" x14ac:dyDescent="0.25">
      <c r="A29" s="84" t="s">
        <v>112</v>
      </c>
      <c r="B29" s="84"/>
      <c r="C29" s="47">
        <f>'1'!D24</f>
        <v>57390.924999999996</v>
      </c>
      <c r="D29" s="47">
        <f>'1'!E24</f>
        <v>114781.85999999999</v>
      </c>
      <c r="E29" s="47">
        <f>'1'!F24</f>
        <v>114781.85999999999</v>
      </c>
      <c r="F29" s="47">
        <f>'1'!G24</f>
        <v>114781.85999999999</v>
      </c>
    </row>
    <row r="31" spans="1:6" s="1" customFormat="1" ht="20.25" customHeight="1" x14ac:dyDescent="0.25">
      <c r="A31" s="119" t="s">
        <v>123</v>
      </c>
      <c r="B31" s="119"/>
      <c r="C31" s="119"/>
      <c r="D31" s="119"/>
      <c r="E31" s="119"/>
      <c r="F31" s="119"/>
    </row>
    <row r="32" spans="1:6" s="1" customFormat="1" ht="18.75" customHeight="1" x14ac:dyDescent="0.25">
      <c r="A32" s="117" t="s">
        <v>122</v>
      </c>
      <c r="B32" s="117"/>
      <c r="C32" s="117"/>
      <c r="D32" s="117"/>
      <c r="E32" s="117"/>
      <c r="F32" s="117"/>
    </row>
    <row r="33" spans="1:6" s="11" customFormat="1" ht="15" customHeight="1" x14ac:dyDescent="0.3">
      <c r="E33" s="74"/>
      <c r="F33" s="74"/>
    </row>
    <row r="34" spans="1:6" x14ac:dyDescent="0.25">
      <c r="A34" s="45" t="s">
        <v>110</v>
      </c>
      <c r="B34" s="85" t="s">
        <v>109</v>
      </c>
      <c r="C34" s="85"/>
      <c r="D34" s="85"/>
      <c r="E34" s="85"/>
      <c r="F34" s="85"/>
    </row>
    <row r="35" spans="1:6" x14ac:dyDescent="0.25">
      <c r="A35" s="7">
        <f>'1'!A31</f>
        <v>1139</v>
      </c>
      <c r="B35" s="86" t="str">
        <f>'1'!C32</f>
        <v xml:space="preserve"> ՀՀ կառավարության պահուստային ֆոնդ</v>
      </c>
      <c r="C35" s="86"/>
      <c r="D35" s="86"/>
      <c r="E35" s="86"/>
      <c r="F35" s="86"/>
    </row>
    <row r="37" spans="1:6" x14ac:dyDescent="0.25">
      <c r="A37" s="85" t="s">
        <v>108</v>
      </c>
      <c r="B37" s="85"/>
      <c r="C37" s="85"/>
      <c r="D37" s="85"/>
      <c r="E37" s="85"/>
      <c r="F37" s="85"/>
    </row>
    <row r="38" spans="1:6" ht="25.5" customHeight="1" x14ac:dyDescent="0.25">
      <c r="A38" s="89" t="s">
        <v>106</v>
      </c>
      <c r="B38" s="87">
        <f>'1'!A31</f>
        <v>1139</v>
      </c>
      <c r="C38" s="94" t="s">
        <v>107</v>
      </c>
      <c r="D38" s="95"/>
      <c r="E38" s="95"/>
      <c r="F38" s="96"/>
    </row>
    <row r="39" spans="1:6" ht="9.75" customHeight="1" x14ac:dyDescent="0.25">
      <c r="A39" s="90"/>
      <c r="B39" s="88"/>
      <c r="C39" s="97"/>
      <c r="D39" s="98"/>
      <c r="E39" s="98"/>
      <c r="F39" s="99"/>
    </row>
    <row r="40" spans="1:6" ht="34.5" x14ac:dyDescent="0.25">
      <c r="A40" s="8" t="s">
        <v>104</v>
      </c>
      <c r="B40" s="7" t="str">
        <f>'1'!B38</f>
        <v xml:space="preserve"> 11001</v>
      </c>
      <c r="C40" s="43" t="s">
        <v>46</v>
      </c>
      <c r="D40" s="43" t="s">
        <v>103</v>
      </c>
      <c r="E40" s="43" t="s">
        <v>102</v>
      </c>
      <c r="F40" s="43" t="s">
        <v>101</v>
      </c>
    </row>
    <row r="41" spans="1:6" ht="34.5" x14ac:dyDescent="0.25">
      <c r="A41" s="8" t="s">
        <v>100</v>
      </c>
      <c r="B41" s="7" t="str">
        <f>'1'!C39</f>
        <v>ՀՀ կառավարության պահուստային ֆոնդ</v>
      </c>
      <c r="C41" s="8"/>
      <c r="D41" s="8"/>
      <c r="E41" s="8"/>
      <c r="F41" s="8"/>
    </row>
    <row r="42" spans="1:6" ht="86.25" x14ac:dyDescent="0.25">
      <c r="A42" s="8" t="s">
        <v>99</v>
      </c>
      <c r="B42" s="7" t="str">
        <f>'1'!C41</f>
        <v>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v>
      </c>
      <c r="C42" s="8"/>
      <c r="D42" s="8"/>
      <c r="E42" s="8"/>
      <c r="F42" s="8"/>
    </row>
    <row r="43" spans="1:6" x14ac:dyDescent="0.25">
      <c r="A43" s="8" t="s">
        <v>98</v>
      </c>
      <c r="B43" s="7" t="s">
        <v>97</v>
      </c>
      <c r="C43" s="8"/>
      <c r="D43" s="8"/>
      <c r="E43" s="8"/>
      <c r="F43" s="8"/>
    </row>
    <row r="44" spans="1:6" ht="51.75" x14ac:dyDescent="0.25">
      <c r="A44" s="8" t="s">
        <v>96</v>
      </c>
      <c r="B44" s="7" t="s">
        <v>95</v>
      </c>
      <c r="C44" s="8"/>
      <c r="D44" s="8"/>
      <c r="E44" s="8"/>
      <c r="F44" s="8"/>
    </row>
    <row r="45" spans="1:6" x14ac:dyDescent="0.25">
      <c r="A45" s="83" t="s">
        <v>94</v>
      </c>
      <c r="B45" s="83"/>
      <c r="C45" s="8"/>
      <c r="D45" s="8"/>
      <c r="E45" s="8"/>
      <c r="F45" s="8"/>
    </row>
    <row r="46" spans="1:6" x14ac:dyDescent="0.25">
      <c r="A46" s="84" t="s">
        <v>93</v>
      </c>
      <c r="B46" s="84"/>
      <c r="C46" s="44">
        <f>'1'!D38</f>
        <v>57390.9</v>
      </c>
      <c r="D46" s="44">
        <f>'1'!E38</f>
        <v>114781.9</v>
      </c>
      <c r="E46" s="44">
        <f>'1'!F38</f>
        <v>114781.9</v>
      </c>
      <c r="F46" s="44">
        <f>'1'!G38</f>
        <v>114781.9</v>
      </c>
    </row>
    <row r="47" spans="1:6" ht="42" customHeight="1" x14ac:dyDescent="0.25">
      <c r="A47" s="8" t="s">
        <v>106</v>
      </c>
      <c r="B47" s="7">
        <f>'1'!A31</f>
        <v>1139</v>
      </c>
      <c r="C47" s="91" t="s">
        <v>105</v>
      </c>
      <c r="D47" s="92"/>
      <c r="E47" s="92"/>
      <c r="F47" s="93"/>
    </row>
    <row r="48" spans="1:6" ht="34.5" x14ac:dyDescent="0.25">
      <c r="A48" s="8" t="s">
        <v>104</v>
      </c>
      <c r="B48" s="7" t="str">
        <f>'1'!B44</f>
        <v xml:space="preserve"> 11001</v>
      </c>
      <c r="C48" s="43" t="s">
        <v>114</v>
      </c>
      <c r="D48" s="43" t="s">
        <v>103</v>
      </c>
      <c r="E48" s="43" t="s">
        <v>102</v>
      </c>
      <c r="F48" s="43" t="s">
        <v>101</v>
      </c>
    </row>
    <row r="49" spans="1:6" ht="34.5" x14ac:dyDescent="0.25">
      <c r="A49" s="8" t="s">
        <v>100</v>
      </c>
      <c r="B49" s="7" t="str">
        <f>'1'!C45</f>
        <v>ՀՀ կառավարության պահուստային ֆոնդ</v>
      </c>
      <c r="C49" s="8"/>
      <c r="D49" s="8"/>
      <c r="E49" s="8"/>
      <c r="F49" s="8"/>
    </row>
    <row r="50" spans="1:6" ht="86.25" x14ac:dyDescent="0.25">
      <c r="A50" s="8" t="s">
        <v>99</v>
      </c>
      <c r="B50" s="7" t="str">
        <f>'1'!C47</f>
        <v>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v>
      </c>
      <c r="C50" s="8"/>
      <c r="D50" s="8"/>
      <c r="E50" s="8"/>
      <c r="F50" s="8"/>
    </row>
    <row r="51" spans="1:6" x14ac:dyDescent="0.25">
      <c r="A51" s="8" t="s">
        <v>98</v>
      </c>
      <c r="B51" s="7" t="s">
        <v>97</v>
      </c>
      <c r="C51" s="8"/>
      <c r="D51" s="8"/>
      <c r="E51" s="8"/>
      <c r="F51" s="8"/>
    </row>
    <row r="52" spans="1:6" ht="51.75" x14ac:dyDescent="0.25">
      <c r="A52" s="8" t="s">
        <v>96</v>
      </c>
      <c r="B52" s="7" t="s">
        <v>95</v>
      </c>
      <c r="C52" s="8"/>
      <c r="D52" s="8"/>
      <c r="E52" s="8"/>
      <c r="F52" s="8"/>
    </row>
    <row r="53" spans="1:6" x14ac:dyDescent="0.25">
      <c r="A53" s="83" t="s">
        <v>94</v>
      </c>
      <c r="B53" s="83"/>
      <c r="C53" s="8"/>
      <c r="D53" s="8"/>
      <c r="E53" s="8"/>
      <c r="F53" s="8"/>
    </row>
    <row r="54" spans="1:6" x14ac:dyDescent="0.25">
      <c r="A54" s="84" t="s">
        <v>93</v>
      </c>
      <c r="B54" s="84"/>
      <c r="C54" s="42">
        <f>'1'!D44</f>
        <v>-57390.924999999996</v>
      </c>
      <c r="D54" s="42">
        <f>'1'!E44</f>
        <v>-114781.85999999999</v>
      </c>
      <c r="E54" s="42">
        <f>'1'!F44</f>
        <v>-114781.85999999999</v>
      </c>
      <c r="F54" s="42">
        <f>'1'!G44</f>
        <v>-114781.85999999999</v>
      </c>
    </row>
  </sheetData>
  <mergeCells count="39">
    <mergeCell ref="A46:B46"/>
    <mergeCell ref="A29:B29"/>
    <mergeCell ref="A53:B53"/>
    <mergeCell ref="A54:B54"/>
    <mergeCell ref="D23:D24"/>
    <mergeCell ref="E23:E24"/>
    <mergeCell ref="F23:F24"/>
    <mergeCell ref="B35:F35"/>
    <mergeCell ref="A37:F37"/>
    <mergeCell ref="E33:F33"/>
    <mergeCell ref="A38:A39"/>
    <mergeCell ref="B38:B39"/>
    <mergeCell ref="A45:B45"/>
    <mergeCell ref="A31:F31"/>
    <mergeCell ref="A32:F32"/>
    <mergeCell ref="B34:F34"/>
    <mergeCell ref="C38:F39"/>
    <mergeCell ref="C47:F47"/>
    <mergeCell ref="E8:F8"/>
    <mergeCell ref="B9:F9"/>
    <mergeCell ref="B10:F10"/>
    <mergeCell ref="A28:B28"/>
    <mergeCell ref="C23:C24"/>
    <mergeCell ref="C22:F22"/>
    <mergeCell ref="A12:F12"/>
    <mergeCell ref="C13:F13"/>
    <mergeCell ref="B14:F14"/>
    <mergeCell ref="C15:C20"/>
    <mergeCell ref="D15:D20"/>
    <mergeCell ref="E15:E20"/>
    <mergeCell ref="F15:F20"/>
    <mergeCell ref="A20:B20"/>
    <mergeCell ref="A21:B21"/>
    <mergeCell ref="A7:F7"/>
    <mergeCell ref="A1:F1"/>
    <mergeCell ref="A2:F2"/>
    <mergeCell ref="A3:F3"/>
    <mergeCell ref="A5:F5"/>
    <mergeCell ref="A6:F6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"/>
  <sheetViews>
    <sheetView zoomScaleNormal="100" workbookViewId="0">
      <selection activeCell="L8" sqref="L8"/>
    </sheetView>
  </sheetViews>
  <sheetFormatPr defaultRowHeight="17.25" x14ac:dyDescent="0.3"/>
  <cols>
    <col min="1" max="1" width="13.5703125" style="59" customWidth="1"/>
    <col min="2" max="2" width="38.7109375" style="59" customWidth="1"/>
    <col min="3" max="3" width="15.140625" style="59" customWidth="1"/>
    <col min="4" max="4" width="15.42578125" style="59" customWidth="1"/>
    <col min="5" max="5" width="9" style="59"/>
    <col min="6" max="6" width="13.42578125" style="59" customWidth="1"/>
    <col min="7" max="7" width="17" style="59" customWidth="1"/>
    <col min="8" max="8" width="9" style="59"/>
    <col min="9" max="9" width="19.5703125" style="59" customWidth="1"/>
    <col min="10" max="16384" width="9.140625" style="58"/>
  </cols>
  <sheetData>
    <row r="1" spans="1:9" x14ac:dyDescent="0.3">
      <c r="A1" s="57"/>
      <c r="B1" s="57"/>
      <c r="C1" s="57"/>
      <c r="D1" s="118" t="s">
        <v>128</v>
      </c>
      <c r="E1" s="118"/>
      <c r="F1" s="118"/>
      <c r="G1" s="118"/>
      <c r="H1" s="118"/>
      <c r="I1" s="118"/>
    </row>
    <row r="2" spans="1:9" x14ac:dyDescent="0.3">
      <c r="A2" s="57"/>
      <c r="B2" s="57"/>
      <c r="C2" s="57"/>
      <c r="D2" s="118" t="s">
        <v>54</v>
      </c>
      <c r="E2" s="118"/>
      <c r="F2" s="118"/>
      <c r="G2" s="118"/>
      <c r="H2" s="118"/>
      <c r="I2" s="118"/>
    </row>
    <row r="3" spans="1:9" x14ac:dyDescent="0.3">
      <c r="A3" s="57"/>
      <c r="B3" s="57"/>
      <c r="C3" s="57"/>
      <c r="D3" s="118" t="s">
        <v>0</v>
      </c>
      <c r="E3" s="118"/>
      <c r="F3" s="118"/>
      <c r="G3" s="118"/>
      <c r="H3" s="118"/>
      <c r="I3" s="118"/>
    </row>
    <row r="4" spans="1:9" ht="69.75" customHeight="1" x14ac:dyDescent="0.3">
      <c r="A4" s="134" t="s">
        <v>11</v>
      </c>
      <c r="B4" s="134"/>
      <c r="C4" s="134"/>
      <c r="D4" s="134"/>
      <c r="E4" s="134"/>
      <c r="F4" s="134"/>
      <c r="G4" s="134"/>
      <c r="H4" s="134"/>
      <c r="I4" s="134"/>
    </row>
    <row r="5" spans="1:9" ht="52.5" customHeight="1" x14ac:dyDescent="0.25">
      <c r="A5" s="137" t="s">
        <v>1</v>
      </c>
      <c r="B5" s="138"/>
      <c r="C5" s="138"/>
      <c r="D5" s="138"/>
      <c r="E5" s="138"/>
      <c r="F5" s="138"/>
      <c r="G5" s="143" t="s">
        <v>129</v>
      </c>
      <c r="H5" s="144"/>
      <c r="I5" s="144"/>
    </row>
    <row r="6" spans="1:9" ht="15.75" customHeight="1" x14ac:dyDescent="0.25">
      <c r="A6" s="145" t="s">
        <v>133</v>
      </c>
      <c r="B6" s="135" t="s">
        <v>134</v>
      </c>
      <c r="C6" s="135" t="s">
        <v>135</v>
      </c>
      <c r="D6" s="139" t="s">
        <v>130</v>
      </c>
      <c r="E6" s="140"/>
      <c r="F6" s="135" t="s">
        <v>131</v>
      </c>
      <c r="G6" s="135" t="s">
        <v>132</v>
      </c>
      <c r="H6" s="139" t="s">
        <v>136</v>
      </c>
      <c r="I6" s="140"/>
    </row>
    <row r="7" spans="1:9" ht="26.25" customHeight="1" x14ac:dyDescent="0.25">
      <c r="A7" s="146"/>
      <c r="B7" s="136"/>
      <c r="C7" s="136"/>
      <c r="D7" s="141"/>
      <c r="E7" s="142"/>
      <c r="F7" s="136"/>
      <c r="G7" s="136"/>
      <c r="H7" s="141"/>
      <c r="I7" s="142"/>
    </row>
    <row r="8" spans="1:9" ht="21" customHeight="1" x14ac:dyDescent="0.25">
      <c r="A8" s="130" t="s">
        <v>2</v>
      </c>
      <c r="B8" s="131"/>
      <c r="C8" s="131"/>
      <c r="D8" s="131"/>
      <c r="E8" s="131"/>
      <c r="F8" s="131"/>
      <c r="G8" s="132"/>
      <c r="H8" s="129">
        <f>H10</f>
        <v>-70000</v>
      </c>
      <c r="I8" s="129"/>
    </row>
    <row r="9" spans="1:9" ht="39" customHeight="1" x14ac:dyDescent="0.25">
      <c r="A9" s="64" t="s">
        <v>5</v>
      </c>
      <c r="B9" s="65" t="s">
        <v>6</v>
      </c>
      <c r="C9" s="65" t="s">
        <v>3</v>
      </c>
      <c r="D9" s="133" t="s">
        <v>7</v>
      </c>
      <c r="E9" s="133"/>
      <c r="F9" s="133"/>
      <c r="G9" s="133"/>
      <c r="H9" s="129">
        <f>H10</f>
        <v>-70000</v>
      </c>
      <c r="I9" s="129"/>
    </row>
    <row r="10" spans="1:9" ht="26.25" customHeight="1" x14ac:dyDescent="0.3">
      <c r="A10" s="60" t="s">
        <v>8</v>
      </c>
      <c r="B10" s="130" t="s">
        <v>9</v>
      </c>
      <c r="C10" s="131"/>
      <c r="D10" s="131"/>
      <c r="E10" s="131"/>
      <c r="F10" s="131"/>
      <c r="G10" s="132"/>
      <c r="H10" s="129">
        <f>H11+H13</f>
        <v>-70000</v>
      </c>
      <c r="I10" s="129"/>
    </row>
    <row r="11" spans="1:9" ht="25.5" customHeight="1" x14ac:dyDescent="0.3">
      <c r="A11" s="66"/>
      <c r="B11" s="121" t="s">
        <v>14</v>
      </c>
      <c r="C11" s="122"/>
      <c r="D11" s="122"/>
      <c r="E11" s="122"/>
      <c r="F11" s="122"/>
      <c r="G11" s="123"/>
      <c r="H11" s="128">
        <f>SUM(H12:I12)</f>
        <v>-35000</v>
      </c>
      <c r="I11" s="128"/>
    </row>
    <row r="12" spans="1:9" ht="41.25" customHeight="1" x14ac:dyDescent="0.25">
      <c r="A12" s="61" t="s">
        <v>10</v>
      </c>
      <c r="B12" s="67" t="s">
        <v>12</v>
      </c>
      <c r="C12" s="61" t="s">
        <v>13</v>
      </c>
      <c r="D12" s="126" t="s">
        <v>4</v>
      </c>
      <c r="E12" s="127"/>
      <c r="F12" s="62"/>
      <c r="G12" s="63"/>
      <c r="H12" s="124">
        <v>-35000</v>
      </c>
      <c r="I12" s="125"/>
    </row>
    <row r="13" spans="1:9" x14ac:dyDescent="0.3">
      <c r="A13" s="66"/>
      <c r="B13" s="121" t="s">
        <v>15</v>
      </c>
      <c r="C13" s="122"/>
      <c r="D13" s="122"/>
      <c r="E13" s="122"/>
      <c r="F13" s="122"/>
      <c r="G13" s="123"/>
      <c r="H13" s="128">
        <f>SUM(H14:I14)</f>
        <v>-35000</v>
      </c>
      <c r="I13" s="128"/>
    </row>
    <row r="14" spans="1:9" ht="24" customHeight="1" x14ac:dyDescent="0.25">
      <c r="A14" s="61" t="s">
        <v>17</v>
      </c>
      <c r="B14" s="67" t="s">
        <v>18</v>
      </c>
      <c r="C14" s="61" t="s">
        <v>16</v>
      </c>
      <c r="D14" s="126" t="s">
        <v>4</v>
      </c>
      <c r="E14" s="127"/>
      <c r="F14" s="62"/>
      <c r="G14" s="63"/>
      <c r="H14" s="124">
        <v>-35000</v>
      </c>
      <c r="I14" s="125"/>
    </row>
  </sheetData>
  <mergeCells count="27">
    <mergeCell ref="A4:I4"/>
    <mergeCell ref="D1:I1"/>
    <mergeCell ref="D2:I2"/>
    <mergeCell ref="D3:I3"/>
    <mergeCell ref="G6:G7"/>
    <mergeCell ref="A5:F5"/>
    <mergeCell ref="H6:I7"/>
    <mergeCell ref="G5:I5"/>
    <mergeCell ref="A6:A7"/>
    <mergeCell ref="B6:B7"/>
    <mergeCell ref="C6:C7"/>
    <mergeCell ref="D6:E7"/>
    <mergeCell ref="F6:F7"/>
    <mergeCell ref="H8:I8"/>
    <mergeCell ref="B10:G10"/>
    <mergeCell ref="H10:I10"/>
    <mergeCell ref="H11:I11"/>
    <mergeCell ref="D9:G9"/>
    <mergeCell ref="H9:I9"/>
    <mergeCell ref="A8:G8"/>
    <mergeCell ref="B11:G11"/>
    <mergeCell ref="B13:G13"/>
    <mergeCell ref="H14:I14"/>
    <mergeCell ref="D14:E14"/>
    <mergeCell ref="H13:I13"/>
    <mergeCell ref="D12:E12"/>
    <mergeCell ref="H12:I12"/>
  </mergeCells>
  <pageMargins left="0.46" right="0.47" top="0.54" bottom="0.75" header="0.3" footer="0.3"/>
  <pageSetup paperSize="9" orientation="landscape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1</vt:lpstr>
      <vt:lpstr>2</vt:lpstr>
      <vt:lpstr>3</vt:lpstr>
      <vt:lpstr>4</vt:lpstr>
      <vt:lpstr>5</vt:lpstr>
      <vt:lpstr>'1'!Print_Area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keywords>https://mul2.gov.am/tasks/577433/oneclick/Nor havelvac.xlsx?token=493bfb6283c88fa8692acec2e9bd9e4e</cp:keywords>
  <cp:lastModifiedBy/>
  <dcterms:created xsi:type="dcterms:W3CDTF">2015-06-05T18:17:20Z</dcterms:created>
  <dcterms:modified xsi:type="dcterms:W3CDTF">2022-03-09T10:20:44Z</dcterms:modified>
</cp:coreProperties>
</file>