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hotpir\Desktop\ԱԱԾ - 11337\"/>
    </mc:Choice>
  </mc:AlternateContent>
  <bookViews>
    <workbookView xWindow="-105" yWindow="-105" windowWidth="23250" windowHeight="12570" activeTab="5"/>
  </bookViews>
  <sheets>
    <sheet name="HAVEL. 1" sheetId="1" r:id="rId1"/>
    <sheet name="HAVEL. 2" sheetId="2" r:id="rId2"/>
    <sheet name="HAVEL. 3" sheetId="3" r:id="rId3"/>
    <sheet name="HAVEL. 4" sheetId="4" r:id="rId4"/>
    <sheet name="HAVEL. 5" sheetId="5" r:id="rId5"/>
    <sheet name="HAVEL.  6" sheetId="6" r:id="rId6"/>
  </sheets>
  <definedNames>
    <definedName name="_xlnm.Print_Area" localSheetId="5">'HAVEL.  6'!$A$1:$F$34</definedName>
    <definedName name="_xlnm.Print_Area" localSheetId="0">'HAVEL. 1'!$A$1:$G$30</definedName>
    <definedName name="_xlnm.Print_Area" localSheetId="2">'HAVEL. 3'!$A$1:$J$39</definedName>
    <definedName name="_xlnm.Print_Area" localSheetId="3">'HAVEL. 4'!$A$1:$G$14</definedName>
    <definedName name="_xlnm.Print_Area" localSheetId="4">'HAVEL. 5'!$A$1:$F$33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5" l="1"/>
  <c r="F33" i="6" s="1"/>
  <c r="E32" i="5"/>
  <c r="E33" i="6" s="1"/>
  <c r="D32" i="5"/>
  <c r="D33" i="6" s="1"/>
  <c r="C32" i="5"/>
  <c r="C33" i="6" s="1"/>
  <c r="F23" i="5"/>
  <c r="F24" i="6" s="1"/>
  <c r="E23" i="5"/>
  <c r="E24" i="6" s="1"/>
  <c r="D23" i="5"/>
  <c r="D24" i="6" s="1"/>
  <c r="C23" i="5"/>
  <c r="C24" i="6" s="1"/>
  <c r="I14" i="2"/>
  <c r="G12" i="4"/>
  <c r="F12" i="4"/>
  <c r="E12" i="4"/>
  <c r="D12" i="4"/>
  <c r="G10" i="4"/>
  <c r="F10" i="4"/>
  <c r="E10" i="4"/>
  <c r="D10" i="4"/>
  <c r="G9" i="4"/>
  <c r="F9" i="4"/>
  <c r="E9" i="4"/>
  <c r="D9" i="4"/>
  <c r="J37" i="3"/>
  <c r="I37" i="3"/>
  <c r="H37" i="3"/>
  <c r="G37" i="3"/>
  <c r="J36" i="3"/>
  <c r="I36" i="3"/>
  <c r="H36" i="3"/>
  <c r="G36" i="3"/>
  <c r="J35" i="3"/>
  <c r="I35" i="3"/>
  <c r="H35" i="3"/>
  <c r="G35" i="3"/>
  <c r="J34" i="3"/>
  <c r="I34" i="3"/>
  <c r="H34" i="3"/>
  <c r="G34" i="3"/>
  <c r="J32" i="3"/>
  <c r="I32" i="3"/>
  <c r="H32" i="3"/>
  <c r="G32" i="3"/>
  <c r="J30" i="3"/>
  <c r="I30" i="3"/>
  <c r="H30" i="3"/>
  <c r="G30" i="3"/>
  <c r="J28" i="3"/>
  <c r="I28" i="3"/>
  <c r="H28" i="3"/>
  <c r="G28" i="3"/>
  <c r="J27" i="3"/>
  <c r="I27" i="3"/>
  <c r="H27" i="3"/>
  <c r="G27" i="3"/>
  <c r="J26" i="3"/>
  <c r="I26" i="3"/>
  <c r="H26" i="3"/>
  <c r="G26" i="3"/>
  <c r="J24" i="3"/>
  <c r="I24" i="3"/>
  <c r="H24" i="3"/>
  <c r="G24" i="3"/>
  <c r="J22" i="3"/>
  <c r="I22" i="3"/>
  <c r="H22" i="3"/>
  <c r="G22" i="3"/>
  <c r="J20" i="3"/>
  <c r="I20" i="3"/>
  <c r="H20" i="3"/>
  <c r="G20" i="3"/>
  <c r="J18" i="3"/>
  <c r="I18" i="3"/>
  <c r="H18" i="3"/>
  <c r="G18" i="3"/>
  <c r="J16" i="3"/>
  <c r="I16" i="3"/>
  <c r="H16" i="3"/>
  <c r="G16" i="3"/>
  <c r="J14" i="3"/>
  <c r="I14" i="3"/>
  <c r="H14" i="3"/>
  <c r="G14" i="3"/>
  <c r="J12" i="3"/>
  <c r="I12" i="3"/>
  <c r="H12" i="3"/>
  <c r="G12" i="3"/>
  <c r="J11" i="3"/>
  <c r="I11" i="3"/>
  <c r="H11" i="3"/>
  <c r="G11" i="3"/>
  <c r="F14" i="2"/>
  <c r="E14" i="2"/>
  <c r="I12" i="2"/>
  <c r="I10" i="2" s="1"/>
  <c r="H12" i="2"/>
  <c r="G12" i="2"/>
  <c r="F12" i="2"/>
  <c r="E12" i="2"/>
  <c r="E10" i="2" s="1"/>
  <c r="H10" i="2"/>
  <c r="G10" i="2"/>
  <c r="F10" i="2"/>
  <c r="G12" i="1"/>
  <c r="F12" i="1"/>
  <c r="E12" i="1"/>
  <c r="D12" i="1"/>
  <c r="G11" i="1"/>
  <c r="F11" i="1"/>
  <c r="E11" i="1"/>
  <c r="D11" i="1"/>
  <c r="G10" i="1"/>
  <c r="F10" i="1"/>
  <c r="E10" i="1"/>
  <c r="D10" i="1"/>
</calcChain>
</file>

<file path=xl/sharedStrings.xml><?xml version="1.0" encoding="utf-8"?>
<sst xmlns="http://schemas.openxmlformats.org/spreadsheetml/2006/main" count="221" uniqueCount="111">
  <si>
    <t>Հավելված N 1</t>
  </si>
  <si>
    <t>ՀՀ կառավարության 2022 թվականի</t>
  </si>
  <si>
    <r>
      <t xml:space="preserve">                       </t>
    </r>
    <r>
      <rPr>
        <sz val="10"/>
        <rFont val="GHEA Grapalat"/>
        <family val="3"/>
      </rPr>
      <t xml:space="preserve"> </t>
    </r>
    <r>
      <rPr>
        <sz val="8"/>
        <rFont val="GHEA Grapalat"/>
        <family val="3"/>
      </rPr>
      <t xml:space="preserve">ի    </t>
    </r>
    <r>
      <rPr>
        <u/>
        <sz val="8"/>
        <rFont val="GHEA Grapalat"/>
        <family val="3"/>
      </rPr>
      <t xml:space="preserve">         </t>
    </r>
    <r>
      <rPr>
        <sz val="8"/>
        <rFont val="GHEA Grapalat"/>
        <family val="3"/>
      </rPr>
      <t>Ն   որոշման</t>
    </r>
  </si>
  <si>
    <r>
      <t>«</t>
    </r>
    <r>
      <rPr>
        <b/>
        <sz val="10"/>
        <rFont val="GHEA Grapalat"/>
        <family val="3"/>
      </rPr>
      <t>ՀԱՅԱՍՏԱՆԻ ՀԱՆՐԱՊԵՏՈՒԹՅԱՆ 2022 ԹՎԱԿԱՆԻ ՊԵՏԱԿԱՆ ԲՅՈՒՋԵԻ ՄԱՍԻՆ</t>
    </r>
    <r>
      <rPr>
        <b/>
        <sz val="10"/>
        <rFont val="Calibri"/>
        <family val="3"/>
      </rPr>
      <t>»</t>
    </r>
    <r>
      <rPr>
        <b/>
        <sz val="10"/>
        <rFont val="GHEA Grapalat"/>
        <family val="3"/>
      </rPr>
      <t xml:space="preserve"> ՀԱՅԱՍՏԱՆԻ ՀԱՆՐԱՊԵՏՈՒԹՅԱՆ ՕՐԵՆՔԻ N 1 ՀԱՎԵԼՎԱԾԻ N 2 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  </r>
  </si>
  <si>
    <t>հազ. դրամ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</si>
  <si>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</si>
  <si>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</si>
  <si>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Ցուցանիշների փոփոխությունը   (ավելացումները նշված են դրական նշանով, իսկ նվազեցումները՝ փակագծերում) </t>
  </si>
  <si>
    <t>ծրագիր</t>
  </si>
  <si>
    <t>միջոցառում</t>
  </si>
  <si>
    <t>Առաջին եռամսյակ</t>
  </si>
  <si>
    <t>Առաջին կիսամյակ</t>
  </si>
  <si>
    <t>Ինն ամիս</t>
  </si>
  <si>
    <t>Տարի</t>
  </si>
  <si>
    <t>ԸՆԴԱՄԵՆԸ՝</t>
  </si>
  <si>
    <t xml:space="preserve"> ՀՀ ազգային անվտանգության ծառայություն</t>
  </si>
  <si>
    <t xml:space="preserve"> 1036</t>
  </si>
  <si>
    <t xml:space="preserve"> Ծրագրի անվանումը`</t>
  </si>
  <si>
    <t xml:space="preserve"> Պետական պահպանության ապահովում</t>
  </si>
  <si>
    <t xml:space="preserve"> Ծրագրի նպատակը`</t>
  </si>
  <si>
    <t xml:space="preserve"> Հատուկ պետական պաշտպանության ենթակա օբյեկտների անվտանգության ապահովում</t>
  </si>
  <si>
    <t xml:space="preserve"> Վերջնական արդյունքի նկարագրությունը`</t>
  </si>
  <si>
    <t xml:space="preserve"> Պետական պահպանության ենթակա օբեկտների անվտանգության խախտման դեպքերի կրճատում</t>
  </si>
  <si>
    <t xml:space="preserve"> Ծրագրի միջոցառումներ</t>
  </si>
  <si>
    <t xml:space="preserve"> Միջոցառման անվանումը`</t>
  </si>
  <si>
    <t xml:space="preserve"> Պետական պահպանության ծառայություններ</t>
  </si>
  <si>
    <t xml:space="preserve"> Միջոցառման նկարագրությունը`</t>
  </si>
  <si>
    <t xml:space="preserve"> Բարձրաստիճան պաշտոնատար անձանց, նրանց բարձրաստիճան հյուրերի անվտանգության ապահովում</t>
  </si>
  <si>
    <t xml:space="preserve"> Միջոցառման տեսակը՝</t>
  </si>
  <si>
    <t xml:space="preserve"> Ծառայությունների մատուցում</t>
  </si>
  <si>
    <t xml:space="preserve"> ՊՊԾ տրանսպորտային միջոցներով ապահովվածության  բարելավում</t>
  </si>
  <si>
    <t>Պահպանության ծառայության կարիքների համար ավտոմեքենաների ձեռքբերում</t>
  </si>
  <si>
    <t>Պետական մարմինների կողմից օգտագործվող ոչ ֆինանսական ակտիվների հետ  գործառնություններ</t>
  </si>
  <si>
    <t>Հավելված 2</t>
  </si>
  <si>
    <t xml:space="preserve">ՀՀ կառավարության 2022 թվականի </t>
  </si>
  <si>
    <t>___________  ___-ի N _______ -Ն որոշման</t>
  </si>
  <si>
    <t>«ՀԱՅԱՍՏԱՆԻ ՀԱՆՐԱՊԵՏՈՒԹՅԱՆ 2022 ԹՎԱԿԱՆԻ ՊԵՏԱԿԱՆ ԲՅՈՒՋԵԻ ՄԱՍԻՆ» ՀԱՅԱՍՏԱՆԻ ՀԱՆՐԱՊԵՏՈՒԹՅԱՆ 
ՕՐԵՆՔԻ N 1 ՀԱՎԵԼՎԱԾԻ N 3 ԱՂՅՈՒՍԱԿՈՒՄ ԿԱՏԱՐՎՈՂ ՓՈՓՈԽՈՒԹՅՈՒՆՆԵՐԸ ԵՎ ԼՐԱՑՈՒՄՆԵՐԸ</t>
  </si>
  <si>
    <t>հազ. դրամ.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</si>
  <si>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</si>
  <si>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</si>
  <si>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Ընդամենը</t>
  </si>
  <si>
    <t xml:space="preserve">Ցուցանիշների փոփոխությունը   (ավելացումները նշված են դրական նշանով) 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</si>
  <si>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</si>
  <si>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</si>
  <si>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</si>
  <si>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</si>
  <si>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</si>
  <si>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</si>
  <si>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</si>
  <si>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</si>
  <si>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</si>
  <si>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</si>
  <si>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</si>
  <si>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Հավելված N 3</t>
  </si>
  <si>
    <t xml:space="preserve"> ՀԱՅԱՍՏԱՆԻ ՀԱՆՐԱՊԵՏՈՒԹՅԱՆ ԿԱՌԱՎԱՐՈՒԹՅԱՆ 2021 ԹՎԱԿԱՆԻ ԴԵԿՏԵՄԲԵՐԻ 23-ի N 2121-Ն  ՈՐՈՇՄԱՆ N 3 ԵՎ  N 4 ՀԱՎԵԼՎԱԾՆԵՐՈՒՄ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</si>
  <si>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</si>
  <si>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</si>
  <si>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</si>
  <si>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</si>
  <si>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>դաս</t>
  </si>
  <si>
    <t xml:space="preserve"> ծրագիր</t>
  </si>
  <si>
    <t xml:space="preserve"> ԸՆԴԱՄԵՆԸ՝</t>
  </si>
  <si>
    <t xml:space="preserve"> 03</t>
  </si>
  <si>
    <t xml:space="preserve"> ՀԱՍԱՐԱԿԱԿԱՆ ԿԱՐԳ,  ԱՆՎՏԱՆԳՈՒԹՅՈՒՆ ԵՎ ԴԱՏԱԿԱՆ ԳՈՐԾՈՒՆԵՈՒԹՅՈՒՆ</t>
  </si>
  <si>
    <t xml:space="preserve"> այդ թվում`</t>
  </si>
  <si>
    <t xml:space="preserve"> 01</t>
  </si>
  <si>
    <t xml:space="preserve"> Հասարակական կարգ և անվտանգություն</t>
  </si>
  <si>
    <t xml:space="preserve"> Պետական պահպանություն</t>
  </si>
  <si>
    <t xml:space="preserve"> այդ թվում` ըստ կատարողների</t>
  </si>
  <si>
    <t xml:space="preserve"> ՀՀ պետական պահպանության ծառայություն</t>
  </si>
  <si>
    <t xml:space="preserve"> այդ թվում` բյուջետային ծախսերի տնտեսագիտական դասակարգման հոդվածներ</t>
  </si>
  <si>
    <t xml:space="preserve"> ԸՆԴԱՄԵՆԸ՝  ԾԱԽՍԵՐ</t>
  </si>
  <si>
    <t xml:space="preserve"> ԸՆԹԱՑԻԿ ԾԱԽՍԵՐ</t>
  </si>
  <si>
    <t xml:space="preserve"> ԱՅԼ  ԾԱԽՍԵՐ</t>
  </si>
  <si>
    <t xml:space="preserve"> - Այլ ծախսեր</t>
  </si>
  <si>
    <t xml:space="preserve"> 31001</t>
  </si>
  <si>
    <t>ՊՊԾ տրանսպորտային միջոցներով ապահովվածության  բարելավում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</si>
  <si>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</si>
  <si>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</si>
  <si>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</si>
  <si>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Տրանսպորտային սարքավորումներ</t>
  </si>
  <si>
    <t>Հավելված 4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</si>
  <si>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</si>
  <si>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</si>
  <si>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</si>
  <si>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 xml:space="preserve"> ՀՀ պետական պահպանության ծառայություն </t>
  </si>
  <si>
    <t>Հավելված N 5</t>
  </si>
  <si>
    <t>ՀԱՅԱՍՏԱՆԻ ՀԱՆՐԱՊԵՏՈՒԹՅԱՆ ԿԱՌԱՎԱՐՈՒԹՅԱՆ 2021 ԹՎԱԿԱՆԻ ԴԵԿՏԵՄԲԵՐԻ 23-ի N 2121-Ն  ՈՐՈՇՄԱՆ N 9 ՀԱՎԵԼՎԱԾԻ N 9.26 ԱՂՅՈՒՍԱԿՈՒՄ ԿԱՏԱՐՎՈՂ ՓՈՓՈԽՈՒԹՅՈՒՆՆԵՐԸ ԵՎ ԼՐԱՑՈՒՄՆԵՐԸ</t>
  </si>
  <si>
    <t xml:space="preserve"> ՀՀ ազգային անվտանգության ծառայություն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</si>
  <si>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</si>
  <si>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</si>
  <si>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</si>
  <si>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1036 </t>
  </si>
  <si>
    <t xml:space="preserve"> Պետական պահպանության ապահովում </t>
  </si>
  <si>
    <t xml:space="preserve"> Ծրագրի միջոցառումները </t>
  </si>
  <si>
    <t xml:space="preserve"> Ծրագրի դասիչը` </t>
  </si>
  <si>
    <t xml:space="preserve">Ցուցանիշների փոփոխությունը   (նվազեցումները նշված են  փակագծերում) </t>
  </si>
  <si>
    <t xml:space="preserve"> Միջոցառման դասիչը` </t>
  </si>
  <si>
    <t xml:space="preserve"> Միջոցառման անվանումը` </t>
  </si>
  <si>
    <t xml:space="preserve"> Պետական պահպանության ծառայություններ </t>
  </si>
  <si>
    <t xml:space="preserve"> Նկարագրությունը` </t>
  </si>
  <si>
    <t xml:space="preserve"> Բարձրաստիճան պաշտոնատար անձանց, նրանց բարձրաստիճան հյուրերի անվտանգության ապահովում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</si>
  <si>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</si>
  <si>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</si>
  <si>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</t>
  </si>
  <si>
    <t xml:space="preserve"> Արդյունքի չափորոշիչներ </t>
  </si>
  <si>
    <t xml:space="preserve"> Միջոցառման վրա կատարվող ծախսը (հազ. դրամ) </t>
  </si>
  <si>
    <t>Ակտիվն օգտագործող կազմակերպության(ների) անվանում(ներ)ը</t>
  </si>
  <si>
    <t>Հավելված N 6</t>
  </si>
  <si>
    <t xml:space="preserve"> ՀԱՅԱՍՏԱՆԻ ՀԱՆՐԱՊԵՏՈՒԹՅԱՆ ԿԱՌԱՎԱՐՈՒԹՅԱՆ 2021 ԹՎԱԿԱՆԻ ԴԵԿՏԵՄԲԵՐԻ 23-ի N 2121-Ն  ՈՐՈՇՄԱՆ N 9.1 ՀԱՎԵԼՎԱԾԻ N  9.1.40 ԱՂՅՈՒՍԱԿՈՒՄ ԿԱՏԱՐՎՈՂ ՓՈՓՈԽՈՒԹՅՈՒՆՆԵՐԸ ԵՎ ԼՐԱՑՈՒՄՆԵՐԸ</t>
  </si>
  <si>
    <t xml:space="preserve"> ՄԱՍ 1.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</si>
</sst>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#,##0.0;\(##,##0.0\);\-"/>
    <numFmt numFmtId="165" formatCode="_-* #,##0.00\ _₽_-;\-* #,##0.00\ _₽_-;_-* &quot;-&quot;??\ _₽_-;_-@_-"/>
    <numFmt numFmtId="166" formatCode="#,##0.0_);\(#,##0.0\)"/>
    <numFmt numFmtId="167" formatCode="##,##0.00;\(##,##0.00\);\-"/>
    <numFmt numFmtId="168" formatCode="#,##0.00_);\(#,##0.00\)"/>
    <numFmt numFmtId="169" formatCode="_(* #,##0.00_);_(* \(#,##0.00\);_(* &quot;-&quot;??_);_(@_)"/>
    <numFmt numFmtId="170" formatCode="#,##0.0"/>
  </numFmts>
  <fonts count="50" x14ac:knownFonts="1"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name val="GHEA Grapalat"/>
      <family val="2"/>
    </font>
    <font>
      <sz val="11"/>
      <color indexed="8"/>
      <name val="Calibri"/>
      <family val="2"/>
      <charset val="1"/>
    </font>
    <font>
      <sz val="10"/>
      <name val="Arial Armenian"/>
      <family val="2"/>
    </font>
    <font>
      <b/>
      <sz val="8"/>
      <name val="GHEA Grapalat"/>
      <family val="2"/>
    </font>
    <font>
      <sz val="10"/>
      <name val="GHEA Grapalat"/>
      <family val="2"/>
    </font>
    <font>
      <b/>
      <sz val="9"/>
      <color indexed="8"/>
      <name val="GHEA Grapalat"/>
      <family val="3"/>
    </font>
    <font>
      <b/>
      <sz val="8"/>
      <color indexed="8"/>
      <name val="GHEA Grapalat"/>
      <family val="3"/>
    </font>
    <font>
      <sz val="8"/>
      <name val="GHEA Grapalat"/>
    </font>
    <font>
      <i/>
      <sz val="8"/>
      <name val="GHEA Grapalat"/>
      <family val="2"/>
    </font>
    <font>
      <sz val="10"/>
      <name val="GHEA Grapalat"/>
      <family val="3"/>
    </font>
    <font>
      <u/>
      <sz val="10"/>
      <name val="GHEA Grapalat"/>
      <family val="3"/>
    </font>
    <font>
      <b/>
      <sz val="10"/>
      <name val="GHEA Grapalat"/>
      <family val="3"/>
    </font>
    <font>
      <b/>
      <sz val="10"/>
      <name val="Calibri"/>
      <family val="3"/>
    </font>
    <font>
      <sz val="11"/>
      <name val="GHEA Grapalat"/>
      <family val="2"/>
    </font>
    <font>
      <b/>
      <sz val="12"/>
      <name val="GHEA Grapalat"/>
      <family val="2"/>
    </font>
    <font>
      <b/>
      <sz val="10"/>
      <name val="GHEA Grapalat"/>
      <family val="2"/>
    </font>
    <font>
      <i/>
      <sz val="10"/>
      <name val="GHEA Grapalat"/>
      <family val="2"/>
    </font>
    <font>
      <sz val="8"/>
      <name val="GHEA Grapalat"/>
      <family val="3"/>
    </font>
    <font>
      <sz val="10"/>
      <color indexed="8"/>
      <name val="GHEA Grapalat"/>
      <family val="3"/>
    </font>
    <font>
      <b/>
      <sz val="11"/>
      <name val="GHEA Grapalat"/>
      <family val="3"/>
    </font>
    <font>
      <sz val="9"/>
      <color indexed="8"/>
      <name val="GHEA Grapalat"/>
      <family val="3"/>
    </font>
    <font>
      <sz val="12"/>
      <name val="GHEA Grapalat"/>
      <family val="3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b/>
      <u/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name val="GHEA Grapalat"/>
      <family val="3"/>
    </font>
    <font>
      <sz val="8"/>
      <color indexed="10"/>
      <name val="GHEA Grapalat"/>
      <family val="2"/>
    </font>
    <font>
      <b/>
      <i/>
      <sz val="12"/>
      <name val="GHEA Grapalat"/>
      <family val="3"/>
    </font>
    <font>
      <b/>
      <sz val="14"/>
      <name val="GHEA Grapalat"/>
      <family val="2"/>
    </font>
    <font>
      <i/>
      <sz val="8"/>
      <color indexed="10"/>
      <name val="GHEA Grapalat"/>
      <family val="2"/>
    </font>
    <font>
      <u/>
      <sz val="8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7">
    <xf numFmtId="0" fontId="0" fillId="0" borderId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  <xf numFmtId="0" fontId="20" fillId="0" borderId="0"/>
    <xf numFmtId="164" fontId="18" fillId="0" borderId="0" applyFill="0" applyBorder="0" applyProtection="0">
      <alignment horizontal="right" vertical="top"/>
    </xf>
    <xf numFmtId="164" fontId="21" fillId="0" borderId="0" applyFill="0" applyBorder="0" applyProtection="0">
      <alignment horizontal="right" vertical="top"/>
    </xf>
    <xf numFmtId="165" fontId="18" fillId="0" borderId="0" applyFont="0" applyFill="0" applyBorder="0" applyAlignment="0" applyProtection="0">
      <alignment horizontal="left" vertical="top" wrapText="1"/>
    </xf>
  </cellStyleXfs>
  <cellXfs count="182">
    <xf numFmtId="0" fontId="0" fillId="0" borderId="0" xfId="0">
      <alignment horizontal="left" vertical="top" wrapText="1"/>
    </xf>
    <xf numFmtId="0" fontId="0" fillId="0" borderId="0" xfId="0" applyFill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2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right" vertical="top" wrapText="1"/>
    </xf>
    <xf numFmtId="0" fontId="29" fillId="0" borderId="0" xfId="0" applyFont="1" applyFill="1" applyAlignment="1">
      <alignment horizontal="left" vertical="top" wrapText="1"/>
    </xf>
    <xf numFmtId="0" fontId="0" fillId="0" borderId="0" xfId="0" applyAlignment="1">
      <alignment horizontal="right" vertical="top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right" vertical="top" wrapText="1"/>
    </xf>
    <xf numFmtId="0" fontId="22" fillId="0" borderId="17" xfId="0" applyFont="1" applyFill="1" applyBorder="1" applyAlignment="1">
      <alignment horizontal="center" vertical="center" textRotation="90" wrapText="1"/>
    </xf>
    <xf numFmtId="0" fontId="22" fillId="0" borderId="1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top" wrapText="1"/>
    </xf>
    <xf numFmtId="0" fontId="32" fillId="0" borderId="10" xfId="0" applyFont="1" applyFill="1" applyBorder="1" applyAlignment="1">
      <alignment horizontal="left" vertical="center"/>
    </xf>
    <xf numFmtId="164" fontId="33" fillId="0" borderId="13" xfId="45" applyNumberFormat="1" applyFont="1" applyBorder="1" applyAlignment="1">
      <alignment horizontal="center" vertical="top"/>
    </xf>
    <xf numFmtId="0" fontId="0" fillId="0" borderId="10" xfId="0" applyFill="1" applyBorder="1">
      <alignment horizontal="left" vertical="top" wrapText="1"/>
    </xf>
    <xf numFmtId="0" fontId="32" fillId="0" borderId="10" xfId="0" applyFont="1" applyFill="1" applyBorder="1" applyAlignment="1">
      <alignment vertical="center"/>
    </xf>
    <xf numFmtId="0" fontId="22" fillId="0" borderId="17" xfId="0" applyFont="1" applyFill="1" applyBorder="1" applyAlignment="1">
      <alignment horizontal="center" vertical="center"/>
    </xf>
    <xf numFmtId="0" fontId="34" fillId="0" borderId="10" xfId="0" applyFont="1" applyFill="1" applyBorder="1">
      <alignment horizontal="left" vertical="top" wrapText="1"/>
    </xf>
    <xf numFmtId="0" fontId="22" fillId="0" borderId="19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top" wrapText="1"/>
    </xf>
    <xf numFmtId="164" fontId="22" fillId="0" borderId="10" xfId="44" applyNumberFormat="1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164" fontId="22" fillId="0" borderId="17" xfId="44" applyNumberFormat="1" applyFont="1" applyFill="1" applyBorder="1" applyAlignment="1">
      <alignment horizontal="center" vertical="center"/>
    </xf>
    <xf numFmtId="164" fontId="22" fillId="0" borderId="19" xfId="44" applyNumberFormat="1" applyFont="1" applyFill="1" applyBorder="1" applyAlignment="1">
      <alignment horizontal="center" vertical="center"/>
    </xf>
    <xf numFmtId="164" fontId="22" fillId="0" borderId="18" xfId="44" applyNumberFormat="1" applyFont="1" applyFill="1" applyBorder="1" applyAlignment="1">
      <alignment horizontal="center" vertical="center"/>
    </xf>
    <xf numFmtId="0" fontId="0" fillId="0" borderId="0" xfId="0" applyAlignment="1"/>
    <xf numFmtId="0" fontId="35" fillId="0" borderId="0" xfId="0" applyFont="1" applyFill="1" applyAlignment="1"/>
    <xf numFmtId="0" fontId="36" fillId="0" borderId="0" xfId="42" applyFont="1" applyFill="1" applyAlignment="1">
      <alignment horizontal="right" vertical="center"/>
    </xf>
    <xf numFmtId="0" fontId="37" fillId="0" borderId="0" xfId="43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166" fontId="24" fillId="0" borderId="10" xfId="0" applyNumberFormat="1" applyFont="1" applyFill="1" applyBorder="1" applyAlignment="1">
      <alignment horizontal="center" vertical="center" wrapText="1"/>
    </xf>
    <xf numFmtId="49" fontId="23" fillId="0" borderId="10" xfId="0" applyNumberFormat="1" applyFont="1" applyFill="1" applyBorder="1" applyAlignment="1">
      <alignment horizontal="center" vertical="center" textRotation="90" wrapText="1"/>
    </xf>
    <xf numFmtId="0" fontId="39" fillId="0" borderId="0" xfId="0" applyFont="1" applyFill="1" applyBorder="1" applyAlignment="1">
      <alignment horizontal="center" vertical="center" wrapText="1"/>
    </xf>
    <xf numFmtId="49" fontId="40" fillId="0" borderId="10" xfId="0" applyNumberFormat="1" applyFont="1" applyFill="1" applyBorder="1" applyAlignment="1">
      <alignment horizontal="center" vertical="center" textRotation="90" wrapText="1"/>
    </xf>
    <xf numFmtId="0" fontId="40" fillId="0" borderId="10" xfId="0" applyNumberFormat="1" applyFont="1" applyFill="1" applyBorder="1" applyAlignment="1">
      <alignment horizontal="center" vertical="center" wrapText="1"/>
    </xf>
    <xf numFmtId="166" fontId="41" fillId="0" borderId="18" xfId="0" applyNumberFormat="1" applyFont="1" applyFill="1" applyBorder="1" applyAlignment="1">
      <alignment horizontal="center" vertical="center" wrapText="1"/>
    </xf>
    <xf numFmtId="167" fontId="33" fillId="0" borderId="13" xfId="45" applyNumberFormat="1" applyFont="1" applyBorder="1" applyAlignment="1">
      <alignment horizontal="center" vertical="center"/>
    </xf>
    <xf numFmtId="0" fontId="39" fillId="0" borderId="0" xfId="0" applyFont="1" applyFill="1" applyBorder="1" applyAlignment="1">
      <alignment vertical="center" wrapText="1"/>
    </xf>
    <xf numFmtId="168" fontId="41" fillId="0" borderId="18" xfId="0" applyNumberFormat="1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166" fontId="36" fillId="0" borderId="10" xfId="0" applyNumberFormat="1" applyFont="1" applyFill="1" applyBorder="1" applyAlignment="1">
      <alignment horizontal="center" vertical="center" wrapText="1"/>
    </xf>
    <xf numFmtId="166" fontId="27" fillId="0" borderId="10" xfId="0" applyNumberFormat="1" applyFont="1" applyFill="1" applyBorder="1" applyAlignment="1">
      <alignment horizontal="center" vertical="center" wrapText="1"/>
    </xf>
    <xf numFmtId="168" fontId="27" fillId="0" borderId="1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vertical="center" wrapText="1"/>
    </xf>
    <xf numFmtId="0" fontId="29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29" fillId="0" borderId="0" xfId="0" applyFont="1" applyAlignment="1">
      <alignment horizontal="right" vertical="top" wrapText="1"/>
    </xf>
    <xf numFmtId="0" fontId="29" fillId="0" borderId="0" xfId="0" applyFont="1" applyAlignment="1">
      <alignment horizontal="right"/>
    </xf>
    <xf numFmtId="0" fontId="0" fillId="0" borderId="0" xfId="0" applyBorder="1" applyAlignment="1">
      <alignment horizontal="right" vertical="center"/>
    </xf>
    <xf numFmtId="0" fontId="22" fillId="0" borderId="10" xfId="0" applyFont="1" applyBorder="1" applyAlignment="1">
      <alignment horizontal="center" vertical="center" textRotation="90" wrapText="1"/>
    </xf>
    <xf numFmtId="0" fontId="22" fillId="0" borderId="17" xfId="0" applyFont="1" applyBorder="1">
      <alignment horizontal="left" vertical="top" wrapText="1"/>
    </xf>
    <xf numFmtId="0" fontId="33" fillId="0" borderId="10" xfId="0" applyFont="1" applyBorder="1" applyAlignment="1">
      <alignment horizontal="center" vertical="top" wrapText="1"/>
    </xf>
    <xf numFmtId="164" fontId="33" fillId="0" borderId="13" xfId="45" applyNumberFormat="1" applyFont="1" applyBorder="1" applyAlignment="1">
      <alignment horizontal="center" vertical="center"/>
    </xf>
    <xf numFmtId="0" fontId="33" fillId="0" borderId="13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164" fontId="22" fillId="0" borderId="13" xfId="0" applyNumberFormat="1" applyFont="1" applyBorder="1" applyAlignment="1">
      <alignment horizontal="center" vertical="center" wrapText="1"/>
    </xf>
    <xf numFmtId="164" fontId="22" fillId="0" borderId="13" xfId="44" applyNumberFormat="1" applyFont="1" applyFill="1" applyBorder="1" applyAlignment="1">
      <alignment horizontal="center" vertical="center"/>
    </xf>
    <xf numFmtId="164" fontId="22" fillId="0" borderId="13" xfId="44" applyNumberFormat="1" applyFont="1" applyFill="1" applyBorder="1" applyAlignment="1">
      <alignment horizontal="right" vertical="center"/>
    </xf>
    <xf numFmtId="0" fontId="34" fillId="0" borderId="13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center" wrapText="1"/>
    </xf>
    <xf numFmtId="164" fontId="18" fillId="0" borderId="0" xfId="44" applyNumberFormat="1" applyFont="1" applyAlignment="1">
      <alignment horizontal="right" vertical="top"/>
    </xf>
    <xf numFmtId="0" fontId="45" fillId="0" borderId="0" xfId="0" applyFont="1" applyAlignment="1">
      <alignment horizontal="left" vertical="top" wrapText="1"/>
    </xf>
    <xf numFmtId="0" fontId="0" fillId="0" borderId="13" xfId="0" applyFont="1" applyBorder="1" applyAlignment="1">
      <alignment horizontal="left" vertical="top" wrapText="1"/>
    </xf>
    <xf numFmtId="0" fontId="0" fillId="0" borderId="15" xfId="0" applyBorder="1">
      <alignment horizontal="left" vertical="top" wrapText="1"/>
    </xf>
    <xf numFmtId="0" fontId="36" fillId="0" borderId="0" xfId="0" applyFont="1" applyAlignment="1">
      <alignment horizontal="right" vertical="center" wrapText="1"/>
    </xf>
    <xf numFmtId="0" fontId="41" fillId="0" borderId="0" xfId="0" applyFont="1" applyAlignment="1">
      <alignment horizontal="center" vertical="center" wrapText="1"/>
    </xf>
    <xf numFmtId="169" fontId="27" fillId="0" borderId="0" xfId="46" applyNumberFormat="1" applyFont="1" applyFill="1" applyBorder="1" applyAlignment="1">
      <alignment horizontal="center" vertical="center" wrapText="1"/>
    </xf>
    <xf numFmtId="166" fontId="40" fillId="0" borderId="10" xfId="0" applyNumberFormat="1" applyFont="1" applyFill="1" applyBorder="1" applyAlignment="1">
      <alignment horizontal="center" vertical="center" wrapText="1"/>
    </xf>
    <xf numFmtId="169" fontId="39" fillId="0" borderId="0" xfId="46" applyNumberFormat="1" applyFont="1" applyFill="1" applyBorder="1" applyAlignment="1">
      <alignment horizontal="center" vertical="center" wrapText="1"/>
    </xf>
    <xf numFmtId="166" fontId="39" fillId="0" borderId="10" xfId="0" applyNumberFormat="1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166" fontId="44" fillId="0" borderId="10" xfId="0" applyNumberFormat="1" applyFont="1" applyBorder="1" applyAlignment="1">
      <alignment horizontal="center" vertical="center" wrapText="1"/>
    </xf>
    <xf numFmtId="169" fontId="44" fillId="0" borderId="0" xfId="46" applyNumberFormat="1" applyFont="1" applyFill="1" applyBorder="1" applyAlignment="1">
      <alignment vertical="center" wrapText="1"/>
    </xf>
    <xf numFmtId="0" fontId="39" fillId="0" borderId="10" xfId="0" applyFont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166" fontId="27" fillId="0" borderId="10" xfId="0" applyNumberFormat="1" applyFont="1" applyBorder="1" applyAlignment="1">
      <alignment horizontal="center" vertical="center" wrapText="1"/>
    </xf>
    <xf numFmtId="169" fontId="46" fillId="0" borderId="0" xfId="46" applyNumberFormat="1" applyFont="1" applyFill="1" applyBorder="1" applyAlignment="1">
      <alignment vertical="center" wrapText="1"/>
    </xf>
    <xf numFmtId="0" fontId="47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 vertical="top" wrapText="1"/>
    </xf>
    <xf numFmtId="0" fontId="21" fillId="0" borderId="10" xfId="0" applyFont="1" applyFill="1" applyBorder="1" applyAlignment="1">
      <alignment horizontal="left" vertical="top" wrapText="1"/>
    </xf>
    <xf numFmtId="0" fontId="26" fillId="0" borderId="10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26" fillId="0" borderId="12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26" fillId="0" borderId="19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left" vertical="top" wrapText="1"/>
    </xf>
    <xf numFmtId="0" fontId="26" fillId="0" borderId="18" xfId="0" applyFont="1" applyFill="1" applyBorder="1" applyAlignment="1">
      <alignment horizontal="left" vertical="top" wrapText="1"/>
    </xf>
    <xf numFmtId="0" fontId="0" fillId="0" borderId="18" xfId="0" applyFont="1" applyFill="1" applyBorder="1" applyAlignment="1">
      <alignment horizontal="left" vertical="top" wrapText="1"/>
    </xf>
    <xf numFmtId="0" fontId="0" fillId="0" borderId="16" xfId="0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left" vertical="top" wrapText="1"/>
    </xf>
    <xf numFmtId="0" fontId="26" fillId="0" borderId="14" xfId="0" applyFont="1" applyFill="1" applyBorder="1" applyAlignment="1">
      <alignment horizontal="left" vertical="top" wrapText="1"/>
    </xf>
    <xf numFmtId="0" fontId="48" fillId="0" borderId="17" xfId="0" applyFont="1" applyFill="1" applyBorder="1" applyAlignment="1">
      <alignment horizontal="left" vertical="top" wrapText="1"/>
    </xf>
    <xf numFmtId="0" fontId="0" fillId="0" borderId="23" xfId="0" applyFill="1" applyBorder="1" applyAlignment="1">
      <alignment horizontal="center" vertical="top" wrapText="1"/>
    </xf>
    <xf numFmtId="0" fontId="0" fillId="0" borderId="22" xfId="0" applyFont="1" applyFill="1" applyBorder="1" applyAlignment="1">
      <alignment horizontal="left" vertical="top" wrapText="1"/>
    </xf>
    <xf numFmtId="0" fontId="0" fillId="0" borderId="16" xfId="0" applyFont="1" applyFill="1" applyBorder="1" applyAlignment="1">
      <alignment horizontal="center" vertical="top" wrapText="1"/>
    </xf>
    <xf numFmtId="0" fontId="0" fillId="0" borderId="23" xfId="0" applyFont="1" applyFill="1" applyBorder="1" applyAlignment="1">
      <alignment horizontal="center" vertical="top" wrapText="1"/>
    </xf>
    <xf numFmtId="170" fontId="22" fillId="0" borderId="10" xfId="44" applyNumberFormat="1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top" wrapText="1"/>
    </xf>
    <xf numFmtId="0" fontId="22" fillId="0" borderId="19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center" vertical="top" wrapText="1"/>
    </xf>
    <xf numFmtId="0" fontId="22" fillId="0" borderId="19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30" fillId="0" borderId="0" xfId="0" applyFont="1" applyFill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31" fillId="0" borderId="14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0" fontId="37" fillId="0" borderId="0" xfId="43" applyFont="1" applyFill="1" applyAlignment="1">
      <alignment horizontal="center" vertical="center" wrapText="1"/>
    </xf>
    <xf numFmtId="166" fontId="38" fillId="0" borderId="0" xfId="0" applyNumberFormat="1" applyFont="1" applyFill="1" applyBorder="1" applyAlignment="1">
      <alignment horizontal="right" vertical="center" wrapText="1"/>
    </xf>
    <xf numFmtId="49" fontId="23" fillId="0" borderId="14" xfId="0" applyNumberFormat="1" applyFont="1" applyFill="1" applyBorder="1" applyAlignment="1">
      <alignment horizontal="center" vertical="center" wrapText="1"/>
    </xf>
    <xf numFmtId="49" fontId="23" fillId="0" borderId="20" xfId="0" applyNumberFormat="1" applyFont="1" applyFill="1" applyBorder="1" applyAlignment="1">
      <alignment horizontal="center" vertical="center" wrapText="1"/>
    </xf>
    <xf numFmtId="49" fontId="23" fillId="0" borderId="21" xfId="0" applyNumberFormat="1" applyFont="1" applyFill="1" applyBorder="1" applyAlignment="1">
      <alignment horizontal="center" vertical="center" wrapText="1"/>
    </xf>
    <xf numFmtId="49" fontId="23" fillId="0" borderId="22" xfId="0" applyNumberFormat="1" applyFont="1" applyFill="1" applyBorder="1" applyAlignment="1">
      <alignment horizontal="center" vertical="center" wrapText="1"/>
    </xf>
    <xf numFmtId="0" fontId="23" fillId="0" borderId="17" xfId="0" applyNumberFormat="1" applyFont="1" applyFill="1" applyBorder="1" applyAlignment="1">
      <alignment horizontal="center" vertical="center" wrapText="1"/>
    </xf>
    <xf numFmtId="0" fontId="23" fillId="0" borderId="19" xfId="0" applyNumberFormat="1" applyFont="1" applyFill="1" applyBorder="1" applyAlignment="1">
      <alignment horizontal="center" vertical="center" wrapText="1"/>
    </xf>
    <xf numFmtId="0" fontId="23" fillId="0" borderId="18" xfId="0" applyNumberFormat="1" applyFont="1" applyFill="1" applyBorder="1" applyAlignment="1">
      <alignment horizontal="center" vertical="center" wrapText="1"/>
    </xf>
    <xf numFmtId="166" fontId="24" fillId="0" borderId="17" xfId="0" applyNumberFormat="1" applyFont="1" applyFill="1" applyBorder="1" applyAlignment="1">
      <alignment horizontal="center" vertical="center" wrapText="1"/>
    </xf>
    <xf numFmtId="166" fontId="24" fillId="0" borderId="19" xfId="0" applyNumberFormat="1" applyFont="1" applyFill="1" applyBorder="1" applyAlignment="1">
      <alignment horizontal="center" vertical="center" wrapText="1"/>
    </xf>
    <xf numFmtId="166" fontId="24" fillId="0" borderId="18" xfId="0" applyNumberFormat="1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166" fontId="23" fillId="0" borderId="21" xfId="0" applyNumberFormat="1" applyFont="1" applyFill="1" applyBorder="1" applyAlignment="1">
      <alignment horizontal="center" vertical="center" wrapText="1"/>
    </xf>
    <xf numFmtId="166" fontId="23" fillId="0" borderId="23" xfId="0" applyNumberFormat="1" applyFont="1" applyFill="1" applyBorder="1" applyAlignment="1">
      <alignment horizontal="center" vertical="center" wrapText="1"/>
    </xf>
    <xf numFmtId="166" fontId="23" fillId="0" borderId="22" xfId="0" applyNumberFormat="1" applyFont="1" applyFill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justify" wrapText="1"/>
    </xf>
    <xf numFmtId="0" fontId="33" fillId="0" borderId="19" xfId="0" applyFont="1" applyBorder="1" applyAlignment="1">
      <alignment horizontal="center" vertical="justify" wrapText="1"/>
    </xf>
    <xf numFmtId="0" fontId="22" fillId="0" borderId="17" xfId="0" applyFont="1" applyBorder="1" applyAlignment="1">
      <alignment horizontal="center" vertical="justify" wrapText="1"/>
    </xf>
    <xf numFmtId="0" fontId="22" fillId="0" borderId="19" xfId="0" applyFont="1" applyBorder="1" applyAlignment="1">
      <alignment horizontal="center" vertical="justify" wrapText="1"/>
    </xf>
    <xf numFmtId="0" fontId="22" fillId="0" borderId="17" xfId="0" applyFont="1" applyBorder="1" applyAlignment="1">
      <alignment vertical="justify" wrapText="1"/>
    </xf>
    <xf numFmtId="0" fontId="22" fillId="0" borderId="19" xfId="0" applyFont="1" applyBorder="1" applyAlignment="1">
      <alignment vertical="justify" wrapText="1"/>
    </xf>
    <xf numFmtId="0" fontId="22" fillId="0" borderId="18" xfId="0" applyFont="1" applyBorder="1" applyAlignment="1">
      <alignment vertical="justify" wrapText="1"/>
    </xf>
    <xf numFmtId="0" fontId="22" fillId="0" borderId="18" xfId="0" applyFont="1" applyBorder="1" applyAlignment="1">
      <alignment horizontal="center" vertical="justify" wrapText="1"/>
    </xf>
    <xf numFmtId="0" fontId="29" fillId="0" borderId="0" xfId="0" applyFont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 wrapText="1"/>
    </xf>
    <xf numFmtId="49" fontId="23" fillId="0" borderId="13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top" wrapText="1"/>
    </xf>
    <xf numFmtId="0" fontId="0" fillId="0" borderId="16" xfId="0" applyFill="1" applyBorder="1" applyAlignment="1">
      <alignment horizontal="center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0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top" wrapText="1"/>
    </xf>
    <xf numFmtId="0" fontId="0" fillId="0" borderId="23" xfId="0" applyFill="1" applyBorder="1" applyAlignment="1">
      <alignment horizontal="center" vertical="top" wrapText="1"/>
    </xf>
    <xf numFmtId="0" fontId="29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 vertical="top" wrapText="1"/>
    </xf>
    <xf numFmtId="0" fontId="21" fillId="0" borderId="12" xfId="0" applyFont="1" applyFill="1" applyBorder="1" applyAlignment="1">
      <alignment horizontal="left" vertical="top" wrapText="1"/>
    </xf>
    <xf numFmtId="0" fontId="21" fillId="0" borderId="16" xfId="0" applyFont="1" applyFill="1" applyBorder="1" applyAlignment="1">
      <alignment horizontal="left" vertical="top" wrapText="1"/>
    </xf>
    <xf numFmtId="0" fontId="21" fillId="0" borderId="13" xfId="0" applyFont="1" applyFill="1" applyBorder="1" applyAlignment="1">
      <alignment horizontal="left" vertical="top" wrapText="1"/>
    </xf>
    <xf numFmtId="0" fontId="26" fillId="0" borderId="12" xfId="0" applyFont="1" applyFill="1" applyBorder="1" applyAlignment="1">
      <alignment horizontal="left" vertical="top" wrapText="1"/>
    </xf>
    <xf numFmtId="0" fontId="26" fillId="0" borderId="16" xfId="0" applyFont="1" applyFill="1" applyBorder="1" applyAlignment="1">
      <alignment horizontal="left" vertical="top" wrapText="1"/>
    </xf>
    <xf numFmtId="0" fontId="26" fillId="0" borderId="13" xfId="0" applyFont="1" applyFill="1" applyBorder="1" applyAlignment="1">
      <alignment horizontal="left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6" xfId="0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top" wrapText="1"/>
    </xf>
    <xf numFmtId="0" fontId="0" fillId="0" borderId="23" xfId="0" applyFont="1" applyFill="1" applyBorder="1" applyAlignment="1">
      <alignment horizontal="center" vertical="top" wrapText="1"/>
    </xf>
    <xf numFmtId="0" fontId="43" fillId="0" borderId="10" xfId="0" applyFont="1" applyBorder="1" applyAlignment="1">
      <alignment horizontal="center" vertical="center" wrapText="1"/>
    </xf>
  </cellXfs>
  <cellStyles count="47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42"/>
    <cellStyle name="Normal_General 17.02.04" xfId="43"/>
    <cellStyle name="Note" xfId="15" builtinId="10" customBuiltin="1"/>
    <cellStyle name="Output" xfId="10" builtinId="21" customBuiltin="1"/>
    <cellStyle name="SN_241" xfId="44"/>
    <cellStyle name="SN_b" xfId="45"/>
    <cellStyle name="Title" xfId="1" builtinId="15" customBuiltin="1"/>
    <cellStyle name="Total" xfId="17" builtinId="25" customBuiltin="1"/>
    <cellStyle name="Warning Text" xfId="14" builtinId="11" customBuiltin="1"/>
    <cellStyle name="Финансовый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D8" sqref="D8:G8"/>
    </sheetView>
  </sheetViews>
  <sheetFormatPr defaultColWidth="9" defaultRowHeight="12.75" x14ac:dyDescent="0.25"/>
  <cols>
    <col min="1" max="1" width="6.85546875" style="1" customWidth="1"/>
    <col min="2" max="2" width="7.42578125" style="1" customWidth="1"/>
    <col min="3" max="3" width="76.28515625" style="2" customWidth="1"/>
    <col min="4" max="7" width="14.85546875" style="2" customWidth="1"/>
    <col min="8" max="8" width="27.28515625" style="1" customWidth="1"/>
    <col min="9" max="16384" width="9" style="1"/>
  </cols>
  <sheetData>
    <row r="1" spans="1:10" ht="14.25" customHeight="1" x14ac:dyDescent="0.25">
      <c r="G1" s="3" t="s">
        <v>0</v>
      </c>
      <c r="H1" s="4"/>
    </row>
    <row r="2" spans="1:10" ht="14.25" customHeight="1" x14ac:dyDescent="0.25">
      <c r="G2" s="3" t="s">
        <v>1</v>
      </c>
      <c r="H2" s="4"/>
    </row>
    <row r="3" spans="1:10" ht="18.75" customHeight="1" x14ac:dyDescent="0.25">
      <c r="G3" s="5" t="s">
        <v>2</v>
      </c>
      <c r="H3" s="6"/>
    </row>
    <row r="4" spans="1:10" ht="14.25" customHeight="1" x14ac:dyDescent="0.25">
      <c r="G4" s="7"/>
    </row>
    <row r="5" spans="1:10" ht="14.25" customHeight="1" x14ac:dyDescent="0.25">
      <c r="G5" s="8"/>
    </row>
    <row r="6" spans="1:10" ht="66" customHeight="1" x14ac:dyDescent="0.25">
      <c r="A6" s="112" t="s">
        <v>3</v>
      </c>
      <c r="B6" s="112"/>
      <c r="C6" s="112"/>
      <c r="D6" s="112"/>
      <c r="E6" s="112"/>
      <c r="F6" s="112"/>
      <c r="G6" s="112"/>
    </row>
    <row r="7" spans="1:10" x14ac:dyDescent="0.25">
      <c r="A7" s="2"/>
      <c r="B7" s="2"/>
      <c r="G7" s="9" t="s">
        <v>4</v>
      </c>
    </row>
    <row r="8" spans="1:10" ht="78.75" customHeight="1" x14ac:dyDescent="0.25">
      <c r="A8" s="113" t="s">
        <v>5</v>
      </c>
      <c r="B8" s="114"/>
      <c r="C8" s="115" t="s">
        <v>6</v>
      </c>
      <c r="D8" s="117" t="s">
        <v>7</v>
      </c>
      <c r="E8" s="118"/>
      <c r="F8" s="118"/>
      <c r="G8" s="119"/>
      <c r="J8" s="11"/>
    </row>
    <row r="9" spans="1:10" ht="77.25" customHeight="1" x14ac:dyDescent="0.25">
      <c r="A9" s="12" t="s">
        <v>8</v>
      </c>
      <c r="B9" s="12" t="s">
        <v>9</v>
      </c>
      <c r="C9" s="116"/>
      <c r="D9" s="13" t="s">
        <v>10</v>
      </c>
      <c r="E9" s="13" t="s">
        <v>11</v>
      </c>
      <c r="F9" s="13" t="s">
        <v>12</v>
      </c>
      <c r="G9" s="13" t="s">
        <v>13</v>
      </c>
    </row>
    <row r="10" spans="1:10" ht="24.75" customHeight="1" x14ac:dyDescent="0.25">
      <c r="A10" s="14"/>
      <c r="B10" s="14"/>
      <c r="C10" s="15" t="s">
        <v>14</v>
      </c>
      <c r="D10" s="16">
        <f t="shared" ref="D10:G11" si="0">D11</f>
        <v>0</v>
      </c>
      <c r="E10" s="16">
        <f t="shared" si="0"/>
        <v>0</v>
      </c>
      <c r="F10" s="16">
        <f t="shared" si="0"/>
        <v>0</v>
      </c>
      <c r="G10" s="16">
        <f t="shared" si="0"/>
        <v>0</v>
      </c>
    </row>
    <row r="11" spans="1:10" ht="18.75" customHeight="1" x14ac:dyDescent="0.25">
      <c r="A11" s="17"/>
      <c r="B11" s="18"/>
      <c r="C11" s="15" t="s">
        <v>15</v>
      </c>
      <c r="D11" s="16">
        <f t="shared" si="0"/>
        <v>0</v>
      </c>
      <c r="E11" s="16">
        <f t="shared" si="0"/>
        <v>0</v>
      </c>
      <c r="F11" s="16">
        <f t="shared" si="0"/>
        <v>0</v>
      </c>
      <c r="G11" s="16">
        <f t="shared" si="0"/>
        <v>0</v>
      </c>
    </row>
    <row r="12" spans="1:10" ht="15.75" customHeight="1" x14ac:dyDescent="0.25">
      <c r="A12" s="19" t="s">
        <v>16</v>
      </c>
      <c r="B12" s="120"/>
      <c r="C12" s="20" t="s">
        <v>17</v>
      </c>
      <c r="D12" s="16">
        <f>D19+D25</f>
        <v>0</v>
      </c>
      <c r="E12" s="16">
        <f>E19+E25</f>
        <v>0</v>
      </c>
      <c r="F12" s="16">
        <f>F19+F25</f>
        <v>0</v>
      </c>
      <c r="G12" s="16">
        <f>G19+G25</f>
        <v>0</v>
      </c>
    </row>
    <row r="13" spans="1:10" ht="15.75" customHeight="1" x14ac:dyDescent="0.25">
      <c r="A13" s="21"/>
      <c r="B13" s="121"/>
      <c r="C13" s="22" t="s">
        <v>18</v>
      </c>
      <c r="D13" s="23"/>
      <c r="E13" s="23"/>
      <c r="F13" s="23"/>
      <c r="G13" s="23"/>
    </row>
    <row r="14" spans="1:10" ht="15.75" customHeight="1" x14ac:dyDescent="0.25">
      <c r="A14" s="21"/>
      <c r="B14" s="121"/>
      <c r="C14" s="20" t="s">
        <v>19</v>
      </c>
      <c r="D14" s="23"/>
      <c r="E14" s="23"/>
      <c r="F14" s="23"/>
      <c r="G14" s="23"/>
    </row>
    <row r="15" spans="1:10" ht="30.75" customHeight="1" x14ac:dyDescent="0.25">
      <c r="A15" s="21"/>
      <c r="B15" s="121"/>
      <c r="C15" s="22" t="s">
        <v>20</v>
      </c>
      <c r="D15" s="23"/>
      <c r="E15" s="23"/>
      <c r="F15" s="23"/>
      <c r="G15" s="23"/>
    </row>
    <row r="16" spans="1:10" ht="16.5" customHeight="1" x14ac:dyDescent="0.25">
      <c r="A16" s="21"/>
      <c r="B16" s="121"/>
      <c r="C16" s="20" t="s">
        <v>21</v>
      </c>
      <c r="D16" s="23"/>
      <c r="E16" s="23"/>
      <c r="F16" s="23"/>
      <c r="G16" s="23"/>
    </row>
    <row r="17" spans="1:7" ht="30" customHeight="1" x14ac:dyDescent="0.25">
      <c r="A17" s="24"/>
      <c r="B17" s="122"/>
      <c r="C17" s="22" t="s">
        <v>22</v>
      </c>
      <c r="D17" s="23"/>
      <c r="E17" s="23"/>
      <c r="F17" s="23"/>
      <c r="G17" s="23"/>
    </row>
    <row r="18" spans="1:7" ht="15.75" customHeight="1" x14ac:dyDescent="0.25">
      <c r="A18" s="117" t="s">
        <v>23</v>
      </c>
      <c r="B18" s="118"/>
      <c r="C18" s="118"/>
      <c r="D18" s="118"/>
      <c r="E18" s="118"/>
      <c r="F18" s="118"/>
      <c r="G18" s="119"/>
    </row>
    <row r="19" spans="1:7" ht="15.75" customHeight="1" x14ac:dyDescent="0.25">
      <c r="A19" s="106"/>
      <c r="B19" s="19">
        <v>11001</v>
      </c>
      <c r="C19" s="20" t="s">
        <v>24</v>
      </c>
      <c r="D19" s="25">
        <v>-29500</v>
      </c>
      <c r="E19" s="25">
        <v>-29500</v>
      </c>
      <c r="F19" s="25">
        <v>-29500</v>
      </c>
      <c r="G19" s="25">
        <v>-29500</v>
      </c>
    </row>
    <row r="20" spans="1:7" ht="15.75" customHeight="1" x14ac:dyDescent="0.25">
      <c r="A20" s="107"/>
      <c r="B20" s="21"/>
      <c r="C20" s="22" t="s">
        <v>25</v>
      </c>
      <c r="D20" s="26"/>
      <c r="E20" s="26"/>
      <c r="F20" s="26"/>
      <c r="G20" s="26"/>
    </row>
    <row r="21" spans="1:7" ht="15.75" customHeight="1" x14ac:dyDescent="0.25">
      <c r="A21" s="107"/>
      <c r="B21" s="21"/>
      <c r="C21" s="20" t="s">
        <v>26</v>
      </c>
      <c r="D21" s="26"/>
      <c r="E21" s="26"/>
      <c r="F21" s="26"/>
      <c r="G21" s="26"/>
    </row>
    <row r="22" spans="1:7" ht="30.75" customHeight="1" x14ac:dyDescent="0.25">
      <c r="A22" s="107"/>
      <c r="B22" s="21"/>
      <c r="C22" s="22" t="s">
        <v>27</v>
      </c>
      <c r="D22" s="26"/>
      <c r="E22" s="26"/>
      <c r="F22" s="26"/>
      <c r="G22" s="26"/>
    </row>
    <row r="23" spans="1:7" ht="17.25" customHeight="1" x14ac:dyDescent="0.25">
      <c r="A23" s="107"/>
      <c r="B23" s="21"/>
      <c r="C23" s="20" t="s">
        <v>28</v>
      </c>
      <c r="D23" s="26"/>
      <c r="E23" s="26"/>
      <c r="F23" s="26"/>
      <c r="G23" s="26"/>
    </row>
    <row r="24" spans="1:7" ht="17.25" customHeight="1" x14ac:dyDescent="0.25">
      <c r="A24" s="108"/>
      <c r="B24" s="24"/>
      <c r="C24" s="22" t="s">
        <v>29</v>
      </c>
      <c r="D24" s="27"/>
      <c r="E24" s="27"/>
      <c r="F24" s="27"/>
      <c r="G24" s="27"/>
    </row>
    <row r="25" spans="1:7" ht="17.25" customHeight="1" x14ac:dyDescent="0.25">
      <c r="A25" s="106"/>
      <c r="B25" s="109">
        <v>31001</v>
      </c>
      <c r="C25" s="20" t="s">
        <v>24</v>
      </c>
      <c r="D25" s="25">
        <v>29500</v>
      </c>
      <c r="E25" s="25">
        <v>29500</v>
      </c>
      <c r="F25" s="25">
        <v>29500</v>
      </c>
      <c r="G25" s="25">
        <v>29500</v>
      </c>
    </row>
    <row r="26" spans="1:7" ht="22.5" customHeight="1" x14ac:dyDescent="0.25">
      <c r="A26" s="107"/>
      <c r="B26" s="110"/>
      <c r="C26" s="22" t="s">
        <v>30</v>
      </c>
      <c r="D26" s="26"/>
      <c r="E26" s="26"/>
      <c r="F26" s="26"/>
      <c r="G26" s="26"/>
    </row>
    <row r="27" spans="1:7" ht="17.25" customHeight="1" x14ac:dyDescent="0.25">
      <c r="A27" s="107"/>
      <c r="B27" s="110"/>
      <c r="C27" s="20" t="s">
        <v>26</v>
      </c>
      <c r="D27" s="26"/>
      <c r="E27" s="26"/>
      <c r="F27" s="26"/>
      <c r="G27" s="26"/>
    </row>
    <row r="28" spans="1:7" ht="28.5" customHeight="1" x14ac:dyDescent="0.25">
      <c r="A28" s="107"/>
      <c r="B28" s="110"/>
      <c r="C28" s="22" t="s">
        <v>31</v>
      </c>
      <c r="D28" s="26"/>
      <c r="E28" s="26"/>
      <c r="F28" s="26"/>
      <c r="G28" s="26"/>
    </row>
    <row r="29" spans="1:7" ht="18" customHeight="1" x14ac:dyDescent="0.25">
      <c r="A29" s="107"/>
      <c r="B29" s="110"/>
      <c r="C29" s="20" t="s">
        <v>28</v>
      </c>
      <c r="D29" s="26"/>
      <c r="E29" s="26"/>
      <c r="F29" s="26"/>
      <c r="G29" s="26"/>
    </row>
    <row r="30" spans="1:7" ht="30" customHeight="1" x14ac:dyDescent="0.25">
      <c r="A30" s="108"/>
      <c r="B30" s="111"/>
      <c r="C30" s="22" t="s">
        <v>32</v>
      </c>
      <c r="D30" s="27"/>
      <c r="E30" s="27"/>
      <c r="F30" s="27"/>
      <c r="G30" s="27"/>
    </row>
  </sheetData>
  <mergeCells count="9">
    <mergeCell ref="A19:A24"/>
    <mergeCell ref="A25:A30"/>
    <mergeCell ref="B25:B30"/>
    <mergeCell ref="A6:G6"/>
    <mergeCell ref="A8:B8"/>
    <mergeCell ref="C8:C9"/>
    <mergeCell ref="D8:G8"/>
    <mergeCell ref="B12:B17"/>
    <mergeCell ref="A18:G18"/>
  </mergeCells>
  <pageMargins left="0.2" right="0.24" top="0.27" bottom="0.26" header="0.2" footer="0.2"/>
  <pageSetup paperSize="9" scale="80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F7" sqref="F7:I7"/>
    </sheetView>
  </sheetViews>
  <sheetFormatPr defaultColWidth="9" defaultRowHeight="12.75" x14ac:dyDescent="0.25"/>
  <cols>
    <col min="1" max="1" width="9" style="28"/>
    <col min="2" max="2" width="7" style="28" customWidth="1"/>
    <col min="3" max="3" width="8" style="28" customWidth="1"/>
    <col min="4" max="4" width="54.140625" style="28" customWidth="1"/>
    <col min="5" max="5" width="12.5703125" style="28" customWidth="1"/>
    <col min="6" max="6" width="16.5703125" style="28" customWidth="1"/>
    <col min="7" max="7" width="19.140625" style="28" customWidth="1"/>
    <col min="8" max="8" width="17.42578125" style="28" customWidth="1"/>
    <col min="9" max="9" width="16" style="28" customWidth="1"/>
    <col min="10" max="11" width="15.42578125" style="28" customWidth="1"/>
    <col min="12" max="16384" width="9" style="28"/>
  </cols>
  <sheetData>
    <row r="1" spans="2:11" ht="15" customHeight="1" x14ac:dyDescent="0.25">
      <c r="G1" s="29"/>
      <c r="H1" s="29"/>
      <c r="I1" s="30" t="s">
        <v>33</v>
      </c>
    </row>
    <row r="2" spans="2:11" ht="16.5" customHeight="1" x14ac:dyDescent="0.25">
      <c r="G2" s="123" t="s">
        <v>34</v>
      </c>
      <c r="H2" s="123"/>
      <c r="I2" s="123"/>
      <c r="J2" s="31"/>
      <c r="K2" s="31"/>
    </row>
    <row r="3" spans="2:11" ht="16.5" customHeight="1" x14ac:dyDescent="0.25">
      <c r="G3" s="124" t="s">
        <v>35</v>
      </c>
      <c r="H3" s="124"/>
      <c r="I3" s="124"/>
      <c r="J3" s="31"/>
      <c r="K3" s="31"/>
    </row>
    <row r="4" spans="2:11" ht="16.5" customHeight="1" x14ac:dyDescent="0.25">
      <c r="J4" s="31"/>
      <c r="K4" s="31"/>
    </row>
    <row r="5" spans="2:11" ht="48.75" customHeight="1" x14ac:dyDescent="0.25">
      <c r="B5" s="125" t="s">
        <v>36</v>
      </c>
      <c r="C5" s="125"/>
      <c r="D5" s="125"/>
      <c r="E5" s="125"/>
      <c r="F5" s="125"/>
      <c r="G5" s="125"/>
      <c r="H5" s="125"/>
      <c r="I5" s="125"/>
    </row>
    <row r="6" spans="2:11" ht="15" customHeight="1" x14ac:dyDescent="0.25">
      <c r="H6" s="126" t="s">
        <v>37</v>
      </c>
      <c r="I6" s="126"/>
      <c r="J6" s="32"/>
      <c r="K6" s="32"/>
    </row>
    <row r="7" spans="2:11" ht="34.5" customHeight="1" x14ac:dyDescent="0.25">
      <c r="B7" s="127" t="s">
        <v>38</v>
      </c>
      <c r="C7" s="128"/>
      <c r="D7" s="131" t="s">
        <v>39</v>
      </c>
      <c r="E7" s="134" t="s">
        <v>40</v>
      </c>
      <c r="F7" s="137" t="s">
        <v>41</v>
      </c>
      <c r="G7" s="138"/>
      <c r="H7" s="138"/>
      <c r="I7" s="139"/>
      <c r="J7" s="32"/>
      <c r="K7" s="32"/>
    </row>
    <row r="8" spans="2:11" s="32" customFormat="1" ht="37.5" customHeight="1" x14ac:dyDescent="0.25">
      <c r="B8" s="129"/>
      <c r="C8" s="130"/>
      <c r="D8" s="132"/>
      <c r="E8" s="135"/>
      <c r="F8" s="140" t="s">
        <v>42</v>
      </c>
      <c r="G8" s="141"/>
      <c r="H8" s="141"/>
      <c r="I8" s="142"/>
    </row>
    <row r="9" spans="2:11" s="32" customFormat="1" ht="76.5" customHeight="1" x14ac:dyDescent="0.25">
      <c r="B9" s="34" t="s">
        <v>43</v>
      </c>
      <c r="C9" s="34" t="s">
        <v>44</v>
      </c>
      <c r="D9" s="133"/>
      <c r="E9" s="136"/>
      <c r="F9" s="33" t="s">
        <v>45</v>
      </c>
      <c r="G9" s="33" t="s">
        <v>46</v>
      </c>
      <c r="H9" s="33" t="s">
        <v>47</v>
      </c>
      <c r="I9" s="33" t="s">
        <v>48</v>
      </c>
      <c r="J9" s="35"/>
      <c r="K9" s="35"/>
    </row>
    <row r="10" spans="2:11" s="35" customFormat="1" ht="17.25" customHeight="1" x14ac:dyDescent="0.25">
      <c r="B10" s="36"/>
      <c r="C10" s="36"/>
      <c r="D10" s="37" t="s">
        <v>49</v>
      </c>
      <c r="E10" s="38">
        <f>E12</f>
        <v>29500</v>
      </c>
      <c r="F10" s="39">
        <f>F12</f>
        <v>0</v>
      </c>
      <c r="G10" s="39">
        <f>G12</f>
        <v>0</v>
      </c>
      <c r="H10" s="39">
        <f>H12</f>
        <v>0</v>
      </c>
      <c r="I10" s="38">
        <f>I12</f>
        <v>29500</v>
      </c>
      <c r="J10" s="40"/>
      <c r="K10" s="40"/>
    </row>
    <row r="11" spans="2:11" s="40" customFormat="1" ht="17.25" customHeight="1" x14ac:dyDescent="0.25">
      <c r="B11" s="36"/>
      <c r="C11" s="36"/>
      <c r="D11" s="37" t="s">
        <v>50</v>
      </c>
      <c r="E11" s="38"/>
      <c r="F11" s="41"/>
      <c r="G11" s="41"/>
      <c r="H11" s="41"/>
      <c r="I11" s="38"/>
      <c r="J11" s="28"/>
      <c r="K11" s="28"/>
    </row>
    <row r="12" spans="2:11" s="35" customFormat="1" ht="34.5" customHeight="1" x14ac:dyDescent="0.25">
      <c r="B12" s="42"/>
      <c r="C12" s="43"/>
      <c r="D12" s="44" t="s">
        <v>51</v>
      </c>
      <c r="E12" s="45">
        <f>SUM(E14:E14)</f>
        <v>29500</v>
      </c>
      <c r="F12" s="39">
        <f>SUM(F14:F14)</f>
        <v>0</v>
      </c>
      <c r="G12" s="39">
        <f>SUM(G14:G14)</f>
        <v>0</v>
      </c>
      <c r="H12" s="39">
        <f>SUM(H14:H14)</f>
        <v>0</v>
      </c>
      <c r="I12" s="45">
        <f>SUM(I14:I14)</f>
        <v>29500</v>
      </c>
    </row>
    <row r="13" spans="2:11" s="35" customFormat="1" ht="17.25" customHeight="1" x14ac:dyDescent="0.25">
      <c r="B13" s="42"/>
      <c r="C13" s="42"/>
      <c r="D13" s="42" t="s">
        <v>52</v>
      </c>
      <c r="E13" s="46"/>
      <c r="F13" s="47"/>
      <c r="G13" s="47"/>
      <c r="H13" s="47"/>
      <c r="I13" s="46"/>
    </row>
    <row r="14" spans="2:11" s="48" customFormat="1" ht="51.75" customHeight="1" x14ac:dyDescent="0.25">
      <c r="B14" s="49">
        <v>1036</v>
      </c>
      <c r="C14" s="49">
        <v>31001</v>
      </c>
      <c r="D14" s="50" t="s">
        <v>30</v>
      </c>
      <c r="E14" s="46">
        <f>F14+G14+H14+I14</f>
        <v>29500</v>
      </c>
      <c r="F14" s="39">
        <f>F1</f>
        <v>0</v>
      </c>
      <c r="G14" s="39">
        <v>0</v>
      </c>
      <c r="H14" s="39">
        <v>0</v>
      </c>
      <c r="I14" s="46">
        <f>+'HAVEL. 1'!G25</f>
        <v>29500</v>
      </c>
    </row>
  </sheetData>
  <mergeCells count="9">
    <mergeCell ref="G2:I2"/>
    <mergeCell ref="G3:I3"/>
    <mergeCell ref="B5:I5"/>
    <mergeCell ref="H6:I6"/>
    <mergeCell ref="B7:C8"/>
    <mergeCell ref="D7:D9"/>
    <mergeCell ref="E7:E9"/>
    <mergeCell ref="F7:I7"/>
    <mergeCell ref="F8:I8"/>
  </mergeCells>
  <pageMargins left="0.17" right="0.18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J47" sqref="J47"/>
    </sheetView>
  </sheetViews>
  <sheetFormatPr defaultRowHeight="12.75" x14ac:dyDescent="0.25"/>
  <cols>
    <col min="1" max="3" width="5.42578125" customWidth="1"/>
    <col min="4" max="4" width="6.5703125" customWidth="1"/>
    <col min="5" max="5" width="8.28515625" customWidth="1"/>
    <col min="6" max="6" width="49.140625" style="51" customWidth="1"/>
    <col min="7" max="10" width="14.42578125" style="51" customWidth="1"/>
  </cols>
  <sheetData>
    <row r="1" spans="1:10" ht="14.25" customHeight="1" x14ac:dyDescent="0.25">
      <c r="J1" s="3" t="s">
        <v>53</v>
      </c>
    </row>
    <row r="2" spans="1:10" ht="14.25" customHeight="1" x14ac:dyDescent="0.25">
      <c r="J2" s="3" t="s">
        <v>1</v>
      </c>
    </row>
    <row r="3" spans="1:10" ht="13.5" customHeight="1" x14ac:dyDescent="0.25">
      <c r="J3" s="5" t="s">
        <v>2</v>
      </c>
    </row>
    <row r="4" spans="1:10" ht="9" customHeight="1" x14ac:dyDescent="0.25">
      <c r="J4" s="52"/>
    </row>
    <row r="5" spans="1:10" ht="9" customHeight="1" x14ac:dyDescent="0.25">
      <c r="J5" s="53"/>
    </row>
    <row r="6" spans="1:10" ht="9" customHeight="1" x14ac:dyDescent="0.25"/>
    <row r="7" spans="1:10" ht="45.75" customHeight="1" x14ac:dyDescent="0.25">
      <c r="A7" s="151" t="s">
        <v>54</v>
      </c>
      <c r="B7" s="151"/>
      <c r="C7" s="151"/>
      <c r="D7" s="151"/>
      <c r="E7" s="151"/>
      <c r="F7" s="151"/>
      <c r="G7" s="151"/>
      <c r="H7" s="151"/>
      <c r="I7" s="151"/>
      <c r="J7" s="151"/>
    </row>
    <row r="8" spans="1:10" x14ac:dyDescent="0.25">
      <c r="J8" s="54" t="s">
        <v>37</v>
      </c>
    </row>
    <row r="9" spans="1:10" ht="83.25" customHeight="1" x14ac:dyDescent="0.25">
      <c r="A9" s="152" t="s">
        <v>55</v>
      </c>
      <c r="B9" s="153"/>
      <c r="C9" s="154"/>
      <c r="D9" s="152" t="s">
        <v>5</v>
      </c>
      <c r="E9" s="154"/>
      <c r="F9" s="155" t="s">
        <v>56</v>
      </c>
      <c r="G9" s="117" t="s">
        <v>7</v>
      </c>
      <c r="H9" s="118"/>
      <c r="I9" s="118"/>
      <c r="J9" s="119"/>
    </row>
    <row r="10" spans="1:10" ht="60.75" customHeight="1" x14ac:dyDescent="0.25">
      <c r="A10" s="55" t="s">
        <v>57</v>
      </c>
      <c r="B10" s="55" t="s">
        <v>58</v>
      </c>
      <c r="C10" s="55" t="s">
        <v>59</v>
      </c>
      <c r="D10" s="55" t="s">
        <v>60</v>
      </c>
      <c r="E10" s="55" t="s">
        <v>9</v>
      </c>
      <c r="F10" s="156"/>
      <c r="G10" s="13" t="s">
        <v>10</v>
      </c>
      <c r="H10" s="13" t="s">
        <v>11</v>
      </c>
      <c r="I10" s="13" t="s">
        <v>12</v>
      </c>
      <c r="J10" s="13" t="s">
        <v>13</v>
      </c>
    </row>
    <row r="11" spans="1:10" ht="14.25" customHeight="1" x14ac:dyDescent="0.25">
      <c r="A11" s="56"/>
      <c r="B11" s="56"/>
      <c r="C11" s="56"/>
      <c r="D11" s="56"/>
      <c r="E11" s="56"/>
      <c r="F11" s="57" t="s">
        <v>61</v>
      </c>
      <c r="G11" s="58">
        <f>G12</f>
        <v>0</v>
      </c>
      <c r="H11" s="58">
        <f>H12</f>
        <v>0</v>
      </c>
      <c r="I11" s="58">
        <f>I12</f>
        <v>0</v>
      </c>
      <c r="J11" s="58">
        <f>J12</f>
        <v>0</v>
      </c>
    </row>
    <row r="12" spans="1:10" ht="33" customHeight="1" x14ac:dyDescent="0.25">
      <c r="A12" s="143" t="s">
        <v>62</v>
      </c>
      <c r="B12" s="147"/>
      <c r="C12" s="147"/>
      <c r="D12" s="147"/>
      <c r="E12" s="147"/>
      <c r="F12" s="59" t="s">
        <v>63</v>
      </c>
      <c r="G12" s="58">
        <f>SUM(G14)</f>
        <v>0</v>
      </c>
      <c r="H12" s="58">
        <f>SUM(H14)</f>
        <v>0</v>
      </c>
      <c r="I12" s="58">
        <f>SUM(I14)</f>
        <v>0</v>
      </c>
      <c r="J12" s="58">
        <f>SUM(J14)</f>
        <v>0</v>
      </c>
    </row>
    <row r="13" spans="1:10" ht="15.75" customHeight="1" x14ac:dyDescent="0.25">
      <c r="A13" s="144"/>
      <c r="B13" s="149"/>
      <c r="C13" s="148"/>
      <c r="D13" s="148"/>
      <c r="E13" s="148"/>
      <c r="F13" s="60" t="s">
        <v>64</v>
      </c>
      <c r="G13" s="61"/>
      <c r="H13" s="61"/>
      <c r="I13" s="61"/>
      <c r="J13" s="61"/>
    </row>
    <row r="14" spans="1:10" ht="15.75" customHeight="1" x14ac:dyDescent="0.25">
      <c r="A14" s="144"/>
      <c r="B14" s="143" t="s">
        <v>65</v>
      </c>
      <c r="C14" s="148"/>
      <c r="D14" s="148"/>
      <c r="E14" s="148"/>
      <c r="F14" s="59" t="s">
        <v>66</v>
      </c>
      <c r="G14" s="58">
        <f>SUM(G16)</f>
        <v>0</v>
      </c>
      <c r="H14" s="58">
        <f>SUM(H16)</f>
        <v>0</v>
      </c>
      <c r="I14" s="58">
        <f>SUM(I16)</f>
        <v>0</v>
      </c>
      <c r="J14" s="58">
        <f>SUM(J16)</f>
        <v>0</v>
      </c>
    </row>
    <row r="15" spans="1:10" ht="15.75" customHeight="1" x14ac:dyDescent="0.25">
      <c r="A15" s="144"/>
      <c r="B15" s="144"/>
      <c r="C15" s="149"/>
      <c r="D15" s="148"/>
      <c r="E15" s="148"/>
      <c r="F15" s="60" t="s">
        <v>64</v>
      </c>
      <c r="G15" s="61"/>
      <c r="H15" s="61"/>
      <c r="I15" s="61"/>
      <c r="J15" s="61"/>
    </row>
    <row r="16" spans="1:10" ht="15.75" customHeight="1" x14ac:dyDescent="0.25">
      <c r="A16" s="144"/>
      <c r="B16" s="144"/>
      <c r="C16" s="143" t="s">
        <v>62</v>
      </c>
      <c r="D16" s="148"/>
      <c r="E16" s="148"/>
      <c r="F16" s="59" t="s">
        <v>67</v>
      </c>
      <c r="G16" s="58">
        <f>G18</f>
        <v>0</v>
      </c>
      <c r="H16" s="58">
        <f>H18</f>
        <v>0</v>
      </c>
      <c r="I16" s="58">
        <f>I18</f>
        <v>0</v>
      </c>
      <c r="J16" s="58">
        <f>J18</f>
        <v>0</v>
      </c>
    </row>
    <row r="17" spans="1:15" ht="15.75" customHeight="1" x14ac:dyDescent="0.25">
      <c r="A17" s="144"/>
      <c r="B17" s="144"/>
      <c r="C17" s="144"/>
      <c r="D17" s="148"/>
      <c r="E17" s="148"/>
      <c r="F17" s="60" t="s">
        <v>64</v>
      </c>
      <c r="G17" s="62"/>
      <c r="H17" s="62"/>
      <c r="I17" s="62"/>
      <c r="J17" s="62"/>
    </row>
    <row r="18" spans="1:15" ht="15.75" customHeight="1" x14ac:dyDescent="0.25">
      <c r="A18" s="144"/>
      <c r="B18" s="144"/>
      <c r="C18" s="144"/>
      <c r="D18" s="148"/>
      <c r="E18" s="148"/>
      <c r="F18" s="59" t="s">
        <v>15</v>
      </c>
      <c r="G18" s="58">
        <f>G20</f>
        <v>0</v>
      </c>
      <c r="H18" s="58">
        <f>H20</f>
        <v>0</v>
      </c>
      <c r="I18" s="58">
        <f>I20</f>
        <v>0</v>
      </c>
      <c r="J18" s="58">
        <f>J20</f>
        <v>0</v>
      </c>
    </row>
    <row r="19" spans="1:15" ht="15.75" customHeight="1" x14ac:dyDescent="0.25">
      <c r="A19" s="144"/>
      <c r="B19" s="144"/>
      <c r="C19" s="144"/>
      <c r="D19" s="149"/>
      <c r="E19" s="148"/>
      <c r="F19" s="60" t="s">
        <v>64</v>
      </c>
      <c r="G19" s="62"/>
      <c r="H19" s="62"/>
      <c r="I19" s="62"/>
      <c r="J19" s="62"/>
    </row>
    <row r="20" spans="1:15" ht="15.75" customHeight="1" x14ac:dyDescent="0.25">
      <c r="A20" s="144"/>
      <c r="B20" s="144"/>
      <c r="C20" s="144"/>
      <c r="D20" s="145" t="s">
        <v>16</v>
      </c>
      <c r="E20" s="148"/>
      <c r="F20" s="60" t="s">
        <v>18</v>
      </c>
      <c r="G20" s="62">
        <f>+G22+G30</f>
        <v>0</v>
      </c>
      <c r="H20" s="62">
        <f>+H22+H30</f>
        <v>0</v>
      </c>
      <c r="I20" s="62">
        <f>+I22+I30</f>
        <v>0</v>
      </c>
      <c r="J20" s="62">
        <f>+J22+J30</f>
        <v>0</v>
      </c>
    </row>
    <row r="21" spans="1:15" ht="15.75" customHeight="1" x14ac:dyDescent="0.25">
      <c r="A21" s="144"/>
      <c r="B21" s="144"/>
      <c r="C21" s="144"/>
      <c r="D21" s="146"/>
      <c r="E21" s="149"/>
      <c r="F21" s="60" t="s">
        <v>64</v>
      </c>
      <c r="G21" s="63"/>
      <c r="H21" s="63"/>
      <c r="I21" s="63"/>
      <c r="J21" s="63"/>
    </row>
    <row r="22" spans="1:15" ht="15.75" customHeight="1" x14ac:dyDescent="0.25">
      <c r="A22" s="144"/>
      <c r="B22" s="144"/>
      <c r="C22" s="144"/>
      <c r="D22" s="146"/>
      <c r="E22" s="147">
        <v>11001</v>
      </c>
      <c r="F22" s="60" t="s">
        <v>25</v>
      </c>
      <c r="G22" s="63">
        <f>G24</f>
        <v>-29500</v>
      </c>
      <c r="H22" s="63">
        <f>H24</f>
        <v>-29500</v>
      </c>
      <c r="I22" s="63">
        <f>I24</f>
        <v>-29500</v>
      </c>
      <c r="J22" s="63">
        <f>J24</f>
        <v>-29500</v>
      </c>
    </row>
    <row r="23" spans="1:15" ht="15.75" customHeight="1" x14ac:dyDescent="0.25">
      <c r="A23" s="144"/>
      <c r="B23" s="144"/>
      <c r="C23" s="144"/>
      <c r="D23" s="146"/>
      <c r="E23" s="148"/>
      <c r="F23" s="60" t="s">
        <v>68</v>
      </c>
      <c r="G23" s="63"/>
      <c r="H23" s="63"/>
      <c r="I23" s="63"/>
      <c r="J23" s="63"/>
    </row>
    <row r="24" spans="1:15" ht="15.75" customHeight="1" x14ac:dyDescent="0.25">
      <c r="A24" s="144"/>
      <c r="B24" s="144"/>
      <c r="C24" s="144"/>
      <c r="D24" s="146"/>
      <c r="E24" s="148"/>
      <c r="F24" s="64" t="s">
        <v>69</v>
      </c>
      <c r="G24" s="63">
        <f>G26</f>
        <v>-29500</v>
      </c>
      <c r="H24" s="63">
        <f>H26</f>
        <v>-29500</v>
      </c>
      <c r="I24" s="63">
        <f>I26</f>
        <v>-29500</v>
      </c>
      <c r="J24" s="63">
        <f>J26</f>
        <v>-29500</v>
      </c>
    </row>
    <row r="25" spans="1:15" ht="31.5" customHeight="1" x14ac:dyDescent="0.25">
      <c r="A25" s="144"/>
      <c r="B25" s="144"/>
      <c r="C25" s="144"/>
      <c r="D25" s="146"/>
      <c r="E25" s="148"/>
      <c r="F25" s="60" t="s">
        <v>70</v>
      </c>
      <c r="G25" s="63"/>
      <c r="H25" s="63"/>
      <c r="I25" s="63"/>
      <c r="J25" s="63"/>
    </row>
    <row r="26" spans="1:15" ht="15.75" customHeight="1" x14ac:dyDescent="0.25">
      <c r="A26" s="144"/>
      <c r="B26" s="144"/>
      <c r="C26" s="144"/>
      <c r="D26" s="146"/>
      <c r="E26" s="148"/>
      <c r="F26" s="65" t="s">
        <v>71</v>
      </c>
      <c r="G26" s="63">
        <f t="shared" ref="G26:J28" si="0">G27</f>
        <v>-29500</v>
      </c>
      <c r="H26" s="63">
        <f t="shared" si="0"/>
        <v>-29500</v>
      </c>
      <c r="I26" s="63">
        <f t="shared" si="0"/>
        <v>-29500</v>
      </c>
      <c r="J26" s="63">
        <f t="shared" si="0"/>
        <v>-29500</v>
      </c>
      <c r="N26" s="51"/>
      <c r="O26" s="66"/>
    </row>
    <row r="27" spans="1:15" ht="15.75" customHeight="1" x14ac:dyDescent="0.25">
      <c r="A27" s="144"/>
      <c r="B27" s="144"/>
      <c r="C27" s="144"/>
      <c r="D27" s="146"/>
      <c r="E27" s="148"/>
      <c r="F27" s="60" t="s">
        <v>72</v>
      </c>
      <c r="G27" s="63">
        <f t="shared" si="0"/>
        <v>-29500</v>
      </c>
      <c r="H27" s="63">
        <f t="shared" si="0"/>
        <v>-29500</v>
      </c>
      <c r="I27" s="63">
        <f t="shared" si="0"/>
        <v>-29500</v>
      </c>
      <c r="J27" s="63">
        <f t="shared" si="0"/>
        <v>-29500</v>
      </c>
      <c r="N27" s="67"/>
      <c r="O27" s="66"/>
    </row>
    <row r="28" spans="1:15" ht="15.75" customHeight="1" x14ac:dyDescent="0.25">
      <c r="A28" s="144"/>
      <c r="B28" s="144"/>
      <c r="C28" s="144"/>
      <c r="D28" s="146"/>
      <c r="E28" s="148"/>
      <c r="F28" s="68" t="s">
        <v>73</v>
      </c>
      <c r="G28" s="63">
        <f t="shared" si="0"/>
        <v>-29500</v>
      </c>
      <c r="H28" s="63">
        <f t="shared" si="0"/>
        <v>-29500</v>
      </c>
      <c r="I28" s="63">
        <f t="shared" si="0"/>
        <v>-29500</v>
      </c>
      <c r="J28" s="63">
        <f t="shared" si="0"/>
        <v>-29500</v>
      </c>
      <c r="N28" s="67"/>
      <c r="O28" s="66"/>
    </row>
    <row r="29" spans="1:15" ht="18" customHeight="1" x14ac:dyDescent="0.25">
      <c r="A29" s="144"/>
      <c r="B29" s="144"/>
      <c r="C29" s="144"/>
      <c r="D29" s="146"/>
      <c r="E29" s="149"/>
      <c r="F29" s="68" t="s">
        <v>74</v>
      </c>
      <c r="G29" s="63">
        <v>-29500</v>
      </c>
      <c r="H29" s="63">
        <v>-29500</v>
      </c>
      <c r="I29" s="63">
        <v>-29500</v>
      </c>
      <c r="J29" s="63">
        <v>-29500</v>
      </c>
      <c r="N29" s="67"/>
      <c r="O29" s="66"/>
    </row>
    <row r="30" spans="1:15" ht="30" customHeight="1" x14ac:dyDescent="0.25">
      <c r="A30" s="144"/>
      <c r="B30" s="144"/>
      <c r="C30" s="144"/>
      <c r="D30" s="146"/>
      <c r="E30" s="145" t="s">
        <v>75</v>
      </c>
      <c r="F30" s="60" t="s">
        <v>76</v>
      </c>
      <c r="G30" s="63">
        <f>G32</f>
        <v>29500</v>
      </c>
      <c r="H30" s="63">
        <f>H32</f>
        <v>29500</v>
      </c>
      <c r="I30" s="63">
        <f>I32</f>
        <v>29500</v>
      </c>
      <c r="J30" s="63">
        <f>J32</f>
        <v>29500</v>
      </c>
      <c r="L30" s="51"/>
      <c r="M30" s="66"/>
    </row>
    <row r="31" spans="1:15" ht="16.5" customHeight="1" x14ac:dyDescent="0.25">
      <c r="A31" s="144"/>
      <c r="B31" s="144"/>
      <c r="C31" s="144"/>
      <c r="D31" s="146"/>
      <c r="E31" s="146"/>
      <c r="F31" s="60" t="s">
        <v>68</v>
      </c>
      <c r="G31" s="63"/>
      <c r="H31" s="63"/>
      <c r="I31" s="63"/>
      <c r="J31" s="63"/>
      <c r="L31" s="67"/>
      <c r="M31" s="66"/>
    </row>
    <row r="32" spans="1:15" ht="16.5" customHeight="1" x14ac:dyDescent="0.25">
      <c r="A32" s="144"/>
      <c r="B32" s="144"/>
      <c r="C32" s="144"/>
      <c r="D32" s="146"/>
      <c r="E32" s="146"/>
      <c r="F32" s="64" t="s">
        <v>69</v>
      </c>
      <c r="G32" s="63">
        <f>G34</f>
        <v>29500</v>
      </c>
      <c r="H32" s="63">
        <f>H34</f>
        <v>29500</v>
      </c>
      <c r="I32" s="63">
        <f>I34</f>
        <v>29500</v>
      </c>
      <c r="J32" s="63">
        <f>J34</f>
        <v>29500</v>
      </c>
      <c r="L32" s="67"/>
      <c r="M32" s="66"/>
    </row>
    <row r="33" spans="1:13" ht="33.75" customHeight="1" x14ac:dyDescent="0.25">
      <c r="A33" s="144"/>
      <c r="B33" s="144"/>
      <c r="C33" s="144"/>
      <c r="D33" s="146"/>
      <c r="E33" s="146"/>
      <c r="F33" s="60" t="s">
        <v>70</v>
      </c>
      <c r="G33" s="63"/>
      <c r="H33" s="63"/>
      <c r="I33" s="63"/>
      <c r="J33" s="63"/>
      <c r="L33" s="67"/>
      <c r="M33" s="66"/>
    </row>
    <row r="34" spans="1:13" ht="16.5" customHeight="1" x14ac:dyDescent="0.25">
      <c r="A34" s="144"/>
      <c r="B34" s="144"/>
      <c r="C34" s="144"/>
      <c r="D34" s="146"/>
      <c r="E34" s="146"/>
      <c r="F34" s="65" t="s">
        <v>71</v>
      </c>
      <c r="G34" s="63">
        <f t="shared" ref="G34:J37" si="1">G35</f>
        <v>29500</v>
      </c>
      <c r="H34" s="63">
        <f t="shared" si="1"/>
        <v>29500</v>
      </c>
      <c r="I34" s="63">
        <f t="shared" si="1"/>
        <v>29500</v>
      </c>
      <c r="J34" s="63">
        <f t="shared" si="1"/>
        <v>29500</v>
      </c>
      <c r="L34" s="51"/>
      <c r="M34" s="66"/>
    </row>
    <row r="35" spans="1:13" ht="28.5" customHeight="1" x14ac:dyDescent="0.25">
      <c r="A35" s="144"/>
      <c r="B35" s="144"/>
      <c r="C35" s="144"/>
      <c r="D35" s="146"/>
      <c r="E35" s="146"/>
      <c r="F35" s="60" t="s">
        <v>77</v>
      </c>
      <c r="G35" s="63">
        <f t="shared" si="1"/>
        <v>29500</v>
      </c>
      <c r="H35" s="63">
        <f t="shared" si="1"/>
        <v>29500</v>
      </c>
      <c r="I35" s="63">
        <f t="shared" si="1"/>
        <v>29500</v>
      </c>
      <c r="J35" s="63">
        <f t="shared" si="1"/>
        <v>29500</v>
      </c>
      <c r="L35" s="51"/>
      <c r="M35" s="66"/>
    </row>
    <row r="36" spans="1:13" ht="16.5" customHeight="1" x14ac:dyDescent="0.25">
      <c r="A36" s="144"/>
      <c r="B36" s="144"/>
      <c r="C36" s="144"/>
      <c r="D36" s="146"/>
      <c r="E36" s="146"/>
      <c r="F36" s="60" t="s">
        <v>78</v>
      </c>
      <c r="G36" s="63">
        <f t="shared" si="1"/>
        <v>29500</v>
      </c>
      <c r="H36" s="63">
        <f t="shared" si="1"/>
        <v>29500</v>
      </c>
      <c r="I36" s="63">
        <f t="shared" si="1"/>
        <v>29500</v>
      </c>
      <c r="J36" s="63">
        <f t="shared" si="1"/>
        <v>29500</v>
      </c>
      <c r="L36" s="51"/>
      <c r="M36" s="66"/>
    </row>
    <row r="37" spans="1:13" ht="16.5" customHeight="1" x14ac:dyDescent="0.25">
      <c r="A37" s="144"/>
      <c r="B37" s="144"/>
      <c r="C37" s="144"/>
      <c r="D37" s="146"/>
      <c r="E37" s="146"/>
      <c r="F37" s="60" t="s">
        <v>79</v>
      </c>
      <c r="G37" s="63">
        <f t="shared" si="1"/>
        <v>29500</v>
      </c>
      <c r="H37" s="63">
        <f t="shared" si="1"/>
        <v>29500</v>
      </c>
      <c r="I37" s="63">
        <f t="shared" si="1"/>
        <v>29500</v>
      </c>
      <c r="J37" s="63">
        <f t="shared" si="1"/>
        <v>29500</v>
      </c>
      <c r="L37" s="67"/>
      <c r="M37" s="66"/>
    </row>
    <row r="38" spans="1:13" ht="16.5" customHeight="1" x14ac:dyDescent="0.25">
      <c r="A38" s="144"/>
      <c r="B38" s="144"/>
      <c r="C38" s="144"/>
      <c r="D38" s="146"/>
      <c r="E38" s="150"/>
      <c r="F38" s="60" t="s">
        <v>80</v>
      </c>
      <c r="G38" s="63">
        <v>29500</v>
      </c>
      <c r="H38" s="63">
        <v>29500</v>
      </c>
      <c r="I38" s="63">
        <v>29500</v>
      </c>
      <c r="J38" s="63">
        <v>29500</v>
      </c>
      <c r="L38" s="51"/>
      <c r="M38" s="66"/>
    </row>
    <row r="39" spans="1:13" x14ac:dyDescent="0.25">
      <c r="A39" s="69"/>
      <c r="B39" s="69"/>
      <c r="C39" s="69"/>
      <c r="D39" s="69"/>
      <c r="E39" s="69"/>
    </row>
  </sheetData>
  <mergeCells count="15">
    <mergeCell ref="A12:A38"/>
    <mergeCell ref="B12:B13"/>
    <mergeCell ref="C12:C15"/>
    <mergeCell ref="D12:D19"/>
    <mergeCell ref="E12:E21"/>
    <mergeCell ref="A7:J7"/>
    <mergeCell ref="A9:C9"/>
    <mergeCell ref="D9:E9"/>
    <mergeCell ref="F9:F10"/>
    <mergeCell ref="G9:J9"/>
    <mergeCell ref="B14:B38"/>
    <mergeCell ref="C16:C38"/>
    <mergeCell ref="D20:D38"/>
    <mergeCell ref="E22:E29"/>
    <mergeCell ref="E30:E38"/>
  </mergeCells>
  <pageMargins left="0.19685039370078741" right="0.19685039370078741" top="0.27559055118110237" bottom="0.39370078740157483" header="0.19685039370078741" footer="0.19685039370078741"/>
  <pageSetup paperSize="9" scale="90" orientation="portrait" verticalDpi="429496729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D19" sqref="D19"/>
    </sheetView>
  </sheetViews>
  <sheetFormatPr defaultColWidth="9" defaultRowHeight="12.75" x14ac:dyDescent="0.25"/>
  <cols>
    <col min="1" max="1" width="7.5703125" style="28" customWidth="1"/>
    <col min="2" max="2" width="8.85546875" style="28" customWidth="1"/>
    <col min="3" max="3" width="76.140625" style="28" customWidth="1"/>
    <col min="4" max="7" width="15.42578125" style="28" customWidth="1"/>
    <col min="8" max="16384" width="9" style="28"/>
  </cols>
  <sheetData>
    <row r="1" spans="1:11" ht="15" customHeight="1" x14ac:dyDescent="0.25">
      <c r="G1" s="70" t="s">
        <v>81</v>
      </c>
    </row>
    <row r="2" spans="1:11" ht="15" customHeight="1" x14ac:dyDescent="0.25">
      <c r="G2" s="3" t="s">
        <v>1</v>
      </c>
    </row>
    <row r="3" spans="1:11" ht="15" customHeight="1" x14ac:dyDescent="0.25">
      <c r="G3" s="5" t="s">
        <v>2</v>
      </c>
    </row>
    <row r="4" spans="1:11" ht="14.25" customHeight="1" x14ac:dyDescent="0.25">
      <c r="G4" s="71"/>
    </row>
    <row r="5" spans="1:11" ht="55.5" customHeight="1" x14ac:dyDescent="0.25">
      <c r="A5" s="125" t="s">
        <v>82</v>
      </c>
      <c r="B5" s="125"/>
      <c r="C5" s="125"/>
      <c r="D5" s="125"/>
      <c r="E5" s="125"/>
      <c r="F5" s="125"/>
      <c r="G5" s="125"/>
    </row>
    <row r="6" spans="1:11" ht="15" customHeight="1" x14ac:dyDescent="0.25">
      <c r="G6" s="54" t="s">
        <v>37</v>
      </c>
    </row>
    <row r="7" spans="1:11" s="32" customFormat="1" ht="45.75" customHeight="1" x14ac:dyDescent="0.25">
      <c r="A7" s="157" t="s">
        <v>38</v>
      </c>
      <c r="B7" s="158"/>
      <c r="C7" s="131" t="s">
        <v>83</v>
      </c>
      <c r="D7" s="137" t="s">
        <v>41</v>
      </c>
      <c r="E7" s="138"/>
      <c r="F7" s="138"/>
      <c r="G7" s="139"/>
      <c r="H7" s="72"/>
      <c r="I7" s="72"/>
      <c r="J7" s="72"/>
      <c r="K7" s="72"/>
    </row>
    <row r="8" spans="1:11" s="32" customFormat="1" ht="67.5" customHeight="1" x14ac:dyDescent="0.25">
      <c r="A8" s="34" t="s">
        <v>43</v>
      </c>
      <c r="B8" s="34" t="s">
        <v>44</v>
      </c>
      <c r="C8" s="133"/>
      <c r="D8" s="13" t="s">
        <v>10</v>
      </c>
      <c r="E8" s="13" t="s">
        <v>11</v>
      </c>
      <c r="F8" s="13" t="s">
        <v>12</v>
      </c>
      <c r="G8" s="13" t="s">
        <v>13</v>
      </c>
      <c r="H8" s="72"/>
      <c r="I8" s="72"/>
      <c r="J8" s="72"/>
      <c r="K8" s="72"/>
    </row>
    <row r="9" spans="1:11" s="35" customFormat="1" ht="17.25" customHeight="1" x14ac:dyDescent="0.25">
      <c r="A9" s="36"/>
      <c r="B9" s="36"/>
      <c r="C9" s="37" t="s">
        <v>49</v>
      </c>
      <c r="D9" s="73">
        <f>D10</f>
        <v>29500</v>
      </c>
      <c r="E9" s="73">
        <f>E10</f>
        <v>29500</v>
      </c>
      <c r="F9" s="73">
        <f>F10</f>
        <v>29500</v>
      </c>
      <c r="G9" s="73">
        <f>G10</f>
        <v>29500</v>
      </c>
      <c r="H9" s="74"/>
      <c r="I9" s="74"/>
      <c r="J9" s="74"/>
      <c r="K9" s="74"/>
    </row>
    <row r="10" spans="1:11" s="35" customFormat="1" ht="17.25" customHeight="1" x14ac:dyDescent="0.25">
      <c r="A10" s="42"/>
      <c r="B10" s="43"/>
      <c r="C10" s="181" t="s">
        <v>51</v>
      </c>
      <c r="D10" s="73">
        <f>D12</f>
        <v>29500</v>
      </c>
      <c r="E10" s="73">
        <f>E12</f>
        <v>29500</v>
      </c>
      <c r="F10" s="73">
        <f>F12</f>
        <v>29500</v>
      </c>
      <c r="G10" s="73">
        <f>G12</f>
        <v>29500</v>
      </c>
      <c r="H10" s="74"/>
      <c r="I10" s="74"/>
      <c r="J10" s="74"/>
      <c r="K10" s="74"/>
    </row>
    <row r="11" spans="1:11" s="35" customFormat="1" ht="17.25" customHeight="1" x14ac:dyDescent="0.25">
      <c r="A11" s="42"/>
      <c r="B11" s="42"/>
      <c r="C11" s="42" t="s">
        <v>52</v>
      </c>
      <c r="D11" s="75"/>
      <c r="E11" s="75"/>
      <c r="F11" s="75"/>
      <c r="G11" s="75"/>
      <c r="H11" s="74"/>
      <c r="I11" s="74"/>
      <c r="J11" s="74"/>
      <c r="K11" s="74"/>
    </row>
    <row r="12" spans="1:11" s="48" customFormat="1" ht="38.25" customHeight="1" x14ac:dyDescent="0.25">
      <c r="A12" s="76">
        <v>1036</v>
      </c>
      <c r="B12" s="76">
        <v>31001</v>
      </c>
      <c r="C12" s="50" t="s">
        <v>76</v>
      </c>
      <c r="D12" s="77">
        <f>D14</f>
        <v>29500</v>
      </c>
      <c r="E12" s="77">
        <f>E14</f>
        <v>29500</v>
      </c>
      <c r="F12" s="77">
        <f>F14</f>
        <v>29500</v>
      </c>
      <c r="G12" s="77">
        <f>G14</f>
        <v>29500</v>
      </c>
      <c r="H12" s="78"/>
      <c r="I12" s="78"/>
      <c r="J12" s="78"/>
      <c r="K12" s="78"/>
    </row>
    <row r="13" spans="1:11" s="48" customFormat="1" ht="17.25" customHeight="1" x14ac:dyDescent="0.25">
      <c r="A13" s="76"/>
      <c r="B13" s="76"/>
      <c r="C13" s="79" t="s">
        <v>84</v>
      </c>
      <c r="D13" s="77"/>
      <c r="E13" s="77"/>
      <c r="F13" s="77"/>
      <c r="G13" s="77"/>
      <c r="H13" s="78"/>
      <c r="I13" s="78"/>
      <c r="J13" s="78"/>
      <c r="K13" s="78"/>
    </row>
    <row r="14" spans="1:11" s="80" customFormat="1" ht="17.25" customHeight="1" x14ac:dyDescent="0.25">
      <c r="A14" s="81"/>
      <c r="B14" s="81"/>
      <c r="C14" s="82" t="s">
        <v>85</v>
      </c>
      <c r="D14" s="83">
        <v>29500</v>
      </c>
      <c r="E14" s="83">
        <v>29500</v>
      </c>
      <c r="F14" s="83">
        <v>29500</v>
      </c>
      <c r="G14" s="83">
        <v>29500</v>
      </c>
      <c r="H14" s="84"/>
      <c r="I14" s="84"/>
      <c r="J14" s="84"/>
      <c r="K14" s="84"/>
    </row>
  </sheetData>
  <mergeCells count="4">
    <mergeCell ref="A5:G5"/>
    <mergeCell ref="A7:B7"/>
    <mergeCell ref="C7:C8"/>
    <mergeCell ref="D7:G7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H13" sqref="H13"/>
    </sheetView>
  </sheetViews>
  <sheetFormatPr defaultColWidth="9" defaultRowHeight="12.75" x14ac:dyDescent="0.25"/>
  <cols>
    <col min="1" max="1" width="31.28515625" style="1" customWidth="1"/>
    <col min="2" max="2" width="51.85546875" style="1" customWidth="1"/>
    <col min="3" max="5" width="13.140625" style="1" customWidth="1"/>
    <col min="6" max="6" width="13.140625" style="2" customWidth="1"/>
    <col min="7" max="16384" width="9" style="1"/>
  </cols>
  <sheetData>
    <row r="1" spans="1:6" ht="14.25" customHeight="1" x14ac:dyDescent="0.25">
      <c r="F1" s="3" t="s">
        <v>86</v>
      </c>
    </row>
    <row r="2" spans="1:6" ht="14.25" customHeight="1" x14ac:dyDescent="0.25">
      <c r="F2" s="3" t="s">
        <v>1</v>
      </c>
    </row>
    <row r="3" spans="1:6" ht="13.5" customHeight="1" x14ac:dyDescent="0.25">
      <c r="F3" s="5" t="s">
        <v>2</v>
      </c>
    </row>
    <row r="4" spans="1:6" ht="14.25" customHeight="1" x14ac:dyDescent="0.25">
      <c r="F4" s="7"/>
    </row>
    <row r="5" spans="1:6" ht="43.5" customHeight="1" x14ac:dyDescent="0.25">
      <c r="A5" s="168" t="s">
        <v>87</v>
      </c>
      <c r="B5" s="168"/>
      <c r="C5" s="168"/>
      <c r="D5" s="168"/>
      <c r="E5" s="168"/>
      <c r="F5" s="168"/>
    </row>
    <row r="7" spans="1:6" ht="20.25" customHeight="1" x14ac:dyDescent="0.25">
      <c r="A7" s="169" t="s">
        <v>88</v>
      </c>
      <c r="B7" s="169"/>
      <c r="C7" s="169"/>
      <c r="D7" s="169"/>
      <c r="E7" s="169"/>
      <c r="F7" s="169"/>
    </row>
    <row r="8" spans="1:6" ht="12" customHeight="1" x14ac:dyDescent="0.25">
      <c r="A8" s="85"/>
      <c r="B8" s="85"/>
      <c r="C8" s="85"/>
      <c r="D8" s="85"/>
      <c r="E8" s="85"/>
      <c r="F8" s="85"/>
    </row>
    <row r="9" spans="1:6" ht="12" customHeight="1" x14ac:dyDescent="0.25">
      <c r="A9" s="170" t="s">
        <v>89</v>
      </c>
      <c r="B9" s="170"/>
      <c r="C9" s="170"/>
      <c r="D9" s="170"/>
      <c r="E9" s="170"/>
      <c r="F9" s="170"/>
    </row>
    <row r="11" spans="1:6" x14ac:dyDescent="0.25">
      <c r="A11" s="87" t="s">
        <v>90</v>
      </c>
      <c r="B11" s="171" t="s">
        <v>91</v>
      </c>
      <c r="C11" s="172"/>
      <c r="D11" s="172"/>
      <c r="E11" s="172"/>
      <c r="F11" s="173"/>
    </row>
    <row r="12" spans="1:6" x14ac:dyDescent="0.25">
      <c r="A12" s="88" t="s">
        <v>92</v>
      </c>
      <c r="B12" s="174" t="s">
        <v>93</v>
      </c>
      <c r="C12" s="175"/>
      <c r="D12" s="175"/>
      <c r="E12" s="175"/>
      <c r="F12" s="176"/>
    </row>
    <row r="14" spans="1:6" x14ac:dyDescent="0.25">
      <c r="A14" s="170" t="s">
        <v>94</v>
      </c>
      <c r="B14" s="170"/>
      <c r="C14" s="170"/>
      <c r="D14" s="170"/>
      <c r="E14" s="170"/>
      <c r="F14" s="170"/>
    </row>
    <row r="15" spans="1:6" x14ac:dyDescent="0.25">
      <c r="A15" s="86"/>
      <c r="B15" s="86"/>
      <c r="C15" s="86"/>
      <c r="D15" s="86"/>
      <c r="E15" s="86"/>
      <c r="F15" s="86"/>
    </row>
    <row r="16" spans="1:6" ht="49.5" customHeight="1" x14ac:dyDescent="0.25">
      <c r="A16" s="89" t="s">
        <v>95</v>
      </c>
      <c r="B16" s="90" t="s">
        <v>92</v>
      </c>
      <c r="C16" s="117" t="s">
        <v>96</v>
      </c>
      <c r="D16" s="118"/>
      <c r="E16" s="118"/>
      <c r="F16" s="119"/>
    </row>
    <row r="17" spans="1:6" ht="33" customHeight="1" x14ac:dyDescent="0.25">
      <c r="A17" s="91" t="s">
        <v>97</v>
      </c>
      <c r="B17" s="88">
        <v>11001</v>
      </c>
      <c r="C17" s="13" t="s">
        <v>10</v>
      </c>
      <c r="D17" s="13" t="s">
        <v>11</v>
      </c>
      <c r="E17" s="13" t="s">
        <v>12</v>
      </c>
      <c r="F17" s="13" t="s">
        <v>13</v>
      </c>
    </row>
    <row r="18" spans="1:6" x14ac:dyDescent="0.25">
      <c r="A18" s="91" t="s">
        <v>98</v>
      </c>
      <c r="B18" s="88" t="s">
        <v>99</v>
      </c>
      <c r="C18" s="92"/>
      <c r="D18" s="92"/>
      <c r="E18" s="92"/>
      <c r="F18" s="93"/>
    </row>
    <row r="19" spans="1:6" ht="25.5" customHeight="1" x14ac:dyDescent="0.25">
      <c r="A19" s="89" t="s">
        <v>100</v>
      </c>
      <c r="B19" s="88" t="s">
        <v>101</v>
      </c>
      <c r="C19" s="92"/>
      <c r="D19" s="92"/>
      <c r="E19" s="92"/>
      <c r="F19" s="93"/>
    </row>
    <row r="20" spans="1:6" x14ac:dyDescent="0.25">
      <c r="A20" s="91" t="s">
        <v>102</v>
      </c>
      <c r="B20" s="88" t="s">
        <v>103</v>
      </c>
      <c r="C20" s="92"/>
      <c r="D20" s="92"/>
      <c r="E20" s="92"/>
      <c r="F20" s="93"/>
    </row>
    <row r="21" spans="1:6" ht="40.5" customHeight="1" x14ac:dyDescent="0.25">
      <c r="A21" s="91" t="s">
        <v>104</v>
      </c>
      <c r="B21" s="88" t="s">
        <v>85</v>
      </c>
      <c r="C21" s="94"/>
      <c r="D21" s="94"/>
      <c r="E21" s="94"/>
      <c r="F21" s="95"/>
    </row>
    <row r="22" spans="1:6" x14ac:dyDescent="0.25">
      <c r="A22" s="159" t="s">
        <v>105</v>
      </c>
      <c r="B22" s="160"/>
      <c r="C22" s="96"/>
      <c r="D22" s="96"/>
      <c r="E22" s="96"/>
      <c r="F22" s="97"/>
    </row>
    <row r="23" spans="1:6" ht="13.5" customHeight="1" x14ac:dyDescent="0.25">
      <c r="A23" s="161" t="s">
        <v>106</v>
      </c>
      <c r="B23" s="162"/>
      <c r="C23" s="23">
        <f>+'HAVEL. 1'!D19</f>
        <v>-29500</v>
      </c>
      <c r="D23" s="23">
        <f>+'HAVEL. 1'!E19</f>
        <v>-29500</v>
      </c>
      <c r="E23" s="23">
        <f>+'HAVEL. 1'!F19</f>
        <v>-29500</v>
      </c>
      <c r="F23" s="23">
        <f>+'HAVEL. 1'!G19</f>
        <v>-29500</v>
      </c>
    </row>
    <row r="25" spans="1:6" ht="64.5" customHeight="1" x14ac:dyDescent="0.25">
      <c r="A25" s="98" t="s">
        <v>95</v>
      </c>
      <c r="B25" s="99">
        <v>1036</v>
      </c>
      <c r="C25" s="163" t="s">
        <v>41</v>
      </c>
      <c r="D25" s="164"/>
      <c r="E25" s="164"/>
      <c r="F25" s="165"/>
    </row>
    <row r="26" spans="1:6" ht="34.5" customHeight="1" x14ac:dyDescent="0.25">
      <c r="A26" s="89" t="s">
        <v>97</v>
      </c>
      <c r="B26" s="88">
        <v>31001</v>
      </c>
      <c r="C26" s="10" t="s">
        <v>10</v>
      </c>
      <c r="D26" s="10" t="s">
        <v>11</v>
      </c>
      <c r="E26" s="10" t="s">
        <v>12</v>
      </c>
      <c r="F26" s="10" t="s">
        <v>13</v>
      </c>
    </row>
    <row r="27" spans="1:6" ht="25.5" customHeight="1" x14ac:dyDescent="0.25">
      <c r="A27" s="89" t="s">
        <v>98</v>
      </c>
      <c r="B27" s="88" t="s">
        <v>30</v>
      </c>
      <c r="C27" s="100"/>
      <c r="D27" s="100"/>
      <c r="E27" s="100"/>
      <c r="F27" s="98"/>
    </row>
    <row r="28" spans="1:6" ht="25.5" customHeight="1" x14ac:dyDescent="0.25">
      <c r="A28" s="89" t="s">
        <v>100</v>
      </c>
      <c r="B28" s="88" t="s">
        <v>31</v>
      </c>
      <c r="C28" s="92"/>
      <c r="D28" s="92"/>
      <c r="E28" s="92"/>
      <c r="F28" s="93"/>
    </row>
    <row r="29" spans="1:6" ht="25.5" customHeight="1" x14ac:dyDescent="0.25">
      <c r="A29" s="89" t="s">
        <v>102</v>
      </c>
      <c r="B29" s="88" t="s">
        <v>32</v>
      </c>
      <c r="C29" s="92"/>
      <c r="D29" s="92"/>
      <c r="E29" s="92"/>
      <c r="F29" s="93"/>
    </row>
    <row r="30" spans="1:6" ht="39.75" customHeight="1" x14ac:dyDescent="0.25">
      <c r="A30" s="91" t="s">
        <v>107</v>
      </c>
      <c r="B30" s="88" t="s">
        <v>85</v>
      </c>
      <c r="C30" s="94"/>
      <c r="D30" s="94"/>
      <c r="E30" s="94"/>
      <c r="F30" s="95"/>
    </row>
    <row r="31" spans="1:6" x14ac:dyDescent="0.25">
      <c r="A31" s="166" t="s">
        <v>105</v>
      </c>
      <c r="B31" s="167"/>
      <c r="C31" s="101"/>
      <c r="D31" s="101"/>
      <c r="E31" s="101"/>
      <c r="F31" s="102"/>
    </row>
    <row r="32" spans="1:6" ht="25.5" customHeight="1" x14ac:dyDescent="0.25">
      <c r="A32" s="161" t="s">
        <v>106</v>
      </c>
      <c r="B32" s="162"/>
      <c r="C32" s="23">
        <f>+'HAVEL. 1'!D25</f>
        <v>29500</v>
      </c>
      <c r="D32" s="23">
        <f>+'HAVEL. 1'!E25</f>
        <v>29500</v>
      </c>
      <c r="E32" s="23">
        <f>+'HAVEL. 1'!F25</f>
        <v>29500</v>
      </c>
      <c r="F32" s="23">
        <f>+'HAVEL. 1'!G25</f>
        <v>29500</v>
      </c>
    </row>
    <row r="33" ht="13.5" customHeight="1" x14ac:dyDescent="0.25"/>
  </sheetData>
  <mergeCells count="12">
    <mergeCell ref="A32:B32"/>
    <mergeCell ref="A5:F5"/>
    <mergeCell ref="A7:F7"/>
    <mergeCell ref="A9:F9"/>
    <mergeCell ref="B11:F11"/>
    <mergeCell ref="B12:F12"/>
    <mergeCell ref="A14:F14"/>
    <mergeCell ref="C16:F16"/>
    <mergeCell ref="A22:B22"/>
    <mergeCell ref="A23:B23"/>
    <mergeCell ref="C25:F25"/>
    <mergeCell ref="A31:B31"/>
  </mergeCells>
  <pageMargins left="0.43307086614173229" right="0.27559055118110237" top="0.43307086614173229" bottom="0.51181102362204722" header="0.19685039370078741" footer="0.19685039370078741"/>
  <pageSetup paperSize="9" orientation="landscape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K29" sqref="K29"/>
    </sheetView>
  </sheetViews>
  <sheetFormatPr defaultColWidth="9.140625" defaultRowHeight="10.9" customHeight="1" x14ac:dyDescent="0.25"/>
  <cols>
    <col min="1" max="1" width="27.42578125" style="1" customWidth="1"/>
    <col min="2" max="2" width="52.28515625" style="1" customWidth="1"/>
    <col min="3" max="5" width="19.42578125" style="1" customWidth="1"/>
    <col min="6" max="6" width="19.42578125" style="2" customWidth="1"/>
    <col min="7" max="16384" width="9.140625" style="1"/>
  </cols>
  <sheetData>
    <row r="1" spans="1:6" ht="14.25" customHeight="1" x14ac:dyDescent="0.25">
      <c r="F1" s="3" t="s">
        <v>108</v>
      </c>
    </row>
    <row r="2" spans="1:6" ht="14.25" customHeight="1" x14ac:dyDescent="0.25">
      <c r="F2" s="3" t="s">
        <v>1</v>
      </c>
    </row>
    <row r="3" spans="1:6" ht="12.75" customHeight="1" x14ac:dyDescent="0.25">
      <c r="F3" s="5" t="s">
        <v>2</v>
      </c>
    </row>
    <row r="4" spans="1:6" ht="14.25" customHeight="1" x14ac:dyDescent="0.25">
      <c r="F4" s="7"/>
    </row>
    <row r="5" spans="1:6" ht="43.5" customHeight="1" x14ac:dyDescent="0.25">
      <c r="A5" s="168" t="s">
        <v>109</v>
      </c>
      <c r="B5" s="168"/>
      <c r="C5" s="168"/>
      <c r="D5" s="168"/>
      <c r="E5" s="168"/>
      <c r="F5" s="168"/>
    </row>
    <row r="7" spans="1:6" ht="23.25" customHeight="1" x14ac:dyDescent="0.25"/>
    <row r="8" spans="1:6" ht="20.65" customHeight="1" x14ac:dyDescent="0.25">
      <c r="A8" s="169" t="s">
        <v>85</v>
      </c>
      <c r="B8" s="169"/>
      <c r="C8" s="169"/>
      <c r="D8" s="169"/>
      <c r="E8" s="169"/>
      <c r="F8" s="169"/>
    </row>
    <row r="9" spans="1:6" ht="20.65" customHeight="1" x14ac:dyDescent="0.25">
      <c r="A9" s="85"/>
      <c r="B9" s="85"/>
      <c r="C9" s="85"/>
      <c r="D9" s="85"/>
      <c r="E9" s="85"/>
      <c r="F9" s="85"/>
    </row>
    <row r="10" spans="1:6" ht="15.75" customHeight="1" x14ac:dyDescent="0.25">
      <c r="A10" s="170" t="s">
        <v>110</v>
      </c>
      <c r="B10" s="170"/>
      <c r="C10" s="170"/>
      <c r="D10" s="170"/>
      <c r="E10" s="170"/>
      <c r="F10" s="170"/>
    </row>
    <row r="12" spans="1:6" ht="15.75" customHeight="1" x14ac:dyDescent="0.25">
      <c r="A12" s="87" t="s">
        <v>90</v>
      </c>
      <c r="B12" s="171" t="s">
        <v>91</v>
      </c>
      <c r="C12" s="172"/>
      <c r="D12" s="172"/>
      <c r="E12" s="172"/>
      <c r="F12" s="173"/>
    </row>
    <row r="13" spans="1:6" ht="15.75" customHeight="1" x14ac:dyDescent="0.25">
      <c r="A13" s="88" t="s">
        <v>92</v>
      </c>
      <c r="B13" s="174" t="s">
        <v>93</v>
      </c>
      <c r="C13" s="175"/>
      <c r="D13" s="175"/>
      <c r="E13" s="175"/>
      <c r="F13" s="176"/>
    </row>
    <row r="15" spans="1:6" ht="11.65" customHeight="1" x14ac:dyDescent="0.25">
      <c r="A15" s="170" t="s">
        <v>94</v>
      </c>
      <c r="B15" s="170"/>
      <c r="C15" s="170"/>
      <c r="D15" s="170"/>
      <c r="E15" s="170"/>
      <c r="F15" s="170"/>
    </row>
    <row r="17" spans="1:6" ht="64.5" customHeight="1" x14ac:dyDescent="0.25">
      <c r="A17" s="89" t="s">
        <v>95</v>
      </c>
      <c r="B17" s="90" t="s">
        <v>92</v>
      </c>
      <c r="C17" s="117" t="s">
        <v>96</v>
      </c>
      <c r="D17" s="118"/>
      <c r="E17" s="118"/>
      <c r="F17" s="119"/>
    </row>
    <row r="18" spans="1:6" ht="13.5" customHeight="1" x14ac:dyDescent="0.25">
      <c r="A18" s="89" t="s">
        <v>97</v>
      </c>
      <c r="B18" s="88">
        <v>11001</v>
      </c>
      <c r="C18" s="13" t="s">
        <v>10</v>
      </c>
      <c r="D18" s="13" t="s">
        <v>11</v>
      </c>
      <c r="E18" s="13" t="s">
        <v>12</v>
      </c>
      <c r="F18" s="13" t="s">
        <v>13</v>
      </c>
    </row>
    <row r="19" spans="1:6" ht="12.75" customHeight="1" x14ac:dyDescent="0.25">
      <c r="A19" s="89" t="s">
        <v>98</v>
      </c>
      <c r="B19" s="88" t="s">
        <v>99</v>
      </c>
      <c r="C19" s="92"/>
      <c r="D19" s="92"/>
      <c r="E19" s="92"/>
      <c r="F19" s="93"/>
    </row>
    <row r="20" spans="1:6" ht="25.5" customHeight="1" x14ac:dyDescent="0.25">
      <c r="A20" s="89" t="s">
        <v>100</v>
      </c>
      <c r="B20" s="88" t="s">
        <v>101</v>
      </c>
      <c r="C20" s="92"/>
      <c r="D20" s="92"/>
      <c r="E20" s="92"/>
      <c r="F20" s="93"/>
    </row>
    <row r="21" spans="1:6" ht="18" customHeight="1" x14ac:dyDescent="0.25">
      <c r="A21" s="89" t="s">
        <v>102</v>
      </c>
      <c r="B21" s="88" t="s">
        <v>103</v>
      </c>
      <c r="C21" s="92"/>
      <c r="D21" s="92"/>
      <c r="E21" s="92"/>
      <c r="F21" s="93"/>
    </row>
    <row r="22" spans="1:6" ht="41.25" customHeight="1" x14ac:dyDescent="0.25">
      <c r="A22" s="91" t="s">
        <v>104</v>
      </c>
      <c r="B22" s="88" t="s">
        <v>85</v>
      </c>
      <c r="C22" s="94"/>
      <c r="D22" s="94"/>
      <c r="E22" s="94"/>
      <c r="F22" s="95"/>
    </row>
    <row r="23" spans="1:6" ht="12.75" customHeight="1" x14ac:dyDescent="0.25">
      <c r="A23" s="177" t="s">
        <v>105</v>
      </c>
      <c r="B23" s="178"/>
      <c r="C23" s="103"/>
      <c r="D23" s="103"/>
      <c r="E23" s="103"/>
      <c r="F23" s="97"/>
    </row>
    <row r="24" spans="1:6" ht="12.75" customHeight="1" x14ac:dyDescent="0.25">
      <c r="A24" s="161" t="s">
        <v>106</v>
      </c>
      <c r="B24" s="162"/>
      <c r="C24" s="23">
        <f>'HAVEL. 5'!C23</f>
        <v>-29500</v>
      </c>
      <c r="D24" s="23">
        <f>'HAVEL. 5'!D23</f>
        <v>-29500</v>
      </c>
      <c r="E24" s="23">
        <f>'HAVEL. 5'!E23</f>
        <v>-29500</v>
      </c>
      <c r="F24" s="23">
        <f>'HAVEL. 5'!F23</f>
        <v>-29500</v>
      </c>
    </row>
    <row r="25" spans="1:6" ht="12.75" customHeight="1" x14ac:dyDescent="0.25"/>
    <row r="26" spans="1:6" ht="66.75" customHeight="1" x14ac:dyDescent="0.25">
      <c r="A26" s="89" t="s">
        <v>95</v>
      </c>
      <c r="B26" s="90" t="s">
        <v>92</v>
      </c>
      <c r="C26" s="117" t="s">
        <v>41</v>
      </c>
      <c r="D26" s="118"/>
      <c r="E26" s="118"/>
      <c r="F26" s="119"/>
    </row>
    <row r="27" spans="1:6" ht="13.5" customHeight="1" x14ac:dyDescent="0.25">
      <c r="A27" s="89" t="s">
        <v>97</v>
      </c>
      <c r="B27" s="88">
        <v>31001</v>
      </c>
      <c r="C27" s="13" t="s">
        <v>10</v>
      </c>
      <c r="D27" s="13" t="s">
        <v>11</v>
      </c>
      <c r="E27" s="13" t="s">
        <v>12</v>
      </c>
      <c r="F27" s="13" t="s">
        <v>13</v>
      </c>
    </row>
    <row r="28" spans="1:6" ht="25.5" customHeight="1" x14ac:dyDescent="0.25">
      <c r="A28" s="89" t="s">
        <v>98</v>
      </c>
      <c r="B28" s="88" t="s">
        <v>30</v>
      </c>
      <c r="C28" s="100"/>
      <c r="D28" s="100"/>
      <c r="E28" s="100"/>
      <c r="F28" s="98"/>
    </row>
    <row r="29" spans="1:6" ht="25.5" customHeight="1" x14ac:dyDescent="0.25">
      <c r="A29" s="89" t="s">
        <v>100</v>
      </c>
      <c r="B29" s="88" t="s">
        <v>31</v>
      </c>
      <c r="C29" s="92"/>
      <c r="D29" s="92"/>
      <c r="E29" s="92"/>
      <c r="F29" s="93"/>
    </row>
    <row r="30" spans="1:6" ht="32.25" customHeight="1" x14ac:dyDescent="0.25">
      <c r="A30" s="89" t="s">
        <v>102</v>
      </c>
      <c r="B30" s="88" t="s">
        <v>32</v>
      </c>
      <c r="C30" s="92"/>
      <c r="D30" s="92"/>
      <c r="E30" s="92"/>
      <c r="F30" s="93"/>
    </row>
    <row r="31" spans="1:6" ht="38.25" customHeight="1" x14ac:dyDescent="0.25">
      <c r="A31" s="91" t="s">
        <v>107</v>
      </c>
      <c r="B31" s="88" t="s">
        <v>85</v>
      </c>
      <c r="C31" s="94"/>
      <c r="D31" s="94"/>
      <c r="E31" s="94"/>
      <c r="F31" s="95"/>
    </row>
    <row r="32" spans="1:6" ht="12.75" customHeight="1" x14ac:dyDescent="0.25">
      <c r="A32" s="179" t="s">
        <v>105</v>
      </c>
      <c r="B32" s="180"/>
      <c r="C32" s="104"/>
      <c r="D32" s="104"/>
      <c r="E32" s="104"/>
      <c r="F32" s="102"/>
    </row>
    <row r="33" spans="1:6" ht="18.75" customHeight="1" x14ac:dyDescent="0.25">
      <c r="A33" s="161" t="s">
        <v>106</v>
      </c>
      <c r="B33" s="162"/>
      <c r="C33" s="105">
        <f>+'HAVEL. 5'!C32</f>
        <v>29500</v>
      </c>
      <c r="D33" s="105">
        <f>+'HAVEL. 5'!D32</f>
        <v>29500</v>
      </c>
      <c r="E33" s="105">
        <f>+'HAVEL. 5'!E32</f>
        <v>29500</v>
      </c>
      <c r="F33" s="105">
        <f>+'HAVEL. 5'!F32</f>
        <v>29500</v>
      </c>
    </row>
  </sheetData>
  <mergeCells count="12">
    <mergeCell ref="A33:B33"/>
    <mergeCell ref="A5:F5"/>
    <mergeCell ref="A8:F8"/>
    <mergeCell ref="A10:F10"/>
    <mergeCell ref="B12:F12"/>
    <mergeCell ref="B13:F13"/>
    <mergeCell ref="A15:F15"/>
    <mergeCell ref="C17:F17"/>
    <mergeCell ref="A23:B23"/>
    <mergeCell ref="A24:B24"/>
    <mergeCell ref="C26:F26"/>
    <mergeCell ref="A32:B32"/>
  </mergeCells>
  <pageMargins left="0.27559055118110237" right="0.19685039370078741" top="0.23622047244094491" bottom="0.43307086614173229" header="0.19685039370078741" footer="0.19685039370078741"/>
  <pageSetup paperSize="9" orientation="landscape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HAVEL. 1</vt:lpstr>
      <vt:lpstr>HAVEL. 2</vt:lpstr>
      <vt:lpstr>HAVEL. 3</vt:lpstr>
      <vt:lpstr>HAVEL. 4</vt:lpstr>
      <vt:lpstr>HAVEL. 5</vt:lpstr>
      <vt:lpstr>HAVEL.  6</vt:lpstr>
      <vt:lpstr>'HAVEL.  6'!Print_Area</vt:lpstr>
      <vt:lpstr>'HAVEL. 1'!Print_Area</vt:lpstr>
      <vt:lpstr>'HAVEL. 3'!Print_Area</vt:lpstr>
      <vt:lpstr>'HAVEL. 4'!Print_Area</vt:lpstr>
      <vt:lpstr>'HAVEL.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2022-02-03T10:04:36Z</cp:lastPrinted>
  <dcterms:created xsi:type="dcterms:W3CDTF">2022-02-23T07:20:40Z</dcterms:created>
  <dcterms:modified xsi:type="dcterms:W3CDTF">2022-02-23T12:51:48Z</dcterms:modified>
</cp:coreProperties>
</file>