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5900" windowHeight="11700" activeTab="2"/>
  </bookViews>
  <sheets>
    <sheet name="1" sheetId="46" r:id="rId1"/>
    <sheet name="2" sheetId="26" r:id="rId2"/>
    <sheet name="3" sheetId="27" r:id="rId3"/>
    <sheet name="4" sheetId="38" r:id="rId4"/>
  </sheets>
  <externalReferences>
    <externalReference r:id="rId5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E38" i="46" l="1"/>
  <c r="D21" i="27" l="1"/>
  <c r="E21" i="27"/>
  <c r="F21" i="27"/>
  <c r="C21" i="27"/>
  <c r="G99" i="46"/>
  <c r="J91" i="26" s="1"/>
  <c r="J90" i="26" s="1"/>
  <c r="J89" i="26" s="1"/>
  <c r="J88" i="26" s="1"/>
  <c r="J87" i="26" s="1"/>
  <c r="F99" i="46"/>
  <c r="E192" i="38" s="1"/>
  <c r="E99" i="46"/>
  <c r="D192" i="38" s="1"/>
  <c r="D99" i="46"/>
  <c r="C192" i="38" s="1"/>
  <c r="E64" i="46"/>
  <c r="F64" i="46"/>
  <c r="G64" i="46"/>
  <c r="D64" i="46"/>
  <c r="G63" i="26" s="1"/>
  <c r="H63" i="26" s="1"/>
  <c r="G85" i="26" l="1"/>
  <c r="G91" i="26"/>
  <c r="G90" i="26" s="1"/>
  <c r="G89" i="26" s="1"/>
  <c r="G88" i="26" s="1"/>
  <c r="G87" i="26" s="1"/>
  <c r="H85" i="26"/>
  <c r="H91" i="26"/>
  <c r="H90" i="26" s="1"/>
  <c r="H89" i="26" s="1"/>
  <c r="H88" i="26" s="1"/>
  <c r="H87" i="26" s="1"/>
  <c r="F192" i="38"/>
  <c r="I85" i="26"/>
  <c r="I91" i="26"/>
  <c r="I90" i="26" s="1"/>
  <c r="I89" i="26" s="1"/>
  <c r="I88" i="26" s="1"/>
  <c r="I87" i="26" s="1"/>
  <c r="J85" i="26"/>
  <c r="H62" i="26" l="1"/>
  <c r="H61" i="26" s="1"/>
  <c r="H60" i="26" s="1"/>
  <c r="H59" i="26" s="1"/>
  <c r="G62" i="26"/>
  <c r="G61" i="26" s="1"/>
  <c r="G60" i="26" s="1"/>
  <c r="G59" i="26" s="1"/>
  <c r="E92" i="46"/>
  <c r="H84" i="26" s="1"/>
  <c r="H83" i="26" s="1"/>
  <c r="H82" i="26" s="1"/>
  <c r="H81" i="26" s="1"/>
  <c r="H80" i="26" s="1"/>
  <c r="F92" i="46"/>
  <c r="E171" i="38" s="1"/>
  <c r="G92" i="46"/>
  <c r="J84" i="26" s="1"/>
  <c r="J83" i="26" s="1"/>
  <c r="J82" i="26" s="1"/>
  <c r="J81" i="26" s="1"/>
  <c r="J80" i="26" s="1"/>
  <c r="D92" i="46"/>
  <c r="C171" i="38" s="1"/>
  <c r="E88" i="46"/>
  <c r="H77" i="26" s="1"/>
  <c r="H76" i="26" s="1"/>
  <c r="H75" i="26" s="1"/>
  <c r="H74" i="26" s="1"/>
  <c r="H73" i="26" s="1"/>
  <c r="F88" i="46"/>
  <c r="E150" i="38" s="1"/>
  <c r="G88" i="46"/>
  <c r="F150" i="38" s="1"/>
  <c r="D88" i="46"/>
  <c r="C150" i="38" s="1"/>
  <c r="E77" i="46"/>
  <c r="H70" i="26" s="1"/>
  <c r="H69" i="26" s="1"/>
  <c r="H68" i="26" s="1"/>
  <c r="H67" i="26" s="1"/>
  <c r="H66" i="26" s="1"/>
  <c r="F77" i="46"/>
  <c r="E129" i="38" s="1"/>
  <c r="G77" i="46"/>
  <c r="F129" i="38" s="1"/>
  <c r="D77" i="46"/>
  <c r="C129" i="38" s="1"/>
  <c r="H57" i="26"/>
  <c r="E108" i="38"/>
  <c r="F108" i="38"/>
  <c r="C108" i="38"/>
  <c r="E45" i="46"/>
  <c r="D66" i="38" s="1"/>
  <c r="F45" i="46"/>
  <c r="E66" i="38" s="1"/>
  <c r="G45" i="46"/>
  <c r="F66" i="38" s="1"/>
  <c r="D45" i="46"/>
  <c r="C66" i="38" s="1"/>
  <c r="G57" i="26" l="1"/>
  <c r="G64" i="26"/>
  <c r="G70" i="26"/>
  <c r="G69" i="26" s="1"/>
  <c r="G68" i="26" s="1"/>
  <c r="G67" i="26" s="1"/>
  <c r="G66" i="26" s="1"/>
  <c r="G71" i="26"/>
  <c r="G77" i="26"/>
  <c r="G76" i="26" s="1"/>
  <c r="G75" i="26" s="1"/>
  <c r="G74" i="26" s="1"/>
  <c r="G73" i="26" s="1"/>
  <c r="G78" i="26"/>
  <c r="I78" i="26"/>
  <c r="G84" i="26"/>
  <c r="G83" i="26" s="1"/>
  <c r="G82" i="26" s="1"/>
  <c r="G81" i="26" s="1"/>
  <c r="G80" i="26" s="1"/>
  <c r="I84" i="26"/>
  <c r="I83" i="26" s="1"/>
  <c r="I82" i="26" s="1"/>
  <c r="I81" i="26" s="1"/>
  <c r="I80" i="26" s="1"/>
  <c r="D108" i="38"/>
  <c r="D129" i="38"/>
  <c r="D150" i="38"/>
  <c r="F171" i="38"/>
  <c r="D171" i="38"/>
  <c r="H64" i="26"/>
  <c r="H71" i="26"/>
  <c r="J78" i="26"/>
  <c r="H78" i="26"/>
  <c r="F38" i="46"/>
  <c r="G38" i="46"/>
  <c r="D38" i="46"/>
  <c r="E22" i="46"/>
  <c r="F22" i="46"/>
  <c r="G22" i="46"/>
  <c r="D22" i="46"/>
  <c r="C24" i="38" l="1"/>
  <c r="G29" i="26"/>
  <c r="E24" i="38"/>
  <c r="I29" i="26"/>
  <c r="J29" i="26"/>
  <c r="F24" i="38"/>
  <c r="H29" i="26"/>
  <c r="D24" i="38"/>
  <c r="H49" i="26"/>
  <c r="H48" i="26" s="1"/>
  <c r="G49" i="26"/>
  <c r="G48" i="26" s="1"/>
  <c r="H43" i="26"/>
  <c r="H45" i="26" s="1"/>
  <c r="H47" i="26" s="1"/>
  <c r="H46" i="26" s="1"/>
  <c r="G43" i="26"/>
  <c r="G45" i="26" s="1"/>
  <c r="G47" i="26" s="1"/>
  <c r="G46" i="26" s="1"/>
  <c r="H31" i="26"/>
  <c r="H33" i="26" s="1"/>
  <c r="G31" i="26"/>
  <c r="G33" i="26" s="1"/>
  <c r="G35" i="26" l="1"/>
  <c r="G32" i="26"/>
  <c r="G34" i="26" s="1"/>
  <c r="H35" i="26"/>
  <c r="H32" i="26"/>
  <c r="H34" i="26" s="1"/>
  <c r="H36" i="26"/>
  <c r="I36" i="26"/>
  <c r="J36" i="26"/>
  <c r="G42" i="26" l="1"/>
  <c r="I42" i="26"/>
  <c r="I41" i="26" s="1"/>
  <c r="I40" i="26" s="1"/>
  <c r="G36" i="26"/>
  <c r="C45" i="38" s="1"/>
  <c r="D45" i="38" s="1"/>
  <c r="E45" i="38" s="1"/>
  <c r="F45" i="38" s="1"/>
  <c r="H42" i="26"/>
  <c r="J42" i="26"/>
  <c r="J41" i="26" s="1"/>
  <c r="J40" i="26" s="1"/>
  <c r="C22" i="27"/>
  <c r="D22" i="27"/>
  <c r="H41" i="26" l="1"/>
  <c r="H38" i="26"/>
  <c r="H40" i="26"/>
  <c r="H39" i="26"/>
  <c r="I39" i="26"/>
  <c r="I38" i="26"/>
  <c r="J39" i="26"/>
  <c r="J38" i="26"/>
  <c r="G41" i="26"/>
  <c r="G38" i="26"/>
  <c r="G39" i="26"/>
  <c r="G40" i="26"/>
  <c r="J57" i="26"/>
  <c r="I64" i="26"/>
  <c r="I70" i="26"/>
  <c r="I69" i="26" s="1"/>
  <c r="I68" i="26" s="1"/>
  <c r="J64" i="26"/>
  <c r="J70" i="26"/>
  <c r="J69" i="26" s="1"/>
  <c r="J68" i="26" s="1"/>
  <c r="I57" i="26"/>
  <c r="I59" i="26" s="1"/>
  <c r="I67" i="26" l="1"/>
  <c r="I66" i="26"/>
  <c r="J67" i="26"/>
  <c r="J66" i="26"/>
  <c r="I61" i="26"/>
  <c r="I62" i="26" s="1"/>
  <c r="I63" i="26" s="1"/>
  <c r="I60" i="26"/>
  <c r="J60" i="26"/>
  <c r="J59" i="26"/>
  <c r="J61" i="26" s="1"/>
  <c r="J62" i="26" s="1"/>
  <c r="J63" i="26" s="1"/>
  <c r="J43" i="26" l="1"/>
  <c r="I43" i="26"/>
  <c r="I31" i="26" l="1"/>
  <c r="I32" i="26" s="1"/>
  <c r="I33" i="26" s="1"/>
  <c r="I34" i="26" s="1"/>
  <c r="I35" i="26" s="1"/>
  <c r="J31" i="26" l="1"/>
  <c r="J32" i="26" s="1"/>
  <c r="J33" i="26" s="1"/>
  <c r="J34" i="26" s="1"/>
  <c r="J35" i="26" s="1"/>
  <c r="J49" i="26" l="1"/>
  <c r="J48" i="26" s="1"/>
  <c r="I77" i="26"/>
  <c r="I76" i="26" s="1"/>
  <c r="I75" i="26" s="1"/>
  <c r="I49" i="26"/>
  <c r="I48" i="26" s="1"/>
  <c r="I47" i="26" s="1"/>
  <c r="J77" i="26"/>
  <c r="J76" i="26" s="1"/>
  <c r="J75" i="26" s="1"/>
  <c r="J47" i="26" l="1"/>
  <c r="I74" i="26"/>
  <c r="I73" i="26"/>
  <c r="I71" i="26" s="1"/>
  <c r="J73" i="26"/>
  <c r="J71" i="26" s="1"/>
  <c r="J74" i="26"/>
  <c r="I45" i="26"/>
  <c r="I46" i="26"/>
  <c r="J46" i="26" l="1"/>
  <c r="J45" i="26"/>
  <c r="F48" i="46" l="1"/>
  <c r="F21" i="46" s="1"/>
  <c r="F17" i="46" s="1"/>
  <c r="F15" i="46" s="1"/>
  <c r="F13" i="46" s="1"/>
  <c r="F11" i="46" s="1"/>
  <c r="F9" i="46" s="1"/>
  <c r="G48" i="46"/>
  <c r="G21" i="46" s="1"/>
  <c r="G17" i="46" s="1"/>
  <c r="G15" i="46" s="1"/>
  <c r="G13" i="46" s="1"/>
  <c r="G11" i="46" s="1"/>
  <c r="G9" i="46" s="1"/>
  <c r="J22" i="26" l="1"/>
  <c r="J50" i="26"/>
  <c r="J56" i="26"/>
  <c r="J55" i="26" s="1"/>
  <c r="J54" i="26" s="1"/>
  <c r="I50" i="26"/>
  <c r="I56" i="26"/>
  <c r="I55" i="26" s="1"/>
  <c r="I54" i="26" s="1"/>
  <c r="J28" i="26"/>
  <c r="D213" i="38" l="1"/>
  <c r="J20" i="26"/>
  <c r="J18" i="26" s="1"/>
  <c r="J16" i="26" s="1"/>
  <c r="J14" i="26" s="1"/>
  <c r="J12" i="26" s="1"/>
  <c r="J10" i="26" s="1"/>
  <c r="J9" i="26" s="1"/>
  <c r="I22" i="26"/>
  <c r="I20" i="26" s="1"/>
  <c r="I18" i="26" s="1"/>
  <c r="I16" i="26" s="1"/>
  <c r="I14" i="26" s="1"/>
  <c r="I12" i="26" s="1"/>
  <c r="I10" i="26" s="1"/>
  <c r="I9" i="26" s="1"/>
  <c r="J24" i="26"/>
  <c r="J25" i="26" s="1"/>
  <c r="J26" i="26" s="1"/>
  <c r="I28" i="26"/>
  <c r="I53" i="26"/>
  <c r="I52" i="26"/>
  <c r="J53" i="26"/>
  <c r="J52" i="26"/>
  <c r="C213" i="38" l="1"/>
  <c r="F213" i="38" s="1"/>
  <c r="E213" i="38" l="1"/>
  <c r="D48" i="46"/>
  <c r="E48" i="46"/>
  <c r="H50" i="26" l="1"/>
  <c r="E21" i="46"/>
  <c r="E17" i="46" s="1"/>
  <c r="E15" i="46" s="1"/>
  <c r="E13" i="46" s="1"/>
  <c r="E11" i="46" s="1"/>
  <c r="E9" i="46" s="1"/>
  <c r="G50" i="26"/>
  <c r="G52" i="26" s="1"/>
  <c r="D21" i="46"/>
  <c r="D17" i="46" s="1"/>
  <c r="D15" i="46" s="1"/>
  <c r="D13" i="46" s="1"/>
  <c r="D11" i="46" s="1"/>
  <c r="D9" i="46" s="1"/>
  <c r="G56" i="26"/>
  <c r="H56" i="26"/>
  <c r="C87" i="38" l="1"/>
  <c r="D87" i="38" s="1"/>
  <c r="E87" i="38" s="1"/>
  <c r="F87" i="38" s="1"/>
  <c r="H28" i="26"/>
  <c r="I24" i="26"/>
  <c r="I25" i="26" s="1"/>
  <c r="I26" i="26" s="1"/>
  <c r="H52" i="26"/>
  <c r="H55" i="26"/>
  <c r="H53" i="26"/>
  <c r="H54" i="26"/>
  <c r="G22" i="26"/>
  <c r="H24" i="26"/>
  <c r="H25" i="26" s="1"/>
  <c r="H26" i="26" s="1"/>
  <c r="G28" i="26"/>
  <c r="G26" i="26" s="1"/>
  <c r="G25" i="26" s="1"/>
  <c r="G24" i="26" s="1"/>
  <c r="G53" i="26"/>
  <c r="G55" i="26" s="1"/>
  <c r="G54" i="26"/>
  <c r="H22" i="26" l="1"/>
  <c r="H20" i="26" s="1"/>
  <c r="H18" i="26" s="1"/>
  <c r="H16" i="26" s="1"/>
  <c r="H14" i="26" s="1"/>
  <c r="H12" i="26" s="1"/>
  <c r="H10" i="26" s="1"/>
  <c r="H9" i="26" s="1"/>
  <c r="G20" i="26"/>
  <c r="G18" i="26" s="1"/>
  <c r="G16" i="26" s="1"/>
  <c r="G14" i="26" s="1"/>
  <c r="G12" i="26" s="1"/>
  <c r="G10" i="26" s="1"/>
  <c r="G9" i="26" s="1"/>
</calcChain>
</file>

<file path=xl/sharedStrings.xml><?xml version="1.0" encoding="utf-8"?>
<sst xmlns="http://schemas.openxmlformats.org/spreadsheetml/2006/main" count="535" uniqueCount="187">
  <si>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</si>
  <si>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</si>
  <si>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</si>
  <si>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</si>
  <si>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</si>
  <si>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</si>
  <si>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</si>
  <si>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</si>
  <si>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</si>
  <si>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</si>
  <si>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</si>
  <si>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</si>
  <si>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</si>
  <si>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</si>
  <si>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</si>
  <si>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</si>
  <si>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</si>
  <si>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</si>
  <si>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</si>
  <si>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</si>
  <si>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</si>
  <si>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</si>
  <si>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</si>
  <si>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</si>
  <si>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</si>
  <si>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</si>
  <si>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</si>
  <si>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</si>
  <si>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</si>
  <si>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</si>
  <si>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</si>
  <si>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</si>
  <si>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</si>
  <si>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</si>
  <si>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</si>
  <si>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</si>
  <si>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</si>
  <si>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</si>
  <si>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</si>
  <si>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</si>
  <si>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</si>
  <si>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</si>
  <si>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</si>
  <si>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</si>
  <si>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</si>
  <si>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</si>
  <si>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</si>
  <si>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</si>
  <si>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</si>
  <si>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</si>
  <si>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</si>
  <si>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</si>
  <si>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</si>
  <si>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</si>
  <si>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</si>
  <si>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</si>
  <si>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</si>
  <si>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</si>
  <si>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</si>
  <si>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</si>
  <si>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</si>
  <si>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</si>
  <si>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</si>
  <si>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</si>
  <si>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Կոտայքի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</si>
  <si>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</si>
  <si>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</si>
  <si>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</si>
  <si>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>ՀՀ կառավարություն</t>
  </si>
  <si>
    <t>Ցուցանիշների փոփոխությունները (ավելացումները նշված են դրական նշանով)</t>
  </si>
  <si>
    <t>հազար դրամ</t>
  </si>
  <si>
    <t xml:space="preserve"> ՀՀ Արմավիրի մարզպետարան</t>
  </si>
  <si>
    <t>Ցուցանիշների փոփոխությունները (նվազեցումները նշված են փակագծերում)</t>
  </si>
  <si>
    <t>ՀՀ Լոռու մարզպետարան</t>
  </si>
  <si>
    <t>ՀՀ Շիրակի մարզպետարան</t>
  </si>
  <si>
    <t xml:space="preserve"> ՀՀ Շիրակի մարզպետարան</t>
  </si>
  <si>
    <t xml:space="preserve"> ՀՀ Լոռու մարզպետարան</t>
  </si>
  <si>
    <t xml:space="preserve"> ՀՀ Լոռու մարզպետարան </t>
  </si>
  <si>
    <t xml:space="preserve"> ՀՀ Շիրակի մարզպետարան </t>
  </si>
  <si>
    <t>ՀՀ Արագածոտնի մարզպետարան</t>
  </si>
  <si>
    <t xml:space="preserve"> ՀՀ Արագածոտնի մարզպետարան</t>
  </si>
  <si>
    <t xml:space="preserve"> ՀՀ Արագածոտնի մարզպետարան </t>
  </si>
  <si>
    <t>Հավելված  № 4</t>
  </si>
  <si>
    <t>Հավելված  № 3</t>
  </si>
  <si>
    <t>Հավելված  № 2</t>
  </si>
  <si>
    <t>Հավելված  № 1</t>
  </si>
  <si>
    <t>Առաջին եռամսյակ</t>
  </si>
  <si>
    <t>Առաջին կիսամյակ</t>
  </si>
  <si>
    <t>ՀՀ Արարատի մարզպետարան</t>
  </si>
  <si>
    <t>ՀՀ Գեղարքունիքի մարզպետարան</t>
  </si>
  <si>
    <t>Քաղցրաշեն համայնքի մանկապարտեզի տարածքի բարեկարգման, ապաստարանի հիմնանորոգման աշխատանքներ</t>
  </si>
  <si>
    <t>Աստղաձոր համայնքի 2-րդ,3-րդ, 4-րդ, 5-րդ, 7-րդ և 8-րդ փողոցների ոռոգման համակարգի կառուցում</t>
  </si>
  <si>
    <t>Գեղամասար համայնքի Սոթք գյուղի գազաֆիկացման ընդլայնում</t>
  </si>
  <si>
    <t>Նորատուս համայնքի Վ. Տերյան փողոցի 900 գմ հատվածի և Հ. Թումանյան փողոցի  471 գմ հատվածի և Հ Թումանյան փողոցից մինչև դպրոց տանող ճանապարհի ասֆալտապատում</t>
  </si>
  <si>
    <t>Նորատուս համայնքի ներհամայնքային փողոցների լուսավորության ցանցի կառուցում</t>
  </si>
  <si>
    <t>Սարուխան համայնքի  փողոցային լուսավորության ցանցի կառուցում (Գուսան Աշոտ, Մ. Խոստեղյան, Վ. Կարեյան, Թումանյան, Բաղրամյան, Գործարանային, Դավիթ Բեկի, Մոնթե Մելքոնյան փողոցներ/</t>
  </si>
  <si>
    <t>Սարուխան համայնքի ոռոգման ցանցի կապիտալ նորոգում և ջրահեռացման համակարգի կառուցում՝ 2-րդ փուլ (Գուսան Հավանի և Գր,Նարեկացի փողոցների ջրահեռացման համակարգի կառուցման և ճանապարհի հարթեցում)</t>
  </si>
  <si>
    <t>Ակունք համայնքի 16/1, 16/2, 16/3, 16/4 փողոցների, 9-րդ փողոցի 2-րդ, 3-րդ նրբանցքների  գազիֆիկացում</t>
  </si>
  <si>
    <t>Ակունք համայնքի 2020 թվականի պատերազնի ժամանակ զոհված զինվորների հուշահամալիրի կառուցում</t>
  </si>
  <si>
    <t xml:space="preserve">Ակունք համայնքի Սարալանջ և Շահումյան փողոցների ասֆալտապատման և Բարեկամության փողոցի մի հատվածի բարեկարգման և ասֆալտապատման աշխատանքներ </t>
  </si>
  <si>
    <t xml:space="preserve">Ակունք համայնքի Բարեկամության փողոցի  ոռոգման և գոյություն ունեցող կոյուղու ցանցի վերակառուցում </t>
  </si>
  <si>
    <t xml:space="preserve"> ՀՀ Արարատի  մարզպետարան</t>
  </si>
  <si>
    <t xml:space="preserve"> ՀՀ Գեղարքունիքի  մարզպետարան</t>
  </si>
  <si>
    <t xml:space="preserve"> ՀՀ Արարատի մարզպետարան 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</si>
  <si>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</si>
  <si>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</si>
  <si>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</si>
  <si>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</si>
  <si>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 xml:space="preserve">ՀԱՅԱՍՏԱՆԻ ՀԱՆՐԱՊԵՏՈՒԹՅԱՆ ԿԱՌԱՎԱՐՈՒԹՅԱՆ 2021 ԹՎԱԿԱՆԻ ԴԵԿՏԵՄԲԵՐԻ 23-Ի № 2121-Ն ՈՐՈՇՄԱՆ № 9.1 ՀԱՎԵԼՎԱԾԻ № 9.1.54 ԱՂՅՈՒՍԱԿՈՒՄ ԿԱՏԱՐՎՈՂ ԼՐԱՑՈՒՄԸ </t>
  </si>
  <si>
    <t xml:space="preserve">ՀԱՅԱՍՏԱՆԻ ՀԱՆՐԱՊԵՏՈՒԹՅԱՆ ԿԱՌԱՎԱՐՈՒԹՅԱՆ  2021 ԹՎԱԿԱՆԻ ԴԵԿՏԵՄԲԵՐԻ 23-Ի № 2121-Ն ՈՐՈՇՄԱՆ № 9.1 ՀԱՎԵԼՎԱԾԻ № 9.1.52 ԱՂՅՈՒՍԱԿՈՒՄ ԿԱՏԱՐՎՈՂ ԼՐԱՑՈՒՄԸ </t>
  </si>
  <si>
    <t>Ապարան համայնքի Ապարան քաղաքի, գյուղական բնակավայրերի ներհամայնքային ճանապարհների ասֆալտապատում</t>
  </si>
  <si>
    <t>Արագածավան համայնքի Արագածավան բնակավայրի «Մանկական երաժշտական դպրոց» ՀՈԱԿ-ի շենքի գազիֆիկացման և ջեռուցման աշխատանքներ և «Արագածավան համայնքի երաժշտական դպրոցի» մասնակի վերանորոգման աշխատանքներ</t>
  </si>
  <si>
    <t>Արագածոտն համայնքի մանկապարտեզի համապատասխան սարքավորումների և գույքի ձեռքբերում</t>
  </si>
  <si>
    <t>Կարբի համայնքի փողոցների արտաքին լուսավորության աշխատանքների իրականացում</t>
  </si>
  <si>
    <t>Ագարակ համայնքի խմելու ջրագծի ցանցի հիմնանորոգում և քայքայված հատվածների փոխարինում</t>
  </si>
  <si>
    <t>Արտաշավան համայնքի ոռոգման համակարգի վերանորոգման աշխատանքներ</t>
  </si>
  <si>
    <t>Ոսկեվազ համայնքի 14-րդ փողոց, 3-րդ փող․ 1-ին և 2-րդ նրբ, 1-ին փող․ 3-րդ նրբ․, 7-րդ փող․ 1-ին նրբ․, 6-րդ փող․ 1-ին փակուղի, Արագածի փող․ 11-րդ նրբ․, Շիրազ և Արարատյան փողոցների, Մաշտոցի փող․ 3-րդ փակուղու, 4-րդ փողոցի գազիֆիկացում</t>
  </si>
  <si>
    <t>Ոսկեվազ համայնքի գլխավոր ճանապարհների և մայթերի վերանորոգում և երկրորդական ճանապարհի հիմնանորոգում</t>
  </si>
  <si>
    <t>Վերին Սասունիկ համայնքի ներհամայնքային փողոցների ասֆալտապատման աշխատանքներ</t>
  </si>
  <si>
    <t>Նոր Արթիկ համայնքի մշակույթի տան տանիքի և հատակի մասնակի վերանորոգման շինարարական աշխատանքներ</t>
  </si>
  <si>
    <t>Լեռնարոտ համայնքի արտաքին լուսավորության ցանցի կառուցում</t>
  </si>
  <si>
    <t>Մարմարաշեն համայնքի 45,2,3,4,5,6,7,8,19,,21,16-րդ փողոցը մասնակի և  Երևան-Արտաշատ խճուղուց մինչև 20,21,22 և 24 փողոցների գլխամասում միացնող ճանապարհի կոպճապատման աշխատանքներ</t>
  </si>
  <si>
    <t>Մասիս համայնքի Արտաշատյան խճուղու, Պ. Սևակ, 2-րդ և Պ. Պետրոսյան փողոցների գազաֆիկացման աշխատանքներ</t>
  </si>
  <si>
    <t xml:space="preserve">Գեղակերտ համայնքի վերականգնվող խորքային հորերեր և ոռոգման ցանց </t>
  </si>
  <si>
    <t>Վարդենիս համայնքի 4 բազմաբնակարան բնակելի շենքերի տանիքների հիմնանորոգում /Երիտասարդության 2/</t>
  </si>
  <si>
    <t>Լճաշեն համայնքի ներհամայնքային  փողոցների ասֆալտապատում</t>
  </si>
  <si>
    <t>Ախթալա համայնքի Մեծ Այրում բնակավայրի մանկապարտեզի վերանորոգում</t>
  </si>
  <si>
    <t>Աբովյան քաղաքի  մայթերի հիմնանորոգում</t>
  </si>
  <si>
    <t>Արզնի համայնքային կենտրոնի(վարչական շենք) վերանորոգում</t>
  </si>
  <si>
    <t>Գետամեջ համայնի  6-րդ փողոցի լուսավորության ցանցի կառուցում</t>
  </si>
  <si>
    <t>Մեղրաձոր գյուղի 7-րդ և 11-րդ փողոցների հեղեղատարների կառուցում</t>
  </si>
  <si>
    <t>Հրազդան համայնքի բակային տարածքների  և թաղամասերն իրար միացնող հատվածի աստիճանավանդակի հիմնանորոգման աշխատանքների իրականացում, ասֆալտապատում</t>
  </si>
  <si>
    <t>Հրազդան համայնքի Միկրոշրջան,Մ Բաղրամյան,Կենտրոն,Հարավային,Ջրառատ և Վանատուր թաղամասերի միջթաղամասային ճանապարհների հիմնանորոգման աշխատանքների իրականացում</t>
  </si>
  <si>
    <t>Գյումրի քաղաքի երկրորդային 8 փողոցների և 1 հրապարակի հիմնանորոգում</t>
  </si>
  <si>
    <t>Արթիկ համայնքի Պռոշյան փողոցի, Տուֆագործների 1-ին նրբանցքի և Գարեգին Նժդեհ 1-ին նրբանցքի հիմնանորոգման՝ ասֆալտապատման աշխատանքներ</t>
  </si>
  <si>
    <t>Արենի համայնքի  Աղավնաձոր բնակավայրի  գազատարերի ներքին ցանցի կառուցում</t>
  </si>
  <si>
    <t>Գլաձոր համայնքի  Գետափ բնակավայրի ներհամայնքային ճանապարհի ասֆալտապատում/մինչև հին գերեզմաններ/</t>
  </si>
  <si>
    <t>Գլաձոր համայնքի  Վերնաշեն բնակավայրի գազիֆիկացում</t>
  </si>
  <si>
    <t>Ջերմուկ քաղաքում ճոպանուղու շինությունների հիմնանորոգում և նորերի կառուցում</t>
  </si>
  <si>
    <t>ՀՀ Վայոց ձորի մարզպետարան</t>
  </si>
  <si>
    <t xml:space="preserve"> ՀՀ Վայոց ձորի մարզպետարան</t>
  </si>
  <si>
    <t xml:space="preserve"> ՀՀ Վայոց ձորի մարզպետարան </t>
  </si>
  <si>
    <t>Նորատուս համայնքի համայնքապետարանի վարչական շենքի կառուցում</t>
  </si>
  <si>
    <t>Ներքին Գետաշեն համայնքի ոռոգման ցանցի կառուցում</t>
  </si>
  <si>
    <t>Քանաքեռավան համայնքի մանկապարտեզի կապիտալ վերանորոգում</t>
  </si>
  <si>
    <t>Ծաղկաձոր համայնքի գերեզմանների տարածքի ճանապարհների ասֆալտապատում, ավտոկայանատեղիի կառուցում</t>
  </si>
  <si>
    <t>Նոր Խարբերդ համայնքի ներհամայնքային փողոցների 3-րդ, 4-րդ, 5-րդ, 6-րդ, 7-րդ փողոցների շուրջ 4350 գծամետր հատվածի և 9-րդ փողոցի շուրջ 600 գծամետր հատվածի ասֆալտապատում կառուցում</t>
  </si>
  <si>
    <t>Բյուրական համայնքի ներհամայնքային փողոցների ասֆալտբետոնե ծածկույթի իրականացում և ասֆալտբետոնե ծածկույթի կապիտալ նորոգում</t>
  </si>
  <si>
    <t>Բյուրական համայնքի փողոցների գազիֆիկացում</t>
  </si>
  <si>
    <t>Գյուլագարակ համայնքի Գարգառ, Հոբարձի,Վարդաբլուր, Կուրթան բնակավայրերի լուսավորություն և   Գյուլագարակի համայնքապետարանի տանիքին 10կվտ ԱՖՎ կայանի տեղադրման աշխատանքներ</t>
  </si>
  <si>
    <t>Գյուլագարակ համայնքի Գյուլագարակ բնակավայրի գերմանական թաղամասի, Ամրակից բնակավայրի 2-րդ փողոցի մասնակի,  Պուշկինո բնակավայրի 1-ին և 2-րդ փողոցների մասնակի գազիֆիկացում</t>
  </si>
  <si>
    <t>Տաշիր համայնքում աղբավայրի կոնսերվացման/փակման/ ծրագիր</t>
  </si>
  <si>
    <t>Տաշիր համայնքի Սարատովա և Կաթնառատ բնակավայրերի փողոցների նորոգում՝ սալարկմամբ</t>
  </si>
  <si>
    <t>Լեռնավան համայնքի 1-ին փողոցի ասֆալտապատում</t>
  </si>
  <si>
    <t>Լեռնավան համայնքի 13-րդ փողոցում գաբիոնե շարվածքով հենապատի կառուցում</t>
  </si>
  <si>
    <t>Լոռի Բերդ համայնքի բնակավայրերի կենտրոնների բարեկարգում</t>
  </si>
  <si>
    <t>Լոռի Բերդ համայնքի բնակավայրերում գիշերային լուսավորության ցանցի ընդլայնում</t>
  </si>
  <si>
    <t>Գուգարք համայնքի թիվ 10 և 14 շենքերի տանիքների վերանորոգում</t>
  </si>
  <si>
    <t>Ստեփանավան քաղաքի Երիտասարդական փողոցի հիմնանորոգում</t>
  </si>
  <si>
    <t>Սևքար համայնքի գյուղամիջյան ճանապարհի և մայթերի սալարկում</t>
  </si>
  <si>
    <t xml:space="preserve"> ՀՀ Տավուշի մարզպետարան</t>
  </si>
  <si>
    <t xml:space="preserve">ՀԱՅԱՍՏԱՆԻ ՀԱՆՐԱՊԵՏՈՒԹՅԱՆ ԿԱՌԱՎԱՐՈՒԹՅԱՆ 2021 ԹՎԱԿԱՆԻ ԴԵԿՏԵՄԲԵՐԻ 23-Ի № 2121-Ն ՈՐՈՇՄԱՆ № 9.1 ՀԱՎԵԼՎԱԾԻ № 9.1.57 ԱՂՅՈՒՍԱԿՈՒՄ ԿԱՏԱՐՎՈՂ ԼՐԱՑՈՒՄԸ </t>
  </si>
  <si>
    <t xml:space="preserve"> ՀՀ Տավուշի մարզպետարան </t>
  </si>
  <si>
    <t>ՀՀ Տավուշի մարզպետարան</t>
  </si>
  <si>
    <t xml:space="preserve">ՀԱՅԱՍՏԱՆԻ ՀԱՆՐԱՊԵՏՈՒԹՅԱՆ ԿԱՌԱՎԱՐՈՒԹՅԱՆ 2021 ԹՎԱԿԱՆԻ ԴԵԿՏԵՄԲԵՐԻ 23-Ի № 2121-Ն ՈՐՈՇՄԱՆ № 9.1 ՀԱՎԵԼՎԱԾԻ № 9.1.59 ԱՂՅՈՒՍԱԿՈՒՄ ԿԱՏԱՐՎՈՂ ՓՈՓՈԽՈՒԹՅՈՒՆԸ </t>
  </si>
  <si>
    <t>Ցուցանիշների փոփոխությունները     
      (ավելացումները նշված են դրական նշանով)</t>
  </si>
  <si>
    <t xml:space="preserve"> Աղյուսակ 9.1.58</t>
  </si>
  <si>
    <t xml:space="preserve">ՀԱՅԱՍՏԱՆԻ ՀԱՆՐԱՊԵՏՈՒԹՅԱՆ ԿԱՌԱՎԱՐՈՒԹՅԱՆ 2021 ԹՎԱԿԱՆԻ ԴԵԿՏԵՄԲԵՐԻ 23-Ի № 2121-Ն ՈՐՈՇՄԱՆ № 9.1 ՀԱՎԵԼՎԱԾԻ № 9.1.58 ԱՂՅՈՒՍԱԿՈՒՄ ԿԱՏԱՐՎՈՂ ԼՐԱՑՈՒՄԸ </t>
  </si>
  <si>
    <t xml:space="preserve"> Աղյուսակ 9.1.57</t>
  </si>
  <si>
    <t xml:space="preserve"> Աղյուսակ 9.1.55</t>
  </si>
  <si>
    <t xml:space="preserve">ՀԱՅԱՍՏԱՆԻ ՀԱՆՐԱՊԵՏՈՒԹՅԱՆ ԿԱՌԱՎԱՐՈՒԹՅԱՆ 2021 ԹՎԱԿԱՆԻ ԴԵԿՏԵՄԲԵՐԻ 23-Ի № 2121-Ն ՈՐՈՇՄԱՆ № 9.1 ՀԱՎԵԼՎԱԾԻ № 9.1.55 ԱՂՅՈՒՍԱԿՈՒՄ ԿԱՏԱՐՎՈՂ ԼՐԱՑՈՒՄԸ </t>
  </si>
  <si>
    <t xml:space="preserve"> Աղյուսակ 9.1.54</t>
  </si>
  <si>
    <t xml:space="preserve"> Աղյուսակ 9.1.53</t>
  </si>
  <si>
    <t xml:space="preserve">ՀԱՅԱՍՏԱՆԻ ՀԱՆՐԱՊԵՏՈՒԹՅԱՆ ԿԱՌԱՎԱՐՈՒԹՅԱՆ  2021 ԹՎԱԿԱՆԻ ԴԵԿՏԵՄԲԵՐԻ 23-Ի № 2121-Ն ՈՐՈՇՄԱՆ № 9.1 ՀԱՎԵԼՎԱԾԻ № 9.1.53 ԱՂՅՈՒՍԱԿՈՒՄ ԿԱՏԱՐՎՈՂ ԼՐԱՑՈՒՄԸ </t>
  </si>
  <si>
    <t xml:space="preserve"> Աղյուսակ 9.1.52</t>
  </si>
  <si>
    <t xml:space="preserve"> Աղյուսակ 9.1.51</t>
  </si>
  <si>
    <t xml:space="preserve">ՀԱՅԱՍՏԱՆԻ ՀԱՆՐԱՊԵՏՈՒԹՅԱՆ ԿԱՌԱՎԱՐՈՒԹՅԱՆ  2021 ԹՎԱԿԱՆԻ ԴԵԿՏԵՄԲԵՐԻ 23-Ի № 2121-Ն  ՈՐՈՇՄԱՆ № 9.1 ՀԱՎԵԼՎԱԾԻ № 9.1.51 ԱՂՅՈՒՍԱԿՈՒՄ ԿԱՏԱՐՎՈՂ ԼՐԱՑՈՒՄԸ </t>
  </si>
  <si>
    <t xml:space="preserve"> Աղյուսակ 9.1.50</t>
  </si>
  <si>
    <t xml:space="preserve">ՀԱՅԱՍՏԱՆԻ ՀԱՆՐԱՊԵՏՈՒԹՅԱՆ ԿԱՌԱՎԱՐՈՒԹՅԱՆ  2021 ԹՎԱԿԱՆԻ ԴԵԿՏԵՄԲԵՐԻ 23-Ի № 2121-Ն ՈՐՈՇՄԱՆ № 9.1 ՀԱՎԵԼՎԱԾԻ № 9.1.50 ԱՂՅՈՒՍԱԿՈՒՄ ԿԱՏԱՐՎՈՂ ԼՐԱՑՈՒՄԸ </t>
  </si>
  <si>
    <t xml:space="preserve"> Աղյուսակ 9.1.49</t>
  </si>
  <si>
    <t xml:space="preserve">ՀԱՅԱՍՏԱՆԻ ՀԱՆՐԱՊԵՏՈՒԹՅԱՆ ԿԱՌԱՎԱՐՈՒԹՅԱՆ 2021 ԹՎԱԿԱՆԻ ԴԵԿՏԵՄԲԵՐԻ 23-Ի № 2121-Ն ՈՐՈՇՄԱՆ № 9.1 ՀԱՎԵԼՎԱԾԻ № 9.1.49 ԱՂՅՈՒՍԱԿՈՒՄ ԿԱՏԱՐՎՈՂ ԼՐԱՑՈՒՄԸ </t>
  </si>
  <si>
    <t>Արագածավան համայնքի Արագածավան բնակավայրի գիշերային լուսավորության համակարգի կառուցում</t>
  </si>
  <si>
    <t>Ծաղկաձոր համայնքի &lt;&lt;Ծաղկաձորի նախադպրոցական ուսումնական հաստատություն&gt;&gt;  ՀՈԱԿ-ի
բակային տարածքի մանկական խաղահրապարակի համար կարուսելների
ձեռքբերում</t>
  </si>
  <si>
    <t>Եղեգիս համայնքի արտաքին էլեկտրալուսավորության իրականացում (Թառաթումբ, Արտաբույնք, Շատին )</t>
  </si>
  <si>
    <t xml:space="preserve"> Աղյուսակ 9.1.59</t>
  </si>
  <si>
    <t>Արևաբույր համայնքի Ջ․ Աղայի, Իսակովի, Հերացու, Մասիսի, Պ․ Սևակի, Մաշտոցի փողոցների գազիֆիկացման աշխատանքներ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</si>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</sst>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_-* #,##0.00_р_._-;\-* #,##0.00_р_._-;_-* &quot;-&quot;??_р_._-;_-@_-"/>
    <numFmt numFmtId="167" formatCode="_-* #,##0.00_-;\-* #,##0.00_-;_-* &quot;-&quot;??_-;_-@_-"/>
    <numFmt numFmtId="168" formatCode="_-* #,##0.00\ _A_M_D_-;\-* #,##0.00\ _A_M_D_-;_-* &quot;-&quot;??\ _A_M_D_-;_-@_-"/>
    <numFmt numFmtId="169" formatCode="#,##0.0"/>
    <numFmt numFmtId="170" formatCode="#,##0.0_);\(#,##0.0\)"/>
    <numFmt numFmtId="171" formatCode="#,##0.0;[Red]#,##0.0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</numFmts>
  <fonts count="1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19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7" fontId="45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8" fillId="0" borderId="0"/>
    <xf numFmtId="43" fontId="45" fillId="0" borderId="0" applyFont="0" applyFill="0" applyBorder="0" applyAlignment="0" applyProtection="0"/>
    <xf numFmtId="43" fontId="49" fillId="0" borderId="0" applyFill="0" applyBorder="0" applyProtection="0">
      <alignment horizontal="right" vertical="top"/>
    </xf>
    <xf numFmtId="0" fontId="51" fillId="22" borderId="0" applyNumberFormat="0" applyBorder="0" applyAlignment="0" applyProtection="0"/>
    <xf numFmtId="168" fontId="4" fillId="0" borderId="0" applyFont="0" applyFill="0" applyBorder="0" applyAlignment="0" applyProtection="0"/>
    <xf numFmtId="0" fontId="52" fillId="0" borderId="0"/>
    <xf numFmtId="0" fontId="53" fillId="0" borderId="0"/>
    <xf numFmtId="9" fontId="53" fillId="0" borderId="0" applyFont="0" applyFill="0" applyBorder="0" applyAlignment="0" applyProtection="0"/>
    <xf numFmtId="0" fontId="4" fillId="0" borderId="0"/>
    <xf numFmtId="0" fontId="54" fillId="0" borderId="0">
      <alignment horizontal="left" vertical="top" wrapText="1"/>
    </xf>
    <xf numFmtId="0" fontId="52" fillId="0" borderId="0"/>
    <xf numFmtId="165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5" fillId="0" borderId="0"/>
    <xf numFmtId="0" fontId="55" fillId="0" borderId="0"/>
    <xf numFmtId="165" fontId="45" fillId="0" borderId="0" applyFont="0" applyFill="0" applyBorder="0" applyAlignment="0" applyProtection="0"/>
    <xf numFmtId="0" fontId="52" fillId="0" borderId="0"/>
    <xf numFmtId="165" fontId="56" fillId="0" borderId="0" applyFont="0" applyFill="0" applyBorder="0" applyAlignment="0" applyProtection="0"/>
    <xf numFmtId="0" fontId="57" fillId="33" borderId="0" applyNumberFormat="0" applyBorder="0" applyAlignment="0" applyProtection="0"/>
    <xf numFmtId="0" fontId="57" fillId="37" borderId="0" applyNumberFormat="0" applyBorder="0" applyAlignment="0" applyProtection="0"/>
    <xf numFmtId="0" fontId="57" fillId="41" borderId="0" applyNumberFormat="0" applyBorder="0" applyAlignment="0" applyProtection="0"/>
    <xf numFmtId="0" fontId="57" fillId="45" borderId="0" applyNumberFormat="0" applyBorder="0" applyAlignment="0" applyProtection="0"/>
    <xf numFmtId="0" fontId="57" fillId="49" borderId="0" applyNumberFormat="0" applyBorder="0" applyAlignment="0" applyProtection="0"/>
    <xf numFmtId="0" fontId="57" fillId="53" borderId="0" applyNumberFormat="0" applyBorder="0" applyAlignment="0" applyProtection="0"/>
    <xf numFmtId="0" fontId="57" fillId="34" borderId="0" applyNumberFormat="0" applyBorder="0" applyAlignment="0" applyProtection="0"/>
    <xf numFmtId="0" fontId="57" fillId="38" borderId="0" applyNumberFormat="0" applyBorder="0" applyAlignment="0" applyProtection="0"/>
    <xf numFmtId="0" fontId="57" fillId="42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7" fillId="54" borderId="0" applyNumberFormat="0" applyBorder="0" applyAlignment="0" applyProtection="0"/>
    <xf numFmtId="0" fontId="58" fillId="35" borderId="0" applyNumberFormat="0" applyBorder="0" applyAlignment="0" applyProtection="0"/>
    <xf numFmtId="0" fontId="58" fillId="39" borderId="0" applyNumberFormat="0" applyBorder="0" applyAlignment="0" applyProtection="0"/>
    <xf numFmtId="0" fontId="58" fillId="43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8" fillId="55" borderId="0" applyNumberFormat="0" applyBorder="0" applyAlignment="0" applyProtection="0"/>
    <xf numFmtId="0" fontId="58" fillId="32" borderId="0" applyNumberFormat="0" applyBorder="0" applyAlignment="0" applyProtection="0"/>
    <xf numFmtId="0" fontId="58" fillId="36" borderId="0" applyNumberFormat="0" applyBorder="0" applyAlignment="0" applyProtection="0"/>
    <xf numFmtId="0" fontId="58" fillId="40" borderId="0" applyNumberFormat="0" applyBorder="0" applyAlignment="0" applyProtection="0"/>
    <xf numFmtId="0" fontId="58" fillId="44" borderId="0" applyNumberFormat="0" applyBorder="0" applyAlignment="0" applyProtection="0"/>
    <xf numFmtId="0" fontId="58" fillId="48" borderId="0" applyNumberFormat="0" applyBorder="0" applyAlignment="0" applyProtection="0"/>
    <xf numFmtId="0" fontId="58" fillId="52" borderId="0" applyNumberFormat="0" applyBorder="0" applyAlignment="0" applyProtection="0"/>
    <xf numFmtId="0" fontId="59" fillId="26" borderId="0" applyNumberFormat="0" applyBorder="0" applyAlignment="0" applyProtection="0"/>
    <xf numFmtId="0" fontId="60" fillId="29" borderId="21" applyNumberFormat="0" applyAlignment="0" applyProtection="0"/>
    <xf numFmtId="0" fontId="61" fillId="30" borderId="24" applyNumberFormat="0" applyAlignment="0" applyProtection="0"/>
    <xf numFmtId="0" fontId="6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4" fillId="0" borderId="18" applyNumberFormat="0" applyFill="0" applyAlignment="0" applyProtection="0"/>
    <xf numFmtId="0" fontId="65" fillId="0" borderId="19" applyNumberFormat="0" applyFill="0" applyAlignment="0" applyProtection="0"/>
    <xf numFmtId="0" fontId="66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28" borderId="21" applyNumberFormat="0" applyAlignment="0" applyProtection="0"/>
    <xf numFmtId="0" fontId="68" fillId="0" borderId="23" applyNumberFormat="0" applyFill="0" applyAlignment="0" applyProtection="0"/>
    <xf numFmtId="0" fontId="69" fillId="27" borderId="0" applyNumberFormat="0" applyBorder="0" applyAlignment="0" applyProtection="0"/>
    <xf numFmtId="0" fontId="70" fillId="0" borderId="0"/>
    <xf numFmtId="0" fontId="49" fillId="0" borderId="0">
      <alignment horizontal="left" vertical="top" wrapText="1"/>
    </xf>
    <xf numFmtId="0" fontId="4" fillId="0" borderId="0"/>
    <xf numFmtId="0" fontId="57" fillId="31" borderId="25" applyNumberFormat="0" applyFont="0" applyAlignment="0" applyProtection="0"/>
    <xf numFmtId="0" fontId="45" fillId="31" borderId="25" applyNumberFormat="0" applyFont="0" applyAlignment="0" applyProtection="0"/>
    <xf numFmtId="0" fontId="72" fillId="29" borderId="22" applyNumberFormat="0" applyAlignment="0" applyProtection="0"/>
    <xf numFmtId="9" fontId="5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6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/>
    <xf numFmtId="165" fontId="50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0" fillId="0" borderId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8" fillId="0" borderId="0"/>
    <xf numFmtId="0" fontId="77" fillId="27" borderId="0" applyNumberFormat="0" applyBorder="0" applyAlignment="0" applyProtection="0"/>
    <xf numFmtId="0" fontId="50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0" fontId="78" fillId="16" borderId="0" applyNumberFormat="0" applyBorder="0" applyAlignment="0" applyProtection="0"/>
    <xf numFmtId="0" fontId="78" fillId="17" borderId="0" applyNumberFormat="0" applyBorder="0" applyAlignment="0" applyProtection="0"/>
    <xf numFmtId="0" fontId="78" fillId="18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9" borderId="0" applyNumberFormat="0" applyBorder="0" applyAlignment="0" applyProtection="0"/>
    <xf numFmtId="0" fontId="79" fillId="3" borderId="0" applyNumberFormat="0" applyBorder="0" applyAlignment="0" applyProtection="0"/>
    <xf numFmtId="0" fontId="80" fillId="20" borderId="27" applyNumberFormat="0" applyAlignment="0" applyProtection="0"/>
    <xf numFmtId="0" fontId="81" fillId="21" borderId="2" applyNumberFormat="0" applyAlignment="0" applyProtection="0"/>
    <xf numFmtId="165" fontId="7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4" borderId="0" applyNumberFormat="0" applyBorder="0" applyAlignment="0" applyProtection="0"/>
    <xf numFmtId="0" fontId="84" fillId="0" borderId="3" applyNumberFormat="0" applyFill="0" applyAlignment="0" applyProtection="0"/>
    <xf numFmtId="0" fontId="85" fillId="0" borderId="4" applyNumberFormat="0" applyFill="0" applyAlignment="0" applyProtection="0"/>
    <xf numFmtId="0" fontId="86" fillId="0" borderId="5" applyNumberFormat="0" applyFill="0" applyAlignment="0" applyProtection="0"/>
    <xf numFmtId="0" fontId="86" fillId="0" borderId="0" applyNumberFormat="0" applyFill="0" applyBorder="0" applyAlignment="0" applyProtection="0"/>
    <xf numFmtId="0" fontId="87" fillId="7" borderId="27" applyNumberFormat="0" applyAlignment="0" applyProtection="0"/>
    <xf numFmtId="0" fontId="88" fillId="0" borderId="6" applyNumberFormat="0" applyFill="0" applyAlignment="0" applyProtection="0"/>
    <xf numFmtId="1" fontId="92" fillId="0" borderId="0"/>
    <xf numFmtId="1" fontId="92" fillId="0" borderId="0"/>
    <xf numFmtId="1" fontId="92" fillId="0" borderId="0"/>
    <xf numFmtId="0" fontId="45" fillId="0" borderId="0"/>
    <xf numFmtId="0" fontId="4" fillId="0" borderId="0"/>
    <xf numFmtId="0" fontId="4" fillId="0" borderId="0"/>
    <xf numFmtId="0" fontId="7" fillId="23" borderId="28" applyNumberFormat="0" applyFont="0" applyAlignment="0" applyProtection="0"/>
    <xf numFmtId="0" fontId="89" fillId="20" borderId="29" applyNumberFormat="0" applyAlignment="0" applyProtection="0"/>
    <xf numFmtId="0" fontId="9" fillId="0" borderId="0"/>
    <xf numFmtId="0" fontId="9" fillId="0" borderId="0"/>
    <xf numFmtId="0" fontId="42" fillId="0" borderId="0" applyNumberFormat="0" applyFill="0" applyBorder="0" applyAlignment="0" applyProtection="0"/>
    <xf numFmtId="0" fontId="90" fillId="0" borderId="30" applyNumberFormat="0" applyFill="0" applyAlignment="0" applyProtection="0"/>
    <xf numFmtId="0" fontId="91" fillId="0" borderId="0" applyNumberFormat="0" applyFill="0" applyBorder="0" applyAlignment="0" applyProtection="0"/>
    <xf numFmtId="0" fontId="8" fillId="0" borderId="0"/>
    <xf numFmtId="1" fontId="92" fillId="0" borderId="0"/>
    <xf numFmtId="0" fontId="93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9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" fillId="0" borderId="0"/>
    <xf numFmtId="0" fontId="118" fillId="0" borderId="0"/>
    <xf numFmtId="0" fontId="119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18" fillId="0" borderId="0"/>
    <xf numFmtId="164" fontId="118" fillId="0" borderId="0" applyFont="0" applyFill="0" applyBorder="0" applyAlignment="0" applyProtection="0"/>
    <xf numFmtId="0" fontId="52" fillId="0" borderId="0"/>
    <xf numFmtId="166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53" fillId="0" borderId="0"/>
    <xf numFmtId="0" fontId="52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55" fillId="0" borderId="0"/>
    <xf numFmtId="165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70" fillId="0" borderId="0"/>
    <xf numFmtId="0" fontId="1" fillId="31" borderId="25" applyNumberFormat="0" applyFont="0" applyAlignment="0" applyProtection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0" fillId="20" borderId="3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7" fillId="7" borderId="37" applyNumberFormat="0" applyAlignment="0" applyProtection="0"/>
    <xf numFmtId="0" fontId="1" fillId="0" borderId="0"/>
    <xf numFmtId="0" fontId="7" fillId="23" borderId="38" applyNumberFormat="0" applyFont="0" applyAlignment="0" applyProtection="0"/>
    <xf numFmtId="0" fontId="89" fillId="20" borderId="39" applyNumberFormat="0" applyAlignment="0" applyProtection="0"/>
    <xf numFmtId="0" fontId="90" fillId="0" borderId="40" applyNumberFormat="0" applyFill="0" applyAlignment="0" applyProtection="0"/>
    <xf numFmtId="1" fontId="92" fillId="0" borderId="0"/>
    <xf numFmtId="0" fontId="49" fillId="0" borderId="0">
      <alignment horizontal="left" vertical="top" wrapText="1"/>
    </xf>
    <xf numFmtId="0" fontId="50" fillId="0" borderId="0"/>
    <xf numFmtId="0" fontId="120" fillId="0" borderId="0"/>
    <xf numFmtId="0" fontId="4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49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7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77" fillId="27" borderId="0" applyNumberFormat="0" applyBorder="0" applyAlignment="0" applyProtection="0"/>
    <xf numFmtId="0" fontId="77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77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0" fontId="8" fillId="0" borderId="0"/>
    <xf numFmtId="43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18" fillId="0" borderId="0"/>
    <xf numFmtId="0" fontId="119" fillId="0" borderId="0"/>
    <xf numFmtId="0" fontId="1" fillId="0" borderId="0"/>
    <xf numFmtId="0" fontId="118" fillId="0" borderId="0"/>
    <xf numFmtId="0" fontId="1" fillId="0" borderId="0"/>
    <xf numFmtId="0" fontId="1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44" fontId="4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4" fillId="0" borderId="0"/>
    <xf numFmtId="0" fontId="123" fillId="0" borderId="0"/>
    <xf numFmtId="0" fontId="1" fillId="0" borderId="0"/>
    <xf numFmtId="0" fontId="8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24" fillId="0" borderId="0"/>
    <xf numFmtId="0" fontId="125" fillId="0" borderId="0"/>
    <xf numFmtId="43" fontId="52" fillId="0" borderId="0" applyFont="0" applyFill="0" applyBorder="0" applyAlignment="0" applyProtection="0"/>
    <xf numFmtId="0" fontId="1" fillId="0" borderId="0"/>
    <xf numFmtId="0" fontId="1" fillId="0" borderId="0"/>
  </cellStyleXfs>
  <cellXfs count="165">
    <xf numFmtId="0" fontId="0" fillId="0" borderId="0" xfId="0"/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46" fillId="0" borderId="0" xfId="0" applyFont="1" applyAlignment="1">
      <alignment vertical="center" wrapText="1"/>
    </xf>
    <xf numFmtId="0" fontId="26" fillId="0" borderId="0" xfId="0" applyFont="1" applyFill="1" applyAlignment="1">
      <alignment horizontal="centerContinuous"/>
    </xf>
    <xf numFmtId="0" fontId="26" fillId="0" borderId="0" xfId="242" applyFont="1" applyFill="1"/>
    <xf numFmtId="0" fontId="26" fillId="0" borderId="0" xfId="242" applyFont="1" applyFill="1" applyAlignment="1">
      <alignment vertical="center"/>
    </xf>
    <xf numFmtId="0" fontId="26" fillId="0" borderId="0" xfId="242" applyFont="1" applyFill="1" applyAlignment="1">
      <alignment horizontal="left" vertical="center"/>
    </xf>
    <xf numFmtId="0" fontId="26" fillId="0" borderId="0" xfId="117" applyFont="1" applyFill="1">
      <alignment horizontal="left" vertical="top" wrapText="1"/>
    </xf>
    <xf numFmtId="0" fontId="26" fillId="0" borderId="0" xfId="0" applyFont="1"/>
    <xf numFmtId="0" fontId="26" fillId="0" borderId="0" xfId="242" applyFont="1" applyFill="1" applyAlignment="1">
      <alignment horizontal="center" wrapText="1"/>
    </xf>
    <xf numFmtId="0" fontId="94" fillId="0" borderId="0" xfId="0" applyFont="1"/>
    <xf numFmtId="0" fontId="46" fillId="0" borderId="0" xfId="0" applyFont="1" applyAlignment="1">
      <alignment horizontal="left" vertical="top" wrapText="1"/>
    </xf>
    <xf numFmtId="169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/>
    <xf numFmtId="0" fontId="26" fillId="0" borderId="0" xfId="0" applyFont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center" vertical="center" wrapText="1"/>
    </xf>
    <xf numFmtId="171" fontId="46" fillId="0" borderId="10" xfId="0" applyNumberFormat="1" applyFont="1" applyBorder="1" applyAlignment="1">
      <alignment horizontal="center" vertical="center"/>
    </xf>
    <xf numFmtId="0" fontId="26" fillId="0" borderId="10" xfId="117" applyFont="1" applyFill="1" applyBorder="1" applyAlignment="1">
      <alignment horizontal="center" vertical="center" wrapText="1"/>
    </xf>
    <xf numFmtId="0" fontId="26" fillId="0" borderId="10" xfId="117" applyFont="1" applyFill="1" applyBorder="1">
      <alignment horizontal="left" vertical="top" wrapText="1"/>
    </xf>
    <xf numFmtId="0" fontId="46" fillId="0" borderId="10" xfId="0" applyFont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49" fontId="26" fillId="0" borderId="10" xfId="242" applyNumberFormat="1" applyFont="1" applyFill="1" applyBorder="1" applyAlignment="1">
      <alignment horizontal="left" vertical="center" wrapText="1"/>
    </xf>
    <xf numFmtId="169" fontId="26" fillId="0" borderId="10" xfId="242" applyNumberFormat="1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vertical="center" wrapText="1"/>
    </xf>
    <xf numFmtId="169" fontId="26" fillId="0" borderId="10" xfId="242" applyNumberFormat="1" applyFont="1" applyFill="1" applyBorder="1"/>
    <xf numFmtId="169" fontId="26" fillId="0" borderId="10" xfId="0" applyNumberFormat="1" applyFont="1" applyFill="1" applyBorder="1" applyAlignment="1">
      <alignment horizontal="center" vertical="center" wrapText="1"/>
    </xf>
    <xf numFmtId="0" fontId="26" fillId="0" borderId="17" xfId="242" applyFont="1" applyFill="1" applyBorder="1" applyAlignment="1">
      <alignment vertical="center" wrapText="1"/>
    </xf>
    <xf numFmtId="0" fontId="95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center" vertical="center"/>
    </xf>
    <xf numFmtId="3" fontId="26" fillId="0" borderId="10" xfId="242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/>
    </xf>
    <xf numFmtId="0" fontId="26" fillId="0" borderId="10" xfId="0" applyFont="1" applyFill="1" applyBorder="1"/>
    <xf numFmtId="0" fontId="26" fillId="0" borderId="10" xfId="99" applyFont="1" applyBorder="1"/>
    <xf numFmtId="169" fontId="26" fillId="0" borderId="10" xfId="0" applyNumberFormat="1" applyFont="1" applyFill="1" applyBorder="1" applyAlignment="1">
      <alignment horizontal="center" wrapText="1"/>
    </xf>
    <xf numFmtId="170" fontId="26" fillId="0" borderId="10" xfId="99" applyNumberFormat="1" applyFont="1" applyBorder="1" applyAlignment="1">
      <alignment horizontal="center" wrapText="1"/>
    </xf>
    <xf numFmtId="0" fontId="26" fillId="0" borderId="10" xfId="99" applyFont="1" applyBorder="1" applyAlignment="1">
      <alignment wrapText="1"/>
    </xf>
    <xf numFmtId="0" fontId="26" fillId="0" borderId="15" xfId="99" applyFont="1" applyBorder="1"/>
    <xf numFmtId="0" fontId="47" fillId="0" borderId="10" xfId="0" applyFont="1" applyFill="1" applyBorder="1" applyAlignment="1">
      <alignment horizontal="left" vertical="center" wrapText="1"/>
    </xf>
    <xf numFmtId="170" fontId="26" fillId="24" borderId="10" xfId="99" applyNumberFormat="1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left" vertical="center" wrapText="1"/>
    </xf>
    <xf numFmtId="169" fontId="26" fillId="24" borderId="10" xfId="99" applyNumberFormat="1" applyFont="1" applyFill="1" applyBorder="1" applyAlignment="1">
      <alignment horizontal="center" vertical="center" wrapText="1"/>
    </xf>
    <xf numFmtId="169" fontId="96" fillId="0" borderId="0" xfId="0" applyNumberFormat="1" applyFont="1" applyFill="1" applyBorder="1" applyAlignment="1">
      <alignment horizontal="center" vertical="center"/>
    </xf>
    <xf numFmtId="0" fontId="96" fillId="0" borderId="10" xfId="0" applyFont="1" applyBorder="1" applyAlignment="1">
      <alignment horizontal="left" vertical="top" wrapText="1"/>
    </xf>
    <xf numFmtId="0" fontId="96" fillId="0" borderId="10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6" fillId="0" borderId="0" xfId="0" applyFont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6" fillId="0" borderId="0" xfId="0" applyFont="1" applyBorder="1"/>
    <xf numFmtId="0" fontId="98" fillId="0" borderId="10" xfId="0" applyFont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center" wrapText="1"/>
    </xf>
    <xf numFmtId="0" fontId="96" fillId="24" borderId="10" xfId="0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left" vertical="center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top" wrapText="1"/>
    </xf>
    <xf numFmtId="0" fontId="96" fillId="0" borderId="0" xfId="0" applyFont="1"/>
    <xf numFmtId="0" fontId="26" fillId="0" borderId="10" xfId="0" applyFont="1" applyFill="1" applyBorder="1" applyAlignment="1">
      <alignment horizontal="left" vertical="center" wrapText="1"/>
    </xf>
    <xf numFmtId="170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4" xfId="242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49" fontId="26" fillId="0" borderId="0" xfId="0" applyNumberFormat="1" applyFont="1" applyFill="1" applyBorder="1" applyAlignment="1">
      <alignment horizontal="right"/>
    </xf>
    <xf numFmtId="0" fontId="26" fillId="0" borderId="0" xfId="0" applyFont="1" applyFill="1" applyAlignment="1"/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/>
    <xf numFmtId="0" fontId="96" fillId="0" borderId="0" xfId="0" applyFont="1" applyFill="1" applyBorder="1" applyAlignment="1">
      <alignment horizontal="left" vertical="top" wrapText="1"/>
    </xf>
    <xf numFmtId="0" fontId="99" fillId="0" borderId="33" xfId="242" applyFont="1" applyFill="1" applyBorder="1" applyAlignment="1">
      <alignment horizontal="center" vertical="center" wrapText="1"/>
    </xf>
    <xf numFmtId="0" fontId="100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/>
    <xf numFmtId="169" fontId="26" fillId="0" borderId="33" xfId="242" applyNumberFormat="1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center" wrapText="1"/>
    </xf>
    <xf numFmtId="169" fontId="99" fillId="0" borderId="33" xfId="242" applyNumberFormat="1" applyFont="1" applyFill="1" applyBorder="1" applyAlignment="1">
      <alignment horizontal="center" vertical="center" wrapText="1"/>
    </xf>
    <xf numFmtId="169" fontId="26" fillId="0" borderId="10" xfId="242" applyNumberFormat="1" applyFont="1" applyFill="1" applyBorder="1" applyAlignment="1">
      <alignment horizontal="center" vertical="center"/>
    </xf>
    <xf numFmtId="170" fontId="26" fillId="0" borderId="32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169" fontId="47" fillId="0" borderId="10" xfId="0" applyNumberFormat="1" applyFont="1" applyFill="1" applyBorder="1" applyAlignment="1">
      <alignment horizontal="center" vertical="center" wrapText="1"/>
    </xf>
    <xf numFmtId="170" fontId="47" fillId="0" borderId="10" xfId="0" applyNumberFormat="1" applyFont="1" applyFill="1" applyBorder="1" applyAlignment="1">
      <alignment horizontal="left" vertical="center" wrapText="1"/>
    </xf>
    <xf numFmtId="0" fontId="26" fillId="0" borderId="10" xfId="0" applyFont="1" applyBorder="1"/>
    <xf numFmtId="170" fontId="26" fillId="0" borderId="10" xfId="0" applyNumberFormat="1" applyFont="1" applyBorder="1"/>
    <xf numFmtId="170" fontId="99" fillId="0" borderId="33" xfId="242" applyNumberFormat="1" applyFont="1" applyFill="1" applyBorder="1" applyAlignment="1">
      <alignment horizontal="center" vertical="center" wrapText="1"/>
    </xf>
    <xf numFmtId="0" fontId="26" fillId="0" borderId="41" xfId="242" applyFont="1" applyFill="1" applyBorder="1" applyAlignment="1">
      <alignment vertical="center" wrapText="1"/>
    </xf>
    <xf numFmtId="170" fontId="99" fillId="24" borderId="10" xfId="99" applyNumberFormat="1" applyFont="1" applyFill="1" applyBorder="1" applyAlignment="1">
      <alignment horizontal="center" vertical="center" wrapText="1"/>
    </xf>
    <xf numFmtId="169" fontId="100" fillId="56" borderId="32" xfId="0" applyNumberFormat="1" applyFont="1" applyFill="1" applyBorder="1" applyAlignment="1">
      <alignment horizontal="center" vertical="center" wrapText="1"/>
    </xf>
    <xf numFmtId="169" fontId="26" fillId="0" borderId="32" xfId="0" applyNumberFormat="1" applyFont="1" applyFill="1" applyBorder="1" applyAlignment="1">
      <alignment horizontal="center" vertical="center" wrapText="1"/>
    </xf>
    <xf numFmtId="0" fontId="46" fillId="0" borderId="32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Border="1" applyAlignment="1">
      <alignment horizontal="left" vertical="top" wrapText="1"/>
    </xf>
    <xf numFmtId="170" fontId="26" fillId="0" borderId="0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170" fontId="26" fillId="0" borderId="0" xfId="0" applyNumberFormat="1" applyFont="1" applyBorder="1"/>
    <xf numFmtId="0" fontId="26" fillId="0" borderId="0" xfId="0" applyFont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vertical="top" wrapText="1"/>
    </xf>
    <xf numFmtId="0" fontId="46" fillId="0" borderId="10" xfId="0" applyFont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vertical="center" wrapText="1"/>
    </xf>
    <xf numFmtId="0" fontId="26" fillId="0" borderId="0" xfId="0" applyFont="1" applyBorder="1" applyAlignment="1">
      <alignment vertical="top"/>
    </xf>
    <xf numFmtId="0" fontId="26" fillId="0" borderId="10" xfId="0" applyFont="1" applyFill="1" applyBorder="1" applyAlignment="1">
      <alignment vertical="top" wrapText="1"/>
    </xf>
    <xf numFmtId="0" fontId="26" fillId="0" borderId="16" xfId="0" applyFont="1" applyBorder="1" applyAlignment="1">
      <alignment vertical="top"/>
    </xf>
    <xf numFmtId="0" fontId="26" fillId="24" borderId="10" xfId="0" applyFont="1" applyFill="1" applyBorder="1" applyAlignment="1">
      <alignment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Fill="1" applyBorder="1" applyAlignment="1">
      <alignment vertical="center" wrapText="1"/>
    </xf>
    <xf numFmtId="0" fontId="95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26" fillId="0" borderId="32" xfId="242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center" vertical="center" wrapText="1"/>
    </xf>
    <xf numFmtId="0" fontId="26" fillId="0" borderId="12" xfId="242" applyFont="1" applyFill="1" applyBorder="1" applyAlignment="1">
      <alignment horizontal="left" vertical="center" wrapText="1"/>
    </xf>
    <xf numFmtId="0" fontId="26" fillId="0" borderId="31" xfId="242" applyFont="1" applyFill="1" applyBorder="1" applyAlignment="1">
      <alignment horizontal="left" vertical="center" wrapText="1"/>
    </xf>
    <xf numFmtId="0" fontId="26" fillId="0" borderId="12" xfId="242" applyFont="1" applyFill="1" applyBorder="1" applyAlignment="1">
      <alignment horizontal="center" vertical="center" wrapText="1"/>
    </xf>
    <xf numFmtId="0" fontId="26" fillId="0" borderId="32" xfId="242" applyFont="1" applyFill="1" applyBorder="1" applyAlignment="1">
      <alignment horizontal="center" vertical="center" wrapText="1"/>
    </xf>
    <xf numFmtId="0" fontId="26" fillId="0" borderId="0" xfId="165" applyFont="1" applyAlignment="1">
      <alignment horizontal="center" vertical="center" wrapText="1"/>
    </xf>
    <xf numFmtId="0" fontId="26" fillId="0" borderId="12" xfId="117" applyFont="1" applyFill="1" applyBorder="1" applyAlignment="1">
      <alignment horizontal="center" vertical="center" wrapText="1"/>
    </xf>
    <xf numFmtId="0" fontId="26" fillId="0" borderId="32" xfId="117" applyFont="1" applyFill="1" applyBorder="1" applyAlignment="1">
      <alignment horizontal="center" vertical="center" wrapText="1"/>
    </xf>
    <xf numFmtId="0" fontId="26" fillId="0" borderId="17" xfId="117" applyFont="1" applyFill="1" applyBorder="1" applyAlignment="1">
      <alignment horizontal="center" vertical="center" wrapText="1"/>
    </xf>
    <xf numFmtId="0" fontId="26" fillId="0" borderId="11" xfId="117" applyFont="1" applyFill="1" applyBorder="1" applyAlignment="1">
      <alignment horizontal="center" vertical="center" wrapText="1"/>
    </xf>
    <xf numFmtId="0" fontId="26" fillId="0" borderId="32" xfId="242" applyFont="1" applyFill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left" vertical="center" wrapText="1"/>
    </xf>
    <xf numFmtId="0" fontId="46" fillId="0" borderId="12" xfId="0" applyFont="1" applyBorder="1" applyAlignment="1">
      <alignment horizontal="left" vertical="center" wrapText="1"/>
    </xf>
    <xf numFmtId="0" fontId="46" fillId="0" borderId="31" xfId="0" applyFont="1" applyBorder="1" applyAlignment="1">
      <alignment horizontal="left" vertical="center" wrapText="1"/>
    </xf>
    <xf numFmtId="0" fontId="46" fillId="0" borderId="32" xfId="0" applyFont="1" applyBorder="1" applyAlignment="1">
      <alignment horizontal="left" vertical="center" wrapText="1"/>
    </xf>
    <xf numFmtId="0" fontId="26" fillId="0" borderId="31" xfId="117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center"/>
    </xf>
    <xf numFmtId="0" fontId="26" fillId="0" borderId="10" xfId="99" applyFont="1" applyBorder="1" applyAlignment="1">
      <alignment horizontal="center" vertical="top"/>
    </xf>
    <xf numFmtId="0" fontId="26" fillId="0" borderId="0" xfId="0" applyFont="1" applyAlignment="1">
      <alignment horizontal="center" vertical="center" wrapText="1"/>
    </xf>
    <xf numFmtId="0" fontId="26" fillId="0" borderId="12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49" fontId="26" fillId="0" borderId="10" xfId="99" applyNumberFormat="1" applyFont="1" applyBorder="1" applyAlignment="1">
      <alignment horizontal="center" vertical="top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96" fillId="0" borderId="10" xfId="0" applyFont="1" applyFill="1" applyBorder="1" applyAlignment="1">
      <alignment horizontal="center" vertical="top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6" fillId="0" borderId="12" xfId="0" applyFont="1" applyFill="1" applyBorder="1" applyAlignment="1">
      <alignment horizontal="center" vertical="center" wrapText="1"/>
    </xf>
    <xf numFmtId="0" fontId="96" fillId="0" borderId="31" xfId="0" applyFont="1" applyFill="1" applyBorder="1" applyAlignment="1">
      <alignment horizontal="center" vertical="center" wrapText="1"/>
    </xf>
    <xf numFmtId="0" fontId="96" fillId="0" borderId="32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</cellXfs>
  <cellStyles count="719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3" xfId="294"/>
    <cellStyle name="20% - Accent1 2 2 3" xfId="295"/>
    <cellStyle name="20% - Accent1 2 2 4" xfId="296"/>
    <cellStyle name="20% - Accent1 2 3" xfId="127"/>
    <cellStyle name="20% - Accent1 2 3 2" xfId="298"/>
    <cellStyle name="20% - Accent1 2 3 3" xfId="299"/>
    <cellStyle name="20% - Accent1 2 3 4" xfId="297"/>
    <cellStyle name="20% - Accent1 2 4" xfId="300"/>
    <cellStyle name="20% - Accent1 2 4 2" xfId="301"/>
    <cellStyle name="20% - Accent1 2 4 3" xfId="302"/>
    <cellStyle name="20% - Accent1 2 5" xfId="303"/>
    <cellStyle name="20% - Accent1 2 6" xfId="304"/>
    <cellStyle name="20% - Accent1 3" xfId="530"/>
    <cellStyle name="20% - Accent2 2" xfId="59"/>
    <cellStyle name="20% - Accent2 2 2" xfId="189"/>
    <cellStyle name="20% - Accent2 2 2 2" xfId="305"/>
    <cellStyle name="20% - Accent2 2 2 2 2" xfId="306"/>
    <cellStyle name="20% - Accent2 2 2 2 3" xfId="307"/>
    <cellStyle name="20% - Accent2 2 2 3" xfId="308"/>
    <cellStyle name="20% - Accent2 2 2 4" xfId="309"/>
    <cellStyle name="20% - Accent2 2 3" xfId="128"/>
    <cellStyle name="20% - Accent2 2 3 2" xfId="311"/>
    <cellStyle name="20% - Accent2 2 3 3" xfId="312"/>
    <cellStyle name="20% - Accent2 2 3 4" xfId="310"/>
    <cellStyle name="20% - Accent2 2 4" xfId="313"/>
    <cellStyle name="20% - Accent2 2 4 2" xfId="314"/>
    <cellStyle name="20% - Accent2 2 4 3" xfId="315"/>
    <cellStyle name="20% - Accent2 2 5" xfId="316"/>
    <cellStyle name="20% - Accent2 2 6" xfId="317"/>
    <cellStyle name="20% - Accent2 3" xfId="531"/>
    <cellStyle name="20% - Accent3 2" xfId="60"/>
    <cellStyle name="20% - Accent3 2 2" xfId="190"/>
    <cellStyle name="20% - Accent3 2 2 2" xfId="318"/>
    <cellStyle name="20% - Accent3 2 2 2 2" xfId="319"/>
    <cellStyle name="20% - Accent3 2 2 2 3" xfId="320"/>
    <cellStyle name="20% - Accent3 2 2 3" xfId="321"/>
    <cellStyle name="20% - Accent3 2 2 4" xfId="322"/>
    <cellStyle name="20% - Accent3 2 3" xfId="129"/>
    <cellStyle name="20% - Accent3 2 3 2" xfId="324"/>
    <cellStyle name="20% - Accent3 2 3 3" xfId="325"/>
    <cellStyle name="20% - Accent3 2 3 4" xfId="323"/>
    <cellStyle name="20% - Accent3 2 4" xfId="326"/>
    <cellStyle name="20% - Accent3 2 4 2" xfId="327"/>
    <cellStyle name="20% - Accent3 2 4 3" xfId="328"/>
    <cellStyle name="20% - Accent3 2 5" xfId="329"/>
    <cellStyle name="20% - Accent3 2 6" xfId="330"/>
    <cellStyle name="20% - Accent3 3" xfId="532"/>
    <cellStyle name="20% - Accent4 2" xfId="61"/>
    <cellStyle name="20% - Accent4 2 2" xfId="191"/>
    <cellStyle name="20% - Accent4 2 2 2" xfId="331"/>
    <cellStyle name="20% - Accent4 2 2 2 2" xfId="332"/>
    <cellStyle name="20% - Accent4 2 2 2 3" xfId="333"/>
    <cellStyle name="20% - Accent4 2 2 3" xfId="334"/>
    <cellStyle name="20% - Accent4 2 2 4" xfId="335"/>
    <cellStyle name="20% - Accent4 2 3" xfId="130"/>
    <cellStyle name="20% - Accent4 2 3 2" xfId="337"/>
    <cellStyle name="20% - Accent4 2 3 3" xfId="338"/>
    <cellStyle name="20% - Accent4 2 3 4" xfId="336"/>
    <cellStyle name="20% - Accent4 2 4" xfId="339"/>
    <cellStyle name="20% - Accent4 2 4 2" xfId="340"/>
    <cellStyle name="20% - Accent4 2 4 3" xfId="341"/>
    <cellStyle name="20% - Accent4 2 5" xfId="342"/>
    <cellStyle name="20% - Accent4 2 6" xfId="343"/>
    <cellStyle name="20% - Accent4 3" xfId="533"/>
    <cellStyle name="20% - Accent5 2" xfId="62"/>
    <cellStyle name="20% - Accent5 2 2" xfId="192"/>
    <cellStyle name="20% - Accent5 2 2 2" xfId="344"/>
    <cellStyle name="20% - Accent5 2 2 2 2" xfId="345"/>
    <cellStyle name="20% - Accent5 2 2 2 3" xfId="346"/>
    <cellStyle name="20% - Accent5 2 2 3" xfId="347"/>
    <cellStyle name="20% - Accent5 2 2 4" xfId="348"/>
    <cellStyle name="20% - Accent5 2 3" xfId="131"/>
    <cellStyle name="20% - Accent5 2 3 2" xfId="350"/>
    <cellStyle name="20% - Accent5 2 3 3" xfId="351"/>
    <cellStyle name="20% - Accent5 2 3 4" xfId="349"/>
    <cellStyle name="20% - Accent5 2 4" xfId="352"/>
    <cellStyle name="20% - Accent5 2 4 2" xfId="353"/>
    <cellStyle name="20% - Accent5 2 4 3" xfId="354"/>
    <cellStyle name="20% - Accent5 2 5" xfId="355"/>
    <cellStyle name="20% - Accent5 2 6" xfId="356"/>
    <cellStyle name="20% - Accent5 3" xfId="534"/>
    <cellStyle name="20% - Accent6 2" xfId="63"/>
    <cellStyle name="20% - Accent6 2 2" xfId="193"/>
    <cellStyle name="20% - Accent6 2 2 2" xfId="357"/>
    <cellStyle name="20% - Accent6 2 2 2 2" xfId="358"/>
    <cellStyle name="20% - Accent6 2 2 2 3" xfId="359"/>
    <cellStyle name="20% - Accent6 2 2 3" xfId="360"/>
    <cellStyle name="20% - Accent6 2 2 4" xfId="361"/>
    <cellStyle name="20% - Accent6 2 3" xfId="132"/>
    <cellStyle name="20% - Accent6 2 3 2" xfId="363"/>
    <cellStyle name="20% - Accent6 2 3 3" xfId="364"/>
    <cellStyle name="20% - Accent6 2 3 4" xfId="362"/>
    <cellStyle name="20% - Accent6 2 4" xfId="365"/>
    <cellStyle name="20% - Accent6 2 4 2" xfId="366"/>
    <cellStyle name="20% - Accent6 2 4 3" xfId="367"/>
    <cellStyle name="20% - Accent6 2 5" xfId="368"/>
    <cellStyle name="20% - Accent6 2 6" xfId="369"/>
    <cellStyle name="20% - Accent6 3" xfId="535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3" xfId="372"/>
    <cellStyle name="40% - Accent1 2 2 3" xfId="373"/>
    <cellStyle name="40% - Accent1 2 2 4" xfId="374"/>
    <cellStyle name="40% - Accent1 2 3" xfId="133"/>
    <cellStyle name="40% - Accent1 2 3 2" xfId="376"/>
    <cellStyle name="40% - Accent1 2 3 3" xfId="377"/>
    <cellStyle name="40% - Accent1 2 3 4" xfId="375"/>
    <cellStyle name="40% - Accent1 2 4" xfId="378"/>
    <cellStyle name="40% - Accent1 2 4 2" xfId="379"/>
    <cellStyle name="40% - Accent1 2 4 3" xfId="380"/>
    <cellStyle name="40% - Accent1 2 5" xfId="381"/>
    <cellStyle name="40% - Accent1 2 6" xfId="382"/>
    <cellStyle name="40% - Accent1 3" xfId="536"/>
    <cellStyle name="40% - Accent2 2" xfId="65"/>
    <cellStyle name="40% - Accent2 2 2" xfId="195"/>
    <cellStyle name="40% - Accent2 2 2 2" xfId="383"/>
    <cellStyle name="40% - Accent2 2 2 2 2" xfId="384"/>
    <cellStyle name="40% - Accent2 2 2 2 3" xfId="385"/>
    <cellStyle name="40% - Accent2 2 2 3" xfId="386"/>
    <cellStyle name="40% - Accent2 2 2 4" xfId="387"/>
    <cellStyle name="40% - Accent2 2 3" xfId="134"/>
    <cellStyle name="40% - Accent2 2 3 2" xfId="389"/>
    <cellStyle name="40% - Accent2 2 3 3" xfId="390"/>
    <cellStyle name="40% - Accent2 2 3 4" xfId="388"/>
    <cellStyle name="40% - Accent2 2 4" xfId="391"/>
    <cellStyle name="40% - Accent2 2 4 2" xfId="392"/>
    <cellStyle name="40% - Accent2 2 4 3" xfId="393"/>
    <cellStyle name="40% - Accent2 2 5" xfId="394"/>
    <cellStyle name="40% - Accent2 2 6" xfId="395"/>
    <cellStyle name="40% - Accent2 3" xfId="537"/>
    <cellStyle name="40% - Accent3 2" xfId="66"/>
    <cellStyle name="40% - Accent3 2 2" xfId="196"/>
    <cellStyle name="40% - Accent3 2 2 2" xfId="396"/>
    <cellStyle name="40% - Accent3 2 2 2 2" xfId="397"/>
    <cellStyle name="40% - Accent3 2 2 2 3" xfId="398"/>
    <cellStyle name="40% - Accent3 2 2 3" xfId="399"/>
    <cellStyle name="40% - Accent3 2 2 4" xfId="400"/>
    <cellStyle name="40% - Accent3 2 3" xfId="135"/>
    <cellStyle name="40% - Accent3 2 3 2" xfId="402"/>
    <cellStyle name="40% - Accent3 2 3 3" xfId="403"/>
    <cellStyle name="40% - Accent3 2 3 4" xfId="401"/>
    <cellStyle name="40% - Accent3 2 4" xfId="404"/>
    <cellStyle name="40% - Accent3 2 4 2" xfId="405"/>
    <cellStyle name="40% - Accent3 2 4 3" xfId="406"/>
    <cellStyle name="40% - Accent3 2 5" xfId="407"/>
    <cellStyle name="40% - Accent3 2 6" xfId="408"/>
    <cellStyle name="40% - Accent3 3" xfId="538"/>
    <cellStyle name="40% - Accent4 2" xfId="67"/>
    <cellStyle name="40% - Accent4 2 2" xfId="197"/>
    <cellStyle name="40% - Accent4 2 2 2" xfId="409"/>
    <cellStyle name="40% - Accent4 2 2 2 2" xfId="410"/>
    <cellStyle name="40% - Accent4 2 2 2 3" xfId="411"/>
    <cellStyle name="40% - Accent4 2 2 3" xfId="412"/>
    <cellStyle name="40% - Accent4 2 2 4" xfId="413"/>
    <cellStyle name="40% - Accent4 2 3" xfId="136"/>
    <cellStyle name="40% - Accent4 2 3 2" xfId="415"/>
    <cellStyle name="40% - Accent4 2 3 3" xfId="416"/>
    <cellStyle name="40% - Accent4 2 3 4" xfId="414"/>
    <cellStyle name="40% - Accent4 2 4" xfId="417"/>
    <cellStyle name="40% - Accent4 2 4 2" xfId="418"/>
    <cellStyle name="40% - Accent4 2 4 3" xfId="419"/>
    <cellStyle name="40% - Accent4 2 5" xfId="420"/>
    <cellStyle name="40% - Accent4 2 6" xfId="421"/>
    <cellStyle name="40% - Accent4 3" xfId="539"/>
    <cellStyle name="40% - Accent5 2" xfId="68"/>
    <cellStyle name="40% - Accent5 2 2" xfId="198"/>
    <cellStyle name="40% - Accent5 2 2 2" xfId="422"/>
    <cellStyle name="40% - Accent5 2 2 2 2" xfId="423"/>
    <cellStyle name="40% - Accent5 2 2 2 3" xfId="424"/>
    <cellStyle name="40% - Accent5 2 2 3" xfId="425"/>
    <cellStyle name="40% - Accent5 2 2 4" xfId="426"/>
    <cellStyle name="40% - Accent5 2 3" xfId="137"/>
    <cellStyle name="40% - Accent5 2 3 2" xfId="428"/>
    <cellStyle name="40% - Accent5 2 3 3" xfId="429"/>
    <cellStyle name="40% - Accent5 2 3 4" xfId="427"/>
    <cellStyle name="40% - Accent5 2 4" xfId="430"/>
    <cellStyle name="40% - Accent5 2 4 2" xfId="431"/>
    <cellStyle name="40% - Accent5 2 4 3" xfId="432"/>
    <cellStyle name="40% - Accent5 2 5" xfId="433"/>
    <cellStyle name="40% - Accent5 2 6" xfId="434"/>
    <cellStyle name="40% - Accent5 3" xfId="540"/>
    <cellStyle name="40% - Accent6 2" xfId="69"/>
    <cellStyle name="40% - Accent6 2 2" xfId="199"/>
    <cellStyle name="40% - Accent6 2 2 2" xfId="435"/>
    <cellStyle name="40% - Accent6 2 2 2 2" xfId="436"/>
    <cellStyle name="40% - Accent6 2 2 2 3" xfId="437"/>
    <cellStyle name="40% - Accent6 2 2 3" xfId="438"/>
    <cellStyle name="40% - Accent6 2 2 4" xfId="439"/>
    <cellStyle name="40% - Accent6 2 3" xfId="138"/>
    <cellStyle name="40% - Accent6 2 3 2" xfId="441"/>
    <cellStyle name="40% - Accent6 2 3 3" xfId="442"/>
    <cellStyle name="40% - Accent6 2 3 4" xfId="440"/>
    <cellStyle name="40% - Accent6 2 4" xfId="443"/>
    <cellStyle name="40% - Accent6 2 4 2" xfId="444"/>
    <cellStyle name="40% - Accent6 2 4 3" xfId="445"/>
    <cellStyle name="40% - Accent6 2 5" xfId="446"/>
    <cellStyle name="40% - Accent6 2 6" xfId="447"/>
    <cellStyle name="40% - Accent6 3" xfId="541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3" xfId="555"/>
    <cellStyle name="Check Cell 2" xfId="84"/>
    <cellStyle name="Check Cell 2 2" xfId="214"/>
    <cellStyle name="Check Cell 2 3" xfId="153"/>
    <cellStyle name="Check Cell 3" xfId="556"/>
    <cellStyle name="Comma 10" xfId="116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3" xfId="180"/>
    <cellStyle name="Comma 3 3 2" xfId="275"/>
    <cellStyle name="Comma 3 4" xfId="121"/>
    <cellStyle name="Comma 3 5" xfId="265"/>
    <cellStyle name="Comma 3 6" xfId="260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3" xfId="273"/>
    <cellStyle name="Comma 6" xfId="85"/>
    <cellStyle name="Comma 6 2" xfId="124"/>
    <cellStyle name="Comma 6 2 2" xfId="458"/>
    <cellStyle name="Comma 6 3" xfId="459"/>
    <cellStyle name="Comma 6 3 2" xfId="460"/>
    <cellStyle name="Comma 6 3 2 2" xfId="461"/>
    <cellStyle name="Comma 6 3 2 3" xfId="462"/>
    <cellStyle name="Comma 6 3 3" xfId="463"/>
    <cellStyle name="Comma 6 3 4" xfId="464"/>
    <cellStyle name="Comma 6 4" xfId="465"/>
    <cellStyle name="Comma 6 4 2" xfId="466"/>
    <cellStyle name="Comma 6 4 2 2" xfId="467"/>
    <cellStyle name="Comma 6 4 2 3" xfId="468"/>
    <cellStyle name="Comma 6 4 3" xfId="469"/>
    <cellStyle name="Comma 6 4 4" xfId="470"/>
    <cellStyle name="Comma 6 5" xfId="471"/>
    <cellStyle name="Comma 6 5 2" xfId="472"/>
    <cellStyle name="Comma 6 5 3" xfId="473"/>
    <cellStyle name="Comma 6 6" xfId="474"/>
    <cellStyle name="Comma 6 6 2" xfId="475"/>
    <cellStyle name="Comma 6 6 3" xfId="476"/>
    <cellStyle name="Comma 6 7" xfId="477"/>
    <cellStyle name="Comma 6 8" xfId="478"/>
    <cellStyle name="Comma 6 9" xfId="268"/>
    <cellStyle name="Comma 7" xfId="86"/>
    <cellStyle name="Comma 7 2" xfId="479"/>
    <cellStyle name="Comma 8" xfId="106"/>
    <cellStyle name="Comma 8 2" xfId="481"/>
    <cellStyle name="Comma 8 3" xfId="480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3" xfId="489"/>
    <cellStyle name="Normal 10 2 2 4" xfId="614"/>
    <cellStyle name="Normal 10 2 3" xfId="490"/>
    <cellStyle name="Normal 10 2 4" xfId="491"/>
    <cellStyle name="Normal 10 2 5" xfId="615"/>
    <cellStyle name="Normal 10 3" xfId="492"/>
    <cellStyle name="Normal 10 3 2" xfId="493"/>
    <cellStyle name="Normal 10 3 3" xfId="494"/>
    <cellStyle name="Normal 10 3 4" xfId="616"/>
    <cellStyle name="Normal 10 4" xfId="495"/>
    <cellStyle name="Normal 10 4 2" xfId="496"/>
    <cellStyle name="Normal 10 4 3" xfId="497"/>
    <cellStyle name="Normal 10 4 4" xfId="617"/>
    <cellStyle name="Normal 10 5" xfId="498"/>
    <cellStyle name="Normal 10 5 2" xfId="618"/>
    <cellStyle name="Normal 10 6" xfId="499"/>
    <cellStyle name="Normal 10 6 2" xfId="619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6" xfId="270"/>
    <cellStyle name="Normal 2 2 7" xfId="254"/>
    <cellStyle name="Normal 2 3" xfId="96"/>
    <cellStyle name="Normal 2 3 2" xfId="226"/>
    <cellStyle name="Normal 2 3 3" xfId="663"/>
    <cellStyle name="Normal 2 3 4" xfId="664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3" xfId="165"/>
    <cellStyle name="Normal 5 2 4" xfId="572"/>
    <cellStyle name="Normal 5 3" xfId="118"/>
    <cellStyle name="Normal 5 3 2" xfId="506"/>
    <cellStyle name="Normal 5 3 2 2" xfId="507"/>
    <cellStyle name="Normal 5 3 2 3" xfId="508"/>
    <cellStyle name="Normal 5 3 3" xfId="509"/>
    <cellStyle name="Normal 5 3 4" xfId="510"/>
    <cellStyle name="Normal 5 3 5" xfId="505"/>
    <cellStyle name="Normal 5 4" xfId="511"/>
    <cellStyle name="Normal 5 4 2" xfId="512"/>
    <cellStyle name="Normal 5 4 2 2" xfId="513"/>
    <cellStyle name="Normal 5 4 2 3" xfId="514"/>
    <cellStyle name="Normal 5 4 3" xfId="515"/>
    <cellStyle name="Normal 5 4 4" xfId="516"/>
    <cellStyle name="Normal 5 5" xfId="517"/>
    <cellStyle name="Normal 5 5 2" xfId="518"/>
    <cellStyle name="Normal 5 5 3" xfId="519"/>
    <cellStyle name="Normal 5 6" xfId="520"/>
    <cellStyle name="Normal 5 6 2" xfId="521"/>
    <cellStyle name="Normal 5 6 3" xfId="522"/>
    <cellStyle name="Normal 5 7" xfId="523"/>
    <cellStyle name="Normal 5 8" xfId="524"/>
    <cellStyle name="Normal 5 9" xfId="525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te 2" xfId="100"/>
    <cellStyle name="Note 2 2" xfId="231"/>
    <cellStyle name="Note 2 2 2" xfId="284"/>
    <cellStyle name="Note 2 3" xfId="166"/>
    <cellStyle name="Note 3" xfId="167"/>
    <cellStyle name="Note 3 2" xfId="271"/>
    <cellStyle name="Output 2" xfId="101"/>
    <cellStyle name="Output 2 2" xfId="232"/>
    <cellStyle name="Output 2 2 2" xfId="285"/>
    <cellStyle name="Output 2 3" xfId="168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6" xfId="718"/>
    <cellStyle name="Обычный 2 7" xfId="267"/>
    <cellStyle name="Обычный 2 8" xfId="255"/>
    <cellStyle name="Обычный 3" xfId="242"/>
    <cellStyle name="Обычный 3 2" xfId="577"/>
    <cellStyle name="Обычный 3 3" xfId="248"/>
    <cellStyle name="Обычный 4" xfId="257"/>
    <cellStyle name="Обычный 4 2" xfId="250"/>
    <cellStyle name="Обычный 4 3" xfId="582"/>
    <cellStyle name="Обычный 4 4" xfId="288"/>
    <cellStyle name="Обычный 5" xfId="244"/>
    <cellStyle name="Обычный 5 2" xfId="581"/>
    <cellStyle name="Обычный 5 3" xfId="289"/>
    <cellStyle name="Обычный 5 4" xfId="253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9" xfId="717"/>
    <cellStyle name="Плохой" xfId="51"/>
    <cellStyle name="Пояснение" xfId="52"/>
    <cellStyle name="Примечание" xfId="53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3" xfId="272"/>
    <cellStyle name="Финансовый 2 4" xfId="247"/>
    <cellStyle name="Финансовый 3" xfId="243"/>
    <cellStyle name="Финансовый 3 2" xfId="571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rine%20Sargsyan\Downloads\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/>
      <sheetData sheetId="1" refreshError="1">
        <row r="20">
          <cell r="G20">
            <v>0</v>
          </cell>
          <cell r="H2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48" zoomScaleNormal="100" workbookViewId="0">
      <selection activeCell="C44" sqref="C44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20.5703125" style="6" customWidth="1"/>
    <col min="5" max="5" width="17.85546875" style="6" customWidth="1"/>
    <col min="6" max="6" width="19.140625" style="6" customWidth="1"/>
    <col min="7" max="7" width="20" style="6" customWidth="1"/>
    <col min="8" max="211" width="9.140625" style="6"/>
    <col min="212" max="212" width="5" style="6" customWidth="1"/>
    <col min="213" max="213" width="4.7109375" style="6" customWidth="1"/>
    <col min="214" max="214" width="5" style="6" customWidth="1"/>
    <col min="215" max="215" width="19.7109375" style="6" customWidth="1"/>
    <col min="216" max="216" width="49.85546875" style="6" customWidth="1"/>
    <col min="217" max="217" width="14.5703125" style="6" customWidth="1"/>
    <col min="218" max="218" width="13.7109375" style="6" customWidth="1"/>
    <col min="219" max="219" width="13.42578125" style="6" customWidth="1"/>
    <col min="220" max="220" width="15.42578125" style="6" customWidth="1"/>
    <col min="221" max="222" width="10.28515625" style="6" bestFit="1" customWidth="1"/>
    <col min="223" max="467" width="9.140625" style="6"/>
    <col min="468" max="468" width="5" style="6" customWidth="1"/>
    <col min="469" max="469" width="4.7109375" style="6" customWidth="1"/>
    <col min="470" max="470" width="5" style="6" customWidth="1"/>
    <col min="471" max="471" width="19.7109375" style="6" customWidth="1"/>
    <col min="472" max="472" width="49.85546875" style="6" customWidth="1"/>
    <col min="473" max="473" width="14.5703125" style="6" customWidth="1"/>
    <col min="474" max="474" width="13.7109375" style="6" customWidth="1"/>
    <col min="475" max="475" width="13.42578125" style="6" customWidth="1"/>
    <col min="476" max="476" width="15.42578125" style="6" customWidth="1"/>
    <col min="477" max="478" width="10.28515625" style="6" bestFit="1" customWidth="1"/>
    <col min="479" max="723" width="9.140625" style="6"/>
    <col min="724" max="724" width="5" style="6" customWidth="1"/>
    <col min="725" max="725" width="4.7109375" style="6" customWidth="1"/>
    <col min="726" max="726" width="5" style="6" customWidth="1"/>
    <col min="727" max="727" width="19.7109375" style="6" customWidth="1"/>
    <col min="728" max="728" width="49.85546875" style="6" customWidth="1"/>
    <col min="729" max="729" width="14.5703125" style="6" customWidth="1"/>
    <col min="730" max="730" width="13.7109375" style="6" customWidth="1"/>
    <col min="731" max="731" width="13.42578125" style="6" customWidth="1"/>
    <col min="732" max="732" width="15.42578125" style="6" customWidth="1"/>
    <col min="733" max="734" width="10.28515625" style="6" bestFit="1" customWidth="1"/>
    <col min="735" max="979" width="9.140625" style="6"/>
    <col min="980" max="980" width="5" style="6" customWidth="1"/>
    <col min="981" max="981" width="4.7109375" style="6" customWidth="1"/>
    <col min="982" max="982" width="5" style="6" customWidth="1"/>
    <col min="983" max="983" width="19.7109375" style="6" customWidth="1"/>
    <col min="984" max="984" width="49.85546875" style="6" customWidth="1"/>
    <col min="985" max="985" width="14.5703125" style="6" customWidth="1"/>
    <col min="986" max="986" width="13.7109375" style="6" customWidth="1"/>
    <col min="987" max="987" width="13.42578125" style="6" customWidth="1"/>
    <col min="988" max="988" width="15.42578125" style="6" customWidth="1"/>
    <col min="989" max="990" width="10.28515625" style="6" bestFit="1" customWidth="1"/>
    <col min="991" max="1235" width="9.140625" style="6"/>
    <col min="1236" max="1236" width="5" style="6" customWidth="1"/>
    <col min="1237" max="1237" width="4.7109375" style="6" customWidth="1"/>
    <col min="1238" max="1238" width="5" style="6" customWidth="1"/>
    <col min="1239" max="1239" width="19.7109375" style="6" customWidth="1"/>
    <col min="1240" max="1240" width="49.85546875" style="6" customWidth="1"/>
    <col min="1241" max="1241" width="14.5703125" style="6" customWidth="1"/>
    <col min="1242" max="1242" width="13.7109375" style="6" customWidth="1"/>
    <col min="1243" max="1243" width="13.42578125" style="6" customWidth="1"/>
    <col min="1244" max="1244" width="15.42578125" style="6" customWidth="1"/>
    <col min="1245" max="1246" width="10.28515625" style="6" bestFit="1" customWidth="1"/>
    <col min="1247" max="1491" width="9.140625" style="6"/>
    <col min="1492" max="1492" width="5" style="6" customWidth="1"/>
    <col min="1493" max="1493" width="4.7109375" style="6" customWidth="1"/>
    <col min="1494" max="1494" width="5" style="6" customWidth="1"/>
    <col min="1495" max="1495" width="19.7109375" style="6" customWidth="1"/>
    <col min="1496" max="1496" width="49.85546875" style="6" customWidth="1"/>
    <col min="1497" max="1497" width="14.5703125" style="6" customWidth="1"/>
    <col min="1498" max="1498" width="13.7109375" style="6" customWidth="1"/>
    <col min="1499" max="1499" width="13.42578125" style="6" customWidth="1"/>
    <col min="1500" max="1500" width="15.42578125" style="6" customWidth="1"/>
    <col min="1501" max="1502" width="10.28515625" style="6" bestFit="1" customWidth="1"/>
    <col min="1503" max="1747" width="9.140625" style="6"/>
    <col min="1748" max="1748" width="5" style="6" customWidth="1"/>
    <col min="1749" max="1749" width="4.7109375" style="6" customWidth="1"/>
    <col min="1750" max="1750" width="5" style="6" customWidth="1"/>
    <col min="1751" max="1751" width="19.7109375" style="6" customWidth="1"/>
    <col min="1752" max="1752" width="49.85546875" style="6" customWidth="1"/>
    <col min="1753" max="1753" width="14.5703125" style="6" customWidth="1"/>
    <col min="1754" max="1754" width="13.7109375" style="6" customWidth="1"/>
    <col min="1755" max="1755" width="13.42578125" style="6" customWidth="1"/>
    <col min="1756" max="1756" width="15.42578125" style="6" customWidth="1"/>
    <col min="1757" max="1758" width="10.28515625" style="6" bestFit="1" customWidth="1"/>
    <col min="1759" max="2003" width="9.140625" style="6"/>
    <col min="2004" max="2004" width="5" style="6" customWidth="1"/>
    <col min="2005" max="2005" width="4.7109375" style="6" customWidth="1"/>
    <col min="2006" max="2006" width="5" style="6" customWidth="1"/>
    <col min="2007" max="2007" width="19.7109375" style="6" customWidth="1"/>
    <col min="2008" max="2008" width="49.85546875" style="6" customWidth="1"/>
    <col min="2009" max="2009" width="14.5703125" style="6" customWidth="1"/>
    <col min="2010" max="2010" width="13.7109375" style="6" customWidth="1"/>
    <col min="2011" max="2011" width="13.42578125" style="6" customWidth="1"/>
    <col min="2012" max="2012" width="15.42578125" style="6" customWidth="1"/>
    <col min="2013" max="2014" width="10.28515625" style="6" bestFit="1" customWidth="1"/>
    <col min="2015" max="2259" width="9.140625" style="6"/>
    <col min="2260" max="2260" width="5" style="6" customWidth="1"/>
    <col min="2261" max="2261" width="4.7109375" style="6" customWidth="1"/>
    <col min="2262" max="2262" width="5" style="6" customWidth="1"/>
    <col min="2263" max="2263" width="19.7109375" style="6" customWidth="1"/>
    <col min="2264" max="2264" width="49.85546875" style="6" customWidth="1"/>
    <col min="2265" max="2265" width="14.5703125" style="6" customWidth="1"/>
    <col min="2266" max="2266" width="13.7109375" style="6" customWidth="1"/>
    <col min="2267" max="2267" width="13.42578125" style="6" customWidth="1"/>
    <col min="2268" max="2268" width="15.42578125" style="6" customWidth="1"/>
    <col min="2269" max="2270" width="10.28515625" style="6" bestFit="1" customWidth="1"/>
    <col min="2271" max="2515" width="9.140625" style="6"/>
    <col min="2516" max="2516" width="5" style="6" customWidth="1"/>
    <col min="2517" max="2517" width="4.7109375" style="6" customWidth="1"/>
    <col min="2518" max="2518" width="5" style="6" customWidth="1"/>
    <col min="2519" max="2519" width="19.7109375" style="6" customWidth="1"/>
    <col min="2520" max="2520" width="49.85546875" style="6" customWidth="1"/>
    <col min="2521" max="2521" width="14.5703125" style="6" customWidth="1"/>
    <col min="2522" max="2522" width="13.7109375" style="6" customWidth="1"/>
    <col min="2523" max="2523" width="13.42578125" style="6" customWidth="1"/>
    <col min="2524" max="2524" width="15.42578125" style="6" customWidth="1"/>
    <col min="2525" max="2526" width="10.28515625" style="6" bestFit="1" customWidth="1"/>
    <col min="2527" max="2771" width="9.140625" style="6"/>
    <col min="2772" max="2772" width="5" style="6" customWidth="1"/>
    <col min="2773" max="2773" width="4.7109375" style="6" customWidth="1"/>
    <col min="2774" max="2774" width="5" style="6" customWidth="1"/>
    <col min="2775" max="2775" width="19.7109375" style="6" customWidth="1"/>
    <col min="2776" max="2776" width="49.85546875" style="6" customWidth="1"/>
    <col min="2777" max="2777" width="14.5703125" style="6" customWidth="1"/>
    <col min="2778" max="2778" width="13.7109375" style="6" customWidth="1"/>
    <col min="2779" max="2779" width="13.42578125" style="6" customWidth="1"/>
    <col min="2780" max="2780" width="15.42578125" style="6" customWidth="1"/>
    <col min="2781" max="2782" width="10.28515625" style="6" bestFit="1" customWidth="1"/>
    <col min="2783" max="3027" width="9.140625" style="6"/>
    <col min="3028" max="3028" width="5" style="6" customWidth="1"/>
    <col min="3029" max="3029" width="4.7109375" style="6" customWidth="1"/>
    <col min="3030" max="3030" width="5" style="6" customWidth="1"/>
    <col min="3031" max="3031" width="19.7109375" style="6" customWidth="1"/>
    <col min="3032" max="3032" width="49.85546875" style="6" customWidth="1"/>
    <col min="3033" max="3033" width="14.5703125" style="6" customWidth="1"/>
    <col min="3034" max="3034" width="13.7109375" style="6" customWidth="1"/>
    <col min="3035" max="3035" width="13.42578125" style="6" customWidth="1"/>
    <col min="3036" max="3036" width="15.42578125" style="6" customWidth="1"/>
    <col min="3037" max="3038" width="10.28515625" style="6" bestFit="1" customWidth="1"/>
    <col min="3039" max="3283" width="9.140625" style="6"/>
    <col min="3284" max="3284" width="5" style="6" customWidth="1"/>
    <col min="3285" max="3285" width="4.7109375" style="6" customWidth="1"/>
    <col min="3286" max="3286" width="5" style="6" customWidth="1"/>
    <col min="3287" max="3287" width="19.7109375" style="6" customWidth="1"/>
    <col min="3288" max="3288" width="49.85546875" style="6" customWidth="1"/>
    <col min="3289" max="3289" width="14.5703125" style="6" customWidth="1"/>
    <col min="3290" max="3290" width="13.7109375" style="6" customWidth="1"/>
    <col min="3291" max="3291" width="13.42578125" style="6" customWidth="1"/>
    <col min="3292" max="3292" width="15.42578125" style="6" customWidth="1"/>
    <col min="3293" max="3294" width="10.28515625" style="6" bestFit="1" customWidth="1"/>
    <col min="3295" max="3539" width="9.140625" style="6"/>
    <col min="3540" max="3540" width="5" style="6" customWidth="1"/>
    <col min="3541" max="3541" width="4.7109375" style="6" customWidth="1"/>
    <col min="3542" max="3542" width="5" style="6" customWidth="1"/>
    <col min="3543" max="3543" width="19.7109375" style="6" customWidth="1"/>
    <col min="3544" max="3544" width="49.85546875" style="6" customWidth="1"/>
    <col min="3545" max="3545" width="14.5703125" style="6" customWidth="1"/>
    <col min="3546" max="3546" width="13.7109375" style="6" customWidth="1"/>
    <col min="3547" max="3547" width="13.42578125" style="6" customWidth="1"/>
    <col min="3548" max="3548" width="15.42578125" style="6" customWidth="1"/>
    <col min="3549" max="3550" width="10.28515625" style="6" bestFit="1" customWidth="1"/>
    <col min="3551" max="3795" width="9.140625" style="6"/>
    <col min="3796" max="3796" width="5" style="6" customWidth="1"/>
    <col min="3797" max="3797" width="4.7109375" style="6" customWidth="1"/>
    <col min="3798" max="3798" width="5" style="6" customWidth="1"/>
    <col min="3799" max="3799" width="19.7109375" style="6" customWidth="1"/>
    <col min="3800" max="3800" width="49.85546875" style="6" customWidth="1"/>
    <col min="3801" max="3801" width="14.5703125" style="6" customWidth="1"/>
    <col min="3802" max="3802" width="13.7109375" style="6" customWidth="1"/>
    <col min="3803" max="3803" width="13.42578125" style="6" customWidth="1"/>
    <col min="3804" max="3804" width="15.42578125" style="6" customWidth="1"/>
    <col min="3805" max="3806" width="10.28515625" style="6" bestFit="1" customWidth="1"/>
    <col min="3807" max="4051" width="9.140625" style="6"/>
    <col min="4052" max="4052" width="5" style="6" customWidth="1"/>
    <col min="4053" max="4053" width="4.7109375" style="6" customWidth="1"/>
    <col min="4054" max="4054" width="5" style="6" customWidth="1"/>
    <col min="4055" max="4055" width="19.7109375" style="6" customWidth="1"/>
    <col min="4056" max="4056" width="49.85546875" style="6" customWidth="1"/>
    <col min="4057" max="4057" width="14.5703125" style="6" customWidth="1"/>
    <col min="4058" max="4058" width="13.7109375" style="6" customWidth="1"/>
    <col min="4059" max="4059" width="13.42578125" style="6" customWidth="1"/>
    <col min="4060" max="4060" width="15.42578125" style="6" customWidth="1"/>
    <col min="4061" max="4062" width="10.28515625" style="6" bestFit="1" customWidth="1"/>
    <col min="4063" max="4307" width="9.140625" style="6"/>
    <col min="4308" max="4308" width="5" style="6" customWidth="1"/>
    <col min="4309" max="4309" width="4.7109375" style="6" customWidth="1"/>
    <col min="4310" max="4310" width="5" style="6" customWidth="1"/>
    <col min="4311" max="4311" width="19.7109375" style="6" customWidth="1"/>
    <col min="4312" max="4312" width="49.85546875" style="6" customWidth="1"/>
    <col min="4313" max="4313" width="14.5703125" style="6" customWidth="1"/>
    <col min="4314" max="4314" width="13.7109375" style="6" customWidth="1"/>
    <col min="4315" max="4315" width="13.42578125" style="6" customWidth="1"/>
    <col min="4316" max="4316" width="15.42578125" style="6" customWidth="1"/>
    <col min="4317" max="4318" width="10.28515625" style="6" bestFit="1" customWidth="1"/>
    <col min="4319" max="4563" width="9.140625" style="6"/>
    <col min="4564" max="4564" width="5" style="6" customWidth="1"/>
    <col min="4565" max="4565" width="4.7109375" style="6" customWidth="1"/>
    <col min="4566" max="4566" width="5" style="6" customWidth="1"/>
    <col min="4567" max="4567" width="19.7109375" style="6" customWidth="1"/>
    <col min="4568" max="4568" width="49.85546875" style="6" customWidth="1"/>
    <col min="4569" max="4569" width="14.5703125" style="6" customWidth="1"/>
    <col min="4570" max="4570" width="13.7109375" style="6" customWidth="1"/>
    <col min="4571" max="4571" width="13.42578125" style="6" customWidth="1"/>
    <col min="4572" max="4572" width="15.42578125" style="6" customWidth="1"/>
    <col min="4573" max="4574" width="10.28515625" style="6" bestFit="1" customWidth="1"/>
    <col min="4575" max="4819" width="9.140625" style="6"/>
    <col min="4820" max="4820" width="5" style="6" customWidth="1"/>
    <col min="4821" max="4821" width="4.7109375" style="6" customWidth="1"/>
    <col min="4822" max="4822" width="5" style="6" customWidth="1"/>
    <col min="4823" max="4823" width="19.7109375" style="6" customWidth="1"/>
    <col min="4824" max="4824" width="49.85546875" style="6" customWidth="1"/>
    <col min="4825" max="4825" width="14.5703125" style="6" customWidth="1"/>
    <col min="4826" max="4826" width="13.7109375" style="6" customWidth="1"/>
    <col min="4827" max="4827" width="13.42578125" style="6" customWidth="1"/>
    <col min="4828" max="4828" width="15.42578125" style="6" customWidth="1"/>
    <col min="4829" max="4830" width="10.28515625" style="6" bestFit="1" customWidth="1"/>
    <col min="4831" max="5075" width="9.140625" style="6"/>
    <col min="5076" max="5076" width="5" style="6" customWidth="1"/>
    <col min="5077" max="5077" width="4.7109375" style="6" customWidth="1"/>
    <col min="5078" max="5078" width="5" style="6" customWidth="1"/>
    <col min="5079" max="5079" width="19.7109375" style="6" customWidth="1"/>
    <col min="5080" max="5080" width="49.85546875" style="6" customWidth="1"/>
    <col min="5081" max="5081" width="14.5703125" style="6" customWidth="1"/>
    <col min="5082" max="5082" width="13.7109375" style="6" customWidth="1"/>
    <col min="5083" max="5083" width="13.42578125" style="6" customWidth="1"/>
    <col min="5084" max="5084" width="15.42578125" style="6" customWidth="1"/>
    <col min="5085" max="5086" width="10.28515625" style="6" bestFit="1" customWidth="1"/>
    <col min="5087" max="5331" width="9.140625" style="6"/>
    <col min="5332" max="5332" width="5" style="6" customWidth="1"/>
    <col min="5333" max="5333" width="4.7109375" style="6" customWidth="1"/>
    <col min="5334" max="5334" width="5" style="6" customWidth="1"/>
    <col min="5335" max="5335" width="19.7109375" style="6" customWidth="1"/>
    <col min="5336" max="5336" width="49.85546875" style="6" customWidth="1"/>
    <col min="5337" max="5337" width="14.5703125" style="6" customWidth="1"/>
    <col min="5338" max="5338" width="13.7109375" style="6" customWidth="1"/>
    <col min="5339" max="5339" width="13.42578125" style="6" customWidth="1"/>
    <col min="5340" max="5340" width="15.42578125" style="6" customWidth="1"/>
    <col min="5341" max="5342" width="10.28515625" style="6" bestFit="1" customWidth="1"/>
    <col min="5343" max="5587" width="9.140625" style="6"/>
    <col min="5588" max="5588" width="5" style="6" customWidth="1"/>
    <col min="5589" max="5589" width="4.7109375" style="6" customWidth="1"/>
    <col min="5590" max="5590" width="5" style="6" customWidth="1"/>
    <col min="5591" max="5591" width="19.7109375" style="6" customWidth="1"/>
    <col min="5592" max="5592" width="49.85546875" style="6" customWidth="1"/>
    <col min="5593" max="5593" width="14.5703125" style="6" customWidth="1"/>
    <col min="5594" max="5594" width="13.7109375" style="6" customWidth="1"/>
    <col min="5595" max="5595" width="13.42578125" style="6" customWidth="1"/>
    <col min="5596" max="5596" width="15.42578125" style="6" customWidth="1"/>
    <col min="5597" max="5598" width="10.28515625" style="6" bestFit="1" customWidth="1"/>
    <col min="5599" max="5843" width="9.140625" style="6"/>
    <col min="5844" max="5844" width="5" style="6" customWidth="1"/>
    <col min="5845" max="5845" width="4.7109375" style="6" customWidth="1"/>
    <col min="5846" max="5846" width="5" style="6" customWidth="1"/>
    <col min="5847" max="5847" width="19.7109375" style="6" customWidth="1"/>
    <col min="5848" max="5848" width="49.85546875" style="6" customWidth="1"/>
    <col min="5849" max="5849" width="14.5703125" style="6" customWidth="1"/>
    <col min="5850" max="5850" width="13.7109375" style="6" customWidth="1"/>
    <col min="5851" max="5851" width="13.42578125" style="6" customWidth="1"/>
    <col min="5852" max="5852" width="15.42578125" style="6" customWidth="1"/>
    <col min="5853" max="5854" width="10.28515625" style="6" bestFit="1" customWidth="1"/>
    <col min="5855" max="6099" width="9.140625" style="6"/>
    <col min="6100" max="6100" width="5" style="6" customWidth="1"/>
    <col min="6101" max="6101" width="4.7109375" style="6" customWidth="1"/>
    <col min="6102" max="6102" width="5" style="6" customWidth="1"/>
    <col min="6103" max="6103" width="19.7109375" style="6" customWidth="1"/>
    <col min="6104" max="6104" width="49.85546875" style="6" customWidth="1"/>
    <col min="6105" max="6105" width="14.5703125" style="6" customWidth="1"/>
    <col min="6106" max="6106" width="13.7109375" style="6" customWidth="1"/>
    <col min="6107" max="6107" width="13.42578125" style="6" customWidth="1"/>
    <col min="6108" max="6108" width="15.42578125" style="6" customWidth="1"/>
    <col min="6109" max="6110" width="10.28515625" style="6" bestFit="1" customWidth="1"/>
    <col min="6111" max="6355" width="9.140625" style="6"/>
    <col min="6356" max="6356" width="5" style="6" customWidth="1"/>
    <col min="6357" max="6357" width="4.7109375" style="6" customWidth="1"/>
    <col min="6358" max="6358" width="5" style="6" customWidth="1"/>
    <col min="6359" max="6359" width="19.7109375" style="6" customWidth="1"/>
    <col min="6360" max="6360" width="49.85546875" style="6" customWidth="1"/>
    <col min="6361" max="6361" width="14.5703125" style="6" customWidth="1"/>
    <col min="6362" max="6362" width="13.7109375" style="6" customWidth="1"/>
    <col min="6363" max="6363" width="13.42578125" style="6" customWidth="1"/>
    <col min="6364" max="6364" width="15.42578125" style="6" customWidth="1"/>
    <col min="6365" max="6366" width="10.28515625" style="6" bestFit="1" customWidth="1"/>
    <col min="6367" max="6611" width="9.140625" style="6"/>
    <col min="6612" max="6612" width="5" style="6" customWidth="1"/>
    <col min="6613" max="6613" width="4.7109375" style="6" customWidth="1"/>
    <col min="6614" max="6614" width="5" style="6" customWidth="1"/>
    <col min="6615" max="6615" width="19.7109375" style="6" customWidth="1"/>
    <col min="6616" max="6616" width="49.85546875" style="6" customWidth="1"/>
    <col min="6617" max="6617" width="14.5703125" style="6" customWidth="1"/>
    <col min="6618" max="6618" width="13.7109375" style="6" customWidth="1"/>
    <col min="6619" max="6619" width="13.42578125" style="6" customWidth="1"/>
    <col min="6620" max="6620" width="15.42578125" style="6" customWidth="1"/>
    <col min="6621" max="6622" width="10.28515625" style="6" bestFit="1" customWidth="1"/>
    <col min="6623" max="6867" width="9.140625" style="6"/>
    <col min="6868" max="6868" width="5" style="6" customWidth="1"/>
    <col min="6869" max="6869" width="4.7109375" style="6" customWidth="1"/>
    <col min="6870" max="6870" width="5" style="6" customWidth="1"/>
    <col min="6871" max="6871" width="19.7109375" style="6" customWidth="1"/>
    <col min="6872" max="6872" width="49.85546875" style="6" customWidth="1"/>
    <col min="6873" max="6873" width="14.5703125" style="6" customWidth="1"/>
    <col min="6874" max="6874" width="13.7109375" style="6" customWidth="1"/>
    <col min="6875" max="6875" width="13.42578125" style="6" customWidth="1"/>
    <col min="6876" max="6876" width="15.42578125" style="6" customWidth="1"/>
    <col min="6877" max="6878" width="10.28515625" style="6" bestFit="1" customWidth="1"/>
    <col min="6879" max="7123" width="9.140625" style="6"/>
    <col min="7124" max="7124" width="5" style="6" customWidth="1"/>
    <col min="7125" max="7125" width="4.7109375" style="6" customWidth="1"/>
    <col min="7126" max="7126" width="5" style="6" customWidth="1"/>
    <col min="7127" max="7127" width="19.7109375" style="6" customWidth="1"/>
    <col min="7128" max="7128" width="49.85546875" style="6" customWidth="1"/>
    <col min="7129" max="7129" width="14.5703125" style="6" customWidth="1"/>
    <col min="7130" max="7130" width="13.7109375" style="6" customWidth="1"/>
    <col min="7131" max="7131" width="13.42578125" style="6" customWidth="1"/>
    <col min="7132" max="7132" width="15.42578125" style="6" customWidth="1"/>
    <col min="7133" max="7134" width="10.28515625" style="6" bestFit="1" customWidth="1"/>
    <col min="7135" max="7379" width="9.140625" style="6"/>
    <col min="7380" max="7380" width="5" style="6" customWidth="1"/>
    <col min="7381" max="7381" width="4.7109375" style="6" customWidth="1"/>
    <col min="7382" max="7382" width="5" style="6" customWidth="1"/>
    <col min="7383" max="7383" width="19.7109375" style="6" customWidth="1"/>
    <col min="7384" max="7384" width="49.85546875" style="6" customWidth="1"/>
    <col min="7385" max="7385" width="14.5703125" style="6" customWidth="1"/>
    <col min="7386" max="7386" width="13.7109375" style="6" customWidth="1"/>
    <col min="7387" max="7387" width="13.42578125" style="6" customWidth="1"/>
    <col min="7388" max="7388" width="15.42578125" style="6" customWidth="1"/>
    <col min="7389" max="7390" width="10.28515625" style="6" bestFit="1" customWidth="1"/>
    <col min="7391" max="7635" width="9.140625" style="6"/>
    <col min="7636" max="7636" width="5" style="6" customWidth="1"/>
    <col min="7637" max="7637" width="4.7109375" style="6" customWidth="1"/>
    <col min="7638" max="7638" width="5" style="6" customWidth="1"/>
    <col min="7639" max="7639" width="19.7109375" style="6" customWidth="1"/>
    <col min="7640" max="7640" width="49.85546875" style="6" customWidth="1"/>
    <col min="7641" max="7641" width="14.5703125" style="6" customWidth="1"/>
    <col min="7642" max="7642" width="13.7109375" style="6" customWidth="1"/>
    <col min="7643" max="7643" width="13.42578125" style="6" customWidth="1"/>
    <col min="7644" max="7644" width="15.42578125" style="6" customWidth="1"/>
    <col min="7645" max="7646" width="10.28515625" style="6" bestFit="1" customWidth="1"/>
    <col min="7647" max="7891" width="9.140625" style="6"/>
    <col min="7892" max="7892" width="5" style="6" customWidth="1"/>
    <col min="7893" max="7893" width="4.7109375" style="6" customWidth="1"/>
    <col min="7894" max="7894" width="5" style="6" customWidth="1"/>
    <col min="7895" max="7895" width="19.7109375" style="6" customWidth="1"/>
    <col min="7896" max="7896" width="49.85546875" style="6" customWidth="1"/>
    <col min="7897" max="7897" width="14.5703125" style="6" customWidth="1"/>
    <col min="7898" max="7898" width="13.7109375" style="6" customWidth="1"/>
    <col min="7899" max="7899" width="13.42578125" style="6" customWidth="1"/>
    <col min="7900" max="7900" width="15.42578125" style="6" customWidth="1"/>
    <col min="7901" max="7902" width="10.28515625" style="6" bestFit="1" customWidth="1"/>
    <col min="7903" max="8147" width="9.140625" style="6"/>
    <col min="8148" max="8148" width="5" style="6" customWidth="1"/>
    <col min="8149" max="8149" width="4.7109375" style="6" customWidth="1"/>
    <col min="8150" max="8150" width="5" style="6" customWidth="1"/>
    <col min="8151" max="8151" width="19.7109375" style="6" customWidth="1"/>
    <col min="8152" max="8152" width="49.85546875" style="6" customWidth="1"/>
    <col min="8153" max="8153" width="14.5703125" style="6" customWidth="1"/>
    <col min="8154" max="8154" width="13.7109375" style="6" customWidth="1"/>
    <col min="8155" max="8155" width="13.42578125" style="6" customWidth="1"/>
    <col min="8156" max="8156" width="15.42578125" style="6" customWidth="1"/>
    <col min="8157" max="8158" width="10.28515625" style="6" bestFit="1" customWidth="1"/>
    <col min="8159" max="8403" width="9.140625" style="6"/>
    <col min="8404" max="8404" width="5" style="6" customWidth="1"/>
    <col min="8405" max="8405" width="4.7109375" style="6" customWidth="1"/>
    <col min="8406" max="8406" width="5" style="6" customWidth="1"/>
    <col min="8407" max="8407" width="19.7109375" style="6" customWidth="1"/>
    <col min="8408" max="8408" width="49.85546875" style="6" customWidth="1"/>
    <col min="8409" max="8409" width="14.5703125" style="6" customWidth="1"/>
    <col min="8410" max="8410" width="13.7109375" style="6" customWidth="1"/>
    <col min="8411" max="8411" width="13.42578125" style="6" customWidth="1"/>
    <col min="8412" max="8412" width="15.42578125" style="6" customWidth="1"/>
    <col min="8413" max="8414" width="10.28515625" style="6" bestFit="1" customWidth="1"/>
    <col min="8415" max="8659" width="9.140625" style="6"/>
    <col min="8660" max="8660" width="5" style="6" customWidth="1"/>
    <col min="8661" max="8661" width="4.7109375" style="6" customWidth="1"/>
    <col min="8662" max="8662" width="5" style="6" customWidth="1"/>
    <col min="8663" max="8663" width="19.7109375" style="6" customWidth="1"/>
    <col min="8664" max="8664" width="49.85546875" style="6" customWidth="1"/>
    <col min="8665" max="8665" width="14.5703125" style="6" customWidth="1"/>
    <col min="8666" max="8666" width="13.7109375" style="6" customWidth="1"/>
    <col min="8667" max="8667" width="13.42578125" style="6" customWidth="1"/>
    <col min="8668" max="8668" width="15.42578125" style="6" customWidth="1"/>
    <col min="8669" max="8670" width="10.28515625" style="6" bestFit="1" customWidth="1"/>
    <col min="8671" max="8915" width="9.140625" style="6"/>
    <col min="8916" max="8916" width="5" style="6" customWidth="1"/>
    <col min="8917" max="8917" width="4.7109375" style="6" customWidth="1"/>
    <col min="8918" max="8918" width="5" style="6" customWidth="1"/>
    <col min="8919" max="8919" width="19.7109375" style="6" customWidth="1"/>
    <col min="8920" max="8920" width="49.85546875" style="6" customWidth="1"/>
    <col min="8921" max="8921" width="14.5703125" style="6" customWidth="1"/>
    <col min="8922" max="8922" width="13.7109375" style="6" customWidth="1"/>
    <col min="8923" max="8923" width="13.42578125" style="6" customWidth="1"/>
    <col min="8924" max="8924" width="15.42578125" style="6" customWidth="1"/>
    <col min="8925" max="8926" width="10.28515625" style="6" bestFit="1" customWidth="1"/>
    <col min="8927" max="9171" width="9.140625" style="6"/>
    <col min="9172" max="9172" width="5" style="6" customWidth="1"/>
    <col min="9173" max="9173" width="4.7109375" style="6" customWidth="1"/>
    <col min="9174" max="9174" width="5" style="6" customWidth="1"/>
    <col min="9175" max="9175" width="19.7109375" style="6" customWidth="1"/>
    <col min="9176" max="9176" width="49.85546875" style="6" customWidth="1"/>
    <col min="9177" max="9177" width="14.5703125" style="6" customWidth="1"/>
    <col min="9178" max="9178" width="13.7109375" style="6" customWidth="1"/>
    <col min="9179" max="9179" width="13.42578125" style="6" customWidth="1"/>
    <col min="9180" max="9180" width="15.42578125" style="6" customWidth="1"/>
    <col min="9181" max="9182" width="10.28515625" style="6" bestFit="1" customWidth="1"/>
    <col min="9183" max="9427" width="9.140625" style="6"/>
    <col min="9428" max="9428" width="5" style="6" customWidth="1"/>
    <col min="9429" max="9429" width="4.7109375" style="6" customWidth="1"/>
    <col min="9430" max="9430" width="5" style="6" customWidth="1"/>
    <col min="9431" max="9431" width="19.7109375" style="6" customWidth="1"/>
    <col min="9432" max="9432" width="49.85546875" style="6" customWidth="1"/>
    <col min="9433" max="9433" width="14.5703125" style="6" customWidth="1"/>
    <col min="9434" max="9434" width="13.7109375" style="6" customWidth="1"/>
    <col min="9435" max="9435" width="13.42578125" style="6" customWidth="1"/>
    <col min="9436" max="9436" width="15.42578125" style="6" customWidth="1"/>
    <col min="9437" max="9438" width="10.28515625" style="6" bestFit="1" customWidth="1"/>
    <col min="9439" max="9683" width="9.140625" style="6"/>
    <col min="9684" max="9684" width="5" style="6" customWidth="1"/>
    <col min="9685" max="9685" width="4.7109375" style="6" customWidth="1"/>
    <col min="9686" max="9686" width="5" style="6" customWidth="1"/>
    <col min="9687" max="9687" width="19.7109375" style="6" customWidth="1"/>
    <col min="9688" max="9688" width="49.85546875" style="6" customWidth="1"/>
    <col min="9689" max="9689" width="14.5703125" style="6" customWidth="1"/>
    <col min="9690" max="9690" width="13.7109375" style="6" customWidth="1"/>
    <col min="9691" max="9691" width="13.42578125" style="6" customWidth="1"/>
    <col min="9692" max="9692" width="15.42578125" style="6" customWidth="1"/>
    <col min="9693" max="9694" width="10.28515625" style="6" bestFit="1" customWidth="1"/>
    <col min="9695" max="9939" width="9.140625" style="6"/>
    <col min="9940" max="9940" width="5" style="6" customWidth="1"/>
    <col min="9941" max="9941" width="4.7109375" style="6" customWidth="1"/>
    <col min="9942" max="9942" width="5" style="6" customWidth="1"/>
    <col min="9943" max="9943" width="19.7109375" style="6" customWidth="1"/>
    <col min="9944" max="9944" width="49.85546875" style="6" customWidth="1"/>
    <col min="9945" max="9945" width="14.5703125" style="6" customWidth="1"/>
    <col min="9946" max="9946" width="13.7109375" style="6" customWidth="1"/>
    <col min="9947" max="9947" width="13.42578125" style="6" customWidth="1"/>
    <col min="9948" max="9948" width="15.42578125" style="6" customWidth="1"/>
    <col min="9949" max="9950" width="10.28515625" style="6" bestFit="1" customWidth="1"/>
    <col min="9951" max="10195" width="9.140625" style="6"/>
    <col min="10196" max="10196" width="5" style="6" customWidth="1"/>
    <col min="10197" max="10197" width="4.7109375" style="6" customWidth="1"/>
    <col min="10198" max="10198" width="5" style="6" customWidth="1"/>
    <col min="10199" max="10199" width="19.7109375" style="6" customWidth="1"/>
    <col min="10200" max="10200" width="49.85546875" style="6" customWidth="1"/>
    <col min="10201" max="10201" width="14.5703125" style="6" customWidth="1"/>
    <col min="10202" max="10202" width="13.7109375" style="6" customWidth="1"/>
    <col min="10203" max="10203" width="13.42578125" style="6" customWidth="1"/>
    <col min="10204" max="10204" width="15.42578125" style="6" customWidth="1"/>
    <col min="10205" max="10206" width="10.28515625" style="6" bestFit="1" customWidth="1"/>
    <col min="10207" max="10451" width="9.140625" style="6"/>
    <col min="10452" max="10452" width="5" style="6" customWidth="1"/>
    <col min="10453" max="10453" width="4.7109375" style="6" customWidth="1"/>
    <col min="10454" max="10454" width="5" style="6" customWidth="1"/>
    <col min="10455" max="10455" width="19.7109375" style="6" customWidth="1"/>
    <col min="10456" max="10456" width="49.85546875" style="6" customWidth="1"/>
    <col min="10457" max="10457" width="14.5703125" style="6" customWidth="1"/>
    <col min="10458" max="10458" width="13.7109375" style="6" customWidth="1"/>
    <col min="10459" max="10459" width="13.42578125" style="6" customWidth="1"/>
    <col min="10460" max="10460" width="15.42578125" style="6" customWidth="1"/>
    <col min="10461" max="10462" width="10.28515625" style="6" bestFit="1" customWidth="1"/>
    <col min="10463" max="10707" width="9.140625" style="6"/>
    <col min="10708" max="10708" width="5" style="6" customWidth="1"/>
    <col min="10709" max="10709" width="4.7109375" style="6" customWidth="1"/>
    <col min="10710" max="10710" width="5" style="6" customWidth="1"/>
    <col min="10711" max="10711" width="19.7109375" style="6" customWidth="1"/>
    <col min="10712" max="10712" width="49.85546875" style="6" customWidth="1"/>
    <col min="10713" max="10713" width="14.5703125" style="6" customWidth="1"/>
    <col min="10714" max="10714" width="13.7109375" style="6" customWidth="1"/>
    <col min="10715" max="10715" width="13.42578125" style="6" customWidth="1"/>
    <col min="10716" max="10716" width="15.42578125" style="6" customWidth="1"/>
    <col min="10717" max="10718" width="10.28515625" style="6" bestFit="1" customWidth="1"/>
    <col min="10719" max="10963" width="9.140625" style="6"/>
    <col min="10964" max="10964" width="5" style="6" customWidth="1"/>
    <col min="10965" max="10965" width="4.7109375" style="6" customWidth="1"/>
    <col min="10966" max="10966" width="5" style="6" customWidth="1"/>
    <col min="10967" max="10967" width="19.7109375" style="6" customWidth="1"/>
    <col min="10968" max="10968" width="49.85546875" style="6" customWidth="1"/>
    <col min="10969" max="10969" width="14.5703125" style="6" customWidth="1"/>
    <col min="10970" max="10970" width="13.7109375" style="6" customWidth="1"/>
    <col min="10971" max="10971" width="13.42578125" style="6" customWidth="1"/>
    <col min="10972" max="10972" width="15.42578125" style="6" customWidth="1"/>
    <col min="10973" max="10974" width="10.28515625" style="6" bestFit="1" customWidth="1"/>
    <col min="10975" max="11219" width="9.140625" style="6"/>
    <col min="11220" max="11220" width="5" style="6" customWidth="1"/>
    <col min="11221" max="11221" width="4.7109375" style="6" customWidth="1"/>
    <col min="11222" max="11222" width="5" style="6" customWidth="1"/>
    <col min="11223" max="11223" width="19.7109375" style="6" customWidth="1"/>
    <col min="11224" max="11224" width="49.85546875" style="6" customWidth="1"/>
    <col min="11225" max="11225" width="14.5703125" style="6" customWidth="1"/>
    <col min="11226" max="11226" width="13.7109375" style="6" customWidth="1"/>
    <col min="11227" max="11227" width="13.42578125" style="6" customWidth="1"/>
    <col min="11228" max="11228" width="15.42578125" style="6" customWidth="1"/>
    <col min="11229" max="11230" width="10.28515625" style="6" bestFit="1" customWidth="1"/>
    <col min="11231" max="11475" width="9.140625" style="6"/>
    <col min="11476" max="11476" width="5" style="6" customWidth="1"/>
    <col min="11477" max="11477" width="4.7109375" style="6" customWidth="1"/>
    <col min="11478" max="11478" width="5" style="6" customWidth="1"/>
    <col min="11479" max="11479" width="19.7109375" style="6" customWidth="1"/>
    <col min="11480" max="11480" width="49.85546875" style="6" customWidth="1"/>
    <col min="11481" max="11481" width="14.5703125" style="6" customWidth="1"/>
    <col min="11482" max="11482" width="13.7109375" style="6" customWidth="1"/>
    <col min="11483" max="11483" width="13.42578125" style="6" customWidth="1"/>
    <col min="11484" max="11484" width="15.42578125" style="6" customWidth="1"/>
    <col min="11485" max="11486" width="10.28515625" style="6" bestFit="1" customWidth="1"/>
    <col min="11487" max="11731" width="9.140625" style="6"/>
    <col min="11732" max="11732" width="5" style="6" customWidth="1"/>
    <col min="11733" max="11733" width="4.7109375" style="6" customWidth="1"/>
    <col min="11734" max="11734" width="5" style="6" customWidth="1"/>
    <col min="11735" max="11735" width="19.7109375" style="6" customWidth="1"/>
    <col min="11736" max="11736" width="49.85546875" style="6" customWidth="1"/>
    <col min="11737" max="11737" width="14.5703125" style="6" customWidth="1"/>
    <col min="11738" max="11738" width="13.7109375" style="6" customWidth="1"/>
    <col min="11739" max="11739" width="13.42578125" style="6" customWidth="1"/>
    <col min="11740" max="11740" width="15.42578125" style="6" customWidth="1"/>
    <col min="11741" max="11742" width="10.28515625" style="6" bestFit="1" customWidth="1"/>
    <col min="11743" max="11987" width="9.140625" style="6"/>
    <col min="11988" max="11988" width="5" style="6" customWidth="1"/>
    <col min="11989" max="11989" width="4.7109375" style="6" customWidth="1"/>
    <col min="11990" max="11990" width="5" style="6" customWidth="1"/>
    <col min="11991" max="11991" width="19.7109375" style="6" customWidth="1"/>
    <col min="11992" max="11992" width="49.85546875" style="6" customWidth="1"/>
    <col min="11993" max="11993" width="14.5703125" style="6" customWidth="1"/>
    <col min="11994" max="11994" width="13.7109375" style="6" customWidth="1"/>
    <col min="11995" max="11995" width="13.42578125" style="6" customWidth="1"/>
    <col min="11996" max="11996" width="15.42578125" style="6" customWidth="1"/>
    <col min="11997" max="11998" width="10.28515625" style="6" bestFit="1" customWidth="1"/>
    <col min="11999" max="12243" width="9.140625" style="6"/>
    <col min="12244" max="12244" width="5" style="6" customWidth="1"/>
    <col min="12245" max="12245" width="4.7109375" style="6" customWidth="1"/>
    <col min="12246" max="12246" width="5" style="6" customWidth="1"/>
    <col min="12247" max="12247" width="19.7109375" style="6" customWidth="1"/>
    <col min="12248" max="12248" width="49.85546875" style="6" customWidth="1"/>
    <col min="12249" max="12249" width="14.5703125" style="6" customWidth="1"/>
    <col min="12250" max="12250" width="13.7109375" style="6" customWidth="1"/>
    <col min="12251" max="12251" width="13.42578125" style="6" customWidth="1"/>
    <col min="12252" max="12252" width="15.42578125" style="6" customWidth="1"/>
    <col min="12253" max="12254" width="10.28515625" style="6" bestFit="1" customWidth="1"/>
    <col min="12255" max="12499" width="9.140625" style="6"/>
    <col min="12500" max="12500" width="5" style="6" customWidth="1"/>
    <col min="12501" max="12501" width="4.7109375" style="6" customWidth="1"/>
    <col min="12502" max="12502" width="5" style="6" customWidth="1"/>
    <col min="12503" max="12503" width="19.7109375" style="6" customWidth="1"/>
    <col min="12504" max="12504" width="49.85546875" style="6" customWidth="1"/>
    <col min="12505" max="12505" width="14.5703125" style="6" customWidth="1"/>
    <col min="12506" max="12506" width="13.7109375" style="6" customWidth="1"/>
    <col min="12507" max="12507" width="13.42578125" style="6" customWidth="1"/>
    <col min="12508" max="12508" width="15.42578125" style="6" customWidth="1"/>
    <col min="12509" max="12510" width="10.28515625" style="6" bestFit="1" customWidth="1"/>
    <col min="12511" max="12755" width="9.140625" style="6"/>
    <col min="12756" max="12756" width="5" style="6" customWidth="1"/>
    <col min="12757" max="12757" width="4.7109375" style="6" customWidth="1"/>
    <col min="12758" max="12758" width="5" style="6" customWidth="1"/>
    <col min="12759" max="12759" width="19.7109375" style="6" customWidth="1"/>
    <col min="12760" max="12760" width="49.85546875" style="6" customWidth="1"/>
    <col min="12761" max="12761" width="14.5703125" style="6" customWidth="1"/>
    <col min="12762" max="12762" width="13.7109375" style="6" customWidth="1"/>
    <col min="12763" max="12763" width="13.42578125" style="6" customWidth="1"/>
    <col min="12764" max="12764" width="15.42578125" style="6" customWidth="1"/>
    <col min="12765" max="12766" width="10.28515625" style="6" bestFit="1" customWidth="1"/>
    <col min="12767" max="13011" width="9.140625" style="6"/>
    <col min="13012" max="13012" width="5" style="6" customWidth="1"/>
    <col min="13013" max="13013" width="4.7109375" style="6" customWidth="1"/>
    <col min="13014" max="13014" width="5" style="6" customWidth="1"/>
    <col min="13015" max="13015" width="19.7109375" style="6" customWidth="1"/>
    <col min="13016" max="13016" width="49.85546875" style="6" customWidth="1"/>
    <col min="13017" max="13017" width="14.5703125" style="6" customWidth="1"/>
    <col min="13018" max="13018" width="13.7109375" style="6" customWidth="1"/>
    <col min="13019" max="13019" width="13.42578125" style="6" customWidth="1"/>
    <col min="13020" max="13020" width="15.42578125" style="6" customWidth="1"/>
    <col min="13021" max="13022" width="10.28515625" style="6" bestFit="1" customWidth="1"/>
    <col min="13023" max="13267" width="9.140625" style="6"/>
    <col min="13268" max="13268" width="5" style="6" customWidth="1"/>
    <col min="13269" max="13269" width="4.7109375" style="6" customWidth="1"/>
    <col min="13270" max="13270" width="5" style="6" customWidth="1"/>
    <col min="13271" max="13271" width="19.7109375" style="6" customWidth="1"/>
    <col min="13272" max="13272" width="49.85546875" style="6" customWidth="1"/>
    <col min="13273" max="13273" width="14.5703125" style="6" customWidth="1"/>
    <col min="13274" max="13274" width="13.7109375" style="6" customWidth="1"/>
    <col min="13275" max="13275" width="13.42578125" style="6" customWidth="1"/>
    <col min="13276" max="13276" width="15.42578125" style="6" customWidth="1"/>
    <col min="13277" max="13278" width="10.28515625" style="6" bestFit="1" customWidth="1"/>
    <col min="13279" max="13523" width="9.140625" style="6"/>
    <col min="13524" max="13524" width="5" style="6" customWidth="1"/>
    <col min="13525" max="13525" width="4.7109375" style="6" customWidth="1"/>
    <col min="13526" max="13526" width="5" style="6" customWidth="1"/>
    <col min="13527" max="13527" width="19.7109375" style="6" customWidth="1"/>
    <col min="13528" max="13528" width="49.85546875" style="6" customWidth="1"/>
    <col min="13529" max="13529" width="14.5703125" style="6" customWidth="1"/>
    <col min="13530" max="13530" width="13.7109375" style="6" customWidth="1"/>
    <col min="13531" max="13531" width="13.42578125" style="6" customWidth="1"/>
    <col min="13532" max="13532" width="15.42578125" style="6" customWidth="1"/>
    <col min="13533" max="13534" width="10.28515625" style="6" bestFit="1" customWidth="1"/>
    <col min="13535" max="13779" width="9.140625" style="6"/>
    <col min="13780" max="13780" width="5" style="6" customWidth="1"/>
    <col min="13781" max="13781" width="4.7109375" style="6" customWidth="1"/>
    <col min="13782" max="13782" width="5" style="6" customWidth="1"/>
    <col min="13783" max="13783" width="19.7109375" style="6" customWidth="1"/>
    <col min="13784" max="13784" width="49.85546875" style="6" customWidth="1"/>
    <col min="13785" max="13785" width="14.5703125" style="6" customWidth="1"/>
    <col min="13786" max="13786" width="13.7109375" style="6" customWidth="1"/>
    <col min="13787" max="13787" width="13.42578125" style="6" customWidth="1"/>
    <col min="13788" max="13788" width="15.42578125" style="6" customWidth="1"/>
    <col min="13789" max="13790" width="10.28515625" style="6" bestFit="1" customWidth="1"/>
    <col min="13791" max="14035" width="9.140625" style="6"/>
    <col min="14036" max="14036" width="5" style="6" customWidth="1"/>
    <col min="14037" max="14037" width="4.7109375" style="6" customWidth="1"/>
    <col min="14038" max="14038" width="5" style="6" customWidth="1"/>
    <col min="14039" max="14039" width="19.7109375" style="6" customWidth="1"/>
    <col min="14040" max="14040" width="49.85546875" style="6" customWidth="1"/>
    <col min="14041" max="14041" width="14.5703125" style="6" customWidth="1"/>
    <col min="14042" max="14042" width="13.7109375" style="6" customWidth="1"/>
    <col min="14043" max="14043" width="13.42578125" style="6" customWidth="1"/>
    <col min="14044" max="14044" width="15.42578125" style="6" customWidth="1"/>
    <col min="14045" max="14046" width="10.28515625" style="6" bestFit="1" customWidth="1"/>
    <col min="14047" max="14291" width="9.140625" style="6"/>
    <col min="14292" max="14292" width="5" style="6" customWidth="1"/>
    <col min="14293" max="14293" width="4.7109375" style="6" customWidth="1"/>
    <col min="14294" max="14294" width="5" style="6" customWidth="1"/>
    <col min="14295" max="14295" width="19.7109375" style="6" customWidth="1"/>
    <col min="14296" max="14296" width="49.85546875" style="6" customWidth="1"/>
    <col min="14297" max="14297" width="14.5703125" style="6" customWidth="1"/>
    <col min="14298" max="14298" width="13.7109375" style="6" customWidth="1"/>
    <col min="14299" max="14299" width="13.42578125" style="6" customWidth="1"/>
    <col min="14300" max="14300" width="15.42578125" style="6" customWidth="1"/>
    <col min="14301" max="14302" width="10.28515625" style="6" bestFit="1" customWidth="1"/>
    <col min="14303" max="14547" width="9.140625" style="6"/>
    <col min="14548" max="14548" width="5" style="6" customWidth="1"/>
    <col min="14549" max="14549" width="4.7109375" style="6" customWidth="1"/>
    <col min="14550" max="14550" width="5" style="6" customWidth="1"/>
    <col min="14551" max="14551" width="19.7109375" style="6" customWidth="1"/>
    <col min="14552" max="14552" width="49.85546875" style="6" customWidth="1"/>
    <col min="14553" max="14553" width="14.5703125" style="6" customWidth="1"/>
    <col min="14554" max="14554" width="13.7109375" style="6" customWidth="1"/>
    <col min="14555" max="14555" width="13.42578125" style="6" customWidth="1"/>
    <col min="14556" max="14556" width="15.42578125" style="6" customWidth="1"/>
    <col min="14557" max="14558" width="10.28515625" style="6" bestFit="1" customWidth="1"/>
    <col min="14559" max="14803" width="9.140625" style="6"/>
    <col min="14804" max="14804" width="5" style="6" customWidth="1"/>
    <col min="14805" max="14805" width="4.7109375" style="6" customWidth="1"/>
    <col min="14806" max="14806" width="5" style="6" customWidth="1"/>
    <col min="14807" max="14807" width="19.7109375" style="6" customWidth="1"/>
    <col min="14808" max="14808" width="49.85546875" style="6" customWidth="1"/>
    <col min="14809" max="14809" width="14.5703125" style="6" customWidth="1"/>
    <col min="14810" max="14810" width="13.7109375" style="6" customWidth="1"/>
    <col min="14811" max="14811" width="13.42578125" style="6" customWidth="1"/>
    <col min="14812" max="14812" width="15.42578125" style="6" customWidth="1"/>
    <col min="14813" max="14814" width="10.28515625" style="6" bestFit="1" customWidth="1"/>
    <col min="14815" max="15059" width="9.140625" style="6"/>
    <col min="15060" max="15060" width="5" style="6" customWidth="1"/>
    <col min="15061" max="15061" width="4.7109375" style="6" customWidth="1"/>
    <col min="15062" max="15062" width="5" style="6" customWidth="1"/>
    <col min="15063" max="15063" width="19.7109375" style="6" customWidth="1"/>
    <col min="15064" max="15064" width="49.85546875" style="6" customWidth="1"/>
    <col min="15065" max="15065" width="14.5703125" style="6" customWidth="1"/>
    <col min="15066" max="15066" width="13.7109375" style="6" customWidth="1"/>
    <col min="15067" max="15067" width="13.42578125" style="6" customWidth="1"/>
    <col min="15068" max="15068" width="15.42578125" style="6" customWidth="1"/>
    <col min="15069" max="15070" width="10.28515625" style="6" bestFit="1" customWidth="1"/>
    <col min="15071" max="15315" width="9.140625" style="6"/>
    <col min="15316" max="15316" width="5" style="6" customWidth="1"/>
    <col min="15317" max="15317" width="4.7109375" style="6" customWidth="1"/>
    <col min="15318" max="15318" width="5" style="6" customWidth="1"/>
    <col min="15319" max="15319" width="19.7109375" style="6" customWidth="1"/>
    <col min="15320" max="15320" width="49.85546875" style="6" customWidth="1"/>
    <col min="15321" max="15321" width="14.5703125" style="6" customWidth="1"/>
    <col min="15322" max="15322" width="13.7109375" style="6" customWidth="1"/>
    <col min="15323" max="15323" width="13.42578125" style="6" customWidth="1"/>
    <col min="15324" max="15324" width="15.42578125" style="6" customWidth="1"/>
    <col min="15325" max="15326" width="10.28515625" style="6" bestFit="1" customWidth="1"/>
    <col min="15327" max="15571" width="9.140625" style="6"/>
    <col min="15572" max="15572" width="5" style="6" customWidth="1"/>
    <col min="15573" max="15573" width="4.7109375" style="6" customWidth="1"/>
    <col min="15574" max="15574" width="5" style="6" customWidth="1"/>
    <col min="15575" max="15575" width="19.7109375" style="6" customWidth="1"/>
    <col min="15576" max="15576" width="49.85546875" style="6" customWidth="1"/>
    <col min="15577" max="15577" width="14.5703125" style="6" customWidth="1"/>
    <col min="15578" max="15578" width="13.7109375" style="6" customWidth="1"/>
    <col min="15579" max="15579" width="13.42578125" style="6" customWidth="1"/>
    <col min="15580" max="15580" width="15.42578125" style="6" customWidth="1"/>
    <col min="15581" max="15582" width="10.28515625" style="6" bestFit="1" customWidth="1"/>
    <col min="15583" max="15827" width="9.140625" style="6"/>
    <col min="15828" max="15828" width="5" style="6" customWidth="1"/>
    <col min="15829" max="15829" width="4.7109375" style="6" customWidth="1"/>
    <col min="15830" max="15830" width="5" style="6" customWidth="1"/>
    <col min="15831" max="15831" width="19.7109375" style="6" customWidth="1"/>
    <col min="15832" max="15832" width="49.85546875" style="6" customWidth="1"/>
    <col min="15833" max="15833" width="14.5703125" style="6" customWidth="1"/>
    <col min="15834" max="15834" width="13.7109375" style="6" customWidth="1"/>
    <col min="15835" max="15835" width="13.42578125" style="6" customWidth="1"/>
    <col min="15836" max="15836" width="15.42578125" style="6" customWidth="1"/>
    <col min="15837" max="15838" width="10.28515625" style="6" bestFit="1" customWidth="1"/>
    <col min="15839" max="16083" width="9.140625" style="6"/>
    <col min="16084" max="16084" width="5" style="6" customWidth="1"/>
    <col min="16085" max="16085" width="4.7109375" style="6" customWidth="1"/>
    <col min="16086" max="16086" width="5" style="6" customWidth="1"/>
    <col min="16087" max="16087" width="19.7109375" style="6" customWidth="1"/>
    <col min="16088" max="16088" width="49.85546875" style="6" customWidth="1"/>
    <col min="16089" max="16089" width="14.5703125" style="6" customWidth="1"/>
    <col min="16090" max="16090" width="13.7109375" style="6" customWidth="1"/>
    <col min="16091" max="16091" width="13.42578125" style="6" customWidth="1"/>
    <col min="16092" max="16092" width="15.42578125" style="6" customWidth="1"/>
    <col min="16093" max="16094" width="10.28515625" style="6" bestFit="1" customWidth="1"/>
    <col min="16095" max="16384" width="9.140625" style="6"/>
  </cols>
  <sheetData>
    <row r="1" spans="1:7">
      <c r="B1" s="6" t="s">
        <v>48</v>
      </c>
      <c r="G1" s="68" t="s">
        <v>85</v>
      </c>
    </row>
    <row r="2" spans="1:7">
      <c r="C2" s="7"/>
      <c r="D2" s="7"/>
      <c r="E2" s="7"/>
      <c r="F2" s="7"/>
      <c r="G2" s="68" t="s">
        <v>105</v>
      </c>
    </row>
    <row r="3" spans="1:7">
      <c r="C3" s="7"/>
      <c r="D3" s="7"/>
      <c r="E3" s="7"/>
      <c r="F3" s="7"/>
      <c r="G3" s="69" t="s">
        <v>47</v>
      </c>
    </row>
    <row r="4" spans="1:7">
      <c r="B4" s="8"/>
      <c r="C4" s="8"/>
      <c r="D4" s="8"/>
      <c r="E4" s="8"/>
      <c r="F4" s="8"/>
      <c r="G4" s="8"/>
    </row>
    <row r="5" spans="1:7" ht="73.150000000000006" customHeight="1">
      <c r="A5" s="122" t="s">
        <v>106</v>
      </c>
      <c r="B5" s="122"/>
      <c r="C5" s="122"/>
      <c r="D5" s="122"/>
      <c r="E5" s="122"/>
      <c r="F5" s="122"/>
      <c r="G5" s="122"/>
    </row>
    <row r="6" spans="1:7">
      <c r="B6" s="11"/>
      <c r="C6" s="11"/>
      <c r="D6" s="11"/>
      <c r="E6" s="11"/>
      <c r="F6" s="11"/>
      <c r="G6" s="11" t="s">
        <v>70</v>
      </c>
    </row>
    <row r="7" spans="1:7" s="9" customFormat="1" ht="69.75" customHeight="1">
      <c r="A7" s="123" t="s">
        <v>49</v>
      </c>
      <c r="B7" s="124"/>
      <c r="C7" s="125" t="s">
        <v>50</v>
      </c>
      <c r="D7" s="123" t="s">
        <v>51</v>
      </c>
      <c r="E7" s="134"/>
      <c r="F7" s="134"/>
      <c r="G7" s="124"/>
    </row>
    <row r="8" spans="1:7" s="9" customFormat="1" ht="33.75" customHeight="1">
      <c r="A8" s="22" t="s">
        <v>52</v>
      </c>
      <c r="B8" s="22" t="s">
        <v>53</v>
      </c>
      <c r="C8" s="126"/>
      <c r="D8" s="22" t="s">
        <v>86</v>
      </c>
      <c r="E8" s="22" t="s">
        <v>87</v>
      </c>
      <c r="F8" s="22" t="s">
        <v>22</v>
      </c>
      <c r="G8" s="22" t="s">
        <v>0</v>
      </c>
    </row>
    <row r="9" spans="1:7" s="9" customFormat="1">
      <c r="A9" s="23"/>
      <c r="B9" s="23"/>
      <c r="C9" s="23" t="s">
        <v>54</v>
      </c>
      <c r="D9" s="28">
        <f>+D11</f>
        <v>-9.4587448984384537E-11</v>
      </c>
      <c r="E9" s="28">
        <f t="shared" ref="E9:G9" si="0">+E11</f>
        <v>-9.4587448984384537E-11</v>
      </c>
      <c r="F9" s="28">
        <f t="shared" si="0"/>
        <v>-9.4587448984384537E-11</v>
      </c>
      <c r="G9" s="28">
        <f t="shared" si="0"/>
        <v>-9.4587448984384537E-11</v>
      </c>
    </row>
    <row r="10" spans="1:7" s="9" customFormat="1">
      <c r="A10" s="23"/>
      <c r="B10" s="23"/>
      <c r="C10" s="23" t="s">
        <v>55</v>
      </c>
      <c r="D10" s="23"/>
      <c r="E10" s="23"/>
      <c r="F10" s="23"/>
      <c r="G10" s="23"/>
    </row>
    <row r="11" spans="1:7" s="10" customFormat="1">
      <c r="A11" s="128" t="s">
        <v>65</v>
      </c>
      <c r="B11" s="129"/>
      <c r="C11" s="130"/>
      <c r="D11" s="28">
        <f>+D13</f>
        <v>-9.4587448984384537E-11</v>
      </c>
      <c r="E11" s="28">
        <f t="shared" ref="E11:G11" si="1">+E13</f>
        <v>-9.4587448984384537E-11</v>
      </c>
      <c r="F11" s="28">
        <f t="shared" si="1"/>
        <v>-9.4587448984384537E-11</v>
      </c>
      <c r="G11" s="28">
        <f t="shared" si="1"/>
        <v>-9.4587448984384537E-11</v>
      </c>
    </row>
    <row r="12" spans="1:7" s="10" customFormat="1">
      <c r="A12" s="131" t="s">
        <v>66</v>
      </c>
      <c r="B12" s="132"/>
      <c r="C12" s="133"/>
      <c r="D12" s="93"/>
      <c r="E12" s="93"/>
      <c r="F12" s="93"/>
      <c r="G12" s="93"/>
    </row>
    <row r="13" spans="1:7">
      <c r="A13" s="118" t="s">
        <v>21</v>
      </c>
      <c r="B13" s="119"/>
      <c r="C13" s="127"/>
      <c r="D13" s="28">
        <f>+D15</f>
        <v>-9.4587448984384537E-11</v>
      </c>
      <c r="E13" s="28">
        <f t="shared" ref="E13:G13" si="2">+E15</f>
        <v>-9.4587448984384537E-11</v>
      </c>
      <c r="F13" s="28">
        <f t="shared" si="2"/>
        <v>-9.4587448984384537E-11</v>
      </c>
      <c r="G13" s="28">
        <f t="shared" si="2"/>
        <v>-9.4587448984384537E-11</v>
      </c>
    </row>
    <row r="14" spans="1:7">
      <c r="A14" s="118" t="s">
        <v>56</v>
      </c>
      <c r="B14" s="119"/>
      <c r="C14" s="119"/>
      <c r="D14" s="119"/>
      <c r="E14" s="119"/>
      <c r="F14" s="119"/>
      <c r="G14" s="119"/>
    </row>
    <row r="15" spans="1:7">
      <c r="A15" s="25">
        <v>1212</v>
      </c>
      <c r="B15" s="120" t="s">
        <v>23</v>
      </c>
      <c r="C15" s="121"/>
      <c r="D15" s="28">
        <f>+D17</f>
        <v>-9.4587448984384537E-11</v>
      </c>
      <c r="E15" s="28">
        <f t="shared" ref="E15:G15" si="3">+E17</f>
        <v>-9.4587448984384537E-11</v>
      </c>
      <c r="F15" s="28">
        <f t="shared" si="3"/>
        <v>-9.4587448984384537E-11</v>
      </c>
      <c r="G15" s="28">
        <f t="shared" si="3"/>
        <v>-9.4587448984384537E-11</v>
      </c>
    </row>
    <row r="16" spans="1:7" s="10" customFormat="1">
      <c r="A16" s="26"/>
      <c r="B16" s="26"/>
      <c r="C16" s="26" t="s">
        <v>66</v>
      </c>
      <c r="D16" s="26"/>
      <c r="E16" s="26"/>
      <c r="F16" s="24"/>
      <c r="G16" s="24"/>
    </row>
    <row r="17" spans="1:7" ht="34.5">
      <c r="A17" s="27"/>
      <c r="B17" s="25">
        <v>12007</v>
      </c>
      <c r="C17" s="25" t="s">
        <v>57</v>
      </c>
      <c r="D17" s="28">
        <f>+D21+D22+D38+D45+D48+D64+D77+D88+D92+D99</f>
        <v>-9.4587448984384537E-11</v>
      </c>
      <c r="E17" s="28">
        <f t="shared" ref="E17:G17" si="4">+E21+E22+E38+E45+E48+E64+E77+E88+E92+E99</f>
        <v>-9.4587448984384537E-11</v>
      </c>
      <c r="F17" s="28">
        <f t="shared" si="4"/>
        <v>-9.4587448984384537E-11</v>
      </c>
      <c r="G17" s="28">
        <f t="shared" si="4"/>
        <v>-9.4587448984384537E-11</v>
      </c>
    </row>
    <row r="18" spans="1:7" s="10" customFormat="1">
      <c r="A18" s="26"/>
      <c r="B18" s="26"/>
      <c r="C18" s="26" t="s">
        <v>27</v>
      </c>
      <c r="D18" s="26"/>
      <c r="E18" s="26"/>
      <c r="F18" s="26"/>
      <c r="G18" s="26"/>
    </row>
    <row r="19" spans="1:7" s="10" customFormat="1" ht="34.5">
      <c r="A19" s="26"/>
      <c r="B19" s="26"/>
      <c r="C19" s="117" t="s">
        <v>21</v>
      </c>
      <c r="D19" s="81">
        <v>-4000000</v>
      </c>
      <c r="E19" s="81">
        <v>-8000000</v>
      </c>
      <c r="F19" s="81">
        <v>-12000000</v>
      </c>
      <c r="G19" s="81">
        <v>-18000000</v>
      </c>
    </row>
    <row r="20" spans="1:7" s="10" customFormat="1">
      <c r="A20" s="26"/>
      <c r="B20" s="26"/>
      <c r="C20" s="116" t="s">
        <v>68</v>
      </c>
      <c r="D20" s="81">
        <v>4000000</v>
      </c>
      <c r="E20" s="81">
        <v>8000000</v>
      </c>
      <c r="F20" s="81">
        <v>12000000</v>
      </c>
      <c r="G20" s="81">
        <v>18000000</v>
      </c>
    </row>
    <row r="21" spans="1:7">
      <c r="A21" s="27"/>
      <c r="B21" s="25"/>
      <c r="C21" s="67" t="s">
        <v>68</v>
      </c>
      <c r="D21" s="81">
        <f>-(D22+D38+D45+D48+D64+D77+D88+D92+D99)</f>
        <v>-1608376.4465000001</v>
      </c>
      <c r="E21" s="81">
        <f t="shared" ref="E21:G21" si="5">-(E22+E38+E45+E48+E64+E77+E88+E92+E99)</f>
        <v>-1608376.4465000001</v>
      </c>
      <c r="F21" s="81">
        <f t="shared" si="5"/>
        <v>-1608376.4465000001</v>
      </c>
      <c r="G21" s="81">
        <f t="shared" si="5"/>
        <v>-1608376.4465000001</v>
      </c>
    </row>
    <row r="22" spans="1:7">
      <c r="A22" s="27"/>
      <c r="B22" s="25"/>
      <c r="C22" s="74" t="s">
        <v>79</v>
      </c>
      <c r="D22" s="88">
        <f>SUM(D24:D37)</f>
        <v>194441.8</v>
      </c>
      <c r="E22" s="88">
        <f>SUM(E24:E37)</f>
        <v>194441.8</v>
      </c>
      <c r="F22" s="88">
        <f>SUM(F24:F37)</f>
        <v>194441.8</v>
      </c>
      <c r="G22" s="88">
        <f>SUM(G24:G37)</f>
        <v>194441.8</v>
      </c>
    </row>
    <row r="23" spans="1:7">
      <c r="A23" s="29"/>
      <c r="B23" s="29"/>
      <c r="C23" s="6" t="s">
        <v>58</v>
      </c>
      <c r="D23" s="76"/>
      <c r="E23" s="76"/>
      <c r="F23" s="30"/>
      <c r="G23" s="30"/>
    </row>
    <row r="24" spans="1:7" ht="51.75">
      <c r="A24" s="29"/>
      <c r="B24" s="29"/>
      <c r="C24" s="25" t="s">
        <v>110</v>
      </c>
      <c r="D24" s="81">
        <v>133524.1</v>
      </c>
      <c r="E24" s="81">
        <v>133524.1</v>
      </c>
      <c r="F24" s="81">
        <v>133524.1</v>
      </c>
      <c r="G24" s="81">
        <v>133524.1</v>
      </c>
    </row>
    <row r="25" spans="1:7" ht="86.25">
      <c r="A25" s="29"/>
      <c r="B25" s="29"/>
      <c r="C25" s="25" t="s">
        <v>111</v>
      </c>
      <c r="D25" s="81">
        <v>5484.8</v>
      </c>
      <c r="E25" s="81">
        <v>5484.8</v>
      </c>
      <c r="F25" s="81">
        <v>5484.8</v>
      </c>
      <c r="G25" s="81">
        <v>5484.8</v>
      </c>
    </row>
    <row r="26" spans="1:7" ht="34.5">
      <c r="A26" s="29"/>
      <c r="B26" s="29"/>
      <c r="C26" s="25" t="s">
        <v>181</v>
      </c>
      <c r="D26" s="81">
        <v>8439.2000000000007</v>
      </c>
      <c r="E26" s="81">
        <v>8439.2000000000007</v>
      </c>
      <c r="F26" s="81">
        <v>8439.2000000000007</v>
      </c>
      <c r="G26" s="81">
        <v>8439.2000000000007</v>
      </c>
    </row>
    <row r="27" spans="1:7" ht="51.75">
      <c r="A27" s="29"/>
      <c r="B27" s="29"/>
      <c r="C27" s="25" t="s">
        <v>112</v>
      </c>
      <c r="D27" s="81">
        <v>2470</v>
      </c>
      <c r="E27" s="81">
        <v>2470</v>
      </c>
      <c r="F27" s="81">
        <v>2470</v>
      </c>
      <c r="G27" s="81">
        <v>2470</v>
      </c>
    </row>
    <row r="28" spans="1:7" ht="34.5">
      <c r="A28" s="29"/>
      <c r="B28" s="29"/>
      <c r="C28" s="25" t="s">
        <v>113</v>
      </c>
      <c r="D28" s="81">
        <v>1364.1</v>
      </c>
      <c r="E28" s="81">
        <v>1364.1</v>
      </c>
      <c r="F28" s="81">
        <v>1364.1</v>
      </c>
      <c r="G28" s="81">
        <v>1364.1</v>
      </c>
    </row>
    <row r="29" spans="1:7" ht="34.5">
      <c r="A29" s="29"/>
      <c r="B29" s="29"/>
      <c r="C29" s="25" t="s">
        <v>114</v>
      </c>
      <c r="D29" s="81">
        <v>3775.8</v>
      </c>
      <c r="E29" s="81">
        <v>3775.8</v>
      </c>
      <c r="F29" s="81">
        <v>3775.8</v>
      </c>
      <c r="G29" s="81">
        <v>3775.8</v>
      </c>
    </row>
    <row r="30" spans="1:7" ht="34.5">
      <c r="A30" s="29"/>
      <c r="B30" s="29"/>
      <c r="C30" s="25" t="s">
        <v>115</v>
      </c>
      <c r="D30" s="81">
        <v>6387.2</v>
      </c>
      <c r="E30" s="81">
        <v>6387.2</v>
      </c>
      <c r="F30" s="81">
        <v>6387.2</v>
      </c>
      <c r="G30" s="81">
        <v>6387.2</v>
      </c>
    </row>
    <row r="31" spans="1:7" ht="86.25">
      <c r="A31" s="29"/>
      <c r="B31" s="29"/>
      <c r="C31" s="25" t="s">
        <v>116</v>
      </c>
      <c r="D31" s="81">
        <v>6130</v>
      </c>
      <c r="E31" s="81">
        <v>6130</v>
      </c>
      <c r="F31" s="81">
        <v>6130</v>
      </c>
      <c r="G31" s="81">
        <v>6130</v>
      </c>
    </row>
    <row r="32" spans="1:7" ht="51.75">
      <c r="A32" s="29"/>
      <c r="B32" s="29"/>
      <c r="C32" s="25" t="s">
        <v>117</v>
      </c>
      <c r="D32" s="81">
        <v>6659.3</v>
      </c>
      <c r="E32" s="81">
        <v>6659.3</v>
      </c>
      <c r="F32" s="81">
        <v>6659.3</v>
      </c>
      <c r="G32" s="81">
        <v>6659.3</v>
      </c>
    </row>
    <row r="33" spans="1:7" ht="34.5">
      <c r="A33" s="29"/>
      <c r="B33" s="29"/>
      <c r="C33" s="25" t="s">
        <v>118</v>
      </c>
      <c r="D33" s="81">
        <v>1432.5</v>
      </c>
      <c r="E33" s="81">
        <v>1432.5</v>
      </c>
      <c r="F33" s="81">
        <v>1432.5</v>
      </c>
      <c r="G33" s="81">
        <v>1432.5</v>
      </c>
    </row>
    <row r="34" spans="1:7" ht="51.75">
      <c r="A34" s="29"/>
      <c r="B34" s="29"/>
      <c r="C34" s="25" t="s">
        <v>119</v>
      </c>
      <c r="D34" s="81">
        <v>2452</v>
      </c>
      <c r="E34" s="81">
        <v>2452</v>
      </c>
      <c r="F34" s="81">
        <v>2452</v>
      </c>
      <c r="G34" s="81">
        <v>2452</v>
      </c>
    </row>
    <row r="35" spans="1:7" ht="51.75">
      <c r="A35" s="29"/>
      <c r="B35" s="29"/>
      <c r="C35" s="114" t="s">
        <v>147</v>
      </c>
      <c r="D35" s="81">
        <v>9001.5</v>
      </c>
      <c r="E35" s="81">
        <v>9001.5</v>
      </c>
      <c r="F35" s="81">
        <v>9001.5</v>
      </c>
      <c r="G35" s="81">
        <v>9001.5</v>
      </c>
    </row>
    <row r="36" spans="1:7">
      <c r="A36" s="29"/>
      <c r="B36" s="29"/>
      <c r="C36" s="114" t="s">
        <v>148</v>
      </c>
      <c r="D36" s="81">
        <v>3443</v>
      </c>
      <c r="E36" s="81">
        <v>3443</v>
      </c>
      <c r="F36" s="81">
        <v>3443</v>
      </c>
      <c r="G36" s="81">
        <v>3443</v>
      </c>
    </row>
    <row r="37" spans="1:7" ht="34.5">
      <c r="A37" s="29"/>
      <c r="B37" s="29"/>
      <c r="C37" s="25" t="s">
        <v>120</v>
      </c>
      <c r="D37" s="81">
        <v>3878.3</v>
      </c>
      <c r="E37" s="81">
        <v>3878.3</v>
      </c>
      <c r="F37" s="81">
        <v>3878.3</v>
      </c>
      <c r="G37" s="81">
        <v>3878.3</v>
      </c>
    </row>
    <row r="38" spans="1:7">
      <c r="A38" s="27"/>
      <c r="B38" s="25"/>
      <c r="C38" s="74" t="s">
        <v>88</v>
      </c>
      <c r="D38" s="79">
        <f>SUM(D40:D44)</f>
        <v>94003.700000000012</v>
      </c>
      <c r="E38" s="79">
        <f>SUM(E40:E44)</f>
        <v>94003.700000000012</v>
      </c>
      <c r="F38" s="79">
        <f>SUM(F40:F44)</f>
        <v>94003.700000000012</v>
      </c>
      <c r="G38" s="79">
        <f>SUM(G40:G44)</f>
        <v>94003.700000000012</v>
      </c>
    </row>
    <row r="39" spans="1:7">
      <c r="A39" s="29"/>
      <c r="B39" s="29"/>
      <c r="C39" s="76" t="s">
        <v>58</v>
      </c>
      <c r="D39" s="76"/>
      <c r="E39" s="76"/>
      <c r="F39" s="30"/>
      <c r="G39" s="30"/>
    </row>
    <row r="40" spans="1:7" ht="51.75">
      <c r="A40" s="29"/>
      <c r="B40" s="29"/>
      <c r="C40" s="78" t="s">
        <v>90</v>
      </c>
      <c r="D40" s="77">
        <v>11104.8</v>
      </c>
      <c r="E40" s="77">
        <v>11104.8</v>
      </c>
      <c r="F40" s="77">
        <v>11104.8</v>
      </c>
      <c r="G40" s="77">
        <v>11104.8</v>
      </c>
    </row>
    <row r="41" spans="1:7" ht="69">
      <c r="A41" s="29"/>
      <c r="B41" s="29"/>
      <c r="C41" s="78" t="s">
        <v>121</v>
      </c>
      <c r="D41" s="77">
        <v>10562.8</v>
      </c>
      <c r="E41" s="77">
        <v>10562.8</v>
      </c>
      <c r="F41" s="77">
        <v>10562.8</v>
      </c>
      <c r="G41" s="77">
        <v>10562.8</v>
      </c>
    </row>
    <row r="42" spans="1:7" ht="51.75">
      <c r="A42" s="29"/>
      <c r="B42" s="29"/>
      <c r="C42" s="78" t="s">
        <v>122</v>
      </c>
      <c r="D42" s="77">
        <v>6764.5</v>
      </c>
      <c r="E42" s="77">
        <v>6764.5</v>
      </c>
      <c r="F42" s="77">
        <v>6764.5</v>
      </c>
      <c r="G42" s="77">
        <v>6764.5</v>
      </c>
    </row>
    <row r="43" spans="1:7" ht="69">
      <c r="A43" s="29"/>
      <c r="B43" s="29"/>
      <c r="C43" s="78" t="s">
        <v>146</v>
      </c>
      <c r="D43" s="77">
        <v>59283.5</v>
      </c>
      <c r="E43" s="77">
        <v>59283.5</v>
      </c>
      <c r="F43" s="77">
        <v>59283.5</v>
      </c>
      <c r="G43" s="77">
        <v>59283.5</v>
      </c>
    </row>
    <row r="44" spans="1:7" ht="51.75">
      <c r="A44" s="29"/>
      <c r="B44" s="29"/>
      <c r="C44" s="78" t="s">
        <v>185</v>
      </c>
      <c r="D44" s="77">
        <v>6288.1</v>
      </c>
      <c r="E44" s="77">
        <v>6288.1</v>
      </c>
      <c r="F44" s="77">
        <v>6288.1</v>
      </c>
      <c r="G44" s="77">
        <v>6288.1</v>
      </c>
    </row>
    <row r="45" spans="1:7">
      <c r="A45" s="29"/>
      <c r="B45" s="29"/>
      <c r="C45" s="75" t="s">
        <v>60</v>
      </c>
      <c r="D45" s="91">
        <f>SUM(D47:D47)</f>
        <v>28503.5465</v>
      </c>
      <c r="E45" s="91">
        <f>SUM(E47:E47)</f>
        <v>28503.5465</v>
      </c>
      <c r="F45" s="91">
        <f>SUM(F47:F47)</f>
        <v>28503.5465</v>
      </c>
      <c r="G45" s="91">
        <f>SUM(G47:G47)</f>
        <v>28503.5465</v>
      </c>
    </row>
    <row r="46" spans="1:7">
      <c r="A46" s="29"/>
      <c r="B46" s="32"/>
      <c r="C46" s="33" t="s">
        <v>58</v>
      </c>
      <c r="D46" s="33"/>
      <c r="E46" s="33"/>
      <c r="F46" s="30"/>
      <c r="G46" s="30"/>
    </row>
    <row r="47" spans="1:7" ht="34.5">
      <c r="A47" s="29"/>
      <c r="B47" s="29"/>
      <c r="C47" s="78" t="s">
        <v>123</v>
      </c>
      <c r="D47" s="77">
        <v>28503.5465</v>
      </c>
      <c r="E47" s="77">
        <v>28503.5465</v>
      </c>
      <c r="F47" s="77">
        <v>28503.5465</v>
      </c>
      <c r="G47" s="77">
        <v>28503.5465</v>
      </c>
    </row>
    <row r="48" spans="1:7">
      <c r="A48" s="27"/>
      <c r="B48" s="25"/>
      <c r="C48" s="74" t="s">
        <v>89</v>
      </c>
      <c r="D48" s="79">
        <f>SUM(D50:D63)</f>
        <v>254315.90000000002</v>
      </c>
      <c r="E48" s="79">
        <f t="shared" ref="E48:G48" si="6">SUM(E50:E63)</f>
        <v>254315.90000000002</v>
      </c>
      <c r="F48" s="79">
        <f t="shared" si="6"/>
        <v>254315.90000000002</v>
      </c>
      <c r="G48" s="79">
        <f t="shared" si="6"/>
        <v>254315.90000000002</v>
      </c>
    </row>
    <row r="49" spans="1:7">
      <c r="A49" s="29"/>
      <c r="B49" s="29"/>
      <c r="C49" s="6" t="s">
        <v>58</v>
      </c>
      <c r="D49" s="30"/>
      <c r="E49" s="30"/>
      <c r="F49" s="30"/>
      <c r="G49" s="30"/>
    </row>
    <row r="50" spans="1:7" ht="34.5">
      <c r="A50" s="29"/>
      <c r="B50" s="29"/>
      <c r="C50" s="78" t="s">
        <v>91</v>
      </c>
      <c r="D50" s="77">
        <v>26404.3</v>
      </c>
      <c r="E50" s="77">
        <v>26404.3</v>
      </c>
      <c r="F50" s="77">
        <v>26404.3</v>
      </c>
      <c r="G50" s="77">
        <v>26404.3</v>
      </c>
    </row>
    <row r="51" spans="1:7">
      <c r="A51" s="29"/>
      <c r="B51" s="29"/>
      <c r="C51" s="78" t="s">
        <v>143</v>
      </c>
      <c r="D51" s="77">
        <v>14959.7</v>
      </c>
      <c r="E51" s="77">
        <v>14959.7</v>
      </c>
      <c r="F51" s="77">
        <v>14959.7</v>
      </c>
      <c r="G51" s="77">
        <v>14959.7</v>
      </c>
    </row>
    <row r="52" spans="1:7" ht="34.5">
      <c r="A52" s="29"/>
      <c r="B52" s="29"/>
      <c r="C52" s="78" t="s">
        <v>92</v>
      </c>
      <c r="D52" s="77">
        <v>55783.8</v>
      </c>
      <c r="E52" s="77">
        <v>55783.8</v>
      </c>
      <c r="F52" s="77">
        <v>55783.8</v>
      </c>
      <c r="G52" s="77">
        <v>55783.8</v>
      </c>
    </row>
    <row r="53" spans="1:7" ht="69">
      <c r="A53" s="29"/>
      <c r="B53" s="29"/>
      <c r="C53" s="78" t="s">
        <v>93</v>
      </c>
      <c r="D53" s="77">
        <v>21420.9</v>
      </c>
      <c r="E53" s="77">
        <v>21420.9</v>
      </c>
      <c r="F53" s="77">
        <v>21420.9</v>
      </c>
      <c r="G53" s="77">
        <v>21420.9</v>
      </c>
    </row>
    <row r="54" spans="1:7" ht="34.5">
      <c r="A54" s="29"/>
      <c r="B54" s="29"/>
      <c r="C54" s="78" t="s">
        <v>94</v>
      </c>
      <c r="D54" s="77">
        <v>11315.2</v>
      </c>
      <c r="E54" s="77">
        <v>11315.2</v>
      </c>
      <c r="F54" s="77">
        <v>11315.2</v>
      </c>
      <c r="G54" s="77">
        <v>11315.2</v>
      </c>
    </row>
    <row r="55" spans="1:7" ht="34.5">
      <c r="A55" s="29"/>
      <c r="B55" s="29"/>
      <c r="C55" s="78" t="s">
        <v>142</v>
      </c>
      <c r="D55" s="77">
        <v>5122</v>
      </c>
      <c r="E55" s="77">
        <v>5122</v>
      </c>
      <c r="F55" s="77">
        <v>5122</v>
      </c>
      <c r="G55" s="77">
        <v>5122</v>
      </c>
    </row>
    <row r="56" spans="1:7" ht="69">
      <c r="A56" s="29"/>
      <c r="B56" s="29"/>
      <c r="C56" s="78" t="s">
        <v>95</v>
      </c>
      <c r="D56" s="77">
        <v>10729.6</v>
      </c>
      <c r="E56" s="77">
        <v>10729.6</v>
      </c>
      <c r="F56" s="77">
        <v>10729.6</v>
      </c>
      <c r="G56" s="77">
        <v>10729.6</v>
      </c>
    </row>
    <row r="57" spans="1:7" ht="86.25">
      <c r="A57" s="29"/>
      <c r="B57" s="29"/>
      <c r="C57" s="78" t="s">
        <v>96</v>
      </c>
      <c r="D57" s="77">
        <v>32702.799999999999</v>
      </c>
      <c r="E57" s="77">
        <v>32702.799999999999</v>
      </c>
      <c r="F57" s="77">
        <v>32702.799999999999</v>
      </c>
      <c r="G57" s="77">
        <v>32702.799999999999</v>
      </c>
    </row>
    <row r="58" spans="1:7" ht="51.75">
      <c r="A58" s="29"/>
      <c r="B58" s="29"/>
      <c r="C58" s="78" t="s">
        <v>124</v>
      </c>
      <c r="D58" s="80">
        <v>6192.2</v>
      </c>
      <c r="E58" s="80">
        <v>6192.2</v>
      </c>
      <c r="F58" s="80">
        <v>6192.2</v>
      </c>
      <c r="G58" s="80">
        <v>6192.2</v>
      </c>
    </row>
    <row r="59" spans="1:7" ht="34.5">
      <c r="A59" s="29"/>
      <c r="B59" s="29"/>
      <c r="C59" s="78" t="s">
        <v>125</v>
      </c>
      <c r="D59" s="80">
        <v>26025.3</v>
      </c>
      <c r="E59" s="80">
        <v>26025.3</v>
      </c>
      <c r="F59" s="80">
        <v>26025.3</v>
      </c>
      <c r="G59" s="80">
        <v>26025.3</v>
      </c>
    </row>
    <row r="60" spans="1:7" ht="34.5">
      <c r="A60" s="29"/>
      <c r="B60" s="29"/>
      <c r="C60" s="78" t="s">
        <v>97</v>
      </c>
      <c r="D60" s="77">
        <v>9691.7000000000007</v>
      </c>
      <c r="E60" s="77">
        <v>9691.7000000000007</v>
      </c>
      <c r="F60" s="77">
        <v>9691.7000000000007</v>
      </c>
      <c r="G60" s="77">
        <v>9691.7000000000007</v>
      </c>
    </row>
    <row r="61" spans="1:7" ht="34.5">
      <c r="A61" s="29"/>
      <c r="B61" s="29"/>
      <c r="C61" s="78" t="s">
        <v>98</v>
      </c>
      <c r="D61" s="77">
        <v>9886.9</v>
      </c>
      <c r="E61" s="77">
        <v>9886.9</v>
      </c>
      <c r="F61" s="77">
        <v>9886.9</v>
      </c>
      <c r="G61" s="77">
        <v>9886.9</v>
      </c>
    </row>
    <row r="62" spans="1:7" ht="69">
      <c r="A62" s="29"/>
      <c r="B62" s="29"/>
      <c r="C62" s="78" t="s">
        <v>99</v>
      </c>
      <c r="D62" s="77">
        <v>11294.4</v>
      </c>
      <c r="E62" s="77">
        <v>11294.4</v>
      </c>
      <c r="F62" s="77">
        <v>11294.4</v>
      </c>
      <c r="G62" s="77">
        <v>11294.4</v>
      </c>
    </row>
    <row r="63" spans="1:7" ht="34.5">
      <c r="A63" s="29"/>
      <c r="B63" s="29"/>
      <c r="C63" s="78" t="s">
        <v>100</v>
      </c>
      <c r="D63" s="77">
        <v>12787.1</v>
      </c>
      <c r="E63" s="77">
        <v>12787.1</v>
      </c>
      <c r="F63" s="77">
        <v>12787.1</v>
      </c>
      <c r="G63" s="77">
        <v>12787.1</v>
      </c>
    </row>
    <row r="64" spans="1:7">
      <c r="A64" s="27"/>
      <c r="B64" s="25"/>
      <c r="C64" s="74" t="s">
        <v>73</v>
      </c>
      <c r="D64" s="79">
        <f>SUM(D66:D76)</f>
        <v>184484.5</v>
      </c>
      <c r="E64" s="79">
        <f t="shared" ref="E64:G64" si="7">SUM(E66:E76)</f>
        <v>184484.5</v>
      </c>
      <c r="F64" s="79">
        <f t="shared" si="7"/>
        <v>184484.5</v>
      </c>
      <c r="G64" s="79">
        <f t="shared" si="7"/>
        <v>184484.5</v>
      </c>
    </row>
    <row r="65" spans="1:7">
      <c r="A65" s="29"/>
      <c r="B65" s="29"/>
      <c r="C65" s="6" t="s">
        <v>58</v>
      </c>
      <c r="D65" s="76"/>
      <c r="E65" s="76"/>
      <c r="F65" s="30"/>
      <c r="G65" s="30"/>
    </row>
    <row r="66" spans="1:7" ht="34.5">
      <c r="A66" s="29"/>
      <c r="B66" s="29"/>
      <c r="C66" s="78" t="s">
        <v>126</v>
      </c>
      <c r="D66" s="31">
        <v>23223.200000000001</v>
      </c>
      <c r="E66" s="31">
        <v>23223.200000000001</v>
      </c>
      <c r="F66" s="31">
        <v>23223.200000000001</v>
      </c>
      <c r="G66" s="31">
        <v>23223.200000000001</v>
      </c>
    </row>
    <row r="67" spans="1:7" ht="69">
      <c r="A67" s="29"/>
      <c r="B67" s="29"/>
      <c r="C67" s="78" t="s">
        <v>149</v>
      </c>
      <c r="D67" s="92">
        <v>7139.6</v>
      </c>
      <c r="E67" s="92">
        <v>7139.6</v>
      </c>
      <c r="F67" s="92">
        <v>7139.6</v>
      </c>
      <c r="G67" s="92">
        <v>7139.6</v>
      </c>
    </row>
    <row r="68" spans="1:7" ht="69">
      <c r="A68" s="29"/>
      <c r="B68" s="29"/>
      <c r="C68" s="78" t="s">
        <v>150</v>
      </c>
      <c r="D68" s="92">
        <v>31176.6</v>
      </c>
      <c r="E68" s="92">
        <v>31176.6</v>
      </c>
      <c r="F68" s="92">
        <v>31176.6</v>
      </c>
      <c r="G68" s="92">
        <v>31176.6</v>
      </c>
    </row>
    <row r="69" spans="1:7" ht="34.5">
      <c r="A69" s="29"/>
      <c r="B69" s="29"/>
      <c r="C69" s="78" t="s">
        <v>151</v>
      </c>
      <c r="D69" s="92">
        <v>13239.2</v>
      </c>
      <c r="E69" s="92">
        <v>13239.2</v>
      </c>
      <c r="F69" s="92">
        <v>13239.2</v>
      </c>
      <c r="G69" s="92">
        <v>13239.2</v>
      </c>
    </row>
    <row r="70" spans="1:7" ht="34.5">
      <c r="A70" s="29"/>
      <c r="B70" s="29"/>
      <c r="C70" s="78" t="s">
        <v>152</v>
      </c>
      <c r="D70" s="92">
        <v>30386.400000000001</v>
      </c>
      <c r="E70" s="92">
        <v>30386.400000000001</v>
      </c>
      <c r="F70" s="92">
        <v>30386.400000000001</v>
      </c>
      <c r="G70" s="92">
        <v>30386.400000000001</v>
      </c>
    </row>
    <row r="71" spans="1:7">
      <c r="A71" s="29"/>
      <c r="B71" s="29"/>
      <c r="C71" s="78" t="s">
        <v>153</v>
      </c>
      <c r="D71" s="92">
        <v>7207.6</v>
      </c>
      <c r="E71" s="92">
        <v>7207.6</v>
      </c>
      <c r="F71" s="92">
        <v>7207.6</v>
      </c>
      <c r="G71" s="92">
        <v>7207.6</v>
      </c>
    </row>
    <row r="72" spans="1:7" ht="34.5">
      <c r="A72" s="29"/>
      <c r="B72" s="29"/>
      <c r="C72" s="78" t="s">
        <v>154</v>
      </c>
      <c r="D72" s="92">
        <v>2086.6</v>
      </c>
      <c r="E72" s="92">
        <v>2086.6</v>
      </c>
      <c r="F72" s="92">
        <v>2086.6</v>
      </c>
      <c r="G72" s="92">
        <v>2086.6</v>
      </c>
    </row>
    <row r="73" spans="1:7" ht="34.5">
      <c r="A73" s="29"/>
      <c r="B73" s="29"/>
      <c r="C73" s="78" t="s">
        <v>155</v>
      </c>
      <c r="D73" s="92">
        <v>3626.8</v>
      </c>
      <c r="E73" s="92">
        <v>3626.8</v>
      </c>
      <c r="F73" s="92">
        <v>3626.8</v>
      </c>
      <c r="G73" s="92">
        <v>3626.8</v>
      </c>
    </row>
    <row r="74" spans="1:7" ht="34.5">
      <c r="A74" s="29"/>
      <c r="B74" s="29"/>
      <c r="C74" s="78" t="s">
        <v>156</v>
      </c>
      <c r="D74" s="92">
        <v>5738.9</v>
      </c>
      <c r="E74" s="92">
        <v>5738.9</v>
      </c>
      <c r="F74" s="92">
        <v>5738.9</v>
      </c>
      <c r="G74" s="92">
        <v>5738.9</v>
      </c>
    </row>
    <row r="75" spans="1:7" ht="34.5">
      <c r="A75" s="29"/>
      <c r="B75" s="29"/>
      <c r="C75" s="78" t="s">
        <v>157</v>
      </c>
      <c r="D75" s="92">
        <v>4187.7</v>
      </c>
      <c r="E75" s="92">
        <v>4187.7</v>
      </c>
      <c r="F75" s="92">
        <v>4187.7</v>
      </c>
      <c r="G75" s="92">
        <v>4187.7</v>
      </c>
    </row>
    <row r="76" spans="1:7" ht="34.5">
      <c r="A76" s="29"/>
      <c r="B76" s="29"/>
      <c r="C76" s="78" t="s">
        <v>158</v>
      </c>
      <c r="D76" s="92">
        <v>56471.9</v>
      </c>
      <c r="E76" s="92">
        <v>56471.9</v>
      </c>
      <c r="F76" s="92">
        <v>56471.9</v>
      </c>
      <c r="G76" s="92">
        <v>56471.9</v>
      </c>
    </row>
    <row r="77" spans="1:7">
      <c r="A77" s="29"/>
      <c r="B77" s="29"/>
      <c r="C77" s="75" t="s">
        <v>59</v>
      </c>
      <c r="D77" s="91">
        <f>SUM(D79:D87)</f>
        <v>374051.3</v>
      </c>
      <c r="E77" s="91">
        <f>SUM(E79:E87)</f>
        <v>374051.3</v>
      </c>
      <c r="F77" s="91">
        <f>SUM(F79:F87)</f>
        <v>374051.3</v>
      </c>
      <c r="G77" s="91">
        <f>SUM(G79:G87)</f>
        <v>374051.3</v>
      </c>
    </row>
    <row r="78" spans="1:7">
      <c r="A78" s="29"/>
      <c r="B78" s="32"/>
      <c r="C78" s="33" t="s">
        <v>58</v>
      </c>
      <c r="D78" s="33"/>
      <c r="E78" s="33"/>
      <c r="F78" s="30"/>
      <c r="G78" s="30"/>
    </row>
    <row r="79" spans="1:7">
      <c r="A79" s="29"/>
      <c r="B79" s="89"/>
      <c r="C79" s="78" t="s">
        <v>127</v>
      </c>
      <c r="D79" s="31">
        <v>38029.1</v>
      </c>
      <c r="E79" s="31">
        <v>38029.1</v>
      </c>
      <c r="F79" s="31">
        <v>38029.1</v>
      </c>
      <c r="G79" s="31">
        <v>38029.1</v>
      </c>
    </row>
    <row r="80" spans="1:7" ht="34.5">
      <c r="A80" s="29"/>
      <c r="B80" s="89"/>
      <c r="C80" s="78" t="s">
        <v>128</v>
      </c>
      <c r="D80" s="31">
        <v>3876.4</v>
      </c>
      <c r="E80" s="31">
        <v>3876.4</v>
      </c>
      <c r="F80" s="31">
        <v>3876.4</v>
      </c>
      <c r="G80" s="31">
        <v>3876.4</v>
      </c>
    </row>
    <row r="81" spans="1:7" ht="34.5">
      <c r="A81" s="29"/>
      <c r="B81" s="89"/>
      <c r="C81" s="78" t="s">
        <v>129</v>
      </c>
      <c r="D81" s="31">
        <v>3872.5</v>
      </c>
      <c r="E81" s="31">
        <v>3872.5</v>
      </c>
      <c r="F81" s="31">
        <v>3872.5</v>
      </c>
      <c r="G81" s="31">
        <v>3872.5</v>
      </c>
    </row>
    <row r="82" spans="1:7" ht="34.5">
      <c r="A82" s="29"/>
      <c r="B82" s="89"/>
      <c r="C82" s="78" t="s">
        <v>130</v>
      </c>
      <c r="D82" s="31">
        <v>1846.2</v>
      </c>
      <c r="E82" s="31">
        <v>1846.2</v>
      </c>
      <c r="F82" s="31">
        <v>1846.2</v>
      </c>
      <c r="G82" s="31">
        <v>1846.2</v>
      </c>
    </row>
    <row r="83" spans="1:7" ht="69">
      <c r="A83" s="29"/>
      <c r="B83" s="29"/>
      <c r="C83" s="78" t="s">
        <v>131</v>
      </c>
      <c r="D83" s="31">
        <v>127281.8</v>
      </c>
      <c r="E83" s="31">
        <v>127281.8</v>
      </c>
      <c r="F83" s="31">
        <v>127281.8</v>
      </c>
      <c r="G83" s="31">
        <v>127281.8</v>
      </c>
    </row>
    <row r="84" spans="1:7" ht="86.25">
      <c r="A84" s="29"/>
      <c r="B84" s="29"/>
      <c r="C84" s="78" t="s">
        <v>132</v>
      </c>
      <c r="D84" s="31">
        <v>134913.29999999999</v>
      </c>
      <c r="E84" s="31">
        <v>134913.29999999999</v>
      </c>
      <c r="F84" s="31">
        <v>134913.29999999999</v>
      </c>
      <c r="G84" s="31">
        <v>134913.29999999999</v>
      </c>
    </row>
    <row r="85" spans="1:7" ht="34.5">
      <c r="A85" s="29"/>
      <c r="B85" s="29"/>
      <c r="C85" s="24" t="s">
        <v>144</v>
      </c>
      <c r="D85" s="31">
        <v>25358.2</v>
      </c>
      <c r="E85" s="31">
        <v>25358.2</v>
      </c>
      <c r="F85" s="31">
        <v>25358.2</v>
      </c>
      <c r="G85" s="31">
        <v>25358.2</v>
      </c>
    </row>
    <row r="86" spans="1:7" ht="51.75">
      <c r="A86" s="29"/>
      <c r="B86" s="29"/>
      <c r="C86" s="24" t="s">
        <v>145</v>
      </c>
      <c r="D86" s="31">
        <v>24833.1</v>
      </c>
      <c r="E86" s="31">
        <v>24833.1</v>
      </c>
      <c r="F86" s="31">
        <v>24833.1</v>
      </c>
      <c r="G86" s="31">
        <v>24833.1</v>
      </c>
    </row>
    <row r="87" spans="1:7" ht="86.25">
      <c r="A87" s="29"/>
      <c r="B87" s="29"/>
      <c r="C87" s="78" t="s">
        <v>182</v>
      </c>
      <c r="D87" s="31">
        <v>14040.7</v>
      </c>
      <c r="E87" s="31">
        <v>14040.7</v>
      </c>
      <c r="F87" s="31">
        <v>14040.7</v>
      </c>
      <c r="G87" s="31">
        <v>14040.7</v>
      </c>
    </row>
    <row r="88" spans="1:7">
      <c r="A88" s="29"/>
      <c r="B88" s="34"/>
      <c r="C88" s="75" t="s">
        <v>74</v>
      </c>
      <c r="D88" s="91">
        <f>SUM(D90:D91)</f>
        <v>348310.10000000003</v>
      </c>
      <c r="E88" s="91">
        <f t="shared" ref="E88:G88" si="8">SUM(E90:E91)</f>
        <v>348310.10000000003</v>
      </c>
      <c r="F88" s="91">
        <f t="shared" si="8"/>
        <v>348310.10000000003</v>
      </c>
      <c r="G88" s="91">
        <f t="shared" si="8"/>
        <v>348310.10000000003</v>
      </c>
    </row>
    <row r="89" spans="1:7">
      <c r="A89" s="29"/>
      <c r="B89" s="29"/>
      <c r="C89" s="33" t="s">
        <v>58</v>
      </c>
      <c r="D89" s="33"/>
      <c r="E89" s="33"/>
      <c r="F89" s="30"/>
      <c r="G89" s="30"/>
    </row>
    <row r="90" spans="1:7" ht="34.5">
      <c r="A90" s="29"/>
      <c r="B90" s="35"/>
      <c r="C90" s="78" t="s">
        <v>133</v>
      </c>
      <c r="D90" s="31">
        <v>296130.2</v>
      </c>
      <c r="E90" s="31">
        <v>296130.2</v>
      </c>
      <c r="F90" s="31">
        <v>296130.2</v>
      </c>
      <c r="G90" s="31">
        <v>296130.2</v>
      </c>
    </row>
    <row r="91" spans="1:7" ht="51.75">
      <c r="A91" s="29"/>
      <c r="B91" s="35"/>
      <c r="C91" s="78" t="s">
        <v>134</v>
      </c>
      <c r="D91" s="31">
        <v>52179.9</v>
      </c>
      <c r="E91" s="31">
        <v>52179.9</v>
      </c>
      <c r="F91" s="31">
        <v>52179.9</v>
      </c>
      <c r="G91" s="31">
        <v>52179.9</v>
      </c>
    </row>
    <row r="92" spans="1:7">
      <c r="B92" s="76"/>
      <c r="C92" s="75" t="s">
        <v>139</v>
      </c>
      <c r="D92" s="91">
        <f>SUM(D94:D98)</f>
        <v>77835.199999999997</v>
      </c>
      <c r="E92" s="91">
        <f>SUM(E94:E98)</f>
        <v>77835.199999999997</v>
      </c>
      <c r="F92" s="91">
        <f>SUM(F94:F98)</f>
        <v>77835.199999999997</v>
      </c>
      <c r="G92" s="91">
        <f>SUM(G94:G98)</f>
        <v>77835.199999999997</v>
      </c>
    </row>
    <row r="93" spans="1:7">
      <c r="A93" s="29"/>
      <c r="B93" s="29"/>
      <c r="C93" s="33" t="s">
        <v>58</v>
      </c>
      <c r="D93" s="33"/>
      <c r="E93" s="33"/>
      <c r="F93" s="30"/>
      <c r="G93" s="30"/>
    </row>
    <row r="94" spans="1:7" ht="34.5">
      <c r="A94" s="76"/>
      <c r="B94" s="76"/>
      <c r="C94" s="114" t="s">
        <v>135</v>
      </c>
      <c r="D94" s="31">
        <v>13700.8</v>
      </c>
      <c r="E94" s="31">
        <v>13700.8</v>
      </c>
      <c r="F94" s="31">
        <v>13700.8</v>
      </c>
      <c r="G94" s="31">
        <v>13700.8</v>
      </c>
    </row>
    <row r="95" spans="1:7" ht="34.5">
      <c r="A95" s="76"/>
      <c r="B95" s="76"/>
      <c r="C95" s="114" t="s">
        <v>183</v>
      </c>
      <c r="D95" s="31">
        <v>21037.200000000001</v>
      </c>
      <c r="E95" s="31">
        <v>21037.200000000001</v>
      </c>
      <c r="F95" s="31">
        <v>21037.200000000001</v>
      </c>
      <c r="G95" s="31">
        <v>21037.200000000001</v>
      </c>
    </row>
    <row r="96" spans="1:7" ht="51.75">
      <c r="A96" s="76"/>
      <c r="B96" s="76"/>
      <c r="C96" s="114" t="s">
        <v>136</v>
      </c>
      <c r="D96" s="31">
        <v>18391.2</v>
      </c>
      <c r="E96" s="31">
        <v>18391.2</v>
      </c>
      <c r="F96" s="31">
        <v>18391.2</v>
      </c>
      <c r="G96" s="31">
        <v>18391.2</v>
      </c>
    </row>
    <row r="97" spans="1:7" ht="34.5">
      <c r="A97" s="76"/>
      <c r="B97" s="76"/>
      <c r="C97" s="114" t="s">
        <v>137</v>
      </c>
      <c r="D97" s="31">
        <v>9610.2000000000007</v>
      </c>
      <c r="E97" s="31">
        <v>9610.2000000000007</v>
      </c>
      <c r="F97" s="31">
        <v>9610.2000000000007</v>
      </c>
      <c r="G97" s="31">
        <v>9610.2000000000007</v>
      </c>
    </row>
    <row r="98" spans="1:7" ht="34.5">
      <c r="A98" s="76"/>
      <c r="B98" s="76"/>
      <c r="C98" s="114" t="s">
        <v>138</v>
      </c>
      <c r="D98" s="31">
        <v>15095.8</v>
      </c>
      <c r="E98" s="31">
        <v>15095.8</v>
      </c>
      <c r="F98" s="31">
        <v>15095.8</v>
      </c>
      <c r="G98" s="31">
        <v>15095.8</v>
      </c>
    </row>
    <row r="99" spans="1:7">
      <c r="B99" s="76"/>
      <c r="C99" s="75" t="s">
        <v>163</v>
      </c>
      <c r="D99" s="91">
        <f>SUM(D101:D101)</f>
        <v>52430.400000000001</v>
      </c>
      <c r="E99" s="91">
        <f>SUM(E101:E101)</f>
        <v>52430.400000000001</v>
      </c>
      <c r="F99" s="91">
        <f>SUM(F101:F101)</f>
        <v>52430.400000000001</v>
      </c>
      <c r="G99" s="91">
        <f>SUM(G101:G101)</f>
        <v>52430.400000000001</v>
      </c>
    </row>
    <row r="100" spans="1:7">
      <c r="A100" s="29"/>
      <c r="B100" s="29"/>
      <c r="C100" s="33" t="s">
        <v>58</v>
      </c>
      <c r="D100" s="33"/>
      <c r="E100" s="33"/>
      <c r="F100" s="30"/>
      <c r="G100" s="30"/>
    </row>
    <row r="101" spans="1:7" ht="34.5">
      <c r="A101" s="76"/>
      <c r="B101" s="76"/>
      <c r="C101" s="115" t="s">
        <v>159</v>
      </c>
      <c r="D101" s="31">
        <v>52430.400000000001</v>
      </c>
      <c r="E101" s="31">
        <v>52430.400000000001</v>
      </c>
      <c r="F101" s="31">
        <v>52430.400000000001</v>
      </c>
      <c r="G101" s="31">
        <v>52430.400000000001</v>
      </c>
    </row>
  </sheetData>
  <mergeCells count="9">
    <mergeCell ref="A14:G14"/>
    <mergeCell ref="B15:C15"/>
    <mergeCell ref="A5:G5"/>
    <mergeCell ref="A7:B7"/>
    <mergeCell ref="C7:C8"/>
    <mergeCell ref="A13:C13"/>
    <mergeCell ref="A11:C11"/>
    <mergeCell ref="A12:C12"/>
    <mergeCell ref="D7:G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1"/>
  <sheetViews>
    <sheetView topLeftCell="A82" zoomScaleNormal="100" workbookViewId="0">
      <selection activeCell="H64" sqref="H64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10" width="15.5703125" style="2" customWidth="1"/>
    <col min="11" max="11" width="9.140625" style="2"/>
    <col min="12" max="12" width="14.28515625" style="2" bestFit="1" customWidth="1"/>
    <col min="13" max="16384" width="9.140625" style="2"/>
  </cols>
  <sheetData>
    <row r="1" spans="1:255">
      <c r="J1" s="68" t="s">
        <v>84</v>
      </c>
    </row>
    <row r="2" spans="1:255">
      <c r="D2" s="70"/>
      <c r="E2" s="70"/>
      <c r="F2" s="70"/>
      <c r="G2" s="70"/>
      <c r="H2" s="70"/>
      <c r="J2" s="68" t="s">
        <v>105</v>
      </c>
    </row>
    <row r="3" spans="1:255">
      <c r="C3" s="3"/>
      <c r="D3" s="71"/>
      <c r="E3" s="71"/>
      <c r="F3" s="71"/>
      <c r="G3" s="71"/>
      <c r="H3" s="71"/>
      <c r="J3" s="69" t="s">
        <v>47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255">
      <c r="E4" s="3"/>
      <c r="F4" s="3"/>
      <c r="G4" s="3"/>
      <c r="H4" s="3"/>
      <c r="I4" s="72"/>
      <c r="J4" s="20"/>
      <c r="K4" s="20"/>
      <c r="L4" s="20"/>
      <c r="M4" s="20"/>
      <c r="N4" s="20"/>
      <c r="O4" s="1"/>
      <c r="P4" s="20"/>
      <c r="Q4" s="20"/>
      <c r="R4" s="20"/>
      <c r="S4" s="20"/>
      <c r="T4" s="20"/>
      <c r="U4" s="20"/>
      <c r="V4" s="20"/>
      <c r="W4" s="1"/>
      <c r="X4" s="20"/>
      <c r="Y4" s="20"/>
      <c r="Z4" s="20"/>
      <c r="AA4" s="20"/>
      <c r="AB4" s="20"/>
      <c r="AC4" s="20"/>
      <c r="AD4" s="20"/>
      <c r="AE4" s="1"/>
      <c r="AF4" s="20"/>
      <c r="AG4" s="20"/>
      <c r="AH4" s="20"/>
      <c r="AI4" s="20"/>
      <c r="AJ4" s="20"/>
      <c r="AK4" s="20"/>
      <c r="AL4" s="20"/>
      <c r="AM4" s="1"/>
      <c r="AN4" s="20"/>
      <c r="AO4" s="20"/>
      <c r="AP4" s="20"/>
      <c r="AQ4" s="20"/>
      <c r="AR4" s="20"/>
      <c r="AS4" s="20"/>
      <c r="AT4" s="20"/>
      <c r="AU4" s="1"/>
      <c r="AV4" s="20"/>
      <c r="AW4" s="20"/>
      <c r="AX4" s="20"/>
      <c r="AY4" s="20"/>
      <c r="AZ4" s="20"/>
      <c r="BA4" s="20"/>
      <c r="BB4" s="20"/>
      <c r="BC4" s="1"/>
      <c r="BD4" s="20"/>
      <c r="BE4" s="20"/>
      <c r="BF4" s="20"/>
      <c r="BG4" s="20"/>
      <c r="BH4" s="20"/>
      <c r="BI4" s="20"/>
      <c r="BJ4" s="20"/>
      <c r="BK4" s="1"/>
      <c r="BL4" s="20"/>
      <c r="BM4" s="20"/>
      <c r="BN4" s="20"/>
      <c r="BO4" s="20"/>
      <c r="BP4" s="20"/>
      <c r="BQ4" s="20"/>
      <c r="BR4" s="20"/>
      <c r="BS4" s="1"/>
      <c r="BT4" s="20"/>
      <c r="BU4" s="20"/>
      <c r="BV4" s="20"/>
      <c r="BW4" s="20"/>
      <c r="BX4" s="20"/>
      <c r="BY4" s="20"/>
      <c r="BZ4" s="20"/>
      <c r="CA4" s="1"/>
      <c r="CB4" s="20"/>
      <c r="CC4" s="20"/>
      <c r="CD4" s="20"/>
      <c r="CE4" s="20"/>
      <c r="CF4" s="20"/>
      <c r="CG4" s="20"/>
      <c r="CH4" s="20"/>
      <c r="CI4" s="1"/>
      <c r="CJ4" s="20"/>
      <c r="CK4" s="20"/>
      <c r="CL4" s="20"/>
      <c r="CM4" s="20"/>
      <c r="CN4" s="20"/>
      <c r="CO4" s="20"/>
      <c r="CP4" s="20"/>
      <c r="CQ4" s="1"/>
      <c r="CR4" s="20"/>
      <c r="CS4" s="20"/>
      <c r="CT4" s="20"/>
      <c r="CU4" s="20"/>
      <c r="CV4" s="20"/>
      <c r="CW4" s="20"/>
      <c r="CX4" s="20"/>
      <c r="CY4" s="1"/>
      <c r="CZ4" s="20"/>
      <c r="DA4" s="20"/>
      <c r="DB4" s="20"/>
      <c r="DC4" s="20"/>
      <c r="DD4" s="20"/>
      <c r="DE4" s="20"/>
      <c r="DF4" s="20"/>
      <c r="DG4" s="1"/>
      <c r="DH4" s="20"/>
      <c r="DI4" s="20"/>
      <c r="DJ4" s="20"/>
      <c r="DK4" s="20"/>
      <c r="DL4" s="20"/>
      <c r="DM4" s="20"/>
      <c r="DN4" s="20"/>
      <c r="DO4" s="1"/>
      <c r="DP4" s="20"/>
      <c r="DQ4" s="20"/>
      <c r="DR4" s="20"/>
      <c r="DS4" s="20"/>
      <c r="DT4" s="20"/>
      <c r="DU4" s="20"/>
      <c r="DV4" s="20"/>
      <c r="DW4" s="1"/>
      <c r="DX4" s="20"/>
      <c r="DY4" s="20"/>
      <c r="DZ4" s="20"/>
      <c r="EA4" s="20"/>
      <c r="EB4" s="20"/>
      <c r="EC4" s="20"/>
      <c r="ED4" s="20"/>
      <c r="EE4" s="1"/>
      <c r="EF4" s="20"/>
      <c r="EG4" s="20"/>
      <c r="EH4" s="20"/>
      <c r="EI4" s="20"/>
      <c r="EJ4" s="20"/>
      <c r="EK4" s="20"/>
      <c r="EL4" s="20"/>
      <c r="EM4" s="1"/>
      <c r="EN4" s="20"/>
      <c r="EO4" s="20"/>
      <c r="EP4" s="20"/>
      <c r="EQ4" s="20"/>
      <c r="ER4" s="20"/>
      <c r="ES4" s="20"/>
      <c r="ET4" s="20"/>
      <c r="EU4" s="1"/>
      <c r="EV4" s="20"/>
      <c r="EW4" s="20"/>
      <c r="EX4" s="20"/>
      <c r="EY4" s="20"/>
      <c r="EZ4" s="20"/>
      <c r="FA4" s="20"/>
      <c r="FB4" s="20"/>
      <c r="FC4" s="1"/>
      <c r="FD4" s="20"/>
      <c r="FE4" s="20"/>
      <c r="FF4" s="20"/>
      <c r="FG4" s="20"/>
      <c r="FH4" s="20"/>
      <c r="FI4" s="20"/>
      <c r="FJ4" s="20"/>
      <c r="FK4" s="1"/>
      <c r="FL4" s="20"/>
      <c r="FM4" s="20"/>
      <c r="FN4" s="20"/>
      <c r="FO4" s="20"/>
      <c r="FP4" s="20"/>
      <c r="FQ4" s="20"/>
      <c r="FR4" s="20"/>
      <c r="FS4" s="1"/>
      <c r="FT4" s="20"/>
      <c r="FU4" s="20"/>
      <c r="FV4" s="20"/>
      <c r="FW4" s="20"/>
      <c r="FX4" s="20"/>
      <c r="FY4" s="20"/>
      <c r="FZ4" s="20"/>
      <c r="GA4" s="1"/>
      <c r="GB4" s="20"/>
      <c r="GC4" s="20"/>
      <c r="GD4" s="20"/>
      <c r="GE4" s="20"/>
      <c r="GF4" s="20"/>
      <c r="GG4" s="20"/>
      <c r="GH4" s="20"/>
      <c r="GI4" s="1"/>
      <c r="GJ4" s="20"/>
      <c r="GK4" s="20"/>
      <c r="GL4" s="20"/>
      <c r="GM4" s="20"/>
      <c r="GN4" s="20"/>
      <c r="GO4" s="20"/>
      <c r="GP4" s="20"/>
      <c r="GQ4" s="1"/>
      <c r="GR4" s="20"/>
      <c r="GS4" s="20"/>
      <c r="GT4" s="20"/>
      <c r="GU4" s="20"/>
      <c r="GV4" s="20"/>
      <c r="GW4" s="20"/>
      <c r="GX4" s="20"/>
      <c r="GY4" s="1"/>
      <c r="GZ4" s="20"/>
      <c r="HA4" s="20"/>
      <c r="HB4" s="20"/>
      <c r="HC4" s="20"/>
      <c r="HD4" s="20"/>
      <c r="HE4" s="20"/>
      <c r="HF4" s="20"/>
      <c r="HG4" s="1"/>
      <c r="HH4" s="20"/>
      <c r="HI4" s="20"/>
      <c r="HJ4" s="20"/>
      <c r="HK4" s="20"/>
      <c r="HL4" s="20"/>
      <c r="HM4" s="20"/>
      <c r="HN4" s="20"/>
      <c r="HO4" s="1"/>
      <c r="HP4" s="20"/>
      <c r="HQ4" s="20"/>
      <c r="HR4" s="20"/>
      <c r="HS4" s="20"/>
      <c r="HT4" s="20"/>
      <c r="HU4" s="20"/>
      <c r="HV4" s="20"/>
      <c r="HW4" s="1"/>
      <c r="HX4" s="20"/>
      <c r="HY4" s="20"/>
      <c r="HZ4" s="20"/>
      <c r="IA4" s="20"/>
      <c r="IB4" s="20"/>
      <c r="IC4" s="20"/>
      <c r="ID4" s="20"/>
      <c r="IE4" s="1"/>
      <c r="IF4" s="20"/>
      <c r="IG4" s="20"/>
      <c r="IH4" s="20"/>
      <c r="II4" s="20"/>
      <c r="IJ4" s="20"/>
      <c r="IK4" s="20"/>
      <c r="IL4" s="20"/>
      <c r="IM4" s="1"/>
      <c r="IN4" s="20"/>
      <c r="IO4" s="20"/>
      <c r="IP4" s="20"/>
      <c r="IQ4" s="20"/>
      <c r="IR4" s="20"/>
      <c r="IS4" s="20"/>
      <c r="IT4" s="20"/>
      <c r="IU4" s="1"/>
    </row>
    <row r="5" spans="1:255" ht="73.150000000000006" customHeight="1">
      <c r="A5" s="137" t="s">
        <v>107</v>
      </c>
      <c r="B5" s="137"/>
      <c r="C5" s="137"/>
      <c r="D5" s="137"/>
      <c r="E5" s="137"/>
      <c r="F5" s="137"/>
      <c r="G5" s="137"/>
      <c r="H5" s="137"/>
      <c r="I5" s="137"/>
      <c r="J5" s="137"/>
      <c r="K5" s="20"/>
      <c r="L5" s="20"/>
      <c r="M5" s="20"/>
      <c r="N5" s="20"/>
      <c r="O5" s="1"/>
      <c r="P5" s="20"/>
      <c r="Q5" s="20"/>
      <c r="R5" s="20"/>
      <c r="S5" s="20"/>
      <c r="T5" s="20"/>
      <c r="U5" s="20"/>
      <c r="V5" s="20"/>
      <c r="W5" s="1"/>
      <c r="X5" s="20"/>
      <c r="Y5" s="20"/>
      <c r="Z5" s="20"/>
      <c r="AA5" s="20"/>
      <c r="AB5" s="20"/>
      <c r="AC5" s="20"/>
      <c r="AD5" s="20"/>
      <c r="AE5" s="1"/>
      <c r="AF5" s="20"/>
      <c r="AG5" s="20"/>
      <c r="AH5" s="20"/>
      <c r="AI5" s="20"/>
      <c r="AJ5" s="20"/>
      <c r="AK5" s="20"/>
      <c r="AL5" s="20"/>
      <c r="AM5" s="1"/>
      <c r="AN5" s="20"/>
      <c r="AO5" s="20"/>
      <c r="AP5" s="20"/>
      <c r="AQ5" s="20"/>
      <c r="AR5" s="20"/>
      <c r="AS5" s="20"/>
      <c r="AT5" s="20"/>
      <c r="AU5" s="1"/>
      <c r="AV5" s="20"/>
      <c r="AW5" s="20"/>
      <c r="AX5" s="20"/>
      <c r="AY5" s="20"/>
      <c r="AZ5" s="20"/>
      <c r="BA5" s="20"/>
      <c r="BB5" s="20"/>
      <c r="BC5" s="1"/>
      <c r="BD5" s="20"/>
      <c r="BE5" s="20"/>
      <c r="BF5" s="20"/>
      <c r="BG5" s="20"/>
      <c r="BH5" s="20"/>
      <c r="BI5" s="20"/>
      <c r="BJ5" s="20"/>
      <c r="BK5" s="1"/>
      <c r="BL5" s="20"/>
      <c r="BM5" s="20"/>
      <c r="BN5" s="20"/>
      <c r="BO5" s="20"/>
      <c r="BP5" s="20"/>
      <c r="BQ5" s="20"/>
      <c r="BR5" s="20"/>
      <c r="BS5" s="1"/>
      <c r="BT5" s="20"/>
      <c r="BU5" s="20"/>
      <c r="BV5" s="20"/>
      <c r="BW5" s="20"/>
      <c r="BX5" s="20"/>
      <c r="BY5" s="20"/>
      <c r="BZ5" s="20"/>
      <c r="CA5" s="1"/>
      <c r="CB5" s="20"/>
      <c r="CC5" s="20"/>
      <c r="CD5" s="20"/>
      <c r="CE5" s="20"/>
      <c r="CF5" s="20"/>
      <c r="CG5" s="20"/>
      <c r="CH5" s="20"/>
      <c r="CI5" s="1"/>
      <c r="CJ5" s="20"/>
      <c r="CK5" s="20"/>
      <c r="CL5" s="20"/>
      <c r="CM5" s="20"/>
      <c r="CN5" s="20"/>
      <c r="CO5" s="20"/>
      <c r="CP5" s="20"/>
      <c r="CQ5" s="1"/>
      <c r="CR5" s="20"/>
      <c r="CS5" s="20"/>
      <c r="CT5" s="20"/>
      <c r="CU5" s="20"/>
      <c r="CV5" s="20"/>
      <c r="CW5" s="20"/>
      <c r="CX5" s="20"/>
      <c r="CY5" s="1"/>
      <c r="CZ5" s="20"/>
      <c r="DA5" s="20"/>
      <c r="DB5" s="20"/>
      <c r="DC5" s="20"/>
      <c r="DD5" s="20"/>
      <c r="DE5" s="20"/>
      <c r="DF5" s="20"/>
      <c r="DG5" s="1"/>
      <c r="DH5" s="20"/>
      <c r="DI5" s="20"/>
      <c r="DJ5" s="20"/>
      <c r="DK5" s="20"/>
      <c r="DL5" s="20"/>
      <c r="DM5" s="20"/>
      <c r="DN5" s="20"/>
      <c r="DO5" s="1"/>
      <c r="DP5" s="20"/>
      <c r="DQ5" s="20"/>
      <c r="DR5" s="20"/>
      <c r="DS5" s="20"/>
      <c r="DT5" s="20"/>
      <c r="DU5" s="20"/>
      <c r="DV5" s="20"/>
      <c r="DW5" s="1"/>
      <c r="DX5" s="20"/>
      <c r="DY5" s="20"/>
      <c r="DZ5" s="20"/>
      <c r="EA5" s="20"/>
      <c r="EB5" s="20"/>
      <c r="EC5" s="20"/>
      <c r="ED5" s="20"/>
      <c r="EE5" s="1"/>
      <c r="EF5" s="20"/>
      <c r="EG5" s="20"/>
      <c r="EH5" s="20"/>
      <c r="EI5" s="20"/>
      <c r="EJ5" s="20"/>
      <c r="EK5" s="20"/>
      <c r="EL5" s="20"/>
      <c r="EM5" s="1"/>
      <c r="EN5" s="20"/>
      <c r="EO5" s="20"/>
      <c r="EP5" s="20"/>
      <c r="EQ5" s="20"/>
      <c r="ER5" s="20"/>
      <c r="ES5" s="20"/>
      <c r="ET5" s="20"/>
      <c r="EU5" s="1"/>
      <c r="EV5" s="20"/>
      <c r="EW5" s="20"/>
      <c r="EX5" s="20"/>
      <c r="EY5" s="20"/>
      <c r="EZ5" s="20"/>
      <c r="FA5" s="20"/>
      <c r="FB5" s="20"/>
      <c r="FC5" s="1"/>
      <c r="FD5" s="20"/>
      <c r="FE5" s="20"/>
      <c r="FF5" s="20"/>
      <c r="FG5" s="20"/>
      <c r="FH5" s="20"/>
      <c r="FI5" s="20"/>
      <c r="FJ5" s="20"/>
      <c r="FK5" s="1"/>
      <c r="FL5" s="20"/>
      <c r="FM5" s="20"/>
      <c r="FN5" s="20"/>
      <c r="FO5" s="20"/>
      <c r="FP5" s="20"/>
      <c r="FQ5" s="20"/>
      <c r="FR5" s="20"/>
      <c r="FS5" s="1"/>
      <c r="FT5" s="20"/>
      <c r="FU5" s="20"/>
      <c r="FV5" s="20"/>
      <c r="FW5" s="20"/>
      <c r="FX5" s="20"/>
      <c r="FY5" s="20"/>
      <c r="FZ5" s="20"/>
      <c r="GA5" s="1"/>
      <c r="GB5" s="20"/>
      <c r="GC5" s="20"/>
      <c r="GD5" s="20"/>
      <c r="GE5" s="20"/>
      <c r="GF5" s="20"/>
      <c r="GG5" s="20"/>
      <c r="GH5" s="20"/>
      <c r="GI5" s="1"/>
      <c r="GJ5" s="20"/>
      <c r="GK5" s="20"/>
      <c r="GL5" s="20"/>
      <c r="GM5" s="20"/>
      <c r="GN5" s="20"/>
      <c r="GO5" s="20"/>
      <c r="GP5" s="20"/>
      <c r="GQ5" s="1"/>
      <c r="GR5" s="20"/>
      <c r="GS5" s="20"/>
      <c r="GT5" s="20"/>
      <c r="GU5" s="20"/>
      <c r="GV5" s="20"/>
      <c r="GW5" s="20"/>
      <c r="GX5" s="20"/>
      <c r="GY5" s="1"/>
      <c r="GZ5" s="20"/>
      <c r="HA5" s="20"/>
      <c r="HB5" s="20"/>
      <c r="HC5" s="20"/>
      <c r="HD5" s="20"/>
      <c r="HE5" s="20"/>
      <c r="HF5" s="20"/>
      <c r="HG5" s="1"/>
      <c r="HH5" s="20"/>
      <c r="HI5" s="20"/>
      <c r="HJ5" s="20"/>
      <c r="HK5" s="20"/>
      <c r="HL5" s="20"/>
      <c r="HM5" s="20"/>
      <c r="HN5" s="20"/>
      <c r="HO5" s="1"/>
      <c r="HP5" s="20"/>
      <c r="HQ5" s="20"/>
      <c r="HR5" s="20"/>
      <c r="HS5" s="20"/>
      <c r="HT5" s="20"/>
      <c r="HU5" s="20"/>
      <c r="HV5" s="20"/>
      <c r="HW5" s="1"/>
      <c r="HX5" s="20"/>
      <c r="HY5" s="20"/>
      <c r="HZ5" s="20"/>
      <c r="IA5" s="20"/>
      <c r="IB5" s="20"/>
      <c r="IC5" s="20"/>
      <c r="ID5" s="20"/>
      <c r="IE5" s="1"/>
      <c r="IF5" s="20"/>
      <c r="IG5" s="20"/>
      <c r="IH5" s="20"/>
      <c r="II5" s="20"/>
      <c r="IJ5" s="20"/>
      <c r="IK5" s="20"/>
      <c r="IL5" s="20"/>
      <c r="IM5" s="1"/>
      <c r="IN5" s="20"/>
      <c r="IO5" s="20"/>
      <c r="IP5" s="20"/>
      <c r="IQ5" s="20"/>
      <c r="IR5" s="20"/>
      <c r="IS5" s="20"/>
      <c r="IT5" s="20"/>
      <c r="IU5" s="1"/>
    </row>
    <row r="6" spans="1:255">
      <c r="A6" s="20"/>
      <c r="B6" s="20"/>
      <c r="C6" s="20"/>
      <c r="D6" s="20"/>
      <c r="E6" s="20"/>
      <c r="F6" s="20"/>
      <c r="G6" s="20"/>
      <c r="H6" s="20"/>
      <c r="I6" s="20"/>
      <c r="J6" s="19" t="s">
        <v>70</v>
      </c>
      <c r="K6" s="20"/>
      <c r="L6" s="20"/>
      <c r="M6" s="20"/>
      <c r="N6" s="20"/>
      <c r="O6" s="1"/>
      <c r="P6" s="20"/>
      <c r="Q6" s="20"/>
      <c r="R6" s="20"/>
      <c r="S6" s="20"/>
      <c r="T6" s="20"/>
      <c r="U6" s="20"/>
      <c r="V6" s="20"/>
      <c r="W6" s="1"/>
      <c r="X6" s="20"/>
      <c r="Y6" s="20"/>
      <c r="Z6" s="20"/>
      <c r="AA6" s="20"/>
      <c r="AB6" s="20"/>
      <c r="AC6" s="20"/>
      <c r="AD6" s="20"/>
      <c r="AE6" s="1"/>
      <c r="AF6" s="20"/>
      <c r="AG6" s="20"/>
      <c r="AH6" s="20"/>
      <c r="AI6" s="20"/>
      <c r="AJ6" s="20"/>
      <c r="AK6" s="20"/>
      <c r="AL6" s="20"/>
      <c r="AM6" s="1"/>
      <c r="AN6" s="20"/>
      <c r="AO6" s="20"/>
      <c r="AP6" s="20"/>
      <c r="AQ6" s="20"/>
      <c r="AR6" s="20"/>
      <c r="AS6" s="20"/>
      <c r="AT6" s="20"/>
      <c r="AU6" s="1"/>
      <c r="AV6" s="20"/>
      <c r="AW6" s="20"/>
      <c r="AX6" s="20"/>
      <c r="AY6" s="20"/>
      <c r="AZ6" s="20"/>
      <c r="BA6" s="20"/>
      <c r="BB6" s="20"/>
      <c r="BC6" s="1"/>
      <c r="BD6" s="20"/>
      <c r="BE6" s="20"/>
      <c r="BF6" s="20"/>
      <c r="BG6" s="20"/>
      <c r="BH6" s="20"/>
      <c r="BI6" s="20"/>
      <c r="BJ6" s="20"/>
      <c r="BK6" s="1"/>
      <c r="BL6" s="20"/>
      <c r="BM6" s="20"/>
      <c r="BN6" s="20"/>
      <c r="BO6" s="20"/>
      <c r="BP6" s="20"/>
      <c r="BQ6" s="20"/>
      <c r="BR6" s="20"/>
      <c r="BS6" s="1"/>
      <c r="BT6" s="20"/>
      <c r="BU6" s="20"/>
      <c r="BV6" s="20"/>
      <c r="BW6" s="20"/>
      <c r="BX6" s="20"/>
      <c r="BY6" s="20"/>
      <c r="BZ6" s="20"/>
      <c r="CA6" s="1"/>
      <c r="CB6" s="20"/>
      <c r="CC6" s="20"/>
      <c r="CD6" s="20"/>
      <c r="CE6" s="20"/>
      <c r="CF6" s="20"/>
      <c r="CG6" s="20"/>
      <c r="CH6" s="20"/>
      <c r="CI6" s="1"/>
      <c r="CJ6" s="20"/>
      <c r="CK6" s="20"/>
      <c r="CL6" s="20"/>
      <c r="CM6" s="20"/>
      <c r="CN6" s="20"/>
      <c r="CO6" s="20"/>
      <c r="CP6" s="20"/>
      <c r="CQ6" s="1"/>
      <c r="CR6" s="20"/>
      <c r="CS6" s="20"/>
      <c r="CT6" s="20"/>
      <c r="CU6" s="20"/>
      <c r="CV6" s="20"/>
      <c r="CW6" s="20"/>
      <c r="CX6" s="20"/>
      <c r="CY6" s="1"/>
      <c r="CZ6" s="20"/>
      <c r="DA6" s="20"/>
      <c r="DB6" s="20"/>
      <c r="DC6" s="20"/>
      <c r="DD6" s="20"/>
      <c r="DE6" s="20"/>
      <c r="DF6" s="20"/>
      <c r="DG6" s="1"/>
      <c r="DH6" s="20"/>
      <c r="DI6" s="20"/>
      <c r="DJ6" s="20"/>
      <c r="DK6" s="20"/>
      <c r="DL6" s="20"/>
      <c r="DM6" s="20"/>
      <c r="DN6" s="20"/>
      <c r="DO6" s="1"/>
      <c r="DP6" s="20"/>
      <c r="DQ6" s="20"/>
      <c r="DR6" s="20"/>
      <c r="DS6" s="20"/>
      <c r="DT6" s="20"/>
      <c r="DU6" s="20"/>
      <c r="DV6" s="20"/>
      <c r="DW6" s="1"/>
      <c r="DX6" s="20"/>
      <c r="DY6" s="20"/>
      <c r="DZ6" s="20"/>
      <c r="EA6" s="20"/>
      <c r="EB6" s="20"/>
      <c r="EC6" s="20"/>
      <c r="ED6" s="20"/>
      <c r="EE6" s="1"/>
      <c r="EF6" s="20"/>
      <c r="EG6" s="20"/>
      <c r="EH6" s="20"/>
      <c r="EI6" s="20"/>
      <c r="EJ6" s="20"/>
      <c r="EK6" s="20"/>
      <c r="EL6" s="20"/>
      <c r="EM6" s="1"/>
      <c r="EN6" s="20"/>
      <c r="EO6" s="20"/>
      <c r="EP6" s="20"/>
      <c r="EQ6" s="20"/>
      <c r="ER6" s="20"/>
      <c r="ES6" s="20"/>
      <c r="ET6" s="20"/>
      <c r="EU6" s="1"/>
      <c r="EV6" s="20"/>
      <c r="EW6" s="20"/>
      <c r="EX6" s="20"/>
      <c r="EY6" s="20"/>
      <c r="EZ6" s="20"/>
      <c r="FA6" s="20"/>
      <c r="FB6" s="20"/>
      <c r="FC6" s="1"/>
      <c r="FD6" s="20"/>
      <c r="FE6" s="20"/>
      <c r="FF6" s="20"/>
      <c r="FG6" s="20"/>
      <c r="FH6" s="20"/>
      <c r="FI6" s="20"/>
      <c r="FJ6" s="20"/>
      <c r="FK6" s="1"/>
      <c r="FL6" s="20"/>
      <c r="FM6" s="20"/>
      <c r="FN6" s="20"/>
      <c r="FO6" s="20"/>
      <c r="FP6" s="20"/>
      <c r="FQ6" s="20"/>
      <c r="FR6" s="20"/>
      <c r="FS6" s="1"/>
      <c r="FT6" s="20"/>
      <c r="FU6" s="20"/>
      <c r="FV6" s="20"/>
      <c r="FW6" s="20"/>
      <c r="FX6" s="20"/>
      <c r="FY6" s="20"/>
      <c r="FZ6" s="20"/>
      <c r="GA6" s="1"/>
      <c r="GB6" s="20"/>
      <c r="GC6" s="20"/>
      <c r="GD6" s="20"/>
      <c r="GE6" s="20"/>
      <c r="GF6" s="20"/>
      <c r="GG6" s="20"/>
      <c r="GH6" s="20"/>
      <c r="GI6" s="1"/>
      <c r="GJ6" s="20"/>
      <c r="GK6" s="20"/>
      <c r="GL6" s="20"/>
      <c r="GM6" s="20"/>
      <c r="GN6" s="20"/>
      <c r="GO6" s="20"/>
      <c r="GP6" s="20"/>
      <c r="GQ6" s="1"/>
      <c r="GR6" s="20"/>
      <c r="GS6" s="20"/>
      <c r="GT6" s="20"/>
      <c r="GU6" s="20"/>
      <c r="GV6" s="20"/>
      <c r="GW6" s="20"/>
      <c r="GX6" s="20"/>
      <c r="GY6" s="1"/>
      <c r="GZ6" s="20"/>
      <c r="HA6" s="20"/>
      <c r="HB6" s="20"/>
      <c r="HC6" s="20"/>
      <c r="HD6" s="20"/>
      <c r="HE6" s="20"/>
      <c r="HF6" s="20"/>
      <c r="HG6" s="1"/>
      <c r="HH6" s="20"/>
      <c r="HI6" s="20"/>
      <c r="HJ6" s="20"/>
      <c r="HK6" s="20"/>
      <c r="HL6" s="20"/>
      <c r="HM6" s="20"/>
      <c r="HN6" s="20"/>
      <c r="HO6" s="1"/>
      <c r="HP6" s="20"/>
      <c r="HQ6" s="20"/>
      <c r="HR6" s="20"/>
      <c r="HS6" s="20"/>
      <c r="HT6" s="20"/>
      <c r="HU6" s="20"/>
      <c r="HV6" s="20"/>
      <c r="HW6" s="1"/>
      <c r="HX6" s="20"/>
      <c r="HY6" s="20"/>
      <c r="HZ6" s="20"/>
      <c r="IA6" s="20"/>
      <c r="IB6" s="20"/>
      <c r="IC6" s="20"/>
      <c r="ID6" s="20"/>
      <c r="IE6" s="1"/>
      <c r="IF6" s="20"/>
      <c r="IG6" s="20"/>
      <c r="IH6" s="20"/>
      <c r="II6" s="20"/>
      <c r="IJ6" s="20"/>
      <c r="IK6" s="20"/>
      <c r="IL6" s="20"/>
      <c r="IM6" s="1"/>
      <c r="IN6" s="20"/>
      <c r="IO6" s="20"/>
      <c r="IP6" s="20"/>
      <c r="IQ6" s="20"/>
      <c r="IR6" s="20"/>
      <c r="IS6" s="20"/>
      <c r="IT6" s="20"/>
      <c r="IU6" s="1"/>
    </row>
    <row r="7" spans="1:255" ht="69.75" customHeight="1">
      <c r="A7" s="141" t="s">
        <v>12</v>
      </c>
      <c r="B7" s="142"/>
      <c r="C7" s="143"/>
      <c r="D7" s="141" t="s">
        <v>1</v>
      </c>
      <c r="E7" s="142"/>
      <c r="F7" s="144" t="s">
        <v>3</v>
      </c>
      <c r="G7" s="147" t="s">
        <v>20</v>
      </c>
      <c r="H7" s="148"/>
      <c r="I7" s="148"/>
      <c r="J7" s="149"/>
    </row>
    <row r="8" spans="1:255" ht="33.75" customHeight="1">
      <c r="A8" s="36" t="s">
        <v>13</v>
      </c>
      <c r="B8" s="36" t="s">
        <v>14</v>
      </c>
      <c r="C8" s="36" t="s">
        <v>15</v>
      </c>
      <c r="D8" s="36" t="s">
        <v>16</v>
      </c>
      <c r="E8" s="36" t="s">
        <v>17</v>
      </c>
      <c r="F8" s="145"/>
      <c r="G8" s="22" t="s">
        <v>86</v>
      </c>
      <c r="H8" s="22" t="s">
        <v>87</v>
      </c>
      <c r="I8" s="65" t="s">
        <v>22</v>
      </c>
      <c r="J8" s="83" t="s">
        <v>0</v>
      </c>
    </row>
    <row r="9" spans="1:255">
      <c r="A9" s="138" t="s">
        <v>4</v>
      </c>
      <c r="B9" s="139"/>
      <c r="C9" s="139"/>
      <c r="D9" s="139"/>
      <c r="E9" s="139"/>
      <c r="F9" s="140"/>
      <c r="G9" s="31">
        <f>+G10</f>
        <v>-9.4587448984384537E-11</v>
      </c>
      <c r="H9" s="31">
        <f t="shared" ref="H9:J9" si="0">+H10</f>
        <v>-9.4587448984384537E-11</v>
      </c>
      <c r="I9" s="31">
        <f t="shared" si="0"/>
        <v>-9.4587448984384537E-11</v>
      </c>
      <c r="J9" s="31">
        <f t="shared" si="0"/>
        <v>-9.4587448984384537E-11</v>
      </c>
    </row>
    <row r="10" spans="1:255">
      <c r="A10" s="146" t="s">
        <v>18</v>
      </c>
      <c r="B10" s="135"/>
      <c r="C10" s="135"/>
      <c r="D10" s="135"/>
      <c r="E10" s="135"/>
      <c r="F10" s="38" t="s">
        <v>25</v>
      </c>
      <c r="G10" s="31">
        <f>+G12</f>
        <v>-9.4587448984384537E-11</v>
      </c>
      <c r="H10" s="31">
        <f t="shared" ref="H10:J10" si="1">+H12</f>
        <v>-9.4587448984384537E-11</v>
      </c>
      <c r="I10" s="31">
        <f t="shared" si="1"/>
        <v>-9.4587448984384537E-11</v>
      </c>
      <c r="J10" s="31">
        <f t="shared" si="1"/>
        <v>-9.4587448984384537E-11</v>
      </c>
    </row>
    <row r="11" spans="1:255">
      <c r="A11" s="146"/>
      <c r="B11" s="135"/>
      <c r="C11" s="135"/>
      <c r="D11" s="135"/>
      <c r="E11" s="135"/>
      <c r="F11" s="38" t="s">
        <v>2</v>
      </c>
      <c r="G11" s="39"/>
      <c r="H11" s="39"/>
      <c r="I11" s="39"/>
      <c r="J11" s="39"/>
    </row>
    <row r="12" spans="1:255" ht="34.5">
      <c r="A12" s="146"/>
      <c r="B12" s="146" t="s">
        <v>24</v>
      </c>
      <c r="C12" s="135"/>
      <c r="D12" s="135"/>
      <c r="E12" s="135"/>
      <c r="F12" s="41" t="s">
        <v>26</v>
      </c>
      <c r="G12" s="31">
        <f>+G14</f>
        <v>-9.4587448984384537E-11</v>
      </c>
      <c r="H12" s="31">
        <f t="shared" ref="H12:J12" si="2">+H14</f>
        <v>-9.4587448984384537E-11</v>
      </c>
      <c r="I12" s="31">
        <f t="shared" si="2"/>
        <v>-9.4587448984384537E-11</v>
      </c>
      <c r="J12" s="31">
        <f t="shared" si="2"/>
        <v>-9.4587448984384537E-11</v>
      </c>
    </row>
    <row r="13" spans="1:255">
      <c r="A13" s="146"/>
      <c r="B13" s="146"/>
      <c r="C13" s="135"/>
      <c r="D13" s="135"/>
      <c r="E13" s="135"/>
      <c r="F13" s="38" t="s">
        <v>2</v>
      </c>
      <c r="G13" s="39"/>
      <c r="H13" s="39"/>
      <c r="I13" s="39"/>
      <c r="J13" s="39"/>
    </row>
    <row r="14" spans="1:255" ht="34.5">
      <c r="A14" s="146"/>
      <c r="B14" s="146"/>
      <c r="C14" s="146" t="s">
        <v>18</v>
      </c>
      <c r="D14" s="135"/>
      <c r="E14" s="135"/>
      <c r="F14" s="41" t="s">
        <v>26</v>
      </c>
      <c r="G14" s="31">
        <f>+G16</f>
        <v>-9.4587448984384537E-11</v>
      </c>
      <c r="H14" s="31">
        <f t="shared" ref="H14:J14" si="3">+H16</f>
        <v>-9.4587448984384537E-11</v>
      </c>
      <c r="I14" s="31">
        <f t="shared" si="3"/>
        <v>-9.4587448984384537E-11</v>
      </c>
      <c r="J14" s="31">
        <f t="shared" si="3"/>
        <v>-9.4587448984384537E-11</v>
      </c>
    </row>
    <row r="15" spans="1:255">
      <c r="A15" s="146"/>
      <c r="B15" s="146"/>
      <c r="C15" s="146"/>
      <c r="D15" s="135"/>
      <c r="E15" s="135"/>
      <c r="F15" s="42" t="s">
        <v>2</v>
      </c>
      <c r="G15" s="39"/>
      <c r="H15" s="39"/>
      <c r="I15" s="39"/>
      <c r="J15" s="39"/>
    </row>
    <row r="16" spans="1:255" ht="34.5">
      <c r="A16" s="146"/>
      <c r="B16" s="146"/>
      <c r="C16" s="146"/>
      <c r="D16" s="135"/>
      <c r="E16" s="135"/>
      <c r="F16" s="41" t="s">
        <v>21</v>
      </c>
      <c r="G16" s="31">
        <f>+G18</f>
        <v>-9.4587448984384537E-11</v>
      </c>
      <c r="H16" s="31">
        <f t="shared" ref="H16:J16" si="4">+H18</f>
        <v>-9.4587448984384537E-11</v>
      </c>
      <c r="I16" s="31">
        <f t="shared" si="4"/>
        <v>-9.4587448984384537E-11</v>
      </c>
      <c r="J16" s="31">
        <f t="shared" si="4"/>
        <v>-9.4587448984384537E-11</v>
      </c>
    </row>
    <row r="17" spans="1:10">
      <c r="A17" s="146"/>
      <c r="B17" s="146"/>
      <c r="C17" s="146"/>
      <c r="D17" s="135"/>
      <c r="E17" s="135"/>
      <c r="F17" s="38" t="s">
        <v>2</v>
      </c>
      <c r="G17" s="39"/>
      <c r="H17" s="39"/>
      <c r="I17" s="39"/>
      <c r="J17" s="39"/>
    </row>
    <row r="18" spans="1:10">
      <c r="A18" s="146"/>
      <c r="B18" s="146"/>
      <c r="C18" s="146"/>
      <c r="D18" s="136">
        <v>1212</v>
      </c>
      <c r="E18" s="135"/>
      <c r="F18" s="43" t="s">
        <v>23</v>
      </c>
      <c r="G18" s="31">
        <f>+G20</f>
        <v>-9.4587448984384537E-11</v>
      </c>
      <c r="H18" s="31">
        <f t="shared" ref="H18:J18" si="5">+H20</f>
        <v>-9.4587448984384537E-11</v>
      </c>
      <c r="I18" s="31">
        <f t="shared" si="5"/>
        <v>-9.4587448984384537E-11</v>
      </c>
      <c r="J18" s="31">
        <f t="shared" si="5"/>
        <v>-9.4587448984384537E-11</v>
      </c>
    </row>
    <row r="19" spans="1:10">
      <c r="A19" s="146"/>
      <c r="B19" s="146"/>
      <c r="C19" s="146"/>
      <c r="D19" s="136"/>
      <c r="E19" s="135"/>
      <c r="F19" s="43" t="s">
        <v>19</v>
      </c>
      <c r="G19" s="39"/>
      <c r="H19" s="39"/>
      <c r="I19" s="39"/>
      <c r="J19" s="39"/>
    </row>
    <row r="20" spans="1:10" ht="34.5">
      <c r="A20" s="146"/>
      <c r="B20" s="146"/>
      <c r="C20" s="146"/>
      <c r="D20" s="136"/>
      <c r="E20" s="136">
        <v>12007</v>
      </c>
      <c r="F20" s="41" t="s">
        <v>35</v>
      </c>
      <c r="G20" s="31">
        <f>+G22+G29+G36+G43+G50+G57+G64+G71+G78+G85</f>
        <v>-9.4587448984384537E-11</v>
      </c>
      <c r="H20" s="31">
        <f t="shared" ref="H20:J20" si="6">+H22+H29+H36+H43+H50+H57+H64+H71+H78+H85</f>
        <v>-9.4587448984384537E-11</v>
      </c>
      <c r="I20" s="31">
        <f t="shared" si="6"/>
        <v>-9.4587448984384537E-11</v>
      </c>
      <c r="J20" s="31">
        <f t="shared" si="6"/>
        <v>-9.4587448984384537E-11</v>
      </c>
    </row>
    <row r="21" spans="1:10">
      <c r="A21" s="146"/>
      <c r="B21" s="146"/>
      <c r="C21" s="146"/>
      <c r="D21" s="136"/>
      <c r="E21" s="136"/>
      <c r="F21" s="43" t="s">
        <v>27</v>
      </c>
      <c r="G21" s="40"/>
      <c r="H21" s="40"/>
      <c r="I21" s="40"/>
      <c r="J21" s="40"/>
    </row>
    <row r="22" spans="1:10">
      <c r="A22" s="146"/>
      <c r="B22" s="146"/>
      <c r="C22" s="146"/>
      <c r="D22" s="136"/>
      <c r="E22" s="136"/>
      <c r="F22" s="43" t="s">
        <v>28</v>
      </c>
      <c r="G22" s="44">
        <f>'1'!D21</f>
        <v>-1608376.4465000001</v>
      </c>
      <c r="H22" s="44">
        <f>G22</f>
        <v>-1608376.4465000001</v>
      </c>
      <c r="I22" s="44">
        <f>'1'!F21</f>
        <v>-1608376.4465000001</v>
      </c>
      <c r="J22" s="44">
        <f>'1'!G21</f>
        <v>-1608376.4465000001</v>
      </c>
    </row>
    <row r="23" spans="1:10" ht="34.5">
      <c r="A23" s="146"/>
      <c r="B23" s="146"/>
      <c r="C23" s="146"/>
      <c r="D23" s="136"/>
      <c r="E23" s="136"/>
      <c r="F23" s="43" t="s">
        <v>29</v>
      </c>
      <c r="G23" s="43"/>
      <c r="H23" s="43"/>
      <c r="I23" s="44"/>
      <c r="J23" s="44"/>
    </row>
    <row r="24" spans="1:10">
      <c r="A24" s="146"/>
      <c r="B24" s="146"/>
      <c r="C24" s="146"/>
      <c r="D24" s="136"/>
      <c r="E24" s="136"/>
      <c r="F24" s="43" t="s">
        <v>30</v>
      </c>
      <c r="G24" s="85">
        <f>G25</f>
        <v>-1608376.4465000001</v>
      </c>
      <c r="H24" s="85">
        <f>'1'!D21</f>
        <v>-1608376.4465000001</v>
      </c>
      <c r="I24" s="85">
        <f>'1'!E21</f>
        <v>-1608376.4465000001</v>
      </c>
      <c r="J24" s="85">
        <f>'1'!F21</f>
        <v>-1608376.4465000001</v>
      </c>
    </row>
    <row r="25" spans="1:10">
      <c r="A25" s="146"/>
      <c r="B25" s="146"/>
      <c r="C25" s="146"/>
      <c r="D25" s="136"/>
      <c r="E25" s="136"/>
      <c r="F25" s="43" t="s">
        <v>31</v>
      </c>
      <c r="G25" s="85">
        <f>G26</f>
        <v>-1608376.4465000001</v>
      </c>
      <c r="H25" s="85">
        <f>H24</f>
        <v>-1608376.4465000001</v>
      </c>
      <c r="I25" s="85">
        <f t="shared" ref="I25:J26" si="7">I24</f>
        <v>-1608376.4465000001</v>
      </c>
      <c r="J25" s="85">
        <f t="shared" si="7"/>
        <v>-1608376.4465000001</v>
      </c>
    </row>
    <row r="26" spans="1:10">
      <c r="A26" s="146"/>
      <c r="B26" s="146"/>
      <c r="C26" s="146"/>
      <c r="D26" s="136"/>
      <c r="E26" s="136"/>
      <c r="F26" s="43" t="s">
        <v>32</v>
      </c>
      <c r="G26" s="85">
        <f>G28</f>
        <v>-1608376.4465000001</v>
      </c>
      <c r="H26" s="85">
        <f>H25</f>
        <v>-1608376.4465000001</v>
      </c>
      <c r="I26" s="85">
        <f t="shared" si="7"/>
        <v>-1608376.4465000001</v>
      </c>
      <c r="J26" s="85">
        <f t="shared" si="7"/>
        <v>-1608376.4465000001</v>
      </c>
    </row>
    <row r="27" spans="1:10" ht="34.5">
      <c r="A27" s="146"/>
      <c r="B27" s="146"/>
      <c r="C27" s="146"/>
      <c r="D27" s="136"/>
      <c r="E27" s="136"/>
      <c r="F27" s="45" t="s">
        <v>33</v>
      </c>
      <c r="G27" s="45"/>
      <c r="H27" s="45"/>
      <c r="I27" s="44"/>
      <c r="J27" s="44"/>
    </row>
    <row r="28" spans="1:10">
      <c r="A28" s="146"/>
      <c r="B28" s="146"/>
      <c r="C28" s="146"/>
      <c r="D28" s="136"/>
      <c r="E28" s="136"/>
      <c r="F28" s="43" t="s">
        <v>34</v>
      </c>
      <c r="G28" s="44">
        <f>'1'!D21</f>
        <v>-1608376.4465000001</v>
      </c>
      <c r="H28" s="44">
        <f>'1'!E21</f>
        <v>-1608376.4465000001</v>
      </c>
      <c r="I28" s="44">
        <f>'1'!F21</f>
        <v>-1608376.4465000001</v>
      </c>
      <c r="J28" s="44">
        <f>'1'!G21</f>
        <v>-1608376.4465000001</v>
      </c>
    </row>
    <row r="29" spans="1:10">
      <c r="A29" s="37"/>
      <c r="B29" s="37"/>
      <c r="C29" s="37"/>
      <c r="D29" s="37"/>
      <c r="E29" s="37"/>
      <c r="F29" s="82" t="s">
        <v>80</v>
      </c>
      <c r="G29" s="90">
        <f>'1'!D22</f>
        <v>194441.8</v>
      </c>
      <c r="H29" s="90">
        <f>'1'!E22</f>
        <v>194441.8</v>
      </c>
      <c r="I29" s="90">
        <f>'1'!F22</f>
        <v>194441.8</v>
      </c>
      <c r="J29" s="90">
        <f>'1'!G22</f>
        <v>194441.8</v>
      </c>
    </row>
    <row r="30" spans="1:10" ht="34.5">
      <c r="A30" s="37"/>
      <c r="B30" s="37"/>
      <c r="C30" s="37"/>
      <c r="D30" s="37"/>
      <c r="E30" s="37"/>
      <c r="F30" s="43" t="s">
        <v>29</v>
      </c>
      <c r="G30" s="43"/>
      <c r="H30" s="43"/>
      <c r="I30" s="44"/>
      <c r="J30" s="44"/>
    </row>
    <row r="31" spans="1:10">
      <c r="A31" s="37"/>
      <c r="B31" s="37"/>
      <c r="C31" s="37"/>
      <c r="D31" s="37"/>
      <c r="E31" s="37"/>
      <c r="F31" s="43" t="s">
        <v>30</v>
      </c>
      <c r="G31" s="44">
        <f t="shared" ref="G31:H31" si="8">G29</f>
        <v>194441.8</v>
      </c>
      <c r="H31" s="44">
        <f t="shared" si="8"/>
        <v>194441.8</v>
      </c>
      <c r="I31" s="44">
        <f>I29</f>
        <v>194441.8</v>
      </c>
      <c r="J31" s="44">
        <f>J29</f>
        <v>194441.8</v>
      </c>
    </row>
    <row r="32" spans="1:10">
      <c r="A32" s="37"/>
      <c r="B32" s="37"/>
      <c r="C32" s="37"/>
      <c r="D32" s="37"/>
      <c r="E32" s="37"/>
      <c r="F32" s="43" t="s">
        <v>31</v>
      </c>
      <c r="G32" s="44">
        <f>G33</f>
        <v>194441.8</v>
      </c>
      <c r="H32" s="44">
        <f>H33</f>
        <v>194441.8</v>
      </c>
      <c r="I32" s="46">
        <f t="shared" ref="I32:J35" si="9">I31</f>
        <v>194441.8</v>
      </c>
      <c r="J32" s="46">
        <f t="shared" si="9"/>
        <v>194441.8</v>
      </c>
    </row>
    <row r="33" spans="1:10">
      <c r="A33" s="37"/>
      <c r="B33" s="37"/>
      <c r="C33" s="37"/>
      <c r="D33" s="37"/>
      <c r="E33" s="37"/>
      <c r="F33" s="43" t="s">
        <v>32</v>
      </c>
      <c r="G33" s="44">
        <f t="shared" ref="G33:H33" si="10">G31</f>
        <v>194441.8</v>
      </c>
      <c r="H33" s="44">
        <f t="shared" si="10"/>
        <v>194441.8</v>
      </c>
      <c r="I33" s="46">
        <f t="shared" si="9"/>
        <v>194441.8</v>
      </c>
      <c r="J33" s="46">
        <f t="shared" si="9"/>
        <v>194441.8</v>
      </c>
    </row>
    <row r="34" spans="1:10" ht="34.5">
      <c r="A34" s="37"/>
      <c r="B34" s="37"/>
      <c r="C34" s="37"/>
      <c r="D34" s="37"/>
      <c r="E34" s="37"/>
      <c r="F34" s="45" t="s">
        <v>33</v>
      </c>
      <c r="G34" s="44">
        <f t="shared" ref="G34:H34" si="11">G32</f>
        <v>194441.8</v>
      </c>
      <c r="H34" s="44">
        <f t="shared" si="11"/>
        <v>194441.8</v>
      </c>
      <c r="I34" s="44">
        <f t="shared" si="9"/>
        <v>194441.8</v>
      </c>
      <c r="J34" s="44">
        <f t="shared" si="9"/>
        <v>194441.8</v>
      </c>
    </row>
    <row r="35" spans="1:10">
      <c r="A35" s="37"/>
      <c r="B35" s="37"/>
      <c r="C35" s="37"/>
      <c r="D35" s="37"/>
      <c r="E35" s="37"/>
      <c r="F35" s="43" t="s">
        <v>34</v>
      </c>
      <c r="G35" s="44">
        <f t="shared" ref="G35:H35" si="12">G33</f>
        <v>194441.8</v>
      </c>
      <c r="H35" s="44">
        <f t="shared" si="12"/>
        <v>194441.8</v>
      </c>
      <c r="I35" s="44">
        <f t="shared" si="9"/>
        <v>194441.8</v>
      </c>
      <c r="J35" s="44">
        <f t="shared" si="9"/>
        <v>194441.8</v>
      </c>
    </row>
    <row r="36" spans="1:10">
      <c r="A36" s="37"/>
      <c r="B36" s="37"/>
      <c r="C36" s="37"/>
      <c r="D36" s="37"/>
      <c r="E36" s="37"/>
      <c r="F36" s="82" t="s">
        <v>101</v>
      </c>
      <c r="G36" s="79">
        <f>'1'!D38</f>
        <v>94003.700000000012</v>
      </c>
      <c r="H36" s="79">
        <f>'1'!E38</f>
        <v>94003.700000000012</v>
      </c>
      <c r="I36" s="79">
        <f>'1'!F38</f>
        <v>94003.700000000012</v>
      </c>
      <c r="J36" s="79">
        <f>'1'!G38</f>
        <v>94003.700000000012</v>
      </c>
    </row>
    <row r="37" spans="1:10" ht="34.5">
      <c r="A37" s="37"/>
      <c r="B37" s="37"/>
      <c r="C37" s="37"/>
      <c r="D37" s="37"/>
      <c r="E37" s="37"/>
      <c r="F37" s="43" t="s">
        <v>29</v>
      </c>
      <c r="G37" s="43"/>
      <c r="H37" s="43"/>
      <c r="I37" s="44"/>
      <c r="J37" s="44"/>
    </row>
    <row r="38" spans="1:10">
      <c r="A38" s="37"/>
      <c r="B38" s="37"/>
      <c r="C38" s="37"/>
      <c r="D38" s="37"/>
      <c r="E38" s="37"/>
      <c r="F38" s="43" t="s">
        <v>30</v>
      </c>
      <c r="G38" s="44">
        <f>G42</f>
        <v>94003.700000000012</v>
      </c>
      <c r="H38" s="44">
        <f>H42</f>
        <v>94003.700000000012</v>
      </c>
      <c r="I38" s="44">
        <f>I40</f>
        <v>94003.700000000012</v>
      </c>
      <c r="J38" s="44">
        <f>J40</f>
        <v>94003.700000000012</v>
      </c>
    </row>
    <row r="39" spans="1:10">
      <c r="A39" s="37"/>
      <c r="B39" s="37"/>
      <c r="C39" s="37"/>
      <c r="D39" s="37"/>
      <c r="E39" s="37"/>
      <c r="F39" s="43" t="s">
        <v>31</v>
      </c>
      <c r="G39" s="44">
        <f>G42</f>
        <v>94003.700000000012</v>
      </c>
      <c r="H39" s="44">
        <f>H42</f>
        <v>94003.700000000012</v>
      </c>
      <c r="I39" s="46">
        <f t="shared" ref="I39:J40" si="13">I40</f>
        <v>94003.700000000012</v>
      </c>
      <c r="J39" s="44">
        <f t="shared" si="13"/>
        <v>94003.700000000012</v>
      </c>
    </row>
    <row r="40" spans="1:10">
      <c r="A40" s="37"/>
      <c r="B40" s="37"/>
      <c r="C40" s="37"/>
      <c r="D40" s="37"/>
      <c r="E40" s="37"/>
      <c r="F40" s="43" t="s">
        <v>32</v>
      </c>
      <c r="G40" s="44">
        <f>G42</f>
        <v>94003.700000000012</v>
      </c>
      <c r="H40" s="44">
        <f>H42</f>
        <v>94003.700000000012</v>
      </c>
      <c r="I40" s="46">
        <f t="shared" si="13"/>
        <v>94003.700000000012</v>
      </c>
      <c r="J40" s="44">
        <f t="shared" si="13"/>
        <v>94003.700000000012</v>
      </c>
    </row>
    <row r="41" spans="1:10" ht="34.5">
      <c r="A41" s="37"/>
      <c r="B41" s="37"/>
      <c r="C41" s="37"/>
      <c r="D41" s="37"/>
      <c r="E41" s="37"/>
      <c r="F41" s="45" t="s">
        <v>33</v>
      </c>
      <c r="G41" s="44">
        <f>G42</f>
        <v>94003.700000000012</v>
      </c>
      <c r="H41" s="44">
        <f>H42</f>
        <v>94003.700000000012</v>
      </c>
      <c r="I41" s="44">
        <f>+I42</f>
        <v>94003.700000000012</v>
      </c>
      <c r="J41" s="44">
        <f>+J42</f>
        <v>94003.700000000012</v>
      </c>
    </row>
    <row r="42" spans="1:10">
      <c r="A42" s="37"/>
      <c r="B42" s="37"/>
      <c r="C42" s="37"/>
      <c r="D42" s="37"/>
      <c r="E42" s="37"/>
      <c r="F42" s="43" t="s">
        <v>34</v>
      </c>
      <c r="G42" s="44">
        <f>'1'!D38</f>
        <v>94003.700000000012</v>
      </c>
      <c r="H42" s="44">
        <f>'1'!D38</f>
        <v>94003.700000000012</v>
      </c>
      <c r="I42" s="44">
        <f>'1'!D38</f>
        <v>94003.700000000012</v>
      </c>
      <c r="J42" s="44">
        <f>'1'!D38</f>
        <v>94003.700000000012</v>
      </c>
    </row>
    <row r="43" spans="1:10">
      <c r="A43" s="37"/>
      <c r="B43" s="37"/>
      <c r="C43" s="37"/>
      <c r="D43" s="37"/>
      <c r="E43" s="37"/>
      <c r="F43" s="82" t="s">
        <v>71</v>
      </c>
      <c r="G43" s="44">
        <f>'1'!D45</f>
        <v>28503.5465</v>
      </c>
      <c r="H43" s="44">
        <f>'1'!E45</f>
        <v>28503.5465</v>
      </c>
      <c r="I43" s="44">
        <f>'1'!F45</f>
        <v>28503.5465</v>
      </c>
      <c r="J43" s="44">
        <f>'1'!G45</f>
        <v>28503.5465</v>
      </c>
    </row>
    <row r="44" spans="1:10" ht="34.5">
      <c r="A44" s="37"/>
      <c r="B44" s="37"/>
      <c r="C44" s="37"/>
      <c r="D44" s="37"/>
      <c r="E44" s="37"/>
      <c r="F44" s="43" t="s">
        <v>29</v>
      </c>
      <c r="G44" s="43"/>
      <c r="H44" s="43"/>
      <c r="I44" s="44"/>
      <c r="J44" s="44"/>
    </row>
    <row r="45" spans="1:10">
      <c r="A45" s="37"/>
      <c r="B45" s="37"/>
      <c r="C45" s="37"/>
      <c r="D45" s="37"/>
      <c r="E45" s="37"/>
      <c r="F45" s="43" t="s">
        <v>30</v>
      </c>
      <c r="G45" s="44">
        <f t="shared" ref="G45:H45" si="14">G43</f>
        <v>28503.5465</v>
      </c>
      <c r="H45" s="44">
        <f t="shared" si="14"/>
        <v>28503.5465</v>
      </c>
      <c r="I45" s="44">
        <f>I47</f>
        <v>28503.5465</v>
      </c>
      <c r="J45" s="44">
        <f>J47</f>
        <v>28503.5465</v>
      </c>
    </row>
    <row r="46" spans="1:10">
      <c r="A46" s="37"/>
      <c r="B46" s="37"/>
      <c r="C46" s="37"/>
      <c r="D46" s="37"/>
      <c r="E46" s="37"/>
      <c r="F46" s="43" t="s">
        <v>31</v>
      </c>
      <c r="G46" s="44">
        <f>+G47</f>
        <v>28503.5465</v>
      </c>
      <c r="H46" s="44">
        <f>+H47</f>
        <v>28503.5465</v>
      </c>
      <c r="I46" s="46">
        <f t="shared" ref="I46:J47" si="15">I47</f>
        <v>28503.5465</v>
      </c>
      <c r="J46" s="44">
        <f t="shared" si="15"/>
        <v>28503.5465</v>
      </c>
    </row>
    <row r="47" spans="1:10">
      <c r="A47" s="37"/>
      <c r="B47" s="37"/>
      <c r="C47" s="37"/>
      <c r="D47" s="37"/>
      <c r="E47" s="37"/>
      <c r="F47" s="43" t="s">
        <v>32</v>
      </c>
      <c r="G47" s="44">
        <f t="shared" ref="G47:H47" si="16">G45</f>
        <v>28503.5465</v>
      </c>
      <c r="H47" s="44">
        <f t="shared" si="16"/>
        <v>28503.5465</v>
      </c>
      <c r="I47" s="46">
        <f t="shared" si="15"/>
        <v>28503.5465</v>
      </c>
      <c r="J47" s="44">
        <f t="shared" si="15"/>
        <v>28503.5465</v>
      </c>
    </row>
    <row r="48" spans="1:10" ht="34.5">
      <c r="A48" s="37"/>
      <c r="B48" s="37"/>
      <c r="C48" s="37"/>
      <c r="D48" s="37"/>
      <c r="E48" s="37"/>
      <c r="F48" s="45" t="s">
        <v>33</v>
      </c>
      <c r="G48" s="44">
        <f>+G49</f>
        <v>28503.5465</v>
      </c>
      <c r="H48" s="44">
        <f>+H49</f>
        <v>28503.5465</v>
      </c>
      <c r="I48" s="44">
        <f>+I49</f>
        <v>28503.5465</v>
      </c>
      <c r="J48" s="44">
        <f>+J49</f>
        <v>28503.5465</v>
      </c>
    </row>
    <row r="49" spans="1:10">
      <c r="A49" s="37"/>
      <c r="B49" s="37"/>
      <c r="C49" s="37"/>
      <c r="D49" s="37"/>
      <c r="E49" s="37"/>
      <c r="F49" s="43" t="s">
        <v>34</v>
      </c>
      <c r="G49" s="44">
        <f>+'1'!D45</f>
        <v>28503.5465</v>
      </c>
      <c r="H49" s="44">
        <f>+'1'!E45</f>
        <v>28503.5465</v>
      </c>
      <c r="I49" s="44">
        <f>+'1'!F45</f>
        <v>28503.5465</v>
      </c>
      <c r="J49" s="44">
        <f>+'1'!G45</f>
        <v>28503.5465</v>
      </c>
    </row>
    <row r="50" spans="1:10">
      <c r="A50" s="37"/>
      <c r="B50" s="37"/>
      <c r="C50" s="37"/>
      <c r="D50" s="37"/>
      <c r="E50" s="37"/>
      <c r="F50" s="82" t="s">
        <v>102</v>
      </c>
      <c r="G50" s="79">
        <f>'1'!D48</f>
        <v>254315.90000000002</v>
      </c>
      <c r="H50" s="79">
        <f>'1'!E48</f>
        <v>254315.90000000002</v>
      </c>
      <c r="I50" s="79">
        <f>'1'!F48</f>
        <v>254315.90000000002</v>
      </c>
      <c r="J50" s="79">
        <f>'1'!G48</f>
        <v>254315.90000000002</v>
      </c>
    </row>
    <row r="51" spans="1:10" ht="34.5">
      <c r="A51" s="37"/>
      <c r="B51" s="37"/>
      <c r="C51" s="37"/>
      <c r="D51" s="37"/>
      <c r="E51" s="37"/>
      <c r="F51" s="43" t="s">
        <v>29</v>
      </c>
      <c r="G51" s="43"/>
      <c r="H51" s="43"/>
      <c r="I51" s="44"/>
      <c r="J51" s="44"/>
    </row>
    <row r="52" spans="1:10">
      <c r="A52" s="37"/>
      <c r="B52" s="37"/>
      <c r="C52" s="37"/>
      <c r="D52" s="37"/>
      <c r="E52" s="37"/>
      <c r="F52" s="43" t="s">
        <v>30</v>
      </c>
      <c r="G52" s="84">
        <f>G50</f>
        <v>254315.90000000002</v>
      </c>
      <c r="H52" s="84">
        <f>H56</f>
        <v>254315.90000000002</v>
      </c>
      <c r="I52" s="44">
        <f>I54</f>
        <v>254315.90000000002</v>
      </c>
      <c r="J52" s="44">
        <f>J54</f>
        <v>254315.90000000002</v>
      </c>
    </row>
    <row r="53" spans="1:10">
      <c r="A53" s="37"/>
      <c r="B53" s="37"/>
      <c r="C53" s="37"/>
      <c r="D53" s="37"/>
      <c r="E53" s="37"/>
      <c r="F53" s="43" t="s">
        <v>31</v>
      </c>
      <c r="G53" s="84">
        <f>G52</f>
        <v>254315.90000000002</v>
      </c>
      <c r="H53" s="84">
        <f>H56</f>
        <v>254315.90000000002</v>
      </c>
      <c r="I53" s="46">
        <f t="shared" ref="I53:J54" si="17">I54</f>
        <v>254315.90000000002</v>
      </c>
      <c r="J53" s="44">
        <f t="shared" si="17"/>
        <v>254315.90000000002</v>
      </c>
    </row>
    <row r="54" spans="1:10">
      <c r="A54" s="37"/>
      <c r="B54" s="37"/>
      <c r="C54" s="37"/>
      <c r="D54" s="37"/>
      <c r="E54" s="37"/>
      <c r="F54" s="43" t="s">
        <v>32</v>
      </c>
      <c r="G54" s="84">
        <f t="shared" ref="G54:G55" si="18">G52</f>
        <v>254315.90000000002</v>
      </c>
      <c r="H54" s="84">
        <f>H56</f>
        <v>254315.90000000002</v>
      </c>
      <c r="I54" s="46">
        <f t="shared" si="17"/>
        <v>254315.90000000002</v>
      </c>
      <c r="J54" s="44">
        <f t="shared" si="17"/>
        <v>254315.90000000002</v>
      </c>
    </row>
    <row r="55" spans="1:10" ht="34.5">
      <c r="A55" s="37"/>
      <c r="B55" s="37"/>
      <c r="C55" s="37"/>
      <c r="D55" s="37"/>
      <c r="E55" s="37"/>
      <c r="F55" s="45" t="s">
        <v>33</v>
      </c>
      <c r="G55" s="84">
        <f t="shared" si="18"/>
        <v>254315.90000000002</v>
      </c>
      <c r="H55" s="84">
        <f>H56</f>
        <v>254315.90000000002</v>
      </c>
      <c r="I55" s="44">
        <f>+I56</f>
        <v>254315.90000000002</v>
      </c>
      <c r="J55" s="44">
        <f>+J56</f>
        <v>254315.90000000002</v>
      </c>
    </row>
    <row r="56" spans="1:10">
      <c r="A56" s="37"/>
      <c r="B56" s="37"/>
      <c r="C56" s="37"/>
      <c r="D56" s="37"/>
      <c r="E56" s="37"/>
      <c r="F56" s="43" t="s">
        <v>34</v>
      </c>
      <c r="G56" s="77">
        <f>'1'!D48</f>
        <v>254315.90000000002</v>
      </c>
      <c r="H56" s="77">
        <f>'1'!E48</f>
        <v>254315.90000000002</v>
      </c>
      <c r="I56" s="77">
        <f>'1'!F48</f>
        <v>254315.90000000002</v>
      </c>
      <c r="J56" s="77">
        <f>'1'!G48</f>
        <v>254315.90000000002</v>
      </c>
    </row>
    <row r="57" spans="1:10">
      <c r="A57" s="37"/>
      <c r="B57" s="37"/>
      <c r="C57" s="37"/>
      <c r="D57" s="37"/>
      <c r="E57" s="37"/>
      <c r="F57" s="82" t="s">
        <v>76</v>
      </c>
      <c r="G57" s="90">
        <f>'1'!D64</f>
        <v>184484.5</v>
      </c>
      <c r="H57" s="90">
        <f>'1'!E64</f>
        <v>184484.5</v>
      </c>
      <c r="I57" s="90">
        <f>'1'!F64</f>
        <v>184484.5</v>
      </c>
      <c r="J57" s="90">
        <f>'1'!G64</f>
        <v>184484.5</v>
      </c>
    </row>
    <row r="58" spans="1:10" ht="34.5">
      <c r="A58" s="37"/>
      <c r="B58" s="37"/>
      <c r="C58" s="37"/>
      <c r="D58" s="37"/>
      <c r="E58" s="37"/>
      <c r="F58" s="43" t="s">
        <v>29</v>
      </c>
      <c r="G58" s="43"/>
      <c r="H58" s="43"/>
      <c r="I58" s="44"/>
      <c r="J58" s="44"/>
    </row>
    <row r="59" spans="1:10">
      <c r="A59" s="37"/>
      <c r="B59" s="37"/>
      <c r="C59" s="37"/>
      <c r="D59" s="37"/>
      <c r="E59" s="37"/>
      <c r="F59" s="43" t="s">
        <v>30</v>
      </c>
      <c r="G59" s="44">
        <f t="shared" ref="G59:H62" si="19">G60</f>
        <v>184484.5</v>
      </c>
      <c r="H59" s="44">
        <f t="shared" si="19"/>
        <v>184484.5</v>
      </c>
      <c r="I59" s="44">
        <f>I57</f>
        <v>184484.5</v>
      </c>
      <c r="J59" s="44">
        <f>J57</f>
        <v>184484.5</v>
      </c>
    </row>
    <row r="60" spans="1:10">
      <c r="A60" s="37"/>
      <c r="B60" s="37"/>
      <c r="C60" s="37"/>
      <c r="D60" s="37"/>
      <c r="E60" s="37"/>
      <c r="F60" s="43" t="s">
        <v>31</v>
      </c>
      <c r="G60" s="44">
        <f t="shared" si="19"/>
        <v>184484.5</v>
      </c>
      <c r="H60" s="44">
        <f t="shared" si="19"/>
        <v>184484.5</v>
      </c>
      <c r="I60" s="44">
        <f>I59</f>
        <v>184484.5</v>
      </c>
      <c r="J60" s="44">
        <f>J57</f>
        <v>184484.5</v>
      </c>
    </row>
    <row r="61" spans="1:10">
      <c r="A61" s="37"/>
      <c r="B61" s="37"/>
      <c r="C61" s="37"/>
      <c r="D61" s="37"/>
      <c r="E61" s="37"/>
      <c r="F61" s="43" t="s">
        <v>32</v>
      </c>
      <c r="G61" s="44">
        <f t="shared" si="19"/>
        <v>184484.5</v>
      </c>
      <c r="H61" s="44">
        <f t="shared" si="19"/>
        <v>184484.5</v>
      </c>
      <c r="I61" s="44">
        <f t="shared" ref="I61:J61" si="20">I59</f>
        <v>184484.5</v>
      </c>
      <c r="J61" s="44">
        <f t="shared" si="20"/>
        <v>184484.5</v>
      </c>
    </row>
    <row r="62" spans="1:10" ht="34.5">
      <c r="A62" s="37"/>
      <c r="B62" s="37"/>
      <c r="C62" s="37"/>
      <c r="D62" s="37"/>
      <c r="E62" s="37"/>
      <c r="F62" s="45" t="s">
        <v>33</v>
      </c>
      <c r="G62" s="44">
        <f t="shared" si="19"/>
        <v>184484.5</v>
      </c>
      <c r="H62" s="44">
        <f t="shared" si="19"/>
        <v>184484.5</v>
      </c>
      <c r="I62" s="44">
        <f>I61</f>
        <v>184484.5</v>
      </c>
      <c r="J62" s="44">
        <f>J61</f>
        <v>184484.5</v>
      </c>
    </row>
    <row r="63" spans="1:10">
      <c r="A63" s="37"/>
      <c r="B63" s="37"/>
      <c r="C63" s="37"/>
      <c r="D63" s="37"/>
      <c r="E63" s="37"/>
      <c r="F63" s="43" t="s">
        <v>34</v>
      </c>
      <c r="G63" s="44">
        <f>'1'!D64</f>
        <v>184484.5</v>
      </c>
      <c r="H63" s="44">
        <f>G63</f>
        <v>184484.5</v>
      </c>
      <c r="I63" s="44">
        <f>I62</f>
        <v>184484.5</v>
      </c>
      <c r="J63" s="44">
        <f>J62</f>
        <v>184484.5</v>
      </c>
    </row>
    <row r="64" spans="1:10">
      <c r="A64" s="37"/>
      <c r="B64" s="37"/>
      <c r="C64" s="37"/>
      <c r="D64" s="37"/>
      <c r="E64" s="37"/>
      <c r="F64" s="82" t="s">
        <v>67</v>
      </c>
      <c r="G64" s="90">
        <f>'1'!D77</f>
        <v>374051.3</v>
      </c>
      <c r="H64" s="90">
        <f>'1'!E77</f>
        <v>374051.3</v>
      </c>
      <c r="I64" s="90">
        <f>'1'!F77</f>
        <v>374051.3</v>
      </c>
      <c r="J64" s="90">
        <f>'1'!G77</f>
        <v>374051.3</v>
      </c>
    </row>
    <row r="65" spans="1:10" ht="34.5">
      <c r="A65" s="37"/>
      <c r="B65" s="37"/>
      <c r="C65" s="37"/>
      <c r="D65" s="37"/>
      <c r="E65" s="37"/>
      <c r="F65" s="43" t="s">
        <v>29</v>
      </c>
      <c r="G65" s="43"/>
      <c r="H65" s="43"/>
      <c r="I65" s="44"/>
      <c r="J65" s="44"/>
    </row>
    <row r="66" spans="1:10">
      <c r="A66" s="37"/>
      <c r="B66" s="37"/>
      <c r="C66" s="37"/>
      <c r="D66" s="37"/>
      <c r="E66" s="37"/>
      <c r="F66" s="43" t="s">
        <v>30</v>
      </c>
      <c r="G66" s="44">
        <f t="shared" ref="G66:H69" si="21">G67</f>
        <v>374051.3</v>
      </c>
      <c r="H66" s="44">
        <f t="shared" si="21"/>
        <v>374051.3</v>
      </c>
      <c r="I66" s="44">
        <f>I68</f>
        <v>374051.3</v>
      </c>
      <c r="J66" s="44">
        <f>J68</f>
        <v>374051.3</v>
      </c>
    </row>
    <row r="67" spans="1:10">
      <c r="A67" s="37"/>
      <c r="B67" s="37"/>
      <c r="C67" s="37"/>
      <c r="D67" s="37"/>
      <c r="E67" s="37"/>
      <c r="F67" s="43" t="s">
        <v>31</v>
      </c>
      <c r="G67" s="44">
        <f t="shared" si="21"/>
        <v>374051.3</v>
      </c>
      <c r="H67" s="44">
        <f t="shared" si="21"/>
        <v>374051.3</v>
      </c>
      <c r="I67" s="46">
        <f t="shared" ref="I67:J68" si="22">I68</f>
        <v>374051.3</v>
      </c>
      <c r="J67" s="44">
        <f t="shared" si="22"/>
        <v>374051.3</v>
      </c>
    </row>
    <row r="68" spans="1:10">
      <c r="A68" s="37"/>
      <c r="B68" s="37"/>
      <c r="C68" s="37"/>
      <c r="D68" s="37"/>
      <c r="E68" s="37"/>
      <c r="F68" s="43" t="s">
        <v>32</v>
      </c>
      <c r="G68" s="44">
        <f t="shared" si="21"/>
        <v>374051.3</v>
      </c>
      <c r="H68" s="44">
        <f t="shared" si="21"/>
        <v>374051.3</v>
      </c>
      <c r="I68" s="46">
        <f t="shared" si="22"/>
        <v>374051.3</v>
      </c>
      <c r="J68" s="44">
        <f t="shared" si="22"/>
        <v>374051.3</v>
      </c>
    </row>
    <row r="69" spans="1:10" ht="34.5">
      <c r="A69" s="37"/>
      <c r="B69" s="37"/>
      <c r="C69" s="37"/>
      <c r="D69" s="37"/>
      <c r="E69" s="37"/>
      <c r="F69" s="45" t="s">
        <v>33</v>
      </c>
      <c r="G69" s="44">
        <f t="shared" si="21"/>
        <v>374051.3</v>
      </c>
      <c r="H69" s="44">
        <f t="shared" si="21"/>
        <v>374051.3</v>
      </c>
      <c r="I69" s="44">
        <f>+I70</f>
        <v>374051.3</v>
      </c>
      <c r="J69" s="44">
        <f>+J70</f>
        <v>374051.3</v>
      </c>
    </row>
    <row r="70" spans="1:10">
      <c r="A70" s="37"/>
      <c r="B70" s="37"/>
      <c r="C70" s="37"/>
      <c r="D70" s="37"/>
      <c r="E70" s="37"/>
      <c r="F70" s="43" t="s">
        <v>34</v>
      </c>
      <c r="G70" s="44">
        <f>'1'!D77</f>
        <v>374051.3</v>
      </c>
      <c r="H70" s="44">
        <f>'1'!E77</f>
        <v>374051.3</v>
      </c>
      <c r="I70" s="44">
        <f>+'1'!F77</f>
        <v>374051.3</v>
      </c>
      <c r="J70" s="44">
        <f>+'1'!G77</f>
        <v>374051.3</v>
      </c>
    </row>
    <row r="71" spans="1:10">
      <c r="A71" s="37"/>
      <c r="B71" s="37"/>
      <c r="C71" s="37"/>
      <c r="D71" s="37"/>
      <c r="E71" s="37"/>
      <c r="F71" s="82" t="s">
        <v>75</v>
      </c>
      <c r="G71" s="90">
        <f>'1'!D88</f>
        <v>348310.10000000003</v>
      </c>
      <c r="H71" s="90">
        <f>'1'!E88</f>
        <v>348310.10000000003</v>
      </c>
      <c r="I71" s="90">
        <f>+I73</f>
        <v>348310.10000000003</v>
      </c>
      <c r="J71" s="90">
        <f>+J73</f>
        <v>348310.10000000003</v>
      </c>
    </row>
    <row r="72" spans="1:10" ht="34.5">
      <c r="A72" s="37"/>
      <c r="B72" s="37"/>
      <c r="C72" s="37"/>
      <c r="D72" s="37"/>
      <c r="E72" s="37"/>
      <c r="F72" s="43" t="s">
        <v>29</v>
      </c>
      <c r="G72" s="43"/>
      <c r="H72" s="43"/>
      <c r="I72" s="44"/>
      <c r="J72" s="44"/>
    </row>
    <row r="73" spans="1:10">
      <c r="A73" s="37"/>
      <c r="B73" s="37"/>
      <c r="C73" s="37"/>
      <c r="D73" s="37"/>
      <c r="E73" s="37"/>
      <c r="F73" s="43" t="s">
        <v>30</v>
      </c>
      <c r="G73" s="44">
        <f t="shared" ref="G73:H76" si="23">G74</f>
        <v>348310.10000000003</v>
      </c>
      <c r="H73" s="44">
        <f t="shared" si="23"/>
        <v>348310.10000000003</v>
      </c>
      <c r="I73" s="44">
        <f>I75</f>
        <v>348310.10000000003</v>
      </c>
      <c r="J73" s="44">
        <f>J75</f>
        <v>348310.10000000003</v>
      </c>
    </row>
    <row r="74" spans="1:10">
      <c r="A74" s="37"/>
      <c r="B74" s="37"/>
      <c r="C74" s="37"/>
      <c r="D74" s="37"/>
      <c r="E74" s="37"/>
      <c r="F74" s="43" t="s">
        <v>31</v>
      </c>
      <c r="G74" s="44">
        <f t="shared" si="23"/>
        <v>348310.10000000003</v>
      </c>
      <c r="H74" s="44">
        <f t="shared" si="23"/>
        <v>348310.10000000003</v>
      </c>
      <c r="I74" s="46">
        <f t="shared" ref="I74:J75" si="24">I75</f>
        <v>348310.10000000003</v>
      </c>
      <c r="J74" s="44">
        <f t="shared" si="24"/>
        <v>348310.10000000003</v>
      </c>
    </row>
    <row r="75" spans="1:10">
      <c r="A75" s="37"/>
      <c r="B75" s="37"/>
      <c r="C75" s="37"/>
      <c r="D75" s="37"/>
      <c r="E75" s="37"/>
      <c r="F75" s="43" t="s">
        <v>32</v>
      </c>
      <c r="G75" s="44">
        <f t="shared" si="23"/>
        <v>348310.10000000003</v>
      </c>
      <c r="H75" s="44">
        <f t="shared" si="23"/>
        <v>348310.10000000003</v>
      </c>
      <c r="I75" s="46">
        <f t="shared" si="24"/>
        <v>348310.10000000003</v>
      </c>
      <c r="J75" s="44">
        <f t="shared" si="24"/>
        <v>348310.10000000003</v>
      </c>
    </row>
    <row r="76" spans="1:10" ht="34.5">
      <c r="A76" s="37"/>
      <c r="B76" s="37"/>
      <c r="C76" s="37"/>
      <c r="D76" s="37"/>
      <c r="E76" s="37"/>
      <c r="F76" s="45" t="s">
        <v>33</v>
      </c>
      <c r="G76" s="44">
        <f t="shared" si="23"/>
        <v>348310.10000000003</v>
      </c>
      <c r="H76" s="44">
        <f t="shared" si="23"/>
        <v>348310.10000000003</v>
      </c>
      <c r="I76" s="44">
        <f>+I77</f>
        <v>348310.10000000003</v>
      </c>
      <c r="J76" s="44">
        <f>+J77</f>
        <v>348310.10000000003</v>
      </c>
    </row>
    <row r="77" spans="1:10">
      <c r="A77" s="37"/>
      <c r="B77" s="37"/>
      <c r="C77" s="37"/>
      <c r="D77" s="37"/>
      <c r="E77" s="37"/>
      <c r="F77" s="43" t="s">
        <v>34</v>
      </c>
      <c r="G77" s="44">
        <f>'1'!D88</f>
        <v>348310.10000000003</v>
      </c>
      <c r="H77" s="44">
        <f>'1'!E88</f>
        <v>348310.10000000003</v>
      </c>
      <c r="I77" s="44">
        <f>+'1'!F88</f>
        <v>348310.10000000003</v>
      </c>
      <c r="J77" s="44">
        <f>+'1'!G88</f>
        <v>348310.10000000003</v>
      </c>
    </row>
    <row r="78" spans="1:10">
      <c r="A78" s="37"/>
      <c r="B78" s="37"/>
      <c r="C78" s="37"/>
      <c r="D78" s="37"/>
      <c r="E78" s="37"/>
      <c r="F78" s="82" t="s">
        <v>140</v>
      </c>
      <c r="G78" s="90">
        <f>'1'!D92</f>
        <v>77835.199999999997</v>
      </c>
      <c r="H78" s="90">
        <f>'1'!E92</f>
        <v>77835.199999999997</v>
      </c>
      <c r="I78" s="90">
        <f>'1'!F92</f>
        <v>77835.199999999997</v>
      </c>
      <c r="J78" s="90">
        <f>'1'!G92</f>
        <v>77835.199999999997</v>
      </c>
    </row>
    <row r="79" spans="1:10" ht="34.5">
      <c r="A79" s="37"/>
      <c r="B79" s="37"/>
      <c r="C79" s="37"/>
      <c r="D79" s="37"/>
      <c r="E79" s="37"/>
      <c r="F79" s="43" t="s">
        <v>29</v>
      </c>
      <c r="G79" s="43"/>
      <c r="H79" s="43"/>
      <c r="I79" s="44"/>
      <c r="J79" s="44"/>
    </row>
    <row r="80" spans="1:10">
      <c r="A80" s="37"/>
      <c r="B80" s="37"/>
      <c r="C80" s="37"/>
      <c r="D80" s="37"/>
      <c r="E80" s="37"/>
      <c r="F80" s="43" t="s">
        <v>30</v>
      </c>
      <c r="G80" s="44">
        <f>G81</f>
        <v>77835.199999999997</v>
      </c>
      <c r="H80" s="44">
        <f t="shared" ref="H80:J83" si="25">H81</f>
        <v>77835.199999999997</v>
      </c>
      <c r="I80" s="44">
        <f t="shared" si="25"/>
        <v>77835.199999999997</v>
      </c>
      <c r="J80" s="44">
        <f t="shared" si="25"/>
        <v>77835.199999999997</v>
      </c>
    </row>
    <row r="81" spans="1:10">
      <c r="A81" s="37"/>
      <c r="B81" s="37"/>
      <c r="C81" s="37"/>
      <c r="D81" s="37"/>
      <c r="E81" s="37"/>
      <c r="F81" s="43" t="s">
        <v>31</v>
      </c>
      <c r="G81" s="44">
        <f>G82</f>
        <v>77835.199999999997</v>
      </c>
      <c r="H81" s="44">
        <f t="shared" si="25"/>
        <v>77835.199999999997</v>
      </c>
      <c r="I81" s="44">
        <f t="shared" si="25"/>
        <v>77835.199999999997</v>
      </c>
      <c r="J81" s="44">
        <f t="shared" si="25"/>
        <v>77835.199999999997</v>
      </c>
    </row>
    <row r="82" spans="1:10">
      <c r="A82" s="37"/>
      <c r="B82" s="37"/>
      <c r="C82" s="37"/>
      <c r="D82" s="37"/>
      <c r="E82" s="37"/>
      <c r="F82" s="43" t="s">
        <v>32</v>
      </c>
      <c r="G82" s="44">
        <f>G83</f>
        <v>77835.199999999997</v>
      </c>
      <c r="H82" s="44">
        <f t="shared" si="25"/>
        <v>77835.199999999997</v>
      </c>
      <c r="I82" s="44">
        <f t="shared" si="25"/>
        <v>77835.199999999997</v>
      </c>
      <c r="J82" s="44">
        <f t="shared" si="25"/>
        <v>77835.199999999997</v>
      </c>
    </row>
    <row r="83" spans="1:10" ht="34.5">
      <c r="A83" s="37"/>
      <c r="B83" s="37"/>
      <c r="C83" s="37"/>
      <c r="D83" s="37"/>
      <c r="E83" s="37"/>
      <c r="F83" s="45" t="s">
        <v>33</v>
      </c>
      <c r="G83" s="44">
        <f>G84</f>
        <v>77835.199999999997</v>
      </c>
      <c r="H83" s="44">
        <f t="shared" si="25"/>
        <v>77835.199999999997</v>
      </c>
      <c r="I83" s="44">
        <f t="shared" si="25"/>
        <v>77835.199999999997</v>
      </c>
      <c r="J83" s="44">
        <f t="shared" si="25"/>
        <v>77835.199999999997</v>
      </c>
    </row>
    <row r="84" spans="1:10">
      <c r="A84" s="37"/>
      <c r="B84" s="37"/>
      <c r="C84" s="37"/>
      <c r="D84" s="37"/>
      <c r="E84" s="37"/>
      <c r="F84" s="43" t="s">
        <v>34</v>
      </c>
      <c r="G84" s="44">
        <f>'1'!D92</f>
        <v>77835.199999999997</v>
      </c>
      <c r="H84" s="44">
        <f>'1'!E92</f>
        <v>77835.199999999997</v>
      </c>
      <c r="I84" s="44">
        <f>'1'!F92</f>
        <v>77835.199999999997</v>
      </c>
      <c r="J84" s="44">
        <f>'1'!G92</f>
        <v>77835.199999999997</v>
      </c>
    </row>
    <row r="85" spans="1:10">
      <c r="A85" s="37"/>
      <c r="B85" s="37"/>
      <c r="C85" s="37"/>
      <c r="D85" s="37"/>
      <c r="E85" s="37"/>
      <c r="F85" s="82" t="s">
        <v>160</v>
      </c>
      <c r="G85" s="90">
        <f>'1'!D99</f>
        <v>52430.400000000001</v>
      </c>
      <c r="H85" s="90">
        <f>'1'!E99</f>
        <v>52430.400000000001</v>
      </c>
      <c r="I85" s="90">
        <f>'1'!F99</f>
        <v>52430.400000000001</v>
      </c>
      <c r="J85" s="90">
        <f>'1'!G99</f>
        <v>52430.400000000001</v>
      </c>
    </row>
    <row r="86" spans="1:10" ht="34.5">
      <c r="A86" s="37"/>
      <c r="B86" s="37"/>
      <c r="C86" s="37"/>
      <c r="D86" s="37"/>
      <c r="E86" s="37"/>
      <c r="F86" s="43" t="s">
        <v>29</v>
      </c>
      <c r="G86" s="43"/>
      <c r="H86" s="43"/>
      <c r="I86" s="44"/>
      <c r="J86" s="44"/>
    </row>
    <row r="87" spans="1:10">
      <c r="A87" s="37"/>
      <c r="B87" s="37"/>
      <c r="C87" s="37"/>
      <c r="D87" s="37"/>
      <c r="E87" s="37"/>
      <c r="F87" s="43" t="s">
        <v>30</v>
      </c>
      <c r="G87" s="44">
        <f>G88</f>
        <v>52430.400000000001</v>
      </c>
      <c r="H87" s="44">
        <f t="shared" ref="H87:J90" si="26">H88</f>
        <v>52430.400000000001</v>
      </c>
      <c r="I87" s="44">
        <f t="shared" si="26"/>
        <v>52430.400000000001</v>
      </c>
      <c r="J87" s="44">
        <f t="shared" si="26"/>
        <v>52430.400000000001</v>
      </c>
    </row>
    <row r="88" spans="1:10">
      <c r="A88" s="37"/>
      <c r="B88" s="37"/>
      <c r="C88" s="37"/>
      <c r="D88" s="37"/>
      <c r="E88" s="37"/>
      <c r="F88" s="43" t="s">
        <v>31</v>
      </c>
      <c r="G88" s="44">
        <f>G89</f>
        <v>52430.400000000001</v>
      </c>
      <c r="H88" s="44">
        <f t="shared" si="26"/>
        <v>52430.400000000001</v>
      </c>
      <c r="I88" s="44">
        <f t="shared" si="26"/>
        <v>52430.400000000001</v>
      </c>
      <c r="J88" s="44">
        <f t="shared" si="26"/>
        <v>52430.400000000001</v>
      </c>
    </row>
    <row r="89" spans="1:10">
      <c r="A89" s="37"/>
      <c r="B89" s="37"/>
      <c r="C89" s="37"/>
      <c r="D89" s="37"/>
      <c r="E89" s="37"/>
      <c r="F89" s="43" t="s">
        <v>32</v>
      </c>
      <c r="G89" s="44">
        <f>G90</f>
        <v>52430.400000000001</v>
      </c>
      <c r="H89" s="44">
        <f t="shared" si="26"/>
        <v>52430.400000000001</v>
      </c>
      <c r="I89" s="44">
        <f t="shared" si="26"/>
        <v>52430.400000000001</v>
      </c>
      <c r="J89" s="44">
        <f t="shared" si="26"/>
        <v>52430.400000000001</v>
      </c>
    </row>
    <row r="90" spans="1:10" ht="34.5">
      <c r="A90" s="37"/>
      <c r="B90" s="37"/>
      <c r="C90" s="37"/>
      <c r="D90" s="37"/>
      <c r="E90" s="37"/>
      <c r="F90" s="45" t="s">
        <v>33</v>
      </c>
      <c r="G90" s="44">
        <f>G91</f>
        <v>52430.400000000001</v>
      </c>
      <c r="H90" s="44">
        <f t="shared" si="26"/>
        <v>52430.400000000001</v>
      </c>
      <c r="I90" s="44">
        <f t="shared" si="26"/>
        <v>52430.400000000001</v>
      </c>
      <c r="J90" s="44">
        <f t="shared" si="26"/>
        <v>52430.400000000001</v>
      </c>
    </row>
    <row r="91" spans="1:10">
      <c r="A91" s="37"/>
      <c r="B91" s="37"/>
      <c r="C91" s="37"/>
      <c r="D91" s="37"/>
      <c r="E91" s="37"/>
      <c r="F91" s="43" t="s">
        <v>34</v>
      </c>
      <c r="G91" s="44">
        <f>'1'!D99</f>
        <v>52430.400000000001</v>
      </c>
      <c r="H91" s="44">
        <f>'1'!E99</f>
        <v>52430.400000000001</v>
      </c>
      <c r="I91" s="44">
        <f>'1'!F99</f>
        <v>52430.400000000001</v>
      </c>
      <c r="J91" s="44">
        <f>'1'!G99</f>
        <v>52430.400000000001</v>
      </c>
    </row>
  </sheetData>
  <mergeCells count="15">
    <mergeCell ref="D10:D17"/>
    <mergeCell ref="E10:E19"/>
    <mergeCell ref="D18:D28"/>
    <mergeCell ref="E20:E28"/>
    <mergeCell ref="A5:J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J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3"/>
  <sheetViews>
    <sheetView tabSelected="1" topLeftCell="A13" workbookViewId="0">
      <selection activeCell="A5" sqref="A5:D5"/>
    </sheetView>
  </sheetViews>
  <sheetFormatPr defaultRowHeight="17.25"/>
  <cols>
    <col min="1" max="1" width="41.140625" style="10" customWidth="1"/>
    <col min="2" max="2" width="59.7109375" style="10" customWidth="1"/>
    <col min="3" max="6" width="13" style="10" customWidth="1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>
      <c r="D1" s="68" t="s">
        <v>83</v>
      </c>
    </row>
    <row r="2" spans="1:92" s="2" customFormat="1">
      <c r="D2" s="68" t="s">
        <v>105</v>
      </c>
    </row>
    <row r="3" spans="1:92" s="2" customFormat="1">
      <c r="C3" s="3"/>
      <c r="D3" s="69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>
      <c r="E4" s="12"/>
      <c r="F4" s="12"/>
      <c r="G4" s="12"/>
      <c r="H4" s="12"/>
      <c r="I4" s="12"/>
    </row>
    <row r="5" spans="1:92" s="13" customFormat="1" ht="66.75" customHeight="1">
      <c r="A5" s="150" t="s">
        <v>186</v>
      </c>
      <c r="B5" s="150"/>
      <c r="C5" s="150"/>
      <c r="D5" s="150"/>
      <c r="E5" s="4"/>
      <c r="F5" s="4"/>
    </row>
    <row r="6" spans="1:92" s="13" customFormat="1" ht="20.25" customHeight="1">
      <c r="A6" s="151" t="s">
        <v>21</v>
      </c>
      <c r="B6" s="151"/>
      <c r="C6" s="151"/>
      <c r="D6" s="151"/>
    </row>
    <row r="7" spans="1:92" ht="17.25" customHeight="1">
      <c r="A7" s="18"/>
      <c r="B7" s="18"/>
      <c r="C7" s="14"/>
      <c r="D7" s="14"/>
    </row>
    <row r="8" spans="1:92" ht="17.25" customHeight="1">
      <c r="A8" s="73"/>
      <c r="B8" s="73"/>
      <c r="C8" s="47"/>
      <c r="D8" s="47"/>
    </row>
    <row r="9" spans="1:92">
      <c r="A9" s="48" t="s">
        <v>36</v>
      </c>
      <c r="B9" s="49" t="s">
        <v>5</v>
      </c>
      <c r="C9" s="50"/>
      <c r="D9" s="50"/>
    </row>
    <row r="10" spans="1:92">
      <c r="A10" s="48" t="s">
        <v>37</v>
      </c>
      <c r="B10" s="49" t="s">
        <v>38</v>
      </c>
      <c r="C10" s="50"/>
      <c r="D10" s="50"/>
    </row>
    <row r="11" spans="1:92">
      <c r="A11" s="51"/>
      <c r="B11" s="51"/>
      <c r="C11" s="51"/>
      <c r="D11" s="51"/>
    </row>
    <row r="12" spans="1:92">
      <c r="A12" s="154" t="s">
        <v>6</v>
      </c>
      <c r="B12" s="154"/>
      <c r="C12" s="154"/>
      <c r="D12" s="154"/>
    </row>
    <row r="13" spans="1:92">
      <c r="A13" s="52"/>
      <c r="B13" s="52"/>
      <c r="C13" s="53"/>
      <c r="D13" s="53"/>
    </row>
    <row r="14" spans="1:92" ht="72.75" customHeight="1">
      <c r="A14" s="54" t="s">
        <v>7</v>
      </c>
      <c r="B14" s="54" t="s">
        <v>37</v>
      </c>
      <c r="C14" s="155" t="s">
        <v>69</v>
      </c>
      <c r="D14" s="156"/>
      <c r="E14" s="156"/>
      <c r="F14" s="157"/>
    </row>
    <row r="15" spans="1:92" ht="36" customHeight="1">
      <c r="A15" s="54" t="s">
        <v>8</v>
      </c>
      <c r="B15" s="54" t="s">
        <v>39</v>
      </c>
      <c r="C15" s="22" t="s">
        <v>86</v>
      </c>
      <c r="D15" s="22" t="s">
        <v>87</v>
      </c>
      <c r="E15" s="55" t="s">
        <v>22</v>
      </c>
      <c r="F15" s="56" t="s">
        <v>0</v>
      </c>
    </row>
    <row r="16" spans="1:92" ht="34.5">
      <c r="A16" s="57" t="s">
        <v>9</v>
      </c>
      <c r="B16" s="58" t="s">
        <v>45</v>
      </c>
      <c r="C16" s="86"/>
      <c r="D16" s="86"/>
      <c r="E16" s="86"/>
      <c r="F16" s="86"/>
    </row>
    <row r="17" spans="1:6" ht="34.5">
      <c r="A17" s="57" t="s">
        <v>10</v>
      </c>
      <c r="B17" s="48" t="s">
        <v>46</v>
      </c>
      <c r="C17" s="86"/>
      <c r="D17" s="86"/>
      <c r="E17" s="86"/>
      <c r="F17" s="86"/>
    </row>
    <row r="18" spans="1:6">
      <c r="A18" s="59" t="s">
        <v>40</v>
      </c>
      <c r="B18" s="59" t="s">
        <v>41</v>
      </c>
      <c r="C18" s="86"/>
      <c r="D18" s="86"/>
      <c r="E18" s="86"/>
      <c r="F18" s="86"/>
    </row>
    <row r="19" spans="1:6" ht="34.5">
      <c r="A19" s="59" t="s">
        <v>42</v>
      </c>
      <c r="B19" s="48" t="s">
        <v>43</v>
      </c>
      <c r="C19" s="86"/>
      <c r="D19" s="86"/>
      <c r="E19" s="86"/>
      <c r="F19" s="86"/>
    </row>
    <row r="20" spans="1:6">
      <c r="A20" s="152" t="s">
        <v>11</v>
      </c>
      <c r="B20" s="152"/>
      <c r="C20" s="55"/>
      <c r="D20" s="55"/>
      <c r="E20" s="86"/>
      <c r="F20" s="86"/>
    </row>
    <row r="21" spans="1:6">
      <c r="A21" s="66" t="s">
        <v>61</v>
      </c>
      <c r="B21" s="60"/>
      <c r="C21" s="65">
        <f>'4'!C170+'4'!C149+'4'!C128+'4'!C107+'4'!C86+'4'!C65+'4'!C44+'4'!C23+'4'!C191</f>
        <v>46</v>
      </c>
      <c r="D21" s="65">
        <f>'4'!D170+'4'!D149+'4'!D128+'4'!D107+'4'!D86+'4'!D65+'4'!D44+'4'!D23+'4'!D191</f>
        <v>46</v>
      </c>
      <c r="E21" s="65">
        <f>'4'!E170+'4'!E149+'4'!E128+'4'!E107+'4'!E86+'4'!E65+'4'!E44+'4'!E23+'4'!E191</f>
        <v>46</v>
      </c>
      <c r="F21" s="65">
        <f>'4'!F170+'4'!F149+'4'!F128+'4'!F107+'4'!F86+'4'!F65+'4'!F44+'4'!F23+'4'!F191</f>
        <v>46</v>
      </c>
    </row>
    <row r="22" spans="1:6">
      <c r="A22" s="153" t="s">
        <v>44</v>
      </c>
      <c r="B22" s="153"/>
      <c r="C22" s="21">
        <f>'[1]2'!G20</f>
        <v>0</v>
      </c>
      <c r="D22" s="21">
        <f>'[1]2'!H20</f>
        <v>0</v>
      </c>
      <c r="E22" s="21">
        <v>0</v>
      </c>
      <c r="F22" s="21">
        <v>0</v>
      </c>
    </row>
    <row r="23" spans="1:6">
      <c r="A23" s="61"/>
      <c r="B23" s="61"/>
      <c r="C23" s="61"/>
      <c r="D23" s="61"/>
    </row>
  </sheetData>
  <mergeCells count="6">
    <mergeCell ref="A5:D5"/>
    <mergeCell ref="A6:D6"/>
    <mergeCell ref="A20:B20"/>
    <mergeCell ref="A22:B22"/>
    <mergeCell ref="A12:D12"/>
    <mergeCell ref="C14:F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13"/>
  <sheetViews>
    <sheetView topLeftCell="A205" workbookViewId="0">
      <selection activeCell="E195" sqref="E195"/>
    </sheetView>
  </sheetViews>
  <sheetFormatPr defaultRowHeight="17.25"/>
  <cols>
    <col min="1" max="1" width="28.7109375" style="10" customWidth="1"/>
    <col min="2" max="2" width="59.7109375" style="10" customWidth="1"/>
    <col min="3" max="3" width="17.5703125" style="10" customWidth="1"/>
    <col min="4" max="4" width="18.42578125" style="10" customWidth="1"/>
    <col min="5" max="6" width="14.85546875" style="10" bestFit="1" customWidth="1"/>
    <col min="7" max="16384" width="9.140625" style="10"/>
  </cols>
  <sheetData>
    <row r="1" spans="1:86" s="2" customFormat="1">
      <c r="D1" s="68" t="s">
        <v>82</v>
      </c>
    </row>
    <row r="2" spans="1:86" s="2" customFormat="1">
      <c r="C2" s="70"/>
      <c r="D2" s="68" t="s">
        <v>105</v>
      </c>
    </row>
    <row r="3" spans="1:86" s="2" customFormat="1">
      <c r="C3" s="71"/>
      <c r="D3" s="69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>
      <c r="E4" s="12"/>
      <c r="F4" s="12"/>
      <c r="G4" s="12"/>
    </row>
    <row r="5" spans="1:86" s="13" customFormat="1" ht="57.75" customHeight="1">
      <c r="A5" s="137" t="s">
        <v>180</v>
      </c>
      <c r="B5" s="150"/>
      <c r="C5" s="150"/>
      <c r="D5" s="150"/>
      <c r="E5" s="4"/>
    </row>
    <row r="6" spans="1:86" s="13" customFormat="1">
      <c r="A6" s="94"/>
      <c r="B6" s="95"/>
      <c r="C6" s="95"/>
      <c r="D6" s="95"/>
      <c r="E6" s="100" t="s">
        <v>179</v>
      </c>
    </row>
    <row r="7" spans="1:86">
      <c r="A7" s="160" t="s">
        <v>81</v>
      </c>
      <c r="B7" s="160"/>
      <c r="C7" s="160"/>
      <c r="D7" s="160"/>
    </row>
    <row r="8" spans="1:86">
      <c r="A8" s="97"/>
      <c r="B8" s="97"/>
      <c r="C8" s="97"/>
      <c r="D8" s="97"/>
    </row>
    <row r="9" spans="1:86" s="102" customFormat="1" ht="15.75" customHeight="1">
      <c r="A9" s="161" t="s">
        <v>62</v>
      </c>
      <c r="B9" s="161"/>
      <c r="C9" s="161"/>
      <c r="D9" s="161"/>
    </row>
    <row r="10" spans="1:86" s="102" customFormat="1"/>
    <row r="11" spans="1:86" ht="18" customHeight="1">
      <c r="A11" s="103" t="s">
        <v>36</v>
      </c>
      <c r="B11" s="104" t="s">
        <v>5</v>
      </c>
      <c r="C11" s="16"/>
      <c r="D11" s="16"/>
    </row>
    <row r="12" spans="1:86" ht="19.5" customHeight="1">
      <c r="A12" s="103" t="s">
        <v>37</v>
      </c>
      <c r="B12" s="104" t="s">
        <v>38</v>
      </c>
      <c r="C12" s="16"/>
      <c r="D12" s="16"/>
    </row>
    <row r="13" spans="1:86" ht="7.5" customHeight="1">
      <c r="A13" s="98"/>
      <c r="B13" s="98"/>
      <c r="C13" s="98"/>
      <c r="D13" s="98"/>
    </row>
    <row r="14" spans="1:86">
      <c r="A14" s="158" t="s">
        <v>6</v>
      </c>
      <c r="B14" s="158"/>
      <c r="C14" s="158"/>
      <c r="D14" s="158"/>
    </row>
    <row r="15" spans="1:86" ht="2.25" customHeight="1">
      <c r="A15" s="98"/>
      <c r="B15" s="98"/>
      <c r="C15" s="15"/>
      <c r="D15" s="15"/>
    </row>
    <row r="16" spans="1:86" ht="54.75" customHeight="1">
      <c r="A16" s="105" t="s">
        <v>7</v>
      </c>
      <c r="B16" s="105" t="s">
        <v>37</v>
      </c>
      <c r="C16" s="147" t="s">
        <v>165</v>
      </c>
      <c r="D16" s="148"/>
      <c r="E16" s="148"/>
      <c r="F16" s="149"/>
    </row>
    <row r="17" spans="1:6" ht="34.5">
      <c r="A17" s="105" t="s">
        <v>8</v>
      </c>
      <c r="B17" s="105" t="s">
        <v>39</v>
      </c>
      <c r="C17" s="22" t="s">
        <v>86</v>
      </c>
      <c r="D17" s="22" t="s">
        <v>87</v>
      </c>
      <c r="E17" s="65" t="s">
        <v>22</v>
      </c>
      <c r="F17" s="83" t="s">
        <v>0</v>
      </c>
    </row>
    <row r="18" spans="1:6" ht="34.5">
      <c r="A18" s="106" t="s">
        <v>9</v>
      </c>
      <c r="B18" s="62" t="s">
        <v>45</v>
      </c>
      <c r="C18" s="107"/>
      <c r="D18" s="107"/>
      <c r="E18" s="86"/>
      <c r="F18" s="86"/>
    </row>
    <row r="19" spans="1:6" ht="34.5">
      <c r="A19" s="106" t="s">
        <v>10</v>
      </c>
      <c r="B19" s="103" t="s">
        <v>46</v>
      </c>
      <c r="C19" s="107"/>
      <c r="D19" s="107"/>
      <c r="E19" s="86"/>
      <c r="F19" s="86"/>
    </row>
    <row r="20" spans="1:6">
      <c r="A20" s="96" t="s">
        <v>40</v>
      </c>
      <c r="B20" s="96" t="s">
        <v>41</v>
      </c>
      <c r="C20" s="107"/>
      <c r="D20" s="107"/>
      <c r="E20" s="86"/>
      <c r="F20" s="86"/>
    </row>
    <row r="21" spans="1:6" ht="51.75">
      <c r="A21" s="96" t="s">
        <v>42</v>
      </c>
      <c r="B21" s="103" t="s">
        <v>43</v>
      </c>
      <c r="C21" s="107"/>
      <c r="D21" s="107"/>
      <c r="E21" s="86"/>
      <c r="F21" s="86"/>
    </row>
    <row r="22" spans="1:6">
      <c r="A22" s="162" t="s">
        <v>11</v>
      </c>
      <c r="B22" s="162"/>
      <c r="C22" s="65"/>
      <c r="D22" s="65"/>
      <c r="E22" s="86"/>
      <c r="F22" s="86"/>
    </row>
    <row r="23" spans="1:6" ht="18" customHeight="1">
      <c r="A23" s="64" t="s">
        <v>61</v>
      </c>
      <c r="B23" s="64"/>
      <c r="C23" s="65">
        <v>11</v>
      </c>
      <c r="D23" s="65">
        <v>11</v>
      </c>
      <c r="E23" s="65">
        <v>11</v>
      </c>
      <c r="F23" s="65">
        <v>11</v>
      </c>
    </row>
    <row r="24" spans="1:6">
      <c r="A24" s="159" t="s">
        <v>44</v>
      </c>
      <c r="B24" s="159"/>
      <c r="C24" s="63">
        <f>'1'!D22</f>
        <v>194441.8</v>
      </c>
      <c r="D24" s="63">
        <f>'1'!E22</f>
        <v>194441.8</v>
      </c>
      <c r="E24" s="63">
        <f>'1'!F22</f>
        <v>194441.8</v>
      </c>
      <c r="F24" s="63">
        <f>'1'!G22</f>
        <v>194441.8</v>
      </c>
    </row>
    <row r="26" spans="1:6" s="13" customFormat="1" ht="57.75" customHeight="1">
      <c r="A26" s="137" t="s">
        <v>178</v>
      </c>
      <c r="B26" s="150"/>
      <c r="C26" s="150"/>
      <c r="D26" s="150"/>
      <c r="E26" s="4"/>
    </row>
    <row r="27" spans="1:6" s="13" customFormat="1">
      <c r="A27" s="94"/>
      <c r="B27" s="95"/>
      <c r="C27" s="95"/>
      <c r="D27" s="95"/>
      <c r="E27" s="100" t="s">
        <v>177</v>
      </c>
    </row>
    <row r="28" spans="1:6">
      <c r="A28" s="160" t="s">
        <v>103</v>
      </c>
      <c r="B28" s="160"/>
      <c r="C28" s="160"/>
      <c r="D28" s="160"/>
    </row>
    <row r="29" spans="1:6">
      <c r="A29" s="97"/>
      <c r="B29" s="97"/>
      <c r="C29" s="97"/>
      <c r="D29" s="97"/>
    </row>
    <row r="30" spans="1:6" s="102" customFormat="1" ht="15.75" customHeight="1">
      <c r="A30" s="161" t="s">
        <v>62</v>
      </c>
      <c r="B30" s="161"/>
      <c r="C30" s="161"/>
      <c r="D30" s="161"/>
    </row>
    <row r="31" spans="1:6" s="102" customFormat="1"/>
    <row r="32" spans="1:6" ht="18" customHeight="1">
      <c r="A32" s="103" t="s">
        <v>36</v>
      </c>
      <c r="B32" s="104" t="s">
        <v>5</v>
      </c>
      <c r="C32" s="16"/>
      <c r="D32" s="16"/>
    </row>
    <row r="33" spans="1:6" ht="19.5" customHeight="1">
      <c r="A33" s="103" t="s">
        <v>37</v>
      </c>
      <c r="B33" s="104" t="s">
        <v>38</v>
      </c>
      <c r="C33" s="16"/>
      <c r="D33" s="16"/>
    </row>
    <row r="34" spans="1:6" ht="7.5" customHeight="1">
      <c r="A34" s="98"/>
      <c r="B34" s="98"/>
      <c r="C34" s="98"/>
      <c r="D34" s="98"/>
    </row>
    <row r="35" spans="1:6">
      <c r="A35" s="158" t="s">
        <v>6</v>
      </c>
      <c r="B35" s="158"/>
      <c r="C35" s="158"/>
      <c r="D35" s="158"/>
    </row>
    <row r="36" spans="1:6" ht="2.25" customHeight="1">
      <c r="A36" s="98"/>
      <c r="B36" s="98"/>
      <c r="C36" s="15"/>
      <c r="D36" s="15"/>
    </row>
    <row r="37" spans="1:6" ht="54.75" customHeight="1">
      <c r="A37" s="105" t="s">
        <v>7</v>
      </c>
      <c r="B37" s="105" t="s">
        <v>37</v>
      </c>
      <c r="C37" s="147" t="s">
        <v>165</v>
      </c>
      <c r="D37" s="148"/>
      <c r="E37" s="148"/>
      <c r="F37" s="149"/>
    </row>
    <row r="38" spans="1:6" ht="34.5">
      <c r="A38" s="105" t="s">
        <v>8</v>
      </c>
      <c r="B38" s="105" t="s">
        <v>39</v>
      </c>
      <c r="C38" s="22" t="s">
        <v>86</v>
      </c>
      <c r="D38" s="22" t="s">
        <v>87</v>
      </c>
      <c r="E38" s="65" t="s">
        <v>22</v>
      </c>
      <c r="F38" s="83" t="s">
        <v>0</v>
      </c>
    </row>
    <row r="39" spans="1:6" ht="34.5">
      <c r="A39" s="106" t="s">
        <v>9</v>
      </c>
      <c r="B39" s="62" t="s">
        <v>45</v>
      </c>
      <c r="C39" s="107"/>
      <c r="D39" s="107"/>
      <c r="E39" s="86"/>
      <c r="F39" s="86"/>
    </row>
    <row r="40" spans="1:6" ht="34.5">
      <c r="A40" s="106" t="s">
        <v>10</v>
      </c>
      <c r="B40" s="103" t="s">
        <v>46</v>
      </c>
      <c r="C40" s="107"/>
      <c r="D40" s="107"/>
      <c r="E40" s="86"/>
      <c r="F40" s="86"/>
    </row>
    <row r="41" spans="1:6">
      <c r="A41" s="96" t="s">
        <v>40</v>
      </c>
      <c r="B41" s="96" t="s">
        <v>41</v>
      </c>
      <c r="C41" s="107"/>
      <c r="D41" s="107"/>
      <c r="E41" s="86"/>
      <c r="F41" s="86"/>
    </row>
    <row r="42" spans="1:6" ht="51.75">
      <c r="A42" s="96" t="s">
        <v>42</v>
      </c>
      <c r="B42" s="103" t="s">
        <v>43</v>
      </c>
      <c r="C42" s="107"/>
      <c r="D42" s="107"/>
      <c r="E42" s="86"/>
      <c r="F42" s="86"/>
    </row>
    <row r="43" spans="1:6">
      <c r="A43" s="162" t="s">
        <v>11</v>
      </c>
      <c r="B43" s="162"/>
      <c r="C43" s="65"/>
      <c r="D43" s="65"/>
      <c r="E43" s="86"/>
      <c r="F43" s="86"/>
    </row>
    <row r="44" spans="1:6" ht="18" customHeight="1">
      <c r="A44" s="64" t="s">
        <v>61</v>
      </c>
      <c r="B44" s="64"/>
      <c r="C44" s="65">
        <v>5</v>
      </c>
      <c r="D44" s="65">
        <v>5</v>
      </c>
      <c r="E44" s="65">
        <v>5</v>
      </c>
      <c r="F44" s="65">
        <v>5</v>
      </c>
    </row>
    <row r="45" spans="1:6">
      <c r="A45" s="159" t="s">
        <v>44</v>
      </c>
      <c r="B45" s="159"/>
      <c r="C45" s="63">
        <f>'2'!G36</f>
        <v>94003.700000000012</v>
      </c>
      <c r="D45" s="63">
        <f>C45</f>
        <v>94003.700000000012</v>
      </c>
      <c r="E45" s="87">
        <f>D45</f>
        <v>94003.700000000012</v>
      </c>
      <c r="F45" s="87">
        <f>E45</f>
        <v>94003.700000000012</v>
      </c>
    </row>
    <row r="46" spans="1:6">
      <c r="A46" s="18"/>
      <c r="B46" s="18"/>
      <c r="C46" s="99"/>
      <c r="D46" s="99"/>
      <c r="E46" s="101"/>
      <c r="F46" s="101"/>
    </row>
    <row r="47" spans="1:6" s="13" customFormat="1" ht="57.75" customHeight="1">
      <c r="A47" s="137" t="s">
        <v>176</v>
      </c>
      <c r="B47" s="150"/>
      <c r="C47" s="150"/>
      <c r="D47" s="150"/>
      <c r="E47" s="4"/>
    </row>
    <row r="48" spans="1:6" s="13" customFormat="1">
      <c r="A48" s="94"/>
      <c r="B48" s="95"/>
      <c r="C48" s="95"/>
      <c r="D48" s="95"/>
      <c r="E48" s="100" t="s">
        <v>175</v>
      </c>
    </row>
    <row r="49" spans="1:6">
      <c r="A49" s="160" t="s">
        <v>63</v>
      </c>
      <c r="B49" s="160"/>
      <c r="C49" s="160"/>
      <c r="D49" s="160"/>
    </row>
    <row r="50" spans="1:6">
      <c r="A50" s="97"/>
      <c r="B50" s="97"/>
      <c r="C50" s="97"/>
      <c r="D50" s="97"/>
    </row>
    <row r="51" spans="1:6" s="102" customFormat="1" ht="15.75" customHeight="1">
      <c r="A51" s="161" t="s">
        <v>62</v>
      </c>
      <c r="B51" s="161"/>
      <c r="C51" s="161"/>
      <c r="D51" s="161"/>
    </row>
    <row r="52" spans="1:6" s="102" customFormat="1"/>
    <row r="53" spans="1:6" ht="18" customHeight="1">
      <c r="A53" s="103" t="s">
        <v>36</v>
      </c>
      <c r="B53" s="104" t="s">
        <v>5</v>
      </c>
      <c r="C53" s="16"/>
      <c r="D53" s="16"/>
    </row>
    <row r="54" spans="1:6" ht="19.5" customHeight="1">
      <c r="A54" s="103" t="s">
        <v>37</v>
      </c>
      <c r="B54" s="104" t="s">
        <v>38</v>
      </c>
      <c r="C54" s="16"/>
      <c r="D54" s="16"/>
    </row>
    <row r="55" spans="1:6" ht="7.5" customHeight="1">
      <c r="A55" s="98"/>
      <c r="B55" s="98"/>
      <c r="C55" s="98"/>
      <c r="D55" s="98"/>
    </row>
    <row r="56" spans="1:6">
      <c r="A56" s="158" t="s">
        <v>6</v>
      </c>
      <c r="B56" s="158"/>
      <c r="C56" s="158"/>
      <c r="D56" s="158"/>
    </row>
    <row r="57" spans="1:6" ht="2.25" customHeight="1">
      <c r="A57" s="98"/>
      <c r="B57" s="98"/>
      <c r="C57" s="15"/>
      <c r="D57" s="15"/>
    </row>
    <row r="58" spans="1:6" ht="54.75" customHeight="1">
      <c r="A58" s="105" t="s">
        <v>7</v>
      </c>
      <c r="B58" s="105" t="s">
        <v>37</v>
      </c>
      <c r="C58" s="147" t="s">
        <v>165</v>
      </c>
      <c r="D58" s="148"/>
      <c r="E58" s="148"/>
      <c r="F58" s="149"/>
    </row>
    <row r="59" spans="1:6" ht="34.5">
      <c r="A59" s="105" t="s">
        <v>8</v>
      </c>
      <c r="B59" s="105" t="s">
        <v>39</v>
      </c>
      <c r="C59" s="22" t="s">
        <v>86</v>
      </c>
      <c r="D59" s="22" t="s">
        <v>87</v>
      </c>
      <c r="E59" s="65" t="s">
        <v>22</v>
      </c>
      <c r="F59" s="83" t="s">
        <v>0</v>
      </c>
    </row>
    <row r="60" spans="1:6" ht="34.5">
      <c r="A60" s="106" t="s">
        <v>9</v>
      </c>
      <c r="B60" s="62" t="s">
        <v>45</v>
      </c>
      <c r="C60" s="107"/>
      <c r="D60" s="107"/>
      <c r="E60" s="86"/>
      <c r="F60" s="86"/>
    </row>
    <row r="61" spans="1:6" ht="34.5">
      <c r="A61" s="106" t="s">
        <v>10</v>
      </c>
      <c r="B61" s="103" t="s">
        <v>46</v>
      </c>
      <c r="C61" s="107"/>
      <c r="D61" s="107"/>
      <c r="E61" s="86"/>
      <c r="F61" s="86"/>
    </row>
    <row r="62" spans="1:6">
      <c r="A62" s="96" t="s">
        <v>40</v>
      </c>
      <c r="B62" s="96" t="s">
        <v>41</v>
      </c>
      <c r="C62" s="107"/>
      <c r="D62" s="107"/>
      <c r="E62" s="86"/>
      <c r="F62" s="86"/>
    </row>
    <row r="63" spans="1:6" ht="51.75">
      <c r="A63" s="96" t="s">
        <v>42</v>
      </c>
      <c r="B63" s="103" t="s">
        <v>43</v>
      </c>
      <c r="C63" s="107"/>
      <c r="D63" s="107"/>
      <c r="E63" s="86"/>
      <c r="F63" s="86"/>
    </row>
    <row r="64" spans="1:6">
      <c r="A64" s="162" t="s">
        <v>11</v>
      </c>
      <c r="B64" s="162"/>
      <c r="C64" s="65"/>
      <c r="D64" s="65"/>
      <c r="E64" s="86"/>
      <c r="F64" s="86"/>
    </row>
    <row r="65" spans="1:6" ht="18" customHeight="1">
      <c r="A65" s="64" t="s">
        <v>61</v>
      </c>
      <c r="B65" s="64"/>
      <c r="C65" s="65">
        <v>1</v>
      </c>
      <c r="D65" s="65">
        <v>1</v>
      </c>
      <c r="E65" s="65">
        <v>1</v>
      </c>
      <c r="F65" s="65">
        <v>1</v>
      </c>
    </row>
    <row r="66" spans="1:6">
      <c r="A66" s="159" t="s">
        <v>44</v>
      </c>
      <c r="B66" s="159"/>
      <c r="C66" s="63">
        <f>'1'!D45</f>
        <v>28503.5465</v>
      </c>
      <c r="D66" s="63">
        <f>'1'!E45</f>
        <v>28503.5465</v>
      </c>
      <c r="E66" s="63">
        <f>'1'!F45</f>
        <v>28503.5465</v>
      </c>
      <c r="F66" s="63">
        <f>'1'!G45</f>
        <v>28503.5465</v>
      </c>
    </row>
    <row r="68" spans="1:6" s="13" customFormat="1" ht="57.75" customHeight="1">
      <c r="A68" s="137" t="s">
        <v>109</v>
      </c>
      <c r="B68" s="150"/>
      <c r="C68" s="150"/>
      <c r="D68" s="150"/>
      <c r="E68" s="4"/>
    </row>
    <row r="69" spans="1:6" s="13" customFormat="1">
      <c r="A69" s="94"/>
      <c r="B69" s="95"/>
      <c r="C69" s="95"/>
      <c r="D69" s="95"/>
      <c r="E69" s="100" t="s">
        <v>174</v>
      </c>
    </row>
    <row r="70" spans="1:6">
      <c r="A70" s="160" t="s">
        <v>104</v>
      </c>
      <c r="B70" s="160"/>
      <c r="C70" s="160"/>
      <c r="D70" s="160"/>
    </row>
    <row r="71" spans="1:6">
      <c r="A71" s="97"/>
      <c r="B71" s="97"/>
      <c r="C71" s="97"/>
      <c r="D71" s="97"/>
    </row>
    <row r="72" spans="1:6" s="102" customFormat="1" ht="15.75" customHeight="1">
      <c r="A72" s="161" t="s">
        <v>62</v>
      </c>
      <c r="B72" s="161"/>
      <c r="C72" s="161"/>
      <c r="D72" s="161"/>
    </row>
    <row r="73" spans="1:6" s="102" customFormat="1"/>
    <row r="74" spans="1:6" ht="18" customHeight="1">
      <c r="A74" s="103" t="s">
        <v>36</v>
      </c>
      <c r="B74" s="104" t="s">
        <v>5</v>
      </c>
      <c r="C74" s="16"/>
      <c r="D74" s="16"/>
    </row>
    <row r="75" spans="1:6" ht="19.5" customHeight="1">
      <c r="A75" s="103" t="s">
        <v>37</v>
      </c>
      <c r="B75" s="104" t="s">
        <v>38</v>
      </c>
      <c r="C75" s="16"/>
      <c r="D75" s="16"/>
    </row>
    <row r="76" spans="1:6" ht="7.5" customHeight="1">
      <c r="A76" s="98"/>
      <c r="B76" s="98"/>
      <c r="C76" s="98"/>
      <c r="D76" s="98"/>
    </row>
    <row r="77" spans="1:6">
      <c r="A77" s="158" t="s">
        <v>6</v>
      </c>
      <c r="B77" s="158"/>
      <c r="C77" s="158"/>
      <c r="D77" s="158"/>
    </row>
    <row r="78" spans="1:6" ht="2.25" customHeight="1">
      <c r="A78" s="98"/>
      <c r="B78" s="98"/>
      <c r="C78" s="15"/>
      <c r="D78" s="15"/>
    </row>
    <row r="79" spans="1:6" ht="54.75" customHeight="1">
      <c r="A79" s="105" t="s">
        <v>7</v>
      </c>
      <c r="B79" s="105" t="s">
        <v>37</v>
      </c>
      <c r="C79" s="147" t="s">
        <v>165</v>
      </c>
      <c r="D79" s="148"/>
      <c r="E79" s="148"/>
      <c r="F79" s="149"/>
    </row>
    <row r="80" spans="1:6" ht="30" customHeight="1">
      <c r="A80" s="105" t="s">
        <v>8</v>
      </c>
      <c r="B80" s="105" t="s">
        <v>39</v>
      </c>
      <c r="C80" s="22" t="s">
        <v>86</v>
      </c>
      <c r="D80" s="22" t="s">
        <v>87</v>
      </c>
      <c r="E80" s="65" t="s">
        <v>22</v>
      </c>
      <c r="F80" s="83" t="s">
        <v>0</v>
      </c>
    </row>
    <row r="81" spans="1:9" ht="34.5">
      <c r="A81" s="106" t="s">
        <v>9</v>
      </c>
      <c r="B81" s="62" t="s">
        <v>45</v>
      </c>
      <c r="C81" s="107"/>
      <c r="D81" s="107"/>
      <c r="E81" s="86"/>
      <c r="F81" s="86"/>
    </row>
    <row r="82" spans="1:9" ht="34.5">
      <c r="A82" s="106" t="s">
        <v>10</v>
      </c>
      <c r="B82" s="103" t="s">
        <v>46</v>
      </c>
      <c r="C82" s="107"/>
      <c r="D82" s="107"/>
      <c r="E82" s="86"/>
      <c r="F82" s="86"/>
    </row>
    <row r="83" spans="1:9">
      <c r="A83" s="96" t="s">
        <v>40</v>
      </c>
      <c r="B83" s="96" t="s">
        <v>41</v>
      </c>
      <c r="C83" s="107"/>
      <c r="D83" s="107"/>
      <c r="E83" s="86"/>
      <c r="F83" s="86"/>
    </row>
    <row r="84" spans="1:9" ht="51.75">
      <c r="A84" s="96" t="s">
        <v>42</v>
      </c>
      <c r="B84" s="103" t="s">
        <v>43</v>
      </c>
      <c r="C84" s="107"/>
      <c r="D84" s="107"/>
      <c r="E84" s="86"/>
      <c r="F84" s="86"/>
    </row>
    <row r="85" spans="1:9">
      <c r="A85" s="162" t="s">
        <v>11</v>
      </c>
      <c r="B85" s="162"/>
      <c r="C85" s="65"/>
      <c r="D85" s="65"/>
      <c r="E85" s="86"/>
      <c r="F85" s="86"/>
    </row>
    <row r="86" spans="1:9" ht="18" customHeight="1">
      <c r="A86" s="64" t="s">
        <v>61</v>
      </c>
      <c r="B86" s="64"/>
      <c r="C86" s="65">
        <v>8</v>
      </c>
      <c r="D86" s="65">
        <v>8</v>
      </c>
      <c r="E86" s="65">
        <v>8</v>
      </c>
      <c r="F86" s="65">
        <v>8</v>
      </c>
    </row>
    <row r="87" spans="1:9">
      <c r="A87" s="159" t="s">
        <v>44</v>
      </c>
      <c r="B87" s="159"/>
      <c r="C87" s="63">
        <f>'2'!G50</f>
        <v>254315.90000000002</v>
      </c>
      <c r="D87" s="63">
        <f>C87</f>
        <v>254315.90000000002</v>
      </c>
      <c r="E87" s="63">
        <f>D87</f>
        <v>254315.90000000002</v>
      </c>
      <c r="F87" s="63">
        <f>E87</f>
        <v>254315.90000000002</v>
      </c>
    </row>
    <row r="88" spans="1:9">
      <c r="A88" s="18"/>
      <c r="B88" s="18"/>
      <c r="C88" s="99"/>
      <c r="D88" s="99"/>
      <c r="E88" s="99"/>
      <c r="F88" s="99"/>
    </row>
    <row r="89" spans="1:9" ht="45" customHeight="1">
      <c r="A89" s="137" t="s">
        <v>173</v>
      </c>
      <c r="B89" s="150"/>
      <c r="C89" s="150"/>
      <c r="D89" s="150"/>
      <c r="E89" s="137"/>
      <c r="F89" s="150"/>
      <c r="G89" s="150"/>
      <c r="H89" s="150"/>
      <c r="I89" s="4"/>
    </row>
    <row r="90" spans="1:9" s="13" customFormat="1">
      <c r="A90" s="94"/>
      <c r="B90" s="95"/>
      <c r="C90" s="95"/>
      <c r="D90" s="95"/>
      <c r="E90" s="100" t="s">
        <v>172</v>
      </c>
    </row>
    <row r="91" spans="1:9">
      <c r="A91" s="160" t="s">
        <v>77</v>
      </c>
      <c r="B91" s="160"/>
      <c r="C91" s="160"/>
      <c r="D91" s="160"/>
      <c r="E91" s="160"/>
      <c r="F91" s="160"/>
      <c r="G91" s="160"/>
      <c r="H91" s="160"/>
      <c r="I91" s="160"/>
    </row>
    <row r="92" spans="1:9" ht="15" customHeight="1">
      <c r="A92" s="161"/>
      <c r="B92" s="161"/>
      <c r="C92" s="161"/>
      <c r="D92" s="161"/>
      <c r="E92" s="161"/>
      <c r="F92" s="161"/>
      <c r="G92" s="161"/>
      <c r="H92" s="161"/>
      <c r="I92" s="4"/>
    </row>
    <row r="93" spans="1:9" ht="26.25" customHeight="1">
      <c r="A93" s="108" t="s">
        <v>62</v>
      </c>
      <c r="B93" s="108"/>
      <c r="C93" s="98"/>
      <c r="D93" s="102"/>
      <c r="E93" s="98"/>
      <c r="F93" s="98"/>
      <c r="G93" s="98"/>
      <c r="H93" s="98"/>
      <c r="I93" s="15"/>
    </row>
    <row r="94" spans="1:9">
      <c r="A94" s="158"/>
      <c r="B94" s="158"/>
      <c r="C94" s="158"/>
      <c r="D94" s="158"/>
      <c r="E94" s="158"/>
      <c r="F94" s="158"/>
      <c r="G94" s="158"/>
      <c r="H94" s="158"/>
      <c r="I94" s="15"/>
    </row>
    <row r="95" spans="1:9" ht="15.75" customHeight="1">
      <c r="A95" s="103" t="s">
        <v>36</v>
      </c>
      <c r="B95" s="104" t="s">
        <v>5</v>
      </c>
      <c r="C95" s="16"/>
      <c r="D95" s="16"/>
      <c r="E95" s="98"/>
      <c r="F95" s="16"/>
      <c r="G95" s="16"/>
      <c r="H95" s="16"/>
      <c r="I95" s="15"/>
    </row>
    <row r="96" spans="1:9" ht="18" customHeight="1">
      <c r="A96" s="103" t="s">
        <v>37</v>
      </c>
      <c r="B96" s="103" t="s">
        <v>38</v>
      </c>
      <c r="C96" s="98"/>
      <c r="D96" s="98"/>
      <c r="E96" s="98"/>
      <c r="F96" s="98"/>
      <c r="G96" s="98"/>
      <c r="H96" s="98"/>
      <c r="I96" s="15"/>
    </row>
    <row r="97" spans="1:9">
      <c r="A97" s="158"/>
      <c r="B97" s="158"/>
      <c r="C97" s="158"/>
      <c r="D97" s="158"/>
      <c r="E97" s="158"/>
      <c r="F97" s="158"/>
      <c r="G97" s="158"/>
      <c r="H97" s="158"/>
      <c r="I97" s="15"/>
    </row>
    <row r="98" spans="1:9" ht="34.5">
      <c r="A98" s="98" t="s">
        <v>6</v>
      </c>
      <c r="B98" s="98"/>
      <c r="C98" s="15"/>
      <c r="D98" s="15"/>
      <c r="E98" s="98"/>
      <c r="F98" s="98"/>
      <c r="G98" s="15"/>
      <c r="H98" s="15"/>
      <c r="I98" s="15"/>
    </row>
    <row r="99" spans="1:9">
      <c r="A99" s="158"/>
      <c r="B99" s="158"/>
      <c r="C99" s="158"/>
      <c r="D99" s="158"/>
      <c r="E99" s="158"/>
      <c r="F99" s="158"/>
      <c r="G99" s="158"/>
      <c r="H99" s="158"/>
      <c r="I99" s="15"/>
    </row>
    <row r="100" spans="1:9" ht="63.75" customHeight="1">
      <c r="A100" s="105" t="s">
        <v>7</v>
      </c>
      <c r="B100" s="105" t="s">
        <v>37</v>
      </c>
      <c r="C100" s="147" t="s">
        <v>165</v>
      </c>
      <c r="D100" s="148"/>
      <c r="E100" s="148"/>
      <c r="F100" s="149"/>
      <c r="G100" s="20"/>
      <c r="H100" s="20"/>
      <c r="I100" s="15"/>
    </row>
    <row r="101" spans="1:9" ht="34.5">
      <c r="A101" s="106" t="s">
        <v>8</v>
      </c>
      <c r="B101" s="62" t="s">
        <v>39</v>
      </c>
      <c r="C101" s="22" t="s">
        <v>86</v>
      </c>
      <c r="D101" s="22" t="s">
        <v>87</v>
      </c>
      <c r="E101" s="65" t="s">
        <v>22</v>
      </c>
      <c r="F101" s="83" t="s">
        <v>0</v>
      </c>
      <c r="G101" s="17"/>
      <c r="H101" s="17"/>
      <c r="I101" s="15"/>
    </row>
    <row r="102" spans="1:9" ht="34.5">
      <c r="A102" s="106" t="s">
        <v>9</v>
      </c>
      <c r="B102" s="103" t="s">
        <v>45</v>
      </c>
      <c r="C102" s="107"/>
      <c r="D102" s="107"/>
      <c r="E102" s="86"/>
      <c r="F102" s="86"/>
      <c r="G102" s="17"/>
      <c r="H102" s="17"/>
      <c r="I102" s="15"/>
    </row>
    <row r="103" spans="1:9" ht="34.5">
      <c r="A103" s="96" t="s">
        <v>10</v>
      </c>
      <c r="B103" s="96" t="s">
        <v>46</v>
      </c>
      <c r="C103" s="107"/>
      <c r="D103" s="107"/>
      <c r="E103" s="86"/>
      <c r="F103" s="86"/>
      <c r="G103" s="17"/>
      <c r="H103" s="17"/>
      <c r="I103" s="15"/>
    </row>
    <row r="104" spans="1:9">
      <c r="A104" s="96" t="s">
        <v>40</v>
      </c>
      <c r="B104" s="103" t="s">
        <v>41</v>
      </c>
      <c r="C104" s="107"/>
      <c r="D104" s="107"/>
      <c r="E104" s="86"/>
      <c r="F104" s="86"/>
      <c r="G104" s="17"/>
      <c r="H104" s="17"/>
      <c r="I104" s="15"/>
    </row>
    <row r="105" spans="1:9" ht="51.75">
      <c r="A105" s="109" t="s">
        <v>42</v>
      </c>
      <c r="B105" s="109" t="s">
        <v>43</v>
      </c>
      <c r="C105" s="107"/>
      <c r="D105" s="107"/>
      <c r="E105" s="86"/>
      <c r="F105" s="86"/>
      <c r="G105" s="20"/>
      <c r="H105" s="20"/>
      <c r="I105" s="15"/>
    </row>
    <row r="106" spans="1:9">
      <c r="A106" s="162" t="s">
        <v>11</v>
      </c>
      <c r="B106" s="162"/>
      <c r="C106" s="65"/>
      <c r="D106" s="65"/>
      <c r="E106" s="86"/>
      <c r="F106" s="86"/>
    </row>
    <row r="107" spans="1:9" ht="18" customHeight="1">
      <c r="A107" s="64" t="s">
        <v>61</v>
      </c>
      <c r="B107" s="64"/>
      <c r="C107" s="65">
        <v>7</v>
      </c>
      <c r="D107" s="65">
        <v>7</v>
      </c>
      <c r="E107" s="65">
        <v>7</v>
      </c>
      <c r="F107" s="65">
        <v>7</v>
      </c>
    </row>
    <row r="108" spans="1:9" ht="21" customHeight="1">
      <c r="A108" s="159" t="s">
        <v>44</v>
      </c>
      <c r="B108" s="159"/>
      <c r="C108" s="63">
        <f>'1'!D64</f>
        <v>184484.5</v>
      </c>
      <c r="D108" s="63">
        <f>'1'!E64</f>
        <v>184484.5</v>
      </c>
      <c r="E108" s="63">
        <f>'1'!F64</f>
        <v>184484.5</v>
      </c>
      <c r="F108" s="63">
        <f>'1'!G64</f>
        <v>184484.5</v>
      </c>
      <c r="G108" s="16"/>
      <c r="H108" s="16"/>
      <c r="I108" s="15"/>
    </row>
    <row r="109" spans="1:9">
      <c r="A109" s="102"/>
      <c r="B109" s="102"/>
      <c r="C109" s="102"/>
      <c r="D109" s="102"/>
      <c r="E109" s="98"/>
      <c r="F109" s="98"/>
      <c r="G109" s="98"/>
      <c r="H109" s="98"/>
      <c r="I109" s="15"/>
    </row>
    <row r="110" spans="1:9" ht="45" customHeight="1">
      <c r="A110" s="137" t="s">
        <v>108</v>
      </c>
      <c r="B110" s="150"/>
      <c r="C110" s="150"/>
      <c r="D110" s="150"/>
      <c r="E110" s="137"/>
      <c r="F110" s="150"/>
      <c r="G110" s="150"/>
      <c r="H110" s="150"/>
      <c r="I110" s="4"/>
    </row>
    <row r="111" spans="1:9" s="13" customFormat="1">
      <c r="A111" s="94"/>
      <c r="B111" s="95"/>
      <c r="C111" s="95"/>
      <c r="D111" s="95"/>
      <c r="E111" s="100" t="s">
        <v>171</v>
      </c>
    </row>
    <row r="112" spans="1:9">
      <c r="A112" s="160" t="s">
        <v>64</v>
      </c>
      <c r="B112" s="160"/>
      <c r="C112" s="160"/>
      <c r="D112" s="160"/>
      <c r="E112" s="160"/>
      <c r="F112" s="160"/>
      <c r="G112" s="160"/>
      <c r="H112" s="160"/>
      <c r="I112" s="160"/>
    </row>
    <row r="113" spans="1:9" ht="15" customHeight="1">
      <c r="A113" s="161"/>
      <c r="B113" s="161"/>
      <c r="C113" s="161"/>
      <c r="D113" s="161"/>
      <c r="E113" s="161"/>
      <c r="F113" s="161"/>
      <c r="G113" s="161"/>
      <c r="H113" s="161"/>
      <c r="I113" s="4"/>
    </row>
    <row r="114" spans="1:9" ht="26.25" customHeight="1">
      <c r="A114" s="110" t="s">
        <v>62</v>
      </c>
      <c r="B114" s="110"/>
      <c r="C114" s="102"/>
      <c r="D114" s="102"/>
      <c r="E114" s="98"/>
      <c r="F114" s="98"/>
      <c r="G114" s="98"/>
      <c r="H114" s="98"/>
      <c r="I114" s="15"/>
    </row>
    <row r="115" spans="1:9">
      <c r="A115" s="103"/>
      <c r="B115" s="104"/>
      <c r="C115" s="16"/>
      <c r="D115" s="16"/>
      <c r="E115" s="98"/>
      <c r="F115" s="16"/>
      <c r="G115" s="16"/>
      <c r="H115" s="16"/>
      <c r="I115" s="15"/>
    </row>
    <row r="116" spans="1:9" ht="15.75" customHeight="1">
      <c r="A116" s="103" t="s">
        <v>36</v>
      </c>
      <c r="B116" s="104" t="s">
        <v>5</v>
      </c>
      <c r="C116" s="16"/>
      <c r="D116" s="16"/>
      <c r="E116" s="98"/>
      <c r="F116" s="16"/>
      <c r="G116" s="16"/>
      <c r="H116" s="16"/>
      <c r="I116" s="15"/>
    </row>
    <row r="117" spans="1:9" ht="18" customHeight="1">
      <c r="A117" s="103" t="s">
        <v>37</v>
      </c>
      <c r="B117" s="103" t="s">
        <v>38</v>
      </c>
      <c r="C117" s="98"/>
      <c r="D117" s="98"/>
      <c r="E117" s="98"/>
      <c r="F117" s="98"/>
      <c r="G117" s="98"/>
      <c r="H117" s="98"/>
      <c r="I117" s="15"/>
    </row>
    <row r="118" spans="1:9">
      <c r="A118" s="158"/>
      <c r="B118" s="158"/>
      <c r="C118" s="158"/>
      <c r="D118" s="158"/>
      <c r="E118" s="158"/>
      <c r="F118" s="158"/>
      <c r="G118" s="158"/>
      <c r="H118" s="158"/>
      <c r="I118" s="15"/>
    </row>
    <row r="119" spans="1:9" ht="34.5">
      <c r="A119" s="98" t="s">
        <v>6</v>
      </c>
      <c r="B119" s="98"/>
      <c r="C119" s="15"/>
      <c r="D119" s="15"/>
      <c r="E119" s="98"/>
      <c r="F119" s="98"/>
      <c r="G119" s="15"/>
      <c r="H119" s="15"/>
      <c r="I119" s="15"/>
    </row>
    <row r="120" spans="1:9">
      <c r="A120" s="158"/>
      <c r="B120" s="158"/>
      <c r="C120" s="158"/>
      <c r="D120" s="158"/>
      <c r="E120" s="158"/>
      <c r="F120" s="158"/>
      <c r="G120" s="158"/>
      <c r="H120" s="158"/>
      <c r="I120" s="15"/>
    </row>
    <row r="121" spans="1:9" ht="63.75" customHeight="1">
      <c r="A121" s="105" t="s">
        <v>7</v>
      </c>
      <c r="B121" s="105" t="s">
        <v>37</v>
      </c>
      <c r="C121" s="147" t="s">
        <v>165</v>
      </c>
      <c r="D121" s="148"/>
      <c r="E121" s="148"/>
      <c r="F121" s="149"/>
      <c r="G121" s="20"/>
      <c r="H121" s="20"/>
      <c r="I121" s="15"/>
    </row>
    <row r="122" spans="1:9" ht="34.5">
      <c r="A122" s="106" t="s">
        <v>8</v>
      </c>
      <c r="B122" s="62" t="s">
        <v>39</v>
      </c>
      <c r="C122" s="22" t="s">
        <v>86</v>
      </c>
      <c r="D122" s="22" t="s">
        <v>87</v>
      </c>
      <c r="E122" s="65" t="s">
        <v>22</v>
      </c>
      <c r="F122" s="83" t="s">
        <v>0</v>
      </c>
      <c r="G122" s="17"/>
      <c r="H122" s="17"/>
      <c r="I122" s="15"/>
    </row>
    <row r="123" spans="1:9" ht="34.5">
      <c r="A123" s="106" t="s">
        <v>9</v>
      </c>
      <c r="B123" s="103" t="s">
        <v>45</v>
      </c>
      <c r="C123" s="107"/>
      <c r="D123" s="107"/>
      <c r="E123" s="86"/>
      <c r="F123" s="86"/>
      <c r="G123" s="17"/>
      <c r="H123" s="17"/>
      <c r="I123" s="15"/>
    </row>
    <row r="124" spans="1:9" ht="34.5">
      <c r="A124" s="96" t="s">
        <v>10</v>
      </c>
      <c r="B124" s="96" t="s">
        <v>46</v>
      </c>
      <c r="C124" s="107"/>
      <c r="D124" s="107"/>
      <c r="E124" s="86"/>
      <c r="F124" s="86"/>
      <c r="G124" s="17"/>
      <c r="H124" s="17"/>
      <c r="I124" s="15"/>
    </row>
    <row r="125" spans="1:9">
      <c r="A125" s="96" t="s">
        <v>40</v>
      </c>
      <c r="B125" s="103" t="s">
        <v>41</v>
      </c>
      <c r="C125" s="107"/>
      <c r="D125" s="107"/>
      <c r="E125" s="86"/>
      <c r="F125" s="86"/>
      <c r="G125" s="17"/>
      <c r="H125" s="17"/>
      <c r="I125" s="15"/>
    </row>
    <row r="126" spans="1:9" ht="51.75">
      <c r="A126" s="109" t="s">
        <v>42</v>
      </c>
      <c r="B126" s="109" t="s">
        <v>43</v>
      </c>
      <c r="C126" s="107"/>
      <c r="D126" s="107"/>
      <c r="E126" s="86"/>
      <c r="F126" s="86"/>
      <c r="G126" s="20"/>
      <c r="H126" s="20"/>
      <c r="I126" s="15"/>
    </row>
    <row r="127" spans="1:9">
      <c r="A127" s="162" t="s">
        <v>11</v>
      </c>
      <c r="B127" s="162"/>
      <c r="C127" s="65"/>
      <c r="D127" s="65"/>
      <c r="E127" s="86"/>
      <c r="F127" s="86"/>
    </row>
    <row r="128" spans="1:9" ht="18" customHeight="1">
      <c r="A128" s="64" t="s">
        <v>61</v>
      </c>
      <c r="B128" s="64"/>
      <c r="C128" s="65">
        <v>7</v>
      </c>
      <c r="D128" s="65">
        <v>7</v>
      </c>
      <c r="E128" s="65">
        <v>7</v>
      </c>
      <c r="F128" s="65">
        <v>7</v>
      </c>
    </row>
    <row r="129" spans="1:9" ht="21" customHeight="1">
      <c r="A129" s="159" t="s">
        <v>44</v>
      </c>
      <c r="B129" s="159"/>
      <c r="C129" s="63">
        <f>'1'!D77</f>
        <v>374051.3</v>
      </c>
      <c r="D129" s="63">
        <f>'1'!E77</f>
        <v>374051.3</v>
      </c>
      <c r="E129" s="63">
        <f>'1'!F77</f>
        <v>374051.3</v>
      </c>
      <c r="F129" s="63">
        <f>'1'!G77</f>
        <v>374051.3</v>
      </c>
      <c r="G129" s="16"/>
      <c r="H129" s="16"/>
      <c r="I129" s="15"/>
    </row>
    <row r="130" spans="1:9">
      <c r="A130" s="102"/>
      <c r="B130" s="102"/>
      <c r="C130" s="102"/>
      <c r="D130" s="102"/>
      <c r="E130" s="98"/>
      <c r="F130" s="98"/>
      <c r="G130" s="98"/>
      <c r="H130" s="98"/>
      <c r="I130" s="15"/>
    </row>
    <row r="131" spans="1:9" s="13" customFormat="1" ht="57.75" customHeight="1">
      <c r="A131" s="137" t="s">
        <v>170</v>
      </c>
      <c r="B131" s="150"/>
      <c r="C131" s="150"/>
      <c r="D131" s="150"/>
      <c r="E131" s="4"/>
    </row>
    <row r="132" spans="1:9" s="13" customFormat="1">
      <c r="A132" s="94"/>
      <c r="B132" s="95"/>
      <c r="C132" s="95"/>
      <c r="D132" s="95"/>
      <c r="E132" s="100" t="s">
        <v>169</v>
      </c>
    </row>
    <row r="133" spans="1:9">
      <c r="A133" s="160" t="s">
        <v>78</v>
      </c>
      <c r="B133" s="160"/>
      <c r="C133" s="160"/>
      <c r="D133" s="160"/>
    </row>
    <row r="134" spans="1:9">
      <c r="A134" s="97"/>
      <c r="B134" s="97"/>
      <c r="C134" s="97"/>
      <c r="D134" s="97"/>
    </row>
    <row r="135" spans="1:9" s="102" customFormat="1" ht="15.75" customHeight="1">
      <c r="A135" s="161" t="s">
        <v>62</v>
      </c>
      <c r="B135" s="161"/>
      <c r="C135" s="161"/>
      <c r="D135" s="161"/>
    </row>
    <row r="136" spans="1:9" s="102" customFormat="1"/>
    <row r="137" spans="1:9" ht="18" customHeight="1">
      <c r="A137" s="103" t="s">
        <v>36</v>
      </c>
      <c r="B137" s="104" t="s">
        <v>5</v>
      </c>
      <c r="C137" s="16"/>
      <c r="D137" s="16"/>
    </row>
    <row r="138" spans="1:9" ht="19.5" customHeight="1">
      <c r="A138" s="103" t="s">
        <v>37</v>
      </c>
      <c r="B138" s="104" t="s">
        <v>38</v>
      </c>
      <c r="C138" s="16"/>
      <c r="D138" s="16"/>
    </row>
    <row r="139" spans="1:9" ht="7.5" customHeight="1">
      <c r="A139" s="98"/>
      <c r="B139" s="98"/>
      <c r="C139" s="98"/>
      <c r="D139" s="98"/>
    </row>
    <row r="140" spans="1:9">
      <c r="A140" s="158" t="s">
        <v>6</v>
      </c>
      <c r="B140" s="158"/>
      <c r="C140" s="158"/>
      <c r="D140" s="158"/>
    </row>
    <row r="141" spans="1:9" ht="2.25" customHeight="1">
      <c r="A141" s="98"/>
      <c r="B141" s="98"/>
      <c r="C141" s="15"/>
      <c r="D141" s="15"/>
    </row>
    <row r="142" spans="1:9" ht="54.75" customHeight="1">
      <c r="A142" s="105" t="s">
        <v>7</v>
      </c>
      <c r="B142" s="105" t="s">
        <v>37</v>
      </c>
      <c r="C142" s="147" t="s">
        <v>165</v>
      </c>
      <c r="D142" s="148"/>
      <c r="E142" s="148"/>
      <c r="F142" s="149"/>
    </row>
    <row r="143" spans="1:9" ht="36.75" customHeight="1">
      <c r="A143" s="105" t="s">
        <v>8</v>
      </c>
      <c r="B143" s="105" t="s">
        <v>39</v>
      </c>
      <c r="C143" s="22" t="s">
        <v>86</v>
      </c>
      <c r="D143" s="22" t="s">
        <v>87</v>
      </c>
      <c r="E143" s="65" t="s">
        <v>22</v>
      </c>
      <c r="F143" s="83" t="s">
        <v>0</v>
      </c>
    </row>
    <row r="144" spans="1:9" ht="34.5">
      <c r="A144" s="106" t="s">
        <v>9</v>
      </c>
      <c r="B144" s="62" t="s">
        <v>45</v>
      </c>
      <c r="C144" s="107"/>
      <c r="D144" s="107"/>
      <c r="E144" s="86"/>
      <c r="F144" s="86"/>
    </row>
    <row r="145" spans="1:6" ht="34.5">
      <c r="A145" s="106" t="s">
        <v>10</v>
      </c>
      <c r="B145" s="103" t="s">
        <v>46</v>
      </c>
      <c r="C145" s="107"/>
      <c r="D145" s="107"/>
      <c r="E145" s="86"/>
      <c r="F145" s="86"/>
    </row>
    <row r="146" spans="1:6">
      <c r="A146" s="96" t="s">
        <v>40</v>
      </c>
      <c r="B146" s="96" t="s">
        <v>41</v>
      </c>
      <c r="C146" s="107"/>
      <c r="D146" s="107"/>
      <c r="E146" s="86"/>
      <c r="F146" s="86"/>
    </row>
    <row r="147" spans="1:6" ht="51.75">
      <c r="A147" s="96" t="s">
        <v>42</v>
      </c>
      <c r="B147" s="103" t="s">
        <v>43</v>
      </c>
      <c r="C147" s="107"/>
      <c r="D147" s="107"/>
      <c r="E147" s="86"/>
      <c r="F147" s="86"/>
    </row>
    <row r="148" spans="1:6">
      <c r="A148" s="162" t="s">
        <v>11</v>
      </c>
      <c r="B148" s="162"/>
      <c r="C148" s="65"/>
      <c r="D148" s="65"/>
      <c r="E148" s="86"/>
      <c r="F148" s="86"/>
    </row>
    <row r="149" spans="1:6" ht="18" customHeight="1">
      <c r="A149" s="64" t="s">
        <v>61</v>
      </c>
      <c r="B149" s="64"/>
      <c r="C149" s="65">
        <v>2</v>
      </c>
      <c r="D149" s="65">
        <v>2</v>
      </c>
      <c r="E149" s="65">
        <v>2</v>
      </c>
      <c r="F149" s="65">
        <v>2</v>
      </c>
    </row>
    <row r="150" spans="1:6">
      <c r="A150" s="159" t="s">
        <v>44</v>
      </c>
      <c r="B150" s="159"/>
      <c r="C150" s="63">
        <f>'1'!D88</f>
        <v>348310.10000000003</v>
      </c>
      <c r="D150" s="63">
        <f>'1'!E88</f>
        <v>348310.10000000003</v>
      </c>
      <c r="E150" s="63">
        <f>'1'!F88</f>
        <v>348310.10000000003</v>
      </c>
      <c r="F150" s="63">
        <f>'1'!G88</f>
        <v>348310.10000000003</v>
      </c>
    </row>
    <row r="152" spans="1:6" s="13" customFormat="1" ht="57.75" customHeight="1">
      <c r="A152" s="137" t="s">
        <v>161</v>
      </c>
      <c r="B152" s="150"/>
      <c r="C152" s="150"/>
      <c r="D152" s="150"/>
      <c r="E152" s="4"/>
    </row>
    <row r="153" spans="1:6" s="13" customFormat="1">
      <c r="A153" s="94"/>
      <c r="B153" s="95"/>
      <c r="C153" s="95"/>
      <c r="D153" s="95"/>
      <c r="E153" s="100" t="s">
        <v>168</v>
      </c>
    </row>
    <row r="154" spans="1:6">
      <c r="A154" s="160" t="s">
        <v>141</v>
      </c>
      <c r="B154" s="160"/>
      <c r="C154" s="160"/>
      <c r="D154" s="160"/>
    </row>
    <row r="155" spans="1:6">
      <c r="A155" s="97"/>
      <c r="B155" s="97"/>
      <c r="C155" s="97"/>
      <c r="D155" s="97"/>
    </row>
    <row r="156" spans="1:6" s="102" customFormat="1" ht="15.75" customHeight="1">
      <c r="A156" s="161" t="s">
        <v>62</v>
      </c>
      <c r="B156" s="161"/>
      <c r="C156" s="161"/>
      <c r="D156" s="161"/>
    </row>
    <row r="157" spans="1:6" s="102" customFormat="1"/>
    <row r="158" spans="1:6" ht="18" customHeight="1">
      <c r="A158" s="103" t="s">
        <v>36</v>
      </c>
      <c r="B158" s="104" t="s">
        <v>5</v>
      </c>
      <c r="C158" s="16"/>
      <c r="D158" s="16"/>
    </row>
    <row r="159" spans="1:6" ht="19.5" customHeight="1">
      <c r="A159" s="103" t="s">
        <v>37</v>
      </c>
      <c r="B159" s="104" t="s">
        <v>38</v>
      </c>
      <c r="C159" s="16"/>
      <c r="D159" s="16"/>
    </row>
    <row r="160" spans="1:6" ht="7.5" customHeight="1">
      <c r="A160" s="98"/>
      <c r="B160" s="98"/>
      <c r="C160" s="98"/>
      <c r="D160" s="98"/>
    </row>
    <row r="161" spans="1:6">
      <c r="A161" s="158" t="s">
        <v>6</v>
      </c>
      <c r="B161" s="158"/>
      <c r="C161" s="158"/>
      <c r="D161" s="158"/>
    </row>
    <row r="162" spans="1:6" ht="2.25" customHeight="1">
      <c r="A162" s="98"/>
      <c r="B162" s="98"/>
      <c r="C162" s="15"/>
      <c r="D162" s="15"/>
    </row>
    <row r="163" spans="1:6" ht="54.75" customHeight="1">
      <c r="A163" s="105" t="s">
        <v>7</v>
      </c>
      <c r="B163" s="105" t="s">
        <v>37</v>
      </c>
      <c r="C163" s="147" t="s">
        <v>165</v>
      </c>
      <c r="D163" s="148"/>
      <c r="E163" s="148"/>
      <c r="F163" s="149"/>
    </row>
    <row r="164" spans="1:6" ht="30" customHeight="1">
      <c r="A164" s="105" t="s">
        <v>8</v>
      </c>
      <c r="B164" s="105" t="s">
        <v>39</v>
      </c>
      <c r="C164" s="22" t="s">
        <v>86</v>
      </c>
      <c r="D164" s="22" t="s">
        <v>87</v>
      </c>
      <c r="E164" s="65" t="s">
        <v>22</v>
      </c>
      <c r="F164" s="83" t="s">
        <v>0</v>
      </c>
    </row>
    <row r="165" spans="1:6" ht="34.5">
      <c r="A165" s="106" t="s">
        <v>9</v>
      </c>
      <c r="B165" s="62" t="s">
        <v>45</v>
      </c>
      <c r="C165" s="107"/>
      <c r="D165" s="107"/>
      <c r="E165" s="86"/>
      <c r="F165" s="86"/>
    </row>
    <row r="166" spans="1:6" ht="34.5">
      <c r="A166" s="106" t="s">
        <v>10</v>
      </c>
      <c r="B166" s="103" t="s">
        <v>46</v>
      </c>
      <c r="C166" s="107"/>
      <c r="D166" s="107"/>
      <c r="E166" s="86"/>
      <c r="F166" s="86"/>
    </row>
    <row r="167" spans="1:6">
      <c r="A167" s="96" t="s">
        <v>40</v>
      </c>
      <c r="B167" s="96" t="s">
        <v>41</v>
      </c>
      <c r="C167" s="107"/>
      <c r="D167" s="107"/>
      <c r="E167" s="86"/>
      <c r="F167" s="86"/>
    </row>
    <row r="168" spans="1:6" ht="51.75">
      <c r="A168" s="96" t="s">
        <v>42</v>
      </c>
      <c r="B168" s="103" t="s">
        <v>43</v>
      </c>
      <c r="C168" s="107"/>
      <c r="D168" s="107"/>
      <c r="E168" s="86"/>
      <c r="F168" s="86"/>
    </row>
    <row r="169" spans="1:6">
      <c r="A169" s="162" t="s">
        <v>11</v>
      </c>
      <c r="B169" s="162"/>
      <c r="C169" s="65"/>
      <c r="D169" s="65"/>
      <c r="E169" s="86"/>
      <c r="F169" s="86"/>
    </row>
    <row r="170" spans="1:6" ht="18" customHeight="1">
      <c r="A170" s="64" t="s">
        <v>61</v>
      </c>
      <c r="B170" s="64"/>
      <c r="C170" s="65">
        <v>4</v>
      </c>
      <c r="D170" s="65">
        <v>4</v>
      </c>
      <c r="E170" s="65">
        <v>4</v>
      </c>
      <c r="F170" s="65">
        <v>4</v>
      </c>
    </row>
    <row r="171" spans="1:6">
      <c r="A171" s="159" t="s">
        <v>44</v>
      </c>
      <c r="B171" s="159"/>
      <c r="C171" s="63">
        <f>'1'!D92</f>
        <v>77835.199999999997</v>
      </c>
      <c r="D171" s="63">
        <f>'1'!E92</f>
        <v>77835.199999999997</v>
      </c>
      <c r="E171" s="63">
        <f>'1'!F92</f>
        <v>77835.199999999997</v>
      </c>
      <c r="F171" s="63">
        <f>'1'!G92</f>
        <v>77835.199999999997</v>
      </c>
    </row>
    <row r="172" spans="1:6">
      <c r="A172" s="18"/>
      <c r="B172" s="18"/>
      <c r="C172" s="99"/>
      <c r="D172" s="99"/>
      <c r="E172" s="99"/>
      <c r="F172" s="99"/>
    </row>
    <row r="173" spans="1:6" s="13" customFormat="1" ht="57.75" customHeight="1">
      <c r="A173" s="137" t="s">
        <v>167</v>
      </c>
      <c r="B173" s="150"/>
      <c r="C173" s="150"/>
      <c r="D173" s="150"/>
      <c r="E173" s="4"/>
    </row>
    <row r="174" spans="1:6" s="13" customFormat="1">
      <c r="A174" s="94"/>
      <c r="B174" s="95"/>
      <c r="C174" s="95"/>
      <c r="D174" s="95"/>
      <c r="E174" s="100" t="s">
        <v>166</v>
      </c>
    </row>
    <row r="175" spans="1:6">
      <c r="A175" s="160" t="s">
        <v>162</v>
      </c>
      <c r="B175" s="160"/>
      <c r="C175" s="160"/>
      <c r="D175" s="160"/>
    </row>
    <row r="176" spans="1:6">
      <c r="A176" s="97"/>
      <c r="B176" s="97"/>
      <c r="C176" s="97"/>
      <c r="D176" s="97"/>
    </row>
    <row r="177" spans="1:6" s="102" customFormat="1" ht="15.75" customHeight="1">
      <c r="A177" s="161" t="s">
        <v>62</v>
      </c>
      <c r="B177" s="161"/>
      <c r="C177" s="161"/>
      <c r="D177" s="161"/>
    </row>
    <row r="178" spans="1:6" s="102" customFormat="1"/>
    <row r="179" spans="1:6" ht="18" customHeight="1">
      <c r="A179" s="103" t="s">
        <v>36</v>
      </c>
      <c r="B179" s="104" t="s">
        <v>5</v>
      </c>
      <c r="C179" s="16"/>
      <c r="D179" s="16"/>
    </row>
    <row r="180" spans="1:6" ht="19.5" customHeight="1">
      <c r="A180" s="103" t="s">
        <v>37</v>
      </c>
      <c r="B180" s="104" t="s">
        <v>38</v>
      </c>
      <c r="C180" s="16"/>
      <c r="D180" s="16"/>
    </row>
    <row r="181" spans="1:6" ht="7.5" customHeight="1">
      <c r="A181" s="98"/>
      <c r="B181" s="98"/>
      <c r="C181" s="98"/>
      <c r="D181" s="98"/>
    </row>
    <row r="182" spans="1:6">
      <c r="A182" s="158" t="s">
        <v>6</v>
      </c>
      <c r="B182" s="158"/>
      <c r="C182" s="158"/>
      <c r="D182" s="158"/>
    </row>
    <row r="183" spans="1:6" ht="2.25" customHeight="1">
      <c r="A183" s="98"/>
      <c r="B183" s="98"/>
      <c r="C183" s="15"/>
      <c r="D183" s="15"/>
    </row>
    <row r="184" spans="1:6" ht="54.75" customHeight="1">
      <c r="A184" s="105" t="s">
        <v>7</v>
      </c>
      <c r="B184" s="105" t="s">
        <v>37</v>
      </c>
      <c r="C184" s="147" t="s">
        <v>165</v>
      </c>
      <c r="D184" s="148"/>
      <c r="E184" s="148"/>
      <c r="F184" s="149"/>
    </row>
    <row r="185" spans="1:6" ht="30" customHeight="1">
      <c r="A185" s="105" t="s">
        <v>8</v>
      </c>
      <c r="B185" s="105" t="s">
        <v>39</v>
      </c>
      <c r="C185" s="22" t="s">
        <v>86</v>
      </c>
      <c r="D185" s="22" t="s">
        <v>87</v>
      </c>
      <c r="E185" s="65" t="s">
        <v>22</v>
      </c>
      <c r="F185" s="83" t="s">
        <v>0</v>
      </c>
    </row>
    <row r="186" spans="1:6" ht="34.5">
      <c r="A186" s="106" t="s">
        <v>9</v>
      </c>
      <c r="B186" s="62" t="s">
        <v>45</v>
      </c>
      <c r="C186" s="107"/>
      <c r="D186" s="107"/>
      <c r="E186" s="86"/>
      <c r="F186" s="86"/>
    </row>
    <row r="187" spans="1:6" ht="34.5">
      <c r="A187" s="106" t="s">
        <v>10</v>
      </c>
      <c r="B187" s="103" t="s">
        <v>46</v>
      </c>
      <c r="C187" s="107"/>
      <c r="D187" s="107"/>
      <c r="E187" s="86"/>
      <c r="F187" s="86"/>
    </row>
    <row r="188" spans="1:6">
      <c r="A188" s="96" t="s">
        <v>40</v>
      </c>
      <c r="B188" s="96" t="s">
        <v>41</v>
      </c>
      <c r="C188" s="107"/>
      <c r="D188" s="107"/>
      <c r="E188" s="86"/>
      <c r="F188" s="86"/>
    </row>
    <row r="189" spans="1:6" ht="51.75">
      <c r="A189" s="96" t="s">
        <v>42</v>
      </c>
      <c r="B189" s="103" t="s">
        <v>43</v>
      </c>
      <c r="C189" s="107"/>
      <c r="D189" s="107"/>
      <c r="E189" s="86"/>
      <c r="F189" s="86"/>
    </row>
    <row r="190" spans="1:6">
      <c r="A190" s="162" t="s">
        <v>11</v>
      </c>
      <c r="B190" s="162"/>
      <c r="C190" s="65"/>
      <c r="D190" s="65"/>
      <c r="E190" s="86"/>
      <c r="F190" s="86"/>
    </row>
    <row r="191" spans="1:6" ht="18" customHeight="1">
      <c r="A191" s="64" t="s">
        <v>61</v>
      </c>
      <c r="B191" s="64"/>
      <c r="C191" s="65">
        <v>1</v>
      </c>
      <c r="D191" s="65">
        <v>1</v>
      </c>
      <c r="E191" s="65">
        <v>1</v>
      </c>
      <c r="F191" s="65">
        <v>1</v>
      </c>
    </row>
    <row r="192" spans="1:6">
      <c r="A192" s="159" t="s">
        <v>44</v>
      </c>
      <c r="B192" s="159"/>
      <c r="C192" s="63">
        <f>'1'!D99</f>
        <v>52430.400000000001</v>
      </c>
      <c r="D192" s="63">
        <f>'1'!E99</f>
        <v>52430.400000000001</v>
      </c>
      <c r="E192" s="63">
        <f>'1'!F99</f>
        <v>52430.400000000001</v>
      </c>
      <c r="F192" s="63">
        <f>'1'!G99</f>
        <v>52430.400000000001</v>
      </c>
    </row>
    <row r="193" spans="1:6">
      <c r="A193" s="18"/>
      <c r="B193" s="18"/>
      <c r="C193" s="99"/>
      <c r="D193" s="99"/>
      <c r="E193" s="99"/>
      <c r="F193" s="99"/>
    </row>
    <row r="194" spans="1:6" s="13" customFormat="1" ht="57.75" customHeight="1">
      <c r="A194" s="137" t="s">
        <v>164</v>
      </c>
      <c r="B194" s="150"/>
      <c r="C194" s="150"/>
      <c r="D194" s="150"/>
      <c r="E194" s="4"/>
    </row>
    <row r="195" spans="1:6" s="13" customFormat="1" ht="57.75" customHeight="1">
      <c r="A195" s="94"/>
      <c r="B195" s="95"/>
      <c r="C195" s="95"/>
      <c r="D195" s="95"/>
      <c r="E195" s="10" t="s">
        <v>184</v>
      </c>
    </row>
    <row r="196" spans="1:6">
      <c r="A196" s="160" t="s">
        <v>28</v>
      </c>
      <c r="B196" s="160"/>
      <c r="C196" s="160"/>
      <c r="D196" s="160"/>
    </row>
    <row r="197" spans="1:6">
      <c r="A197" s="97"/>
      <c r="B197" s="97"/>
      <c r="C197" s="97"/>
      <c r="D197" s="97"/>
    </row>
    <row r="198" spans="1:6" s="102" customFormat="1" ht="15.75" customHeight="1">
      <c r="A198" s="161" t="s">
        <v>62</v>
      </c>
      <c r="B198" s="161"/>
      <c r="C198" s="161"/>
      <c r="D198" s="161"/>
    </row>
    <row r="199" spans="1:6" s="102" customFormat="1"/>
    <row r="200" spans="1:6" ht="18" customHeight="1">
      <c r="A200" s="103" t="s">
        <v>36</v>
      </c>
      <c r="B200" s="104" t="s">
        <v>5</v>
      </c>
      <c r="C200" s="16"/>
      <c r="D200" s="16"/>
    </row>
    <row r="201" spans="1:6" ht="19.5" customHeight="1">
      <c r="A201" s="103" t="s">
        <v>37</v>
      </c>
      <c r="B201" s="104" t="s">
        <v>38</v>
      </c>
      <c r="C201" s="16"/>
      <c r="D201" s="16"/>
    </row>
    <row r="202" spans="1:6" ht="7.5" customHeight="1">
      <c r="A202" s="98"/>
      <c r="B202" s="98"/>
      <c r="C202" s="98"/>
      <c r="D202" s="98"/>
    </row>
    <row r="203" spans="1:6">
      <c r="A203" s="158" t="s">
        <v>6</v>
      </c>
      <c r="B203" s="158"/>
      <c r="C203" s="158"/>
      <c r="D203" s="158"/>
    </row>
    <row r="204" spans="1:6" ht="2.25" customHeight="1">
      <c r="A204" s="98"/>
      <c r="B204" s="98"/>
      <c r="C204" s="15"/>
      <c r="D204" s="15"/>
    </row>
    <row r="205" spans="1:6" ht="54.75" customHeight="1">
      <c r="A205" s="105" t="s">
        <v>7</v>
      </c>
      <c r="B205" s="105" t="s">
        <v>37</v>
      </c>
      <c r="C205" s="141" t="s">
        <v>72</v>
      </c>
      <c r="D205" s="163"/>
      <c r="E205" s="163"/>
      <c r="F205" s="164"/>
    </row>
    <row r="206" spans="1:6" ht="32.25" customHeight="1">
      <c r="A206" s="105" t="s">
        <v>8</v>
      </c>
      <c r="B206" s="105" t="s">
        <v>39</v>
      </c>
      <c r="C206" s="22" t="s">
        <v>86</v>
      </c>
      <c r="D206" s="22" t="s">
        <v>87</v>
      </c>
      <c r="E206" s="65" t="s">
        <v>22</v>
      </c>
      <c r="F206" s="83" t="s">
        <v>0</v>
      </c>
    </row>
    <row r="207" spans="1:6" ht="39" customHeight="1">
      <c r="A207" s="106" t="s">
        <v>9</v>
      </c>
      <c r="B207" s="62" t="s">
        <v>45</v>
      </c>
      <c r="C207" s="111"/>
      <c r="D207" s="111"/>
      <c r="E207" s="86"/>
      <c r="F207" s="86"/>
    </row>
    <row r="208" spans="1:6" ht="36.75" customHeight="1">
      <c r="A208" s="106" t="s">
        <v>10</v>
      </c>
      <c r="B208" s="103" t="s">
        <v>46</v>
      </c>
      <c r="C208" s="107"/>
      <c r="D208" s="107"/>
      <c r="E208" s="86"/>
      <c r="F208" s="86"/>
    </row>
    <row r="209" spans="1:6" ht="20.25" customHeight="1">
      <c r="A209" s="96" t="s">
        <v>40</v>
      </c>
      <c r="B209" s="96" t="s">
        <v>41</v>
      </c>
      <c r="C209" s="107"/>
      <c r="D209" s="107"/>
      <c r="E209" s="86"/>
      <c r="F209" s="86"/>
    </row>
    <row r="210" spans="1:6" ht="51.75">
      <c r="A210" s="96" t="s">
        <v>42</v>
      </c>
      <c r="B210" s="112" t="s">
        <v>43</v>
      </c>
      <c r="C210" s="113"/>
      <c r="D210" s="113"/>
      <c r="E210" s="86"/>
      <c r="F210" s="86"/>
    </row>
    <row r="211" spans="1:6">
      <c r="A211" s="162" t="s">
        <v>11</v>
      </c>
      <c r="B211" s="162"/>
      <c r="C211" s="65"/>
      <c r="D211" s="65"/>
      <c r="E211" s="86"/>
      <c r="F211" s="86"/>
    </row>
    <row r="212" spans="1:6" ht="18" customHeight="1">
      <c r="A212" s="64" t="s">
        <v>61</v>
      </c>
      <c r="B212" s="64"/>
      <c r="C212" s="65"/>
      <c r="D212" s="65"/>
      <c r="E212" s="86"/>
      <c r="F212" s="86"/>
    </row>
    <row r="213" spans="1:6" ht="22.5" customHeight="1">
      <c r="A213" s="159" t="s">
        <v>44</v>
      </c>
      <c r="B213" s="159"/>
      <c r="C213" s="63">
        <f>+'2'!I22</f>
        <v>-1608376.4465000001</v>
      </c>
      <c r="D213" s="63">
        <f>+'2'!J22</f>
        <v>-1608376.4465000001</v>
      </c>
      <c r="E213" s="63">
        <f>C213</f>
        <v>-1608376.4465000001</v>
      </c>
      <c r="F213" s="63">
        <f>C213</f>
        <v>-1608376.4465000001</v>
      </c>
    </row>
  </sheetData>
  <mergeCells count="84">
    <mergeCell ref="A171:B171"/>
    <mergeCell ref="A133:D133"/>
    <mergeCell ref="A152:D152"/>
    <mergeCell ref="A154:D154"/>
    <mergeCell ref="A156:D156"/>
    <mergeCell ref="A161:D161"/>
    <mergeCell ref="A135:D135"/>
    <mergeCell ref="A140:D140"/>
    <mergeCell ref="A148:B148"/>
    <mergeCell ref="A150:B150"/>
    <mergeCell ref="A43:B43"/>
    <mergeCell ref="A45:B45"/>
    <mergeCell ref="E92:H92"/>
    <mergeCell ref="A92:D92"/>
    <mergeCell ref="A89:D89"/>
    <mergeCell ref="C37:F37"/>
    <mergeCell ref="C79:F79"/>
    <mergeCell ref="C142:F142"/>
    <mergeCell ref="A85:B85"/>
    <mergeCell ref="A87:B87"/>
    <mergeCell ref="C100:F100"/>
    <mergeCell ref="C121:F121"/>
    <mergeCell ref="E118:H118"/>
    <mergeCell ref="A120:D120"/>
    <mergeCell ref="E120:H120"/>
    <mergeCell ref="A118:D118"/>
    <mergeCell ref="A127:B127"/>
    <mergeCell ref="A129:B129"/>
    <mergeCell ref="E89:H89"/>
    <mergeCell ref="A91:D91"/>
    <mergeCell ref="E91:I91"/>
    <mergeCell ref="A5:D5"/>
    <mergeCell ref="A7:D7"/>
    <mergeCell ref="A9:D9"/>
    <mergeCell ref="A14:D14"/>
    <mergeCell ref="A22:B22"/>
    <mergeCell ref="C16:F16"/>
    <mergeCell ref="A24:B24"/>
    <mergeCell ref="A68:D68"/>
    <mergeCell ref="A70:D70"/>
    <mergeCell ref="A72:D72"/>
    <mergeCell ref="A77:D77"/>
    <mergeCell ref="A64:B64"/>
    <mergeCell ref="A66:B66"/>
    <mergeCell ref="C58:F58"/>
    <mergeCell ref="A26:D26"/>
    <mergeCell ref="A28:D28"/>
    <mergeCell ref="A30:D30"/>
    <mergeCell ref="A35:D35"/>
    <mergeCell ref="A47:D47"/>
    <mergeCell ref="A49:D49"/>
    <mergeCell ref="A51:D51"/>
    <mergeCell ref="A56:D56"/>
    <mergeCell ref="A211:B211"/>
    <mergeCell ref="A213:B213"/>
    <mergeCell ref="A194:D194"/>
    <mergeCell ref="A196:D196"/>
    <mergeCell ref="A198:D198"/>
    <mergeCell ref="A203:D203"/>
    <mergeCell ref="C205:F205"/>
    <mergeCell ref="E112:I112"/>
    <mergeCell ref="A113:D113"/>
    <mergeCell ref="E113:H113"/>
    <mergeCell ref="E97:H97"/>
    <mergeCell ref="A99:D99"/>
    <mergeCell ref="E99:H99"/>
    <mergeCell ref="A106:B106"/>
    <mergeCell ref="E110:H110"/>
    <mergeCell ref="A94:D94"/>
    <mergeCell ref="E94:H94"/>
    <mergeCell ref="A192:B192"/>
    <mergeCell ref="A175:D175"/>
    <mergeCell ref="A177:D177"/>
    <mergeCell ref="A182:D182"/>
    <mergeCell ref="C184:F184"/>
    <mergeCell ref="A190:B190"/>
    <mergeCell ref="A110:D110"/>
    <mergeCell ref="A108:B108"/>
    <mergeCell ref="A97:D97"/>
    <mergeCell ref="A112:D112"/>
    <mergeCell ref="A173:D173"/>
    <mergeCell ref="A131:D131"/>
    <mergeCell ref="C163:F163"/>
    <mergeCell ref="A169:B16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https://mul2.gov.am/tasks/562700/oneclick/4havelvacner.xlsx?token=d5941a566cffb5f5f6bd8c3b951cc861</cp:keywords>
  <cp:lastModifiedBy>Armine Simonyan</cp:lastModifiedBy>
  <cp:lastPrinted>2020-06-19T08:37:57Z</cp:lastPrinted>
  <dcterms:created xsi:type="dcterms:W3CDTF">1996-10-14T23:33:28Z</dcterms:created>
  <dcterms:modified xsi:type="dcterms:W3CDTF">2022-01-31T07:05:34Z</dcterms:modified>
</cp:coreProperties>
</file>