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zbaxvacutyun\"/>
    </mc:Choice>
  </mc:AlternateContent>
  <bookViews>
    <workbookView xWindow="0" yWindow="0" windowWidth="28800" windowHeight="11910"/>
  </bookViews>
  <sheets>
    <sheet name="1" sheetId="2" r:id="rId1"/>
    <sheet name="2" sheetId="1" r:id="rId2"/>
    <sheet name="3" sheetId="3" r:id="rId3"/>
    <sheet name="4" sheetId="5" r:id="rId4"/>
    <sheet name="5" sheetId="7" r:id="rId5"/>
    <sheet name="6" sheetId="8" r:id="rId6"/>
  </sheets>
  <externalReferences>
    <externalReference r:id="rId7"/>
  </externalReferences>
  <definedNames>
    <definedName name="_xlnm._FilterDatabase" localSheetId="2" hidden="1">'3'!#REF!</definedName>
    <definedName name="_xlnm._FilterDatabase" localSheetId="3" hidden="1">'4'!#REF!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3">#REF!</definedName>
    <definedName name="AgencyCode" localSheetId="5">#REF!</definedName>
    <definedName name="AgencyCode">#REF!</definedName>
    <definedName name="AgencyName" localSheetId="3">#REF!</definedName>
    <definedName name="AgencyName" localSheetId="5">#REF!</definedName>
    <definedName name="AgencyName">#REF!</definedName>
    <definedName name="åû" localSheetId="3">#REF!</definedName>
    <definedName name="åû" localSheetId="5">#REF!</definedName>
    <definedName name="åû">#REF!</definedName>
    <definedName name="BOP">#REF!</definedName>
    <definedName name="BOPfoot">#REF!</definedName>
    <definedName name="davit" localSheetId="3">#REF!</definedName>
    <definedName name="davit" localSheetId="5">#REF!</definedName>
    <definedName name="davit">#REF!</definedName>
    <definedName name="DebtCG">#REF!</definedName>
    <definedName name="DebtGG">#REF!</definedName>
    <definedName name="Functional1" localSheetId="3">#REF!</definedName>
    <definedName name="Functional1" localSheetId="5">#REF!</definedName>
    <definedName name="Functional1">#REF!</definedName>
    <definedName name="ggg" localSheetId="3">#REF!</definedName>
    <definedName name="ggg" localSheetId="5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 localSheetId="5">#REF!</definedName>
    <definedName name="mas">#REF!</definedName>
    <definedName name="mass" localSheetId="3">#REF!</definedName>
    <definedName name="mass" localSheetId="5">#REF!</definedName>
    <definedName name="mass">#REF!</definedName>
    <definedName name="MonExo">#REF!</definedName>
    <definedName name="MonGrow">#REF!</definedName>
    <definedName name="PANature" localSheetId="3">#REF!</definedName>
    <definedName name="PANature" localSheetId="5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3">#REF!</definedName>
    <definedName name="PAType" localSheetId="5">#REF!</definedName>
    <definedName name="PAType">#REF!</definedName>
    <definedName name="Performance2" localSheetId="3">#REF!</definedName>
    <definedName name="Performance2" localSheetId="5">#REF!</definedName>
    <definedName name="Performance2">#REF!</definedName>
    <definedName name="PerformanceType" localSheetId="3">#REF!</definedName>
    <definedName name="PerformanceType" localSheetId="5">#REF!</definedName>
    <definedName name="PerformanceType">#REF!</definedName>
    <definedName name="_xlnm.Print_Area" localSheetId="2">'3'!$A$2:$F$77</definedName>
    <definedName name="_xlnm.Print_Area" localSheetId="3">'4'!$A$2:$C$8</definedName>
    <definedName name="_xlnm.Print_Area" localSheetId="4">'5'!$A$2:$I$17</definedName>
    <definedName name="_xlnm.Print_Area" localSheetId="5">'6'!$A$1:$J$72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3">#REF!</definedName>
    <definedName name="x" localSheetId="5">#REF!</definedName>
    <definedName name="x">#REF!</definedName>
    <definedName name="Z_248BE2BA_E445_11D3_BFE0_00003960F508_.wvu.Cols">#REF!</definedName>
    <definedName name="Հավելված" localSheetId="3">#REF!</definedName>
    <definedName name="Հավելված" localSheetId="5">#REF!</definedName>
    <definedName name="Հավելված">#REF!</definedName>
    <definedName name="Մաս" localSheetId="3">#REF!</definedName>
    <definedName name="Մաս" localSheetId="5">#REF!</definedName>
    <definedName name="Մաս">#REF!</definedName>
    <definedName name="շախմատիստ" localSheetId="3">#REF!</definedName>
    <definedName name="շախմատիստ" localSheetId="5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8" l="1"/>
  <c r="I26" i="8"/>
  <c r="J26" i="8"/>
  <c r="G26" i="8"/>
  <c r="G28" i="8"/>
  <c r="H28" i="8"/>
  <c r="I28" i="8"/>
  <c r="J28" i="8"/>
  <c r="G29" i="8"/>
  <c r="H29" i="8"/>
  <c r="I29" i="8"/>
  <c r="J29" i="8"/>
  <c r="G30" i="8"/>
  <c r="H30" i="8"/>
  <c r="I30" i="8"/>
  <c r="J30" i="8"/>
  <c r="G31" i="8"/>
  <c r="H31" i="8"/>
  <c r="I31" i="8"/>
  <c r="J31" i="8"/>
  <c r="G32" i="8"/>
  <c r="H32" i="8"/>
  <c r="I32" i="8"/>
  <c r="J32" i="8"/>
  <c r="G33" i="8"/>
  <c r="H33" i="8"/>
  <c r="I33" i="8"/>
  <c r="J33" i="8"/>
  <c r="G34" i="8"/>
  <c r="H34" i="8"/>
  <c r="I34" i="8"/>
  <c r="J34" i="8"/>
  <c r="G35" i="8"/>
  <c r="H35" i="8"/>
  <c r="I35" i="8"/>
  <c r="J35" i="8"/>
  <c r="G36" i="8"/>
  <c r="H36" i="8"/>
  <c r="I36" i="8"/>
  <c r="J36" i="8"/>
  <c r="G37" i="8"/>
  <c r="H37" i="8"/>
  <c r="I37" i="8"/>
  <c r="J37" i="8"/>
  <c r="G38" i="8"/>
  <c r="H38" i="8"/>
  <c r="I38" i="8"/>
  <c r="J38" i="8"/>
  <c r="G39" i="8"/>
  <c r="H39" i="8"/>
  <c r="I39" i="8"/>
  <c r="J39" i="8"/>
  <c r="G40" i="8"/>
  <c r="H40" i="8"/>
  <c r="I40" i="8"/>
  <c r="J40" i="8"/>
  <c r="G41" i="8"/>
  <c r="H41" i="8"/>
  <c r="I41" i="8"/>
  <c r="J41" i="8"/>
  <c r="G42" i="8"/>
  <c r="H42" i="8"/>
  <c r="I42" i="8"/>
  <c r="J42" i="8"/>
  <c r="G43" i="8"/>
  <c r="H43" i="8"/>
  <c r="I43" i="8"/>
  <c r="J43" i="8"/>
  <c r="G44" i="8"/>
  <c r="H44" i="8"/>
  <c r="I44" i="8"/>
  <c r="J44" i="8"/>
  <c r="G45" i="8"/>
  <c r="H45" i="8"/>
  <c r="I45" i="8"/>
  <c r="J45" i="8"/>
  <c r="G46" i="8"/>
  <c r="H46" i="8"/>
  <c r="I46" i="8"/>
  <c r="J46" i="8"/>
  <c r="G47" i="8"/>
  <c r="H47" i="8"/>
  <c r="I47" i="8"/>
  <c r="J47" i="8"/>
  <c r="G48" i="8"/>
  <c r="H48" i="8"/>
  <c r="I48" i="8"/>
  <c r="J48" i="8"/>
  <c r="G49" i="8"/>
  <c r="H49" i="8"/>
  <c r="I49" i="8"/>
  <c r="J49" i="8"/>
  <c r="G50" i="8"/>
  <c r="H50" i="8"/>
  <c r="I50" i="8"/>
  <c r="J50" i="8"/>
  <c r="G51" i="8"/>
  <c r="H51" i="8"/>
  <c r="I51" i="8"/>
  <c r="J51" i="8"/>
  <c r="G52" i="8"/>
  <c r="H52" i="8"/>
  <c r="I52" i="8"/>
  <c r="J52" i="8"/>
  <c r="G53" i="8"/>
  <c r="H53" i="8"/>
  <c r="I53" i="8"/>
  <c r="J53" i="8"/>
  <c r="G54" i="8"/>
  <c r="H54" i="8"/>
  <c r="I54" i="8"/>
  <c r="J54" i="8"/>
  <c r="G55" i="8"/>
  <c r="H55" i="8"/>
  <c r="I55" i="8"/>
  <c r="J55" i="8"/>
  <c r="G56" i="8"/>
  <c r="H56" i="8"/>
  <c r="I56" i="8"/>
  <c r="J56" i="8"/>
  <c r="G57" i="8"/>
  <c r="H57" i="8"/>
  <c r="I57" i="8"/>
  <c r="J57" i="8"/>
  <c r="G58" i="8"/>
  <c r="H58" i="8"/>
  <c r="I58" i="8"/>
  <c r="J58" i="8"/>
  <c r="G59" i="8"/>
  <c r="H59" i="8"/>
  <c r="I59" i="8"/>
  <c r="J59" i="8"/>
  <c r="G60" i="8"/>
  <c r="H60" i="8"/>
  <c r="I60" i="8"/>
  <c r="J60" i="8"/>
  <c r="G61" i="8"/>
  <c r="H61" i="8"/>
  <c r="I61" i="8"/>
  <c r="J61" i="8"/>
  <c r="G62" i="8"/>
  <c r="H62" i="8"/>
  <c r="I62" i="8"/>
  <c r="J62" i="8"/>
  <c r="G63" i="8"/>
  <c r="H63" i="8"/>
  <c r="I63" i="8"/>
  <c r="J63" i="8"/>
  <c r="G64" i="8"/>
  <c r="H64" i="8"/>
  <c r="I64" i="8"/>
  <c r="J64" i="8"/>
  <c r="G65" i="8"/>
  <c r="H65" i="8"/>
  <c r="I65" i="8"/>
  <c r="J65" i="8"/>
  <c r="G66" i="8"/>
  <c r="H66" i="8"/>
  <c r="I66" i="8"/>
  <c r="J66" i="8"/>
  <c r="G67" i="8"/>
  <c r="H67" i="8"/>
  <c r="I67" i="8"/>
  <c r="J67" i="8"/>
  <c r="G68" i="8"/>
  <c r="H68" i="8"/>
  <c r="I68" i="8"/>
  <c r="J68" i="8"/>
  <c r="G69" i="8"/>
  <c r="H69" i="8"/>
  <c r="I69" i="8"/>
  <c r="J69" i="8"/>
  <c r="G70" i="8"/>
  <c r="H70" i="8"/>
  <c r="I70" i="8"/>
  <c r="J70" i="8"/>
  <c r="G71" i="8"/>
  <c r="H71" i="8"/>
  <c r="I71" i="8"/>
  <c r="J71" i="8"/>
  <c r="G72" i="8"/>
  <c r="H72" i="8"/>
  <c r="I72" i="8"/>
  <c r="J72" i="8"/>
  <c r="A28" i="8"/>
  <c r="B30" i="8"/>
  <c r="C32" i="8"/>
  <c r="D34" i="8"/>
  <c r="E37" i="8"/>
  <c r="E46" i="8"/>
  <c r="E55" i="8"/>
  <c r="E64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28" i="8"/>
  <c r="I25" i="8"/>
  <c r="I24" i="8" s="1"/>
  <c r="I23" i="8" s="1"/>
  <c r="I21" i="8" s="1"/>
  <c r="I19" i="8" s="1"/>
  <c r="I17" i="8" s="1"/>
  <c r="I15" i="8" s="1"/>
  <c r="I13" i="8" s="1"/>
  <c r="I11" i="8" s="1"/>
  <c r="H25" i="8"/>
  <c r="H24" i="8" s="1"/>
  <c r="H23" i="8" s="1"/>
  <c r="H21" i="8" s="1"/>
  <c r="H19" i="8" s="1"/>
  <c r="H17" i="8" s="1"/>
  <c r="H15" i="8" s="1"/>
  <c r="H13" i="8" s="1"/>
  <c r="H11" i="8" s="1"/>
  <c r="G25" i="8"/>
  <c r="G24" i="8" s="1"/>
  <c r="G23" i="8" s="1"/>
  <c r="G21" i="8" s="1"/>
  <c r="G19" i="8" s="1"/>
  <c r="G17" i="8" s="1"/>
  <c r="G15" i="8" s="1"/>
  <c r="G13" i="8" s="1"/>
  <c r="G11" i="8" s="1"/>
  <c r="J25" i="8"/>
  <c r="J24" i="8" s="1"/>
  <c r="J23" i="8" s="1"/>
  <c r="J21" i="8" s="1"/>
  <c r="J19" i="8" s="1"/>
  <c r="J17" i="8" s="1"/>
  <c r="J15" i="8" s="1"/>
  <c r="J13" i="8" s="1"/>
  <c r="J11" i="8" s="1"/>
  <c r="D81" i="5"/>
  <c r="E81" i="5"/>
  <c r="F81" i="5"/>
  <c r="C81" i="5"/>
  <c r="D81" i="3"/>
  <c r="E81" i="3"/>
  <c r="F81" i="3"/>
  <c r="C81" i="3"/>
  <c r="H18" i="1"/>
  <c r="I18" i="1"/>
  <c r="J18" i="1"/>
  <c r="G18" i="1"/>
  <c r="H72" i="1"/>
  <c r="I72" i="1"/>
  <c r="J72" i="1"/>
  <c r="G72" i="1"/>
  <c r="G71" i="1" s="1"/>
  <c r="G70" i="1" s="1"/>
  <c r="G69" i="1" s="1"/>
  <c r="G67" i="1" s="1"/>
  <c r="G65" i="1" s="1"/>
  <c r="G63" i="1" s="1"/>
  <c r="G61" i="1" s="1"/>
  <c r="G59" i="1" s="1"/>
  <c r="G57" i="1" s="1"/>
  <c r="J71" i="1"/>
  <c r="I71" i="1"/>
  <c r="H71" i="1"/>
  <c r="J70" i="1"/>
  <c r="J69" i="1" s="1"/>
  <c r="J67" i="1" s="1"/>
  <c r="J65" i="1" s="1"/>
  <c r="J63" i="1" s="1"/>
  <c r="J61" i="1" s="1"/>
  <c r="J59" i="1" s="1"/>
  <c r="J57" i="1" s="1"/>
  <c r="I70" i="1"/>
  <c r="H70" i="1"/>
  <c r="I69" i="1"/>
  <c r="I67" i="1" s="1"/>
  <c r="I65" i="1" s="1"/>
  <c r="I63" i="1" s="1"/>
  <c r="I61" i="1" s="1"/>
  <c r="I59" i="1" s="1"/>
  <c r="I57" i="1" s="1"/>
  <c r="H69" i="1"/>
  <c r="H67" i="1"/>
  <c r="H65" i="1" s="1"/>
  <c r="H63" i="1" s="1"/>
  <c r="H61" i="1" s="1"/>
  <c r="H59" i="1" s="1"/>
  <c r="H57" i="1" s="1"/>
  <c r="E11" i="2"/>
  <c r="F11" i="2"/>
  <c r="G11" i="2"/>
  <c r="D11" i="2"/>
  <c r="E13" i="2"/>
  <c r="F13" i="2"/>
  <c r="G13" i="2"/>
  <c r="D13" i="2"/>
  <c r="E52" i="2"/>
  <c r="E45" i="2" s="1"/>
  <c r="E44" i="2" s="1"/>
  <c r="F52" i="2"/>
  <c r="G52" i="2"/>
  <c r="D52" i="2"/>
  <c r="D45" i="2" s="1"/>
  <c r="D44" i="2" s="1"/>
  <c r="G45" i="2"/>
  <c r="G44" i="2" s="1"/>
  <c r="F45" i="2"/>
  <c r="F44" i="2" s="1"/>
  <c r="I27" i="8" l="1"/>
  <c r="H27" i="8"/>
  <c r="J27" i="8" l="1"/>
  <c r="J9" i="8"/>
  <c r="H9" i="8"/>
  <c r="G27" i="8"/>
  <c r="G9" i="8"/>
  <c r="I9" i="8"/>
  <c r="I15" i="7" l="1"/>
  <c r="B15" i="7"/>
  <c r="I12" i="7"/>
  <c r="I11" i="7" s="1"/>
  <c r="I10" i="7" s="1"/>
  <c r="B12" i="7"/>
  <c r="F65" i="5" l="1"/>
  <c r="E65" i="5"/>
  <c r="D65" i="5"/>
  <c r="C65" i="5"/>
  <c r="F61" i="5"/>
  <c r="E61" i="5"/>
  <c r="D61" i="5"/>
  <c r="F52" i="5"/>
  <c r="E52" i="5"/>
  <c r="D52" i="5"/>
  <c r="C52" i="5"/>
  <c r="F48" i="5"/>
  <c r="E48" i="5"/>
  <c r="D48" i="5"/>
  <c r="C48" i="5"/>
  <c r="F39" i="5"/>
  <c r="E39" i="5"/>
  <c r="D39" i="5"/>
  <c r="C39" i="5"/>
  <c r="F35" i="5"/>
  <c r="E35" i="5"/>
  <c r="D35" i="5"/>
  <c r="C35" i="5"/>
  <c r="F26" i="5"/>
  <c r="E26" i="5"/>
  <c r="D26" i="5"/>
  <c r="C26" i="5"/>
  <c r="F22" i="5"/>
  <c r="E22" i="5"/>
  <c r="D22" i="5"/>
  <c r="E61" i="3"/>
  <c r="F61" i="3"/>
  <c r="D61" i="3"/>
  <c r="D48" i="3"/>
  <c r="E48" i="3"/>
  <c r="F48" i="3"/>
  <c r="C48" i="3"/>
  <c r="D35" i="3"/>
  <c r="E35" i="3"/>
  <c r="F35" i="3"/>
  <c r="C35" i="3"/>
  <c r="E22" i="3"/>
  <c r="F22" i="3"/>
  <c r="D22" i="3"/>
  <c r="D39" i="3" l="1"/>
  <c r="E39" i="3"/>
  <c r="F39" i="3"/>
  <c r="C39" i="3"/>
  <c r="D52" i="3"/>
  <c r="E52" i="3"/>
  <c r="F52" i="3"/>
  <c r="C52" i="3"/>
  <c r="D65" i="3"/>
  <c r="E65" i="3"/>
  <c r="F65" i="3"/>
  <c r="C65" i="3"/>
  <c r="D26" i="3"/>
  <c r="E26" i="3"/>
  <c r="F26" i="3"/>
  <c r="C26" i="3"/>
  <c r="H29" i="1" l="1"/>
  <c r="H28" i="1" s="1"/>
  <c r="H27" i="1" s="1"/>
  <c r="H26" i="1" s="1"/>
  <c r="H25" i="1" s="1"/>
  <c r="H23" i="1" s="1"/>
  <c r="H21" i="1" s="1"/>
  <c r="I29" i="1"/>
  <c r="I28" i="1" s="1"/>
  <c r="I27" i="1" s="1"/>
  <c r="I26" i="1" s="1"/>
  <c r="I25" i="1" s="1"/>
  <c r="I23" i="1" s="1"/>
  <c r="I21" i="1" s="1"/>
  <c r="J29" i="1"/>
  <c r="J28" i="1" s="1"/>
  <c r="J27" i="1" s="1"/>
  <c r="J26" i="1" s="1"/>
  <c r="J25" i="1" s="1"/>
  <c r="J23" i="1" s="1"/>
  <c r="J21" i="1" s="1"/>
  <c r="G29" i="1"/>
  <c r="G28" i="1" s="1"/>
  <c r="G27" i="1" s="1"/>
  <c r="G26" i="1" s="1"/>
  <c r="G25" i="1" s="1"/>
  <c r="G23" i="1" s="1"/>
  <c r="G21" i="1" s="1"/>
  <c r="H38" i="1"/>
  <c r="H37" i="1" s="1"/>
  <c r="H36" i="1" s="1"/>
  <c r="H35" i="1" s="1"/>
  <c r="H34" i="1" s="1"/>
  <c r="H32" i="1" s="1"/>
  <c r="H30" i="1" s="1"/>
  <c r="I38" i="1"/>
  <c r="I37" i="1" s="1"/>
  <c r="I36" i="1" s="1"/>
  <c r="I35" i="1" s="1"/>
  <c r="I34" i="1" s="1"/>
  <c r="I32" i="1" s="1"/>
  <c r="I30" i="1" s="1"/>
  <c r="J38" i="1"/>
  <c r="J37" i="1" s="1"/>
  <c r="J36" i="1" s="1"/>
  <c r="J35" i="1" s="1"/>
  <c r="J34" i="1" s="1"/>
  <c r="J32" i="1" s="1"/>
  <c r="J30" i="1" s="1"/>
  <c r="G38" i="1"/>
  <c r="G37" i="1" s="1"/>
  <c r="G36" i="1" s="1"/>
  <c r="G35" i="1" s="1"/>
  <c r="G34" i="1" s="1"/>
  <c r="G32" i="1" s="1"/>
  <c r="G30" i="1" s="1"/>
  <c r="H47" i="1"/>
  <c r="I47" i="1"/>
  <c r="I46" i="1" s="1"/>
  <c r="I45" i="1" s="1"/>
  <c r="I44" i="1" s="1"/>
  <c r="I43" i="1" s="1"/>
  <c r="I41" i="1" s="1"/>
  <c r="I39" i="1" s="1"/>
  <c r="J47" i="1"/>
  <c r="J46" i="1" s="1"/>
  <c r="J45" i="1" s="1"/>
  <c r="J44" i="1" s="1"/>
  <c r="J43" i="1" s="1"/>
  <c r="J41" i="1" s="1"/>
  <c r="J39" i="1" s="1"/>
  <c r="G47" i="1"/>
  <c r="G46" i="1" s="1"/>
  <c r="G45" i="1" s="1"/>
  <c r="G44" i="1" s="1"/>
  <c r="G43" i="1" s="1"/>
  <c r="G41" i="1" s="1"/>
  <c r="G39" i="1" s="1"/>
  <c r="H56" i="1"/>
  <c r="H55" i="1" s="1"/>
  <c r="H54" i="1" s="1"/>
  <c r="H53" i="1" s="1"/>
  <c r="H52" i="1" s="1"/>
  <c r="H50" i="1" s="1"/>
  <c r="H48" i="1" s="1"/>
  <c r="I56" i="1"/>
  <c r="I55" i="1" s="1"/>
  <c r="I54" i="1" s="1"/>
  <c r="I53" i="1" s="1"/>
  <c r="I52" i="1" s="1"/>
  <c r="I50" i="1" s="1"/>
  <c r="I48" i="1" s="1"/>
  <c r="J56" i="1"/>
  <c r="J55" i="1" s="1"/>
  <c r="J54" i="1" s="1"/>
  <c r="J53" i="1" s="1"/>
  <c r="J52" i="1" s="1"/>
  <c r="J50" i="1" s="1"/>
  <c r="J48" i="1" s="1"/>
  <c r="G56" i="1"/>
  <c r="G55" i="1" s="1"/>
  <c r="G54" i="1" s="1"/>
  <c r="G53" i="1" s="1"/>
  <c r="G52" i="1" s="1"/>
  <c r="G50" i="1" s="1"/>
  <c r="G48" i="1" s="1"/>
  <c r="F12" i="2"/>
  <c r="G12" i="2"/>
  <c r="D12" i="2"/>
  <c r="H46" i="1"/>
  <c r="H45" i="1" s="1"/>
  <c r="H44" i="1" s="1"/>
  <c r="H43" i="1" s="1"/>
  <c r="H41" i="1" s="1"/>
  <c r="H39" i="1" s="1"/>
  <c r="G16" i="1" l="1"/>
  <c r="G14" i="1" s="1"/>
  <c r="G12" i="1" s="1"/>
  <c r="G10" i="1" s="1"/>
  <c r="I16" i="1"/>
  <c r="I14" i="1" s="1"/>
  <c r="I12" i="1" s="1"/>
  <c r="I10" i="1" s="1"/>
  <c r="J16" i="1"/>
  <c r="J14" i="1" s="1"/>
  <c r="J12" i="1" s="1"/>
  <c r="J10" i="1" s="1"/>
  <c r="H16" i="1"/>
  <c r="H14" i="1" s="1"/>
  <c r="H12" i="1" s="1"/>
  <c r="H10" i="1" s="1"/>
  <c r="E12" i="2"/>
</calcChain>
</file>

<file path=xl/sharedStrings.xml><?xml version="1.0" encoding="utf-8"?>
<sst xmlns="http://schemas.openxmlformats.org/spreadsheetml/2006/main" count="495" uniqueCount="186">
  <si>
    <t xml:space="preserve"> 1088</t>
  </si>
  <si>
    <t xml:space="preserve"> Ծրագրի անվանումը`</t>
  </si>
  <si>
    <t xml:space="preserve"> Զբաղվածության ծրագիր</t>
  </si>
  <si>
    <t xml:space="preserve"> Ծրագրի նպատակը`</t>
  </si>
  <si>
    <t xml:space="preserve"> Բնակչության կայուն և ժամանակավոր զբաղվածության ապահովմանը միտված պայմանների ստեղծում</t>
  </si>
  <si>
    <t xml:space="preserve"> Վերջնական արդյունքի նկարագրությունը`</t>
  </si>
  <si>
    <t xml:space="preserve"> Կայուն և ժամանակավոր զբաղվածների թվաքանակի աճ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</si>
  <si>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</si>
  <si>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</si>
  <si>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</si>
  <si>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Գործազուրկների, աշխատանաքից ազատման ռիսկ ունեցող, ինչպես նաև ազատազրկման ձևով պատիժը կրելու ավարտին վեց ամիս մնացած աշխատանք փնտրող անձանց մասնագիտական ուսուցման կազմակերպում</t>
  </si>
  <si>
    <t xml:space="preserve"> Միջոցառման նկարագրությունը`</t>
  </si>
  <si>
    <t xml:space="preserve"> Գործազուրկների և աշխատանքից ազատման ռիսկ ունեցող,  ինչպես նաև ազատազրկման ձևով պատիժը կրելու ավարտին մինչև վեց ամիս մնացած աշխատանք փնտրող անձանց մասնագիտական ուսուցման կազմակերպում</t>
  </si>
  <si>
    <t xml:space="preserve"> Միջոցառման տեսակը</t>
  </si>
  <si>
    <t xml:space="preserve"> Ծառայությունների մատուցում</t>
  </si>
  <si>
    <t xml:space="preserve"> 11004</t>
  </si>
  <si>
    <t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</t>
  </si>
  <si>
    <t xml:space="preserve"> Անմրցունակ անձանց ձեռնարկատիրական գործունեության մեկնարկի և իրականացման համար աջակցության տրամադրում և տնտեսական գործունեությունն սկսելուց հետո մեկ տարվա ընթացքում ուղեկցման աշխատանքների իրականացում:</t>
  </si>
  <si>
    <t xml:space="preserve"> 12001</t>
  </si>
  <si>
    <t xml:space="preserve"> Աշխատաշուկայում անմրցունակ անձանց փոքր ձեռնարկատիրական գործունեության աջակցության տրամադրում</t>
  </si>
  <si>
    <t xml:space="preserve"> Փոքր ձեռնարկատիրական գործունեությամբ զբաղվելու և լրացուցիչ աշխատատեղեր ստեղծելու նպատակով աշխատաշուկայում անմրցունակ անձանց ֆինանսական աջակցության տրամադրում՛ ապահովելով հավասար հնարավորություններ  կանանց և տղամարդկանց համար</t>
  </si>
  <si>
    <t xml:space="preserve"> Տրանսֆերտների տրամադրում</t>
  </si>
  <si>
    <t xml:space="preserve"> 12008</t>
  </si>
  <si>
    <t xml:space="preserve"> Գործազուրկների, աշխատանաքից ազատման ռիսկ ունեցող, ինչպես նաև ազատազրկման ձևով պատիժը կրելու ավարտին վեց ամիս մնացած աշխատանք փնտրող անձանց կրթաթոշակի տրամադրում</t>
  </si>
  <si>
    <t xml:space="preserve"> Մասնագիտական ուսուցման  դասընթացներին մասնակցող  գործազուրկների,  աշխատանքից ազատման ռիսկ ունեցող, ինչպես նաև ազատազրկման ձևով պատիժը կրելու ավարտին վեց ամիս մնացած աշխատանք փնտրող անձանց կրթաթոշակի տրամադրում ուսուցման ամբողջ ընթացքում</t>
  </si>
  <si>
    <t xml:space="preserve"> ԸՆԴԱՄԵՆԸ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</si>
  <si>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</si>
  <si>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</si>
  <si>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</si>
  <si>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</si>
  <si>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</si>
  <si>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</si>
  <si>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</si>
  <si>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</si>
  <si>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</si>
  <si>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</si>
  <si>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</si>
  <si>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- Կրթական, մշակութային և սպորտային նպաստներ բյուջեից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</si>
  <si>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</si>
  <si>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</si>
  <si>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</si>
  <si>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</si>
  <si>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
Ծրագրային դասիչը</t>
  </si>
  <si>
    <t>Բյուջետային հատկացումների գլխավոր կարգադրիչների, ծրագրերի և միջոցառումների անվանումները</t>
  </si>
  <si>
    <t xml:space="preserve"> Ցուցանիշների փոփոխությունները ավելացումները նշված են դրական նշանով, իսկ նվազեցումները՝ փակագծերում
</t>
  </si>
  <si>
    <t xml:space="preserve">
Ծրագիր</t>
  </si>
  <si>
    <t xml:space="preserve">
Միջոցառում</t>
  </si>
  <si>
    <t xml:space="preserve"> ՀՀ  աշխատանքի և սոցիալական հարցերի նախարարություն</t>
  </si>
  <si>
    <t>Գործառական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</si>
  <si>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</si>
  <si>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Ցուցանիշների փոփոխությունները (ավելացումները նշված են դրական, իսկ նվազեցումները՝ փակագծերում) </t>
  </si>
  <si>
    <t>Բաժինը</t>
  </si>
  <si>
    <t>Խումբը</t>
  </si>
  <si>
    <t>Դասը</t>
  </si>
  <si>
    <t>Ծրագիր</t>
  </si>
  <si>
    <t>Միջոցառում</t>
  </si>
  <si>
    <t xml:space="preserve"> այդ թվում`</t>
  </si>
  <si>
    <t xml:space="preserve"> 10</t>
  </si>
  <si>
    <t xml:space="preserve"> ՍՈՑԻԱԼԱԿԱՆ ՊԱՇՏՊԱՆՈՒԹՅՈՒՆ</t>
  </si>
  <si>
    <t>՛05</t>
  </si>
  <si>
    <t xml:space="preserve"> Գործազրկություն</t>
  </si>
  <si>
    <t>՛01</t>
  </si>
  <si>
    <t>հազար դրամ</t>
  </si>
  <si>
    <t>Հավելված N 4</t>
  </si>
  <si>
    <t xml:space="preserve"> -----------------ի N -----------Ն որոշման</t>
  </si>
  <si>
    <t xml:space="preserve">Հայաստանի Հանրապետության աշխատանքի և սոցիալական հարցերի նախարարություն
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</si>
  <si>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</si>
  <si>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</si>
  <si>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</si>
  <si>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1088 </t>
  </si>
  <si>
    <t xml:space="preserve"> Զբաղվածության ծրագիր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</si>
  <si>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</si>
  <si>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</si>
  <si>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</si>
  <si>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</si>
  <si>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</si>
  <si>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Աշխատաշուկայում անմրցունակ անձանց փոքր ձեռնարկատիրական գործունեության աջակցության տրամադրում </t>
  </si>
  <si>
    <t xml:space="preserve"> Նկարագրությունը` </t>
  </si>
  <si>
    <t xml:space="preserve"> Փոքր ձեռնարկատիրական գործունեությամբ զբաղվելու և լրացուցիչ աշխատատեղեր ստեղծելու նպատակով աշխատաշուկայում անմրցունակ անձանց ֆինանսական աջակցության տրամադրում՛ ապահովելով հավասար հնարավորություններ  կանանց և տղամարդկանց համար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</si>
  <si>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</si>
  <si>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</si>
  <si>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</si>
  <si>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Զբաղվածության տարածքային կենտրոններում հաշվառված աշխատաշուկայում անմրցունակ և առնվազն երեք ամիս գործազուրկի կարգավիճակում գտնվող անձինք: </t>
  </si>
  <si>
    <t xml:space="preserve"> Արդյունքի չափորոշիչներ </t>
  </si>
  <si>
    <t>Հավելված N 5</t>
  </si>
  <si>
    <t>Հավելված N 2</t>
  </si>
  <si>
    <t xml:space="preserve"> ՀՀ կառավարության 2022 թվականի</t>
  </si>
  <si>
    <t>Հավելված N 1</t>
  </si>
  <si>
    <t>Հավելված N 3</t>
  </si>
  <si>
    <t xml:space="preserve"> 11001 </t>
  </si>
  <si>
    <t xml:space="preserve"> Առաջին եռամսյակ </t>
  </si>
  <si>
    <t xml:space="preserve"> Առաջին կիսամյակ </t>
  </si>
  <si>
    <t xml:space="preserve"> Ինն ամիս </t>
  </si>
  <si>
    <t xml:space="preserve"> Գործազուրկների, աշխատանաքից ազատման ռիսկ ունեցող, ինչպես նաև ազատազրկման ձևով պատիժը կրելու ավարտին վեց ամիս մնացած աշխատանք փնտրող անձանց մասնագիտական ուսուցման կազմակերպում </t>
  </si>
  <si>
    <t xml:space="preserve"> Գործազուրկների և աշխատանքից ազատման ռիսկ ունեցող,  ինչպես նաև ազատազրկման ձևով պատիժը կրելու ավարտին մինչև վեց ամիս մնացած աշխատանք փնտրող անձանց մասնագիտական ուսուցման կազմակերպում </t>
  </si>
  <si>
    <t xml:space="preserve"> Ծառայությունների մատուցում </t>
  </si>
  <si>
    <t xml:space="preserve"> «Գնումների մասին» ՀՀ օրենքի համաձայն ընտրված կազմակերպություն </t>
  </si>
  <si>
    <t xml:space="preserve"> Ծրագրերում ընդգրկվածների թիվ, մարդ, այդ թվում՛ </t>
  </si>
  <si>
    <t xml:space="preserve"> 0 </t>
  </si>
  <si>
    <t xml:space="preserve"> Միջոցառման վրա կատարվող ծախսը (հազար դրամ) </t>
  </si>
  <si>
    <t xml:space="preserve"> 11004 </t>
  </si>
  <si>
    <t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 </t>
  </si>
  <si>
    <t xml:space="preserve"> Անմրցունակ անձանց ձեռնարկատիրական գործունեության մեկնարկի և իրականացման համար աջակցության տրամադրում և տնտեսական գործունեությունն սկսելուց հետո մեկ տարվա ընթացքում ուղեկցման աշխատանքների իրականացում: </t>
  </si>
  <si>
    <t xml:space="preserve"> Ծրագրի շահառուների թիվ, մարդ, այդ թվում </t>
  </si>
  <si>
    <t xml:space="preserve"> 12001 </t>
  </si>
  <si>
    <t xml:space="preserve"> Ինքնազբաղվածությամբ ապահովված անձանց թիվ, այդ թվում </t>
  </si>
  <si>
    <t xml:space="preserve"> 12008 </t>
  </si>
  <si>
    <t xml:space="preserve"> Գործազուրկների, աշխատանաքից ազատման ռիսկ ունեցող, ինչպես նաև ազատազրկման ձևով պատիժը կրելու ավարտին վեց ամիս մնացած աշխատանք փնտրող անձանց կրթաթոշակի տրամադրում </t>
  </si>
  <si>
    <t xml:space="preserve"> Մասնագիտական ուսուցման  դասընթացներին մասնակցող  գործազուրկների,  աշխատանքից ազատման ռիսկ ունեցող, ինչպես նաև ազատազրկման ձևով պատիժը կրելու ավարտին վեց ամիս մնացած աշխատանք փնտրող անձանց կրթաթոշակի տրամադրում ուսուցման ամբողջ ընթացքում </t>
  </si>
  <si>
    <t xml:space="preserve"> Զբաղվածության տարածքային կենտրոններում հաշվառված գործազուրկի կարգավիճակ ստացած անձինք </t>
  </si>
  <si>
    <t xml:space="preserve"> Ծրագրում ընդգրկվածների թիվ, այդ թվում </t>
  </si>
  <si>
    <t xml:space="preserve">Հայաստանի Հանրապետության աշխատանքի և սոցիալական հարցերի նախարարության միասնական սոցիալական ծառայություն
</t>
  </si>
  <si>
    <t>Գնման առարկայի</t>
  </si>
  <si>
    <t>Միավորի գինը
( դրամ)</t>
  </si>
  <si>
    <t>Կոդը</t>
  </si>
  <si>
    <t>Անվանումը</t>
  </si>
  <si>
    <t>Գնման ձևը</t>
  </si>
  <si>
    <t>Չափման միավորը</t>
  </si>
  <si>
    <t xml:space="preserve">Քանակը
</t>
  </si>
  <si>
    <t>Գումարը     
(հազար դրամ)</t>
  </si>
  <si>
    <t>Բաժին N 10</t>
  </si>
  <si>
    <t>Դաս N 01</t>
  </si>
  <si>
    <t xml:space="preserve"> Խումբ N 05</t>
  </si>
  <si>
    <t>1088  11001</t>
  </si>
  <si>
    <t>1088  11004</t>
  </si>
  <si>
    <t xml:space="preserve"> ՄԱՍ III. ԾԱՌԱՅՈՒԹՅՈՒՆՆԵՐ</t>
  </si>
  <si>
    <t xml:space="preserve">
 ՀԱՅԱՍՏԱՆԻ ՀԱՆՐԱՊԵՏՈՒԹՅԱՆ ԿԱՌԱՎԱՐՈՒԹՅԱՆ 2021 ԹՎԱԿԱՆԻ ԴԵԿՏԵՄԲԵՐԻ 23-Ի N 2121-Ն ՈՐՈՇՄԱՆ N 10 ՀԱՎԵԼՎԱԾՈՒՄ ԿԱՏԱՐՎՈՂ  ՓՈՓՈԽՈՒԹՅՈՒՆՆԵՐԸ</t>
  </si>
  <si>
    <t xml:space="preserve">կին </t>
  </si>
  <si>
    <t xml:space="preserve"> տղամարդ </t>
  </si>
  <si>
    <t xml:space="preserve"> հաշմանդամություն ունեցող անձանց թիվ, մարդ </t>
  </si>
  <si>
    <t>Ցուցանիշների փոփոխությունը 
(նվազեցումները նշված են փակագծերում)</t>
  </si>
  <si>
    <t xml:space="preserve"> ուսուցում անցած հաշմանդամություն ունեցող անձանց թիվը </t>
  </si>
  <si>
    <t xml:space="preserve"> Միջոցառումն իրականացնողի անվանումը</t>
  </si>
  <si>
    <t xml:space="preserve"> 80531100-1</t>
  </si>
  <si>
    <t xml:space="preserve">  արդյունաբերական ուսուցման ծառայություններ</t>
  </si>
  <si>
    <t xml:space="preserve"> ԷԱՃ</t>
  </si>
  <si>
    <t xml:space="preserve"> դրամ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</si>
  <si>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</si>
  <si>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</si>
  <si>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</si>
  <si>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</si>
  <si>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</si>
  <si>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</si>
  <si>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</si>
  <si>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</si>
  <si>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</si>
  <si>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</si>
  <si>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</si>
  <si>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</si>
  <si>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</si>
  <si>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>Ծրագրի դասիչը</t>
  </si>
  <si>
    <t>Ծրագրի անվանումը</t>
  </si>
  <si>
    <t>ՀՀ կառավարության պահուստային ֆոնդ</t>
  </si>
  <si>
    <t>Ծրագրի միջոցառումները</t>
  </si>
  <si>
    <t>Ծրագրի դասիչը՝</t>
  </si>
  <si>
    <t>Միջոցառման դասիչը՝</t>
  </si>
  <si>
    <t>Առաջին եռամսյակ</t>
  </si>
  <si>
    <t>Առաջին կիսամյակ</t>
  </si>
  <si>
    <t>Ինն ամիս</t>
  </si>
  <si>
    <t>Միջոցառման անվանումը՝</t>
  </si>
  <si>
    <t>Նկարագրությունը՝</t>
  </si>
  <si>
    <t>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</si>
  <si>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</si>
  <si>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</si>
  <si>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</si>
  <si>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</si>
  <si>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</si>
  <si>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փոփոխությունը 
(ավելացումները նշված են դրական նշանով)</t>
  </si>
  <si>
    <t xml:space="preserve">ՀԱՅԱՍՏԱՆԻ ՀԱՆՐԱՊԵՏՈՒԹՅԱՆ ԿԱՌԱՎԱՐՈՒԹՅԱՆ 2021 ԹՎԱԿԱՆԻ ԴԵԿՏԵՄԲԵՐԻ 23-Ի N 2121-Ն ՈՐՈՇՄԱՆ N 9.1 ՀԱՎԵԼՎԱԾԻ 9․1.20 ԵՎ 9.1.59 ԱՂՅՈՒՍԱԿՆԵՐՈՒՄ ԿԱՏԱՐՎՈՂ ՓՈՓՈԽՈՒԹՅՈՒՆՆԵՐԸ </t>
  </si>
  <si>
    <t xml:space="preserve"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 
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</si>
  <si>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</si>
  <si>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</si>
  <si>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</si>
  <si>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</si>
  <si>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</si>
  <si>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</si>
  <si>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</si>
  <si>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</si>
  <si>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</si>
  <si>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>ՀՀ կառավարության և համայնքների պահուստային ֆոնդ</t>
  </si>
  <si>
    <t>Այլ ծախսեր</t>
  </si>
  <si>
    <t xml:space="preserve"> - Պահուստային միջոցներ</t>
  </si>
  <si>
    <t>Հավելված N 6</t>
  </si>
  <si>
    <t xml:space="preserve"> ՀԱՅԱՍՏԱՆԻ ՀԱՆՐԱՊԵՏՈՒԹՅԱՆ ԿԱՌԱՎԱՐՈՒԹՅԱՆ 2021 ԹՎԱԿԱՆԻ ԴԵԿՏԵՄԲԵՐԻ 23-Ի N 2121-Ն ՈՐՈՇՄԱՆ  N 3 և N 4 ՀԱՎԵԼՎԱԾՆԵՐՈՒՄ  ԿԱՏԱՐՎՈՂ ՓՈՓՈԽՈՒԹՅՈՒՆՆԵՐԸ</t>
  </si>
  <si>
    <t xml:space="preserve">ՀԱՅԱՍՏԱՆԻ ՀԱՆՐԱՊԵՏՈՒԹՅԱՆ ԿԱՌԱՎԱՐՈՒԹՅԱՆ 2021 ԹՎԱԿԱՆԻ ԴԵԿՏԵՄԲԵՐԻ 23-Ի N 2121-Ն ՈՐՈՇՄԱՆ N 9 ՀԱՎԵԼՎԱԾԻ 9․15 ԵՎ N 9.47 ԱՂՅՈՒՍԱԿՆԵՐՈՒՄ ԿԱՏԱՐՎՈՂ ՓՈՓՈԽՈՒԹՅՈՒՆՆԵՐԸ </t>
  </si>
  <si>
    <t xml:space="preserve">  «ՀԱՅԱUՏԱՆԻ ՀԱՆՐԱՊԵՏՈՒԹՅԱՆ 2022 ԹՎԱԿԱՆԻ ՊԵՏԱԿԱՆ ԲՅՈՒՋԵԻ ՄԱUԻՆ» ՀԱՅԱUՏԱՆԻ ՀԱՆՐԱՊԵՏՈՒԹՅԱՆ OՐԵՆՔԻ N 1 ՀԱՎԵԼՎԱԾԻ N 2 ԱՂՅՈՒՍԱԿՈՒՄ ՎԵՐԱԲԱՇԽՈՒՄ ԵՎ ՀԱՅԱՍՏԱՆԻ ՀԱՆՐԱՊԵՏՈՒԹՅԱՆ ԿԱՌԱՎԱՐՈՒԹՅԱՆ 2021 ԹՎԱԿԱՆԻ ԴԵԿՏԵՄԲԵՐԻ23-Ի N 2121-Ն ՈՐՈՇՄԱՆ N 5 ՀԱՎԵԼՎԱԾԻ N 1 ԱՂՅՈՒՍԱԿՈՒՄ ԿԱՏԱՐՎՈՂ ՓՈՓՈԽՈՒԹՅՈՒՆԸ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</si>
</sst>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#,##0.0_);\(#,##0.0\)"/>
    <numFmt numFmtId="166" formatCode="#,##0.0"/>
    <numFmt numFmtId="167" formatCode="_-* #,##0.00_р_._-;\-* #,##0.00_р_._-;_-* &quot;-&quot;??_р_._-;_-@_-"/>
    <numFmt numFmtId="168" formatCode="0.00_);\(0.00\)"/>
    <numFmt numFmtId="169" formatCode="##,##0;\(##,##0\);\-"/>
    <numFmt numFmtId="170" formatCode="_-* #,##0.00\ _ _-;\-* #,##0.00\ _ _-;_-* &quot;-&quot;??\ _ _-;_-@_-"/>
  </numFmts>
  <fonts count="24" x14ac:knownFonts="1">
    <font>
      <sz val="11"/>
      <color theme="1"/>
      <name val="Calibri"/>
      <family val="2"/>
      <scheme val="minor"/>
    </font>
    <font>
      <sz val="12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0"/>
      <name val="Arial"/>
      <family val="2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2"/>
      <color rgb="FFFF0000"/>
      <name val="GHEA Grapalat"/>
      <family val="3"/>
    </font>
    <font>
      <i/>
      <sz val="12"/>
      <color theme="1"/>
      <name val="GHEA Grapalat"/>
      <family val="3"/>
    </font>
    <font>
      <sz val="10"/>
      <name val="Arial Armenian"/>
      <family val="2"/>
    </font>
    <font>
      <b/>
      <sz val="12"/>
      <color indexed="8"/>
      <name val="GHEA Grapalat"/>
      <family val="3"/>
    </font>
    <font>
      <b/>
      <sz val="12"/>
      <color rgb="FFFF0000"/>
      <name val="GHEA Grapalat"/>
      <family val="3"/>
    </font>
    <font>
      <sz val="11"/>
      <color theme="1"/>
      <name val="Calibri"/>
      <family val="2"/>
      <scheme val="minor"/>
    </font>
    <font>
      <i/>
      <sz val="12"/>
      <name val="GHEA Grapalat"/>
      <family val="2"/>
    </font>
    <font>
      <sz val="12"/>
      <color rgb="FF00000A"/>
      <name val="GHEA Grapalat"/>
      <family val="3"/>
    </font>
    <font>
      <b/>
      <i/>
      <sz val="12"/>
      <color theme="1"/>
      <name val="GHEA Grapalat"/>
      <family val="3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9">
    <xf numFmtId="0" fontId="0" fillId="0" borderId="0"/>
    <xf numFmtId="164" fontId="2" fillId="0" borderId="0" applyFill="0" applyBorder="0" applyProtection="0">
      <alignment horizontal="right" vertical="top"/>
    </xf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5" fillId="0" borderId="0"/>
    <xf numFmtId="0" fontId="9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167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" fillId="0" borderId="0">
      <alignment horizontal="left" vertical="top" wrapText="1"/>
    </xf>
    <xf numFmtId="0" fontId="16" fillId="0" borderId="0"/>
    <xf numFmtId="0" fontId="9" fillId="0" borderId="0"/>
    <xf numFmtId="0" fontId="16" fillId="0" borderId="0"/>
    <xf numFmtId="170" fontId="16" fillId="0" borderId="0" applyFont="0" applyFill="0" applyBorder="0" applyAlignment="0" applyProtection="0"/>
    <xf numFmtId="0" fontId="19" fillId="0" borderId="0"/>
  </cellStyleXfs>
  <cellXfs count="181">
    <xf numFmtId="0" fontId="0" fillId="0" borderId="0" xfId="0"/>
    <xf numFmtId="0" fontId="6" fillId="2" borderId="2" xfId="4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6" fillId="2" borderId="7" xfId="4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textRotation="90" wrapText="1"/>
    </xf>
    <xf numFmtId="165" fontId="7" fillId="0" borderId="1" xfId="2" applyNumberFormat="1" applyFont="1" applyBorder="1" applyAlignment="1">
      <alignment horizontal="center" vertical="top"/>
    </xf>
    <xf numFmtId="0" fontId="7" fillId="2" borderId="0" xfId="5" applyFont="1" applyFill="1" applyAlignment="1">
      <alignment horizontal="right"/>
    </xf>
    <xf numFmtId="0" fontId="7" fillId="2" borderId="0" xfId="5" applyFont="1" applyFill="1"/>
    <xf numFmtId="0" fontId="6" fillId="2" borderId="1" xfId="5" applyFont="1" applyFill="1" applyBorder="1" applyAlignment="1">
      <alignment horizontal="left" vertical="top" wrapText="1"/>
    </xf>
    <xf numFmtId="0" fontId="6" fillId="2" borderId="1" xfId="5" applyFont="1" applyFill="1" applyBorder="1" applyAlignment="1">
      <alignment vertical="top" wrapText="1"/>
    </xf>
    <xf numFmtId="0" fontId="6" fillId="2" borderId="0" xfId="5" applyFont="1" applyFill="1" applyAlignment="1">
      <alignment vertical="top" wrapText="1"/>
    </xf>
    <xf numFmtId="0" fontId="12" fillId="2" borderId="1" xfId="5" applyFont="1" applyFill="1" applyBorder="1" applyAlignment="1">
      <alignment horizontal="left" vertical="top" wrapText="1"/>
    </xf>
    <xf numFmtId="0" fontId="12" fillId="2" borderId="1" xfId="5" applyFont="1" applyFill="1" applyBorder="1" applyAlignment="1">
      <alignment vertical="top" wrapText="1"/>
    </xf>
    <xf numFmtId="0" fontId="8" fillId="2" borderId="0" xfId="5" applyFont="1" applyFill="1" applyAlignment="1">
      <alignment vertical="top" wrapText="1"/>
    </xf>
    <xf numFmtId="0" fontId="12" fillId="2" borderId="0" xfId="5" applyFont="1" applyFill="1" applyBorder="1" applyAlignment="1">
      <alignment horizontal="left" vertical="top" wrapText="1"/>
    </xf>
    <xf numFmtId="0" fontId="12" fillId="2" borderId="0" xfId="5" applyFont="1" applyFill="1" applyBorder="1" applyAlignment="1">
      <alignment vertical="top" wrapText="1"/>
    </xf>
    <xf numFmtId="0" fontId="7" fillId="2" borderId="0" xfId="5" applyFont="1" applyFill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0" fontId="7" fillId="0" borderId="0" xfId="5" applyFont="1"/>
    <xf numFmtId="0" fontId="7" fillId="0" borderId="0" xfId="5" applyFont="1" applyAlignment="1">
      <alignment horizontal="right"/>
    </xf>
    <xf numFmtId="0" fontId="7" fillId="3" borderId="0" xfId="5" applyFont="1" applyFill="1" applyAlignment="1">
      <alignment horizontal="center"/>
    </xf>
    <xf numFmtId="0" fontId="17" fillId="3" borderId="0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wrapText="1"/>
    </xf>
    <xf numFmtId="168" fontId="7" fillId="0" borderId="1" xfId="5" applyNumberFormat="1" applyFont="1" applyFill="1" applyBorder="1" applyAlignment="1">
      <alignment vertical="center" wrapText="1"/>
    </xf>
    <xf numFmtId="0" fontId="18" fillId="0" borderId="1" xfId="5" applyFont="1" applyFill="1" applyBorder="1" applyAlignment="1">
      <alignment horizontal="center" vertical="center" wrapText="1"/>
    </xf>
    <xf numFmtId="0" fontId="14" fillId="0" borderId="1" xfId="5" applyFont="1" applyFill="1" applyBorder="1" applyAlignment="1"/>
    <xf numFmtId="0" fontId="14" fillId="3" borderId="1" xfId="5" applyFont="1" applyFill="1" applyBorder="1" applyAlignment="1">
      <alignment horizontal="center" vertical="center" wrapText="1"/>
    </xf>
    <xf numFmtId="43" fontId="7" fillId="0" borderId="0" xfId="5" applyNumberFormat="1" applyFont="1"/>
    <xf numFmtId="165" fontId="6" fillId="0" borderId="1" xfId="11" applyNumberFormat="1" applyFont="1" applyFill="1" applyBorder="1" applyAlignment="1">
      <alignment horizontal="center" vertical="center"/>
    </xf>
    <xf numFmtId="165" fontId="7" fillId="0" borderId="1" xfId="11" applyNumberFormat="1" applyFont="1" applyFill="1" applyBorder="1" applyAlignment="1">
      <alignment horizontal="center" vertical="center"/>
    </xf>
    <xf numFmtId="165" fontId="14" fillId="0" borderId="1" xfId="5" applyNumberFormat="1" applyFont="1" applyFill="1" applyBorder="1" applyAlignment="1"/>
    <xf numFmtId="165" fontId="7" fillId="2" borderId="1" xfId="11" applyNumberFormat="1" applyFont="1" applyFill="1" applyBorder="1" applyAlignment="1">
      <alignment vertical="center"/>
    </xf>
    <xf numFmtId="165" fontId="7" fillId="0" borderId="1" xfId="5" applyNumberFormat="1" applyFont="1" applyFill="1" applyBorder="1" applyAlignment="1"/>
    <xf numFmtId="0" fontId="7" fillId="3" borderId="1" xfId="5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164" fontId="7" fillId="0" borderId="1" xfId="1" applyNumberFormat="1" applyFont="1" applyBorder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13" fillId="0" borderId="0" xfId="0" applyFont="1"/>
    <xf numFmtId="0" fontId="13" fillId="0" borderId="1" xfId="0" applyFont="1" applyBorder="1" applyAlignment="1">
      <alignment vertical="top" wrapText="1"/>
    </xf>
    <xf numFmtId="0" fontId="13" fillId="0" borderId="0" xfId="0" applyFont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 vertical="top" wrapText="1"/>
    </xf>
    <xf numFmtId="166" fontId="7" fillId="0" borderId="1" xfId="0" applyNumberFormat="1" applyFont="1" applyBorder="1" applyAlignment="1">
      <alignment horizontal="center" vertical="top" wrapText="1"/>
    </xf>
    <xf numFmtId="166" fontId="13" fillId="2" borderId="1" xfId="0" applyNumberFormat="1" applyFont="1" applyFill="1" applyBorder="1" applyAlignment="1">
      <alignment horizontal="center" vertical="top" wrapText="1"/>
    </xf>
    <xf numFmtId="0" fontId="13" fillId="2" borderId="0" xfId="0" applyFont="1" applyFill="1"/>
    <xf numFmtId="0" fontId="15" fillId="0" borderId="1" xfId="0" applyFont="1" applyBorder="1" applyAlignment="1">
      <alignment horizontal="left" vertical="top" wrapText="1"/>
    </xf>
    <xf numFmtId="164" fontId="7" fillId="0" borderId="1" xfId="1" applyNumberFormat="1" applyFont="1" applyBorder="1" applyAlignment="1">
      <alignment horizontal="center" vertical="top"/>
    </xf>
    <xf numFmtId="164" fontId="8" fillId="0" borderId="1" xfId="3" applyNumberFormat="1" applyFont="1" applyBorder="1" applyAlignment="1">
      <alignment horizontal="center" vertical="top"/>
    </xf>
    <xf numFmtId="164" fontId="7" fillId="2" borderId="1" xfId="1" applyNumberFormat="1" applyFont="1" applyFill="1" applyBorder="1" applyAlignment="1">
      <alignment horizontal="center" vertical="top"/>
    </xf>
    <xf numFmtId="164" fontId="1" fillId="0" borderId="1" xfId="1" applyNumberFormat="1" applyFont="1" applyBorder="1" applyAlignment="1">
      <alignment horizontal="right" vertical="top"/>
    </xf>
    <xf numFmtId="165" fontId="1" fillId="0" borderId="1" xfId="1" applyNumberFormat="1" applyFont="1" applyBorder="1" applyAlignment="1">
      <alignment horizontal="right" vertical="top"/>
    </xf>
    <xf numFmtId="164" fontId="7" fillId="2" borderId="0" xfId="5" applyNumberFormat="1" applyFont="1" applyFill="1"/>
    <xf numFmtId="0" fontId="7" fillId="2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164" fontId="7" fillId="2" borderId="1" xfId="2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top" wrapText="1"/>
    </xf>
    <xf numFmtId="164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/>
    </xf>
    <xf numFmtId="164" fontId="7" fillId="2" borderId="1" xfId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left" vertical="center" wrapText="1"/>
    </xf>
    <xf numFmtId="165" fontId="7" fillId="2" borderId="1" xfId="0" applyNumberFormat="1" applyFont="1" applyFill="1" applyBorder="1" applyAlignment="1">
      <alignment horizontal="right" vertical="top" wrapText="1"/>
    </xf>
    <xf numFmtId="0" fontId="7" fillId="2" borderId="1" xfId="0" applyFont="1" applyFill="1" applyBorder="1"/>
    <xf numFmtId="0" fontId="13" fillId="2" borderId="0" xfId="7" applyFont="1" applyFill="1" applyBorder="1" applyAlignment="1">
      <alignment horizontal="left" vertical="top" wrapText="1"/>
    </xf>
    <xf numFmtId="0" fontId="10" fillId="2" borderId="0" xfId="0" applyFont="1" applyFill="1"/>
    <xf numFmtId="166" fontId="13" fillId="2" borderId="0" xfId="7" applyNumberFormat="1" applyFont="1" applyFill="1" applyBorder="1" applyAlignment="1">
      <alignment horizontal="center" vertical="center"/>
    </xf>
    <xf numFmtId="0" fontId="7" fillId="2" borderId="0" xfId="14" applyFont="1" applyFill="1" applyAlignment="1">
      <alignment horizontal="center" vertical="center" wrapText="1"/>
    </xf>
    <xf numFmtId="0" fontId="10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vertical="center" wrapText="1"/>
    </xf>
    <xf numFmtId="0" fontId="13" fillId="2" borderId="0" xfId="0" applyFont="1" applyFill="1" applyAlignment="1">
      <alignment horizontal="justify"/>
    </xf>
    <xf numFmtId="0" fontId="6" fillId="2" borderId="0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vertical="top" wrapText="1"/>
    </xf>
    <xf numFmtId="0" fontId="13" fillId="2" borderId="1" xfId="15" applyFont="1" applyFill="1" applyBorder="1" applyAlignment="1">
      <alignment vertical="center" wrapText="1"/>
    </xf>
    <xf numFmtId="0" fontId="21" fillId="2" borderId="0" xfId="0" applyFont="1" applyFill="1"/>
    <xf numFmtId="0" fontId="13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top" wrapText="1"/>
    </xf>
    <xf numFmtId="0" fontId="13" fillId="2" borderId="3" xfId="0" applyFont="1" applyFill="1" applyBorder="1" applyAlignment="1">
      <alignment vertical="top" wrapText="1"/>
    </xf>
    <xf numFmtId="0" fontId="15" fillId="2" borderId="4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top"/>
    </xf>
    <xf numFmtId="165" fontId="13" fillId="2" borderId="1" xfId="9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vertical="center" wrapText="1"/>
    </xf>
    <xf numFmtId="0" fontId="7" fillId="2" borderId="1" xfId="4" applyFont="1" applyFill="1" applyBorder="1" applyAlignment="1">
      <alignment vertical="center" wrapText="1"/>
    </xf>
    <xf numFmtId="0" fontId="23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right" vertical="top" wrapText="1"/>
    </xf>
    <xf numFmtId="169" fontId="1" fillId="0" borderId="1" xfId="1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164" fontId="1" fillId="0" borderId="0" xfId="1" applyNumberFormat="1" applyFont="1" applyAlignment="1">
      <alignment horizontal="right" vertical="top"/>
    </xf>
    <xf numFmtId="0" fontId="20" fillId="0" borderId="0" xfId="0" applyFont="1" applyAlignment="1">
      <alignment horizontal="right" vertical="top" wrapText="1"/>
    </xf>
    <xf numFmtId="0" fontId="7" fillId="2" borderId="0" xfId="16" applyFont="1" applyFill="1"/>
    <xf numFmtId="0" fontId="7" fillId="2" borderId="0" xfId="16" applyFont="1" applyFill="1" applyAlignment="1">
      <alignment horizontal="left"/>
    </xf>
    <xf numFmtId="0" fontId="7" fillId="2" borderId="0" xfId="16" applyFont="1" applyFill="1" applyAlignment="1">
      <alignment horizontal="center"/>
    </xf>
    <xf numFmtId="165" fontId="7" fillId="2" borderId="0" xfId="17" applyNumberFormat="1" applyFont="1" applyFill="1" applyAlignment="1">
      <alignment horizontal="center"/>
    </xf>
    <xf numFmtId="165" fontId="7" fillId="2" borderId="0" xfId="18" applyNumberFormat="1" applyFont="1" applyFill="1" applyAlignment="1">
      <alignment horizontal="center"/>
    </xf>
    <xf numFmtId="0" fontId="7" fillId="2" borderId="1" xfId="16" applyFont="1" applyFill="1" applyBorder="1" applyAlignment="1">
      <alignment horizontal="center" vertical="top" wrapText="1"/>
    </xf>
    <xf numFmtId="0" fontId="7" fillId="2" borderId="1" xfId="16" applyFont="1" applyFill="1" applyBorder="1" applyAlignment="1">
      <alignment horizontal="left" vertical="top" wrapText="1"/>
    </xf>
    <xf numFmtId="0" fontId="7" fillId="2" borderId="1" xfId="18" applyFont="1" applyFill="1" applyBorder="1" applyAlignment="1">
      <alignment horizontal="center" vertical="center" wrapText="1"/>
    </xf>
    <xf numFmtId="165" fontId="7" fillId="2" borderId="1" xfId="16" applyNumberFormat="1" applyFont="1" applyFill="1" applyBorder="1" applyAlignment="1">
      <alignment horizontal="center" vertical="center" wrapText="1"/>
    </xf>
    <xf numFmtId="0" fontId="7" fillId="2" borderId="10" xfId="16" applyFont="1" applyFill="1" applyBorder="1" applyAlignment="1">
      <alignment horizontal="left" vertical="top" wrapText="1"/>
    </xf>
    <xf numFmtId="0" fontId="7" fillId="2" borderId="1" xfId="16" applyNumberFormat="1" applyFont="1" applyFill="1" applyBorder="1" applyAlignment="1">
      <alignment horizontal="left" vertical="top"/>
    </xf>
    <xf numFmtId="0" fontId="7" fillId="2" borderId="11" xfId="16" applyFont="1" applyFill="1" applyBorder="1" applyAlignment="1">
      <alignment horizontal="left" vertical="top" wrapText="1"/>
    </xf>
    <xf numFmtId="0" fontId="7" fillId="2" borderId="1" xfId="16" applyFont="1" applyFill="1" applyBorder="1" applyAlignment="1">
      <alignment horizontal="left" vertical="center" wrapText="1"/>
    </xf>
    <xf numFmtId="0" fontId="7" fillId="2" borderId="4" xfId="16" applyNumberFormat="1" applyFont="1" applyFill="1" applyBorder="1" applyAlignment="1">
      <alignment horizontal="left" vertical="top"/>
    </xf>
    <xf numFmtId="0" fontId="7" fillId="2" borderId="2" xfId="16" applyNumberFormat="1" applyFont="1" applyFill="1" applyBorder="1" applyAlignment="1">
      <alignment horizontal="left" vertical="top"/>
    </xf>
    <xf numFmtId="0" fontId="7" fillId="2" borderId="2" xfId="16" applyFont="1" applyFill="1" applyBorder="1" applyAlignment="1">
      <alignment horizontal="left" vertical="center" wrapText="1"/>
    </xf>
    <xf numFmtId="0" fontId="7" fillId="2" borderId="0" xfId="16" applyFont="1" applyFill="1" applyAlignment="1">
      <alignment horizontal="left" vertical="top" wrapText="1"/>
    </xf>
    <xf numFmtId="0" fontId="7" fillId="2" borderId="1" xfId="16" applyFont="1" applyFill="1" applyBorder="1" applyAlignment="1">
      <alignment horizontal="center" vertical="center" wrapText="1"/>
    </xf>
    <xf numFmtId="0" fontId="7" fillId="2" borderId="1" xfId="16" applyFont="1" applyFill="1" applyBorder="1" applyAlignment="1">
      <alignment vertical="center" wrapText="1"/>
    </xf>
    <xf numFmtId="166" fontId="7" fillId="2" borderId="1" xfId="16" applyNumberFormat="1" applyFont="1" applyFill="1" applyBorder="1" applyAlignment="1">
      <alignment horizontal="left" vertical="top" wrapText="1"/>
    </xf>
    <xf numFmtId="165" fontId="7" fillId="2" borderId="1" xfId="17" applyNumberFormat="1" applyFont="1" applyFill="1" applyBorder="1" applyAlignment="1">
      <alignment horizontal="center"/>
    </xf>
    <xf numFmtId="166" fontId="7" fillId="2" borderId="4" xfId="16" applyNumberFormat="1" applyFont="1" applyFill="1" applyBorder="1" applyAlignment="1">
      <alignment horizontal="left" vertical="top" wrapText="1"/>
    </xf>
    <xf numFmtId="0" fontId="7" fillId="2" borderId="1" xfId="15" applyFont="1" applyFill="1" applyBorder="1" applyAlignment="1">
      <alignment horizontal="left" vertical="top" wrapText="1"/>
    </xf>
    <xf numFmtId="0" fontId="7" fillId="2" borderId="1" xfId="18" applyFont="1" applyFill="1" applyBorder="1" applyAlignment="1">
      <alignment horizontal="left" wrapText="1"/>
    </xf>
    <xf numFmtId="0" fontId="7" fillId="0" borderId="1" xfId="0" applyFont="1" applyBorder="1" applyAlignment="1">
      <alignment vertical="top" wrapText="1"/>
    </xf>
    <xf numFmtId="0" fontId="6" fillId="2" borderId="1" xfId="16" applyFont="1" applyFill="1" applyBorder="1" applyAlignment="1">
      <alignment horizontal="left" vertical="top" wrapText="1"/>
    </xf>
    <xf numFmtId="165" fontId="7" fillId="0" borderId="1" xfId="1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169" fontId="7" fillId="0" borderId="1" xfId="1" applyNumberFormat="1" applyFont="1" applyBorder="1" applyAlignment="1">
      <alignment horizontal="right" vertical="top"/>
    </xf>
    <xf numFmtId="164" fontId="7" fillId="0" borderId="0" xfId="1" applyNumberFormat="1" applyFont="1" applyAlignment="1">
      <alignment horizontal="right" vertical="top"/>
    </xf>
    <xf numFmtId="0" fontId="8" fillId="0" borderId="0" xfId="0" applyFont="1" applyAlignment="1">
      <alignment horizontal="right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vertical="top" wrapText="1"/>
    </xf>
    <xf numFmtId="0" fontId="7" fillId="2" borderId="0" xfId="0" applyFont="1" applyFill="1" applyAlignment="1">
      <alignment horizontal="right"/>
    </xf>
    <xf numFmtId="2" fontId="10" fillId="0" borderId="0" xfId="0" applyNumberFormat="1" applyFont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2" borderId="1" xfId="4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/>
    </xf>
    <xf numFmtId="0" fontId="6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5" fontId="13" fillId="0" borderId="4" xfId="7" applyNumberFormat="1" applyFont="1" applyBorder="1" applyAlignment="1">
      <alignment horizontal="center" vertical="center" wrapText="1"/>
    </xf>
    <xf numFmtId="165" fontId="13" fillId="0" borderId="6" xfId="7" applyNumberFormat="1" applyFont="1" applyBorder="1" applyAlignment="1">
      <alignment horizontal="center" vertical="center" wrapText="1"/>
    </xf>
    <xf numFmtId="165" fontId="13" fillId="0" borderId="5" xfId="7" applyNumberFormat="1" applyFont="1" applyBorder="1" applyAlignment="1">
      <alignment horizontal="center" vertical="center" wrapText="1"/>
    </xf>
    <xf numFmtId="165" fontId="10" fillId="2" borderId="0" xfId="5" applyNumberFormat="1" applyFont="1" applyFill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6" fillId="2" borderId="0" xfId="5" applyFont="1" applyFill="1" applyAlignment="1">
      <alignment horizontal="center" vertical="top" wrapText="1"/>
    </xf>
    <xf numFmtId="0" fontId="6" fillId="2" borderId="0" xfId="6" applyFont="1" applyFill="1" applyAlignment="1">
      <alignment horizontal="left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left" vertical="top" wrapText="1"/>
    </xf>
    <xf numFmtId="165" fontId="13" fillId="2" borderId="1" xfId="5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168" fontId="7" fillId="0" borderId="4" xfId="5" applyNumberFormat="1" applyFont="1" applyFill="1" applyBorder="1" applyAlignment="1">
      <alignment horizontal="left" vertical="center" wrapText="1"/>
    </xf>
    <xf numFmtId="168" fontId="7" fillId="0" borderId="6" xfId="5" applyNumberFormat="1" applyFont="1" applyFill="1" applyBorder="1" applyAlignment="1">
      <alignment horizontal="left" vertical="center" wrapText="1"/>
    </xf>
    <xf numFmtId="168" fontId="7" fillId="0" borderId="5" xfId="5" applyNumberFormat="1" applyFont="1" applyFill="1" applyBorder="1" applyAlignment="1">
      <alignment horizontal="left" vertical="center" wrapText="1"/>
    </xf>
    <xf numFmtId="0" fontId="7" fillId="2" borderId="1" xfId="13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7" fillId="3" borderId="1" xfId="5" applyFont="1" applyFill="1" applyBorder="1" applyAlignment="1">
      <alignment horizontal="left" vertical="center" wrapText="1"/>
    </xf>
    <xf numFmtId="0" fontId="6" fillId="0" borderId="1" xfId="5" applyFont="1" applyFill="1" applyBorder="1" applyAlignment="1">
      <alignment vertical="center" wrapText="1"/>
    </xf>
    <xf numFmtId="0" fontId="6" fillId="0" borderId="1" xfId="5" applyFont="1" applyFill="1" applyBorder="1" applyAlignment="1"/>
    <xf numFmtId="0" fontId="6" fillId="3" borderId="0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3" borderId="1" xfId="5" applyFont="1" applyFill="1" applyBorder="1" applyAlignment="1">
      <alignment horizontal="center" vertical="center" wrapText="1"/>
    </xf>
    <xf numFmtId="165" fontId="7" fillId="2" borderId="0" xfId="18" applyNumberFormat="1" applyFont="1" applyFill="1" applyAlignment="1">
      <alignment horizontal="right"/>
    </xf>
    <xf numFmtId="0" fontId="7" fillId="2" borderId="0" xfId="16" applyFont="1" applyFill="1" applyAlignment="1">
      <alignment horizontal="center" wrapText="1"/>
    </xf>
    <xf numFmtId="165" fontId="7" fillId="2" borderId="8" xfId="17" applyNumberFormat="1" applyFont="1" applyFill="1" applyBorder="1" applyAlignment="1">
      <alignment horizontal="right" vertical="center" wrapText="1"/>
    </xf>
    <xf numFmtId="0" fontId="7" fillId="2" borderId="1" xfId="16" applyFont="1" applyFill="1" applyBorder="1" applyAlignment="1">
      <alignment horizontal="center" vertical="top" wrapText="1"/>
    </xf>
    <xf numFmtId="0" fontId="7" fillId="2" borderId="2" xfId="16" applyFont="1" applyFill="1" applyBorder="1" applyAlignment="1">
      <alignment horizontal="center" vertical="top" wrapText="1"/>
    </xf>
    <xf numFmtId="0" fontId="7" fillId="2" borderId="3" xfId="16" applyFont="1" applyFill="1" applyBorder="1" applyAlignment="1">
      <alignment horizontal="center" vertical="top" wrapText="1"/>
    </xf>
    <xf numFmtId="165" fontId="7" fillId="2" borderId="1" xfId="16" applyNumberFormat="1" applyFont="1" applyFill="1" applyBorder="1" applyAlignment="1">
      <alignment horizontal="center" vertical="center" wrapText="1"/>
    </xf>
  </cellXfs>
  <cellStyles count="19">
    <cellStyle name="Comma 2" xfId="11"/>
    <cellStyle name="Comma 3 3" xfId="9"/>
    <cellStyle name="Comma 35" xfId="17"/>
    <cellStyle name="Comma 4" xfId="10"/>
    <cellStyle name="Normal" xfId="0" builtinId="0"/>
    <cellStyle name="Normal 12" xfId="7"/>
    <cellStyle name="Normal 12 2" xfId="13"/>
    <cellStyle name="Normal 14 3" xfId="18"/>
    <cellStyle name="Normal 2" xfId="5"/>
    <cellStyle name="Normal 2 2" xfId="12"/>
    <cellStyle name="Normal 2 2 2" xfId="8"/>
    <cellStyle name="Normal 2 2 2 2" xfId="15"/>
    <cellStyle name="Normal 63" xfId="16"/>
    <cellStyle name="Normal 8" xfId="6"/>
    <cellStyle name="Normal_General 17.02.04" xfId="14"/>
    <cellStyle name="Normal_PahustafondGortsazrk.NpastVoroshSocap- 2" xfId="4"/>
    <cellStyle name="SN_241" xfId="1"/>
    <cellStyle name="SN_b" xfId="2"/>
    <cellStyle name="SN_i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ISA~1.HAY\AppData\Local\Temp\havelvacner-10%20lracv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/>
      <sheetData sheetId="1">
        <row r="22">
          <cell r="F22" t="str">
            <v xml:space="preserve"> Գործազուրկների, աշխատանաքից ազատման ռիսկ ունեցող, ինչպես նաև ազատազրկման ձևով պատիժը կրելու ավարտին վեց ամիս մնացած աշխատանք փնտրող անձանց մասնագիտական ուսուցման կազմակերպում</v>
          </cell>
        </row>
        <row r="31">
          <cell r="F31" t="str">
            <v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zoomScaleNormal="100" workbookViewId="0">
      <selection activeCell="A6" sqref="A6:G6"/>
    </sheetView>
  </sheetViews>
  <sheetFormatPr defaultRowHeight="17.25" x14ac:dyDescent="0.3"/>
  <cols>
    <col min="1" max="1" width="11" style="43" customWidth="1"/>
    <col min="2" max="2" width="10.85546875" style="43" customWidth="1"/>
    <col min="3" max="3" width="70.85546875" style="43" customWidth="1"/>
    <col min="4" max="4" width="12.42578125" style="43" customWidth="1"/>
    <col min="5" max="5" width="11.85546875" style="43" bestFit="1" customWidth="1"/>
    <col min="6" max="7" width="12.5703125" style="43" bestFit="1" customWidth="1"/>
    <col min="8" max="16384" width="9.140625" style="43"/>
  </cols>
  <sheetData>
    <row r="1" spans="1:7" x14ac:dyDescent="0.3">
      <c r="F1" s="140" t="s">
        <v>87</v>
      </c>
      <c r="G1" s="140"/>
    </row>
    <row r="2" spans="1:7" x14ac:dyDescent="0.3">
      <c r="D2" s="140" t="s">
        <v>86</v>
      </c>
      <c r="E2" s="140"/>
      <c r="F2" s="140"/>
      <c r="G2" s="140"/>
    </row>
    <row r="3" spans="1:7" x14ac:dyDescent="0.3">
      <c r="F3" s="22" t="s">
        <v>64</v>
      </c>
    </row>
    <row r="6" spans="1:7" ht="88.5" customHeight="1" x14ac:dyDescent="0.3">
      <c r="A6" s="141" t="s">
        <v>185</v>
      </c>
      <c r="B6" s="141"/>
      <c r="C6" s="141"/>
      <c r="D6" s="141"/>
      <c r="E6" s="141"/>
      <c r="F6" s="141"/>
      <c r="G6" s="141"/>
    </row>
    <row r="8" spans="1:7" x14ac:dyDescent="0.3">
      <c r="F8" s="147" t="s">
        <v>62</v>
      </c>
      <c r="G8" s="147"/>
    </row>
    <row r="9" spans="1:7" ht="63.75" customHeight="1" x14ac:dyDescent="0.3">
      <c r="A9" s="145" t="s">
        <v>42</v>
      </c>
      <c r="B9" s="145"/>
      <c r="C9" s="146" t="s">
        <v>43</v>
      </c>
      <c r="D9" s="138" t="s">
        <v>44</v>
      </c>
      <c r="E9" s="138"/>
      <c r="F9" s="138"/>
      <c r="G9" s="138"/>
    </row>
    <row r="10" spans="1:7" ht="51.75" x14ac:dyDescent="0.3">
      <c r="A10" s="95" t="s">
        <v>45</v>
      </c>
      <c r="B10" s="95" t="s">
        <v>46</v>
      </c>
      <c r="C10" s="146"/>
      <c r="D10" s="44" t="s">
        <v>38</v>
      </c>
      <c r="E10" s="44" t="s">
        <v>39</v>
      </c>
      <c r="F10" s="44" t="s">
        <v>40</v>
      </c>
      <c r="G10" s="44" t="s">
        <v>41</v>
      </c>
    </row>
    <row r="11" spans="1:7" x14ac:dyDescent="0.3">
      <c r="A11" s="6"/>
      <c r="B11" s="1"/>
      <c r="C11" s="2" t="s">
        <v>25</v>
      </c>
      <c r="D11" s="8">
        <f>D12+D44</f>
        <v>0</v>
      </c>
      <c r="E11" s="8">
        <f t="shared" ref="E11:G11" si="0">E12+E44</f>
        <v>0</v>
      </c>
      <c r="F11" s="8">
        <f t="shared" si="0"/>
        <v>0</v>
      </c>
      <c r="G11" s="8">
        <f t="shared" si="0"/>
        <v>0</v>
      </c>
    </row>
    <row r="12" spans="1:7" ht="23.25" customHeight="1" x14ac:dyDescent="0.3">
      <c r="A12" s="4"/>
      <c r="B12" s="4"/>
      <c r="C12" s="2" t="s">
        <v>47</v>
      </c>
      <c r="D12" s="8">
        <f>D13</f>
        <v>-3614.7</v>
      </c>
      <c r="E12" s="8">
        <f t="shared" ref="E12:G12" si="1">E13</f>
        <v>-65297.2</v>
      </c>
      <c r="F12" s="8">
        <f t="shared" si="1"/>
        <v>-95200</v>
      </c>
      <c r="G12" s="8">
        <f t="shared" si="1"/>
        <v>-124323.5</v>
      </c>
    </row>
    <row r="13" spans="1:7" s="42" customFormat="1" x14ac:dyDescent="0.25">
      <c r="A13" s="4" t="s">
        <v>0</v>
      </c>
      <c r="B13" s="4"/>
      <c r="C13" s="5" t="s">
        <v>1</v>
      </c>
      <c r="D13" s="8">
        <f>D20+D26+D32+D38</f>
        <v>-3614.7</v>
      </c>
      <c r="E13" s="8">
        <f t="shared" ref="E13:G13" si="2">E20+E26+E32+E38</f>
        <v>-65297.2</v>
      </c>
      <c r="F13" s="8">
        <f t="shared" si="2"/>
        <v>-95200</v>
      </c>
      <c r="G13" s="8">
        <f t="shared" si="2"/>
        <v>-124323.5</v>
      </c>
    </row>
    <row r="14" spans="1:7" s="42" customFormat="1" x14ac:dyDescent="0.25">
      <c r="A14" s="4"/>
      <c r="B14" s="4"/>
      <c r="C14" s="2" t="s">
        <v>2</v>
      </c>
      <c r="D14" s="20"/>
      <c r="E14" s="20"/>
      <c r="F14" s="20"/>
      <c r="G14" s="20"/>
    </row>
    <row r="15" spans="1:7" s="42" customFormat="1" x14ac:dyDescent="0.25">
      <c r="A15" s="4"/>
      <c r="B15" s="4"/>
      <c r="C15" s="5" t="s">
        <v>3</v>
      </c>
      <c r="D15" s="20"/>
      <c r="E15" s="20"/>
      <c r="F15" s="20"/>
      <c r="G15" s="20"/>
    </row>
    <row r="16" spans="1:7" s="42" customFormat="1" ht="34.5" x14ac:dyDescent="0.25">
      <c r="A16" s="4"/>
      <c r="B16" s="4"/>
      <c r="C16" s="2" t="s">
        <v>4</v>
      </c>
      <c r="D16" s="20"/>
      <c r="E16" s="20"/>
      <c r="F16" s="20"/>
      <c r="G16" s="20"/>
    </row>
    <row r="17" spans="1:7" s="42" customFormat="1" x14ac:dyDescent="0.25">
      <c r="A17" s="4"/>
      <c r="B17" s="4"/>
      <c r="C17" s="5" t="s">
        <v>5</v>
      </c>
      <c r="D17" s="20"/>
      <c r="E17" s="20"/>
      <c r="F17" s="20"/>
      <c r="G17" s="20"/>
    </row>
    <row r="18" spans="1:7" s="42" customFormat="1" ht="27" customHeight="1" x14ac:dyDescent="0.25">
      <c r="A18" s="4"/>
      <c r="B18" s="4"/>
      <c r="C18" s="2" t="s">
        <v>6</v>
      </c>
      <c r="D18" s="20"/>
      <c r="E18" s="20"/>
      <c r="F18" s="20"/>
      <c r="G18" s="20"/>
    </row>
    <row r="19" spans="1:7" s="42" customFormat="1" ht="17.25" customHeight="1" x14ac:dyDescent="0.25">
      <c r="A19" s="142" t="s">
        <v>7</v>
      </c>
      <c r="B19" s="143"/>
      <c r="C19" s="143"/>
      <c r="D19" s="143"/>
      <c r="E19" s="143"/>
      <c r="F19" s="143"/>
      <c r="G19" s="144"/>
    </row>
    <row r="20" spans="1:7" s="47" customFormat="1" x14ac:dyDescent="0.25">
      <c r="A20" s="2"/>
      <c r="B20" s="46" t="s">
        <v>8</v>
      </c>
      <c r="C20" s="5" t="s">
        <v>9</v>
      </c>
      <c r="D20" s="8">
        <v>0</v>
      </c>
      <c r="E20" s="55">
        <v>-21344.6</v>
      </c>
      <c r="F20" s="55">
        <v>-30996</v>
      </c>
      <c r="G20" s="55">
        <v>-40276.300000000003</v>
      </c>
    </row>
    <row r="21" spans="1:7" s="42" customFormat="1" ht="69" x14ac:dyDescent="0.25">
      <c r="A21" s="4"/>
      <c r="B21" s="39"/>
      <c r="C21" s="39" t="s">
        <v>10</v>
      </c>
      <c r="D21" s="40"/>
      <c r="E21" s="40"/>
      <c r="F21" s="40"/>
      <c r="G21" s="40"/>
    </row>
    <row r="22" spans="1:7" s="42" customFormat="1" x14ac:dyDescent="0.25">
      <c r="A22" s="4"/>
      <c r="B22" s="39"/>
      <c r="C22" s="21" t="s">
        <v>11</v>
      </c>
      <c r="D22" s="54"/>
      <c r="E22" s="54"/>
      <c r="F22" s="54"/>
      <c r="G22" s="54"/>
    </row>
    <row r="23" spans="1:7" s="42" customFormat="1" ht="69" x14ac:dyDescent="0.25">
      <c r="A23" s="4"/>
      <c r="B23" s="39"/>
      <c r="C23" s="39" t="s">
        <v>12</v>
      </c>
      <c r="D23" s="40"/>
      <c r="E23" s="40"/>
      <c r="F23" s="40"/>
      <c r="G23" s="40"/>
    </row>
    <row r="24" spans="1:7" s="42" customFormat="1" x14ac:dyDescent="0.25">
      <c r="A24" s="4"/>
      <c r="B24" s="39"/>
      <c r="C24" s="21" t="s">
        <v>13</v>
      </c>
      <c r="D24" s="53"/>
      <c r="E24" s="53"/>
      <c r="F24" s="53"/>
      <c r="G24" s="53"/>
    </row>
    <row r="25" spans="1:7" s="42" customFormat="1" x14ac:dyDescent="0.25">
      <c r="A25" s="4"/>
      <c r="B25" s="39"/>
      <c r="C25" s="39" t="s">
        <v>14</v>
      </c>
      <c r="D25" s="53"/>
      <c r="E25" s="53"/>
      <c r="F25" s="53"/>
      <c r="G25" s="53"/>
    </row>
    <row r="26" spans="1:7" s="47" customFormat="1" x14ac:dyDescent="0.25">
      <c r="A26" s="2"/>
      <c r="B26" s="46" t="s">
        <v>15</v>
      </c>
      <c r="C26" s="5" t="s">
        <v>9</v>
      </c>
      <c r="D26" s="55">
        <v>-539.79999999999995</v>
      </c>
      <c r="E26" s="55">
        <v>-3059.1</v>
      </c>
      <c r="F26" s="55">
        <v>-4498.7</v>
      </c>
      <c r="G26" s="55">
        <v>-5938.3</v>
      </c>
    </row>
    <row r="27" spans="1:7" s="42" customFormat="1" ht="69" x14ac:dyDescent="0.25">
      <c r="A27" s="4"/>
      <c r="B27" s="39"/>
      <c r="C27" s="39" t="s">
        <v>16</v>
      </c>
      <c r="D27" s="40"/>
      <c r="E27" s="40"/>
      <c r="F27" s="40"/>
      <c r="G27" s="40"/>
    </row>
    <row r="28" spans="1:7" s="42" customFormat="1" x14ac:dyDescent="0.25">
      <c r="A28" s="4"/>
      <c r="B28" s="39"/>
      <c r="C28" s="21" t="s">
        <v>11</v>
      </c>
      <c r="D28" s="54"/>
      <c r="E28" s="54"/>
      <c r="F28" s="54"/>
      <c r="G28" s="54"/>
    </row>
    <row r="29" spans="1:7" s="42" customFormat="1" ht="86.25" x14ac:dyDescent="0.25">
      <c r="A29" s="4"/>
      <c r="B29" s="39"/>
      <c r="C29" s="39" t="s">
        <v>17</v>
      </c>
      <c r="D29" s="40"/>
      <c r="E29" s="40"/>
      <c r="F29" s="40"/>
      <c r="G29" s="40"/>
    </row>
    <row r="30" spans="1:7" s="42" customFormat="1" x14ac:dyDescent="0.25">
      <c r="A30" s="4"/>
      <c r="B30" s="39"/>
      <c r="C30" s="21" t="s">
        <v>13</v>
      </c>
      <c r="D30" s="53"/>
      <c r="E30" s="53"/>
      <c r="F30" s="53"/>
      <c r="G30" s="53"/>
    </row>
    <row r="31" spans="1:7" s="42" customFormat="1" x14ac:dyDescent="0.25">
      <c r="A31" s="4"/>
      <c r="B31" s="39"/>
      <c r="C31" s="39" t="s">
        <v>14</v>
      </c>
      <c r="D31" s="53"/>
      <c r="E31" s="53"/>
      <c r="F31" s="53"/>
      <c r="G31" s="53"/>
    </row>
    <row r="32" spans="1:7" s="47" customFormat="1" x14ac:dyDescent="0.25">
      <c r="A32" s="2"/>
      <c r="B32" s="46" t="s">
        <v>18</v>
      </c>
      <c r="C32" s="5" t="s">
        <v>9</v>
      </c>
      <c r="D32" s="55">
        <v>-3074.9</v>
      </c>
      <c r="E32" s="55">
        <v>-17424.400000000001</v>
      </c>
      <c r="F32" s="55">
        <v>-25624.1</v>
      </c>
      <c r="G32" s="55">
        <v>-33823.800000000003</v>
      </c>
    </row>
    <row r="33" spans="1:7" s="42" customFormat="1" ht="51.75" x14ac:dyDescent="0.25">
      <c r="A33" s="4"/>
      <c r="B33" s="39"/>
      <c r="C33" s="39" t="s">
        <v>19</v>
      </c>
      <c r="D33" s="53"/>
      <c r="E33" s="53"/>
      <c r="F33" s="53"/>
      <c r="G33" s="53"/>
    </row>
    <row r="34" spans="1:7" s="42" customFormat="1" x14ac:dyDescent="0.25">
      <c r="A34" s="4"/>
      <c r="B34" s="39"/>
      <c r="C34" s="21" t="s">
        <v>11</v>
      </c>
      <c r="D34" s="53"/>
      <c r="E34" s="53"/>
      <c r="F34" s="53"/>
      <c r="G34" s="53"/>
    </row>
    <row r="35" spans="1:7" s="45" customFormat="1" ht="86.25" x14ac:dyDescent="0.25">
      <c r="A35" s="39"/>
      <c r="B35" s="39"/>
      <c r="C35" s="39" t="s">
        <v>20</v>
      </c>
      <c r="D35" s="53"/>
      <c r="E35" s="53"/>
      <c r="F35" s="53"/>
      <c r="G35" s="53"/>
    </row>
    <row r="36" spans="1:7" s="45" customFormat="1" x14ac:dyDescent="0.25">
      <c r="A36" s="39"/>
      <c r="B36" s="39"/>
      <c r="C36" s="21" t="s">
        <v>13</v>
      </c>
      <c r="D36" s="40"/>
      <c r="E36" s="40"/>
      <c r="F36" s="40"/>
      <c r="G36" s="40"/>
    </row>
    <row r="37" spans="1:7" s="45" customFormat="1" x14ac:dyDescent="0.25">
      <c r="A37" s="39"/>
      <c r="B37" s="39"/>
      <c r="C37" s="39" t="s">
        <v>21</v>
      </c>
      <c r="D37" s="54"/>
      <c r="E37" s="54"/>
      <c r="F37" s="54"/>
      <c r="G37" s="54"/>
    </row>
    <row r="38" spans="1:7" s="48" customFormat="1" x14ac:dyDescent="0.25">
      <c r="A38" s="46"/>
      <c r="B38" s="46" t="s">
        <v>22</v>
      </c>
      <c r="C38" s="5" t="s">
        <v>9</v>
      </c>
      <c r="D38" s="8">
        <v>0</v>
      </c>
      <c r="E38" s="55">
        <v>-23469.1</v>
      </c>
      <c r="F38" s="55">
        <v>-34081.199999999997</v>
      </c>
      <c r="G38" s="55">
        <v>-44285.1</v>
      </c>
    </row>
    <row r="39" spans="1:7" s="45" customFormat="1" ht="69" x14ac:dyDescent="0.25">
      <c r="A39" s="39"/>
      <c r="B39" s="39"/>
      <c r="C39" s="39" t="s">
        <v>23</v>
      </c>
      <c r="D39" s="53"/>
      <c r="E39" s="53"/>
      <c r="F39" s="53"/>
      <c r="G39" s="53"/>
    </row>
    <row r="40" spans="1:7" s="45" customFormat="1" x14ac:dyDescent="0.25">
      <c r="A40" s="39"/>
      <c r="B40" s="39"/>
      <c r="C40" s="21" t="s">
        <v>11</v>
      </c>
      <c r="D40" s="53"/>
      <c r="E40" s="53"/>
      <c r="F40" s="53"/>
      <c r="G40" s="53"/>
    </row>
    <row r="41" spans="1:7" s="45" customFormat="1" ht="86.25" x14ac:dyDescent="0.25">
      <c r="A41" s="39"/>
      <c r="B41" s="39"/>
      <c r="C41" s="39" t="s">
        <v>24</v>
      </c>
      <c r="D41" s="53"/>
      <c r="E41" s="53"/>
      <c r="F41" s="53"/>
      <c r="G41" s="53"/>
    </row>
    <row r="42" spans="1:7" s="45" customFormat="1" x14ac:dyDescent="0.25">
      <c r="A42" s="39"/>
      <c r="B42" s="39"/>
      <c r="C42" s="21" t="s">
        <v>13</v>
      </c>
      <c r="D42" s="53"/>
      <c r="E42" s="53"/>
      <c r="F42" s="53"/>
      <c r="G42" s="53"/>
    </row>
    <row r="43" spans="1:7" s="45" customFormat="1" x14ac:dyDescent="0.25">
      <c r="A43" s="39"/>
      <c r="B43" s="39"/>
      <c r="C43" s="39" t="s">
        <v>21</v>
      </c>
      <c r="D43" s="53"/>
      <c r="E43" s="53"/>
      <c r="F43" s="53"/>
      <c r="G43" s="53"/>
    </row>
    <row r="44" spans="1:7" s="47" customFormat="1" x14ac:dyDescent="0.25">
      <c r="A44" s="60"/>
      <c r="B44" s="61"/>
      <c r="C44" s="67" t="s">
        <v>137</v>
      </c>
      <c r="D44" s="62">
        <f>D45</f>
        <v>3614.7</v>
      </c>
      <c r="E44" s="62">
        <f>E45</f>
        <v>65297.2</v>
      </c>
      <c r="F44" s="62">
        <f>F45</f>
        <v>95200</v>
      </c>
      <c r="G44" s="62">
        <f>G45</f>
        <v>124323.5</v>
      </c>
    </row>
    <row r="45" spans="1:7" s="47" customFormat="1" ht="17.25" customHeight="1" x14ac:dyDescent="0.25">
      <c r="A45" s="135" t="s">
        <v>138</v>
      </c>
      <c r="B45" s="135"/>
      <c r="C45" s="63" t="s">
        <v>1</v>
      </c>
      <c r="D45" s="64">
        <f>D52</f>
        <v>3614.7</v>
      </c>
      <c r="E45" s="64">
        <f t="shared" ref="E45:G45" si="3">E52</f>
        <v>65297.2</v>
      </c>
      <c r="F45" s="64">
        <f t="shared" si="3"/>
        <v>95200</v>
      </c>
      <c r="G45" s="64">
        <f t="shared" si="3"/>
        <v>124323.5</v>
      </c>
    </row>
    <row r="46" spans="1:7" s="47" customFormat="1" ht="17.25" customHeight="1" x14ac:dyDescent="0.3">
      <c r="A46" s="136"/>
      <c r="B46" s="136"/>
      <c r="C46" s="5" t="s">
        <v>139</v>
      </c>
      <c r="D46" s="65"/>
      <c r="E46" s="65"/>
      <c r="F46" s="59"/>
      <c r="G46" s="59"/>
    </row>
    <row r="47" spans="1:7" s="47" customFormat="1" x14ac:dyDescent="0.3">
      <c r="A47" s="136"/>
      <c r="B47" s="136"/>
      <c r="C47" s="5" t="s">
        <v>3</v>
      </c>
      <c r="D47" s="65"/>
      <c r="E47" s="65"/>
      <c r="F47" s="59"/>
      <c r="G47" s="59"/>
    </row>
    <row r="48" spans="1:7" s="47" customFormat="1" ht="51.75" x14ac:dyDescent="0.25">
      <c r="A48" s="136"/>
      <c r="B48" s="136"/>
      <c r="C48" s="2" t="s">
        <v>140</v>
      </c>
      <c r="D48" s="59"/>
      <c r="E48" s="59"/>
      <c r="F48" s="59"/>
      <c r="G48" s="59"/>
    </row>
    <row r="49" spans="1:7" s="47" customFormat="1" x14ac:dyDescent="0.25">
      <c r="A49" s="136"/>
      <c r="B49" s="136"/>
      <c r="C49" s="5" t="s">
        <v>5</v>
      </c>
      <c r="D49" s="59"/>
      <c r="E49" s="59"/>
      <c r="F49" s="59"/>
      <c r="G49" s="59"/>
    </row>
    <row r="50" spans="1:7" s="47" customFormat="1" ht="17.25" customHeight="1" x14ac:dyDescent="0.25">
      <c r="A50" s="137"/>
      <c r="B50" s="137"/>
      <c r="C50" s="2" t="s">
        <v>141</v>
      </c>
      <c r="D50" s="59"/>
      <c r="E50" s="59"/>
      <c r="F50" s="59"/>
      <c r="G50" s="59"/>
    </row>
    <row r="51" spans="1:7" s="47" customFormat="1" x14ac:dyDescent="0.25">
      <c r="A51" s="138" t="s">
        <v>7</v>
      </c>
      <c r="B51" s="138"/>
      <c r="C51" s="138"/>
      <c r="D51" s="66"/>
      <c r="E51" s="66"/>
      <c r="F51" s="66"/>
      <c r="G51" s="66"/>
    </row>
    <row r="52" spans="1:7" s="47" customFormat="1" x14ac:dyDescent="0.25">
      <c r="A52" s="138"/>
      <c r="B52" s="139" t="s">
        <v>8</v>
      </c>
      <c r="C52" s="5" t="s">
        <v>9</v>
      </c>
      <c r="D52" s="66">
        <f>(D20+D26+D32+D38)*-1</f>
        <v>3614.7</v>
      </c>
      <c r="E52" s="66">
        <f t="shared" ref="E52:G52" si="4">(E20+E26+E32+E38)*-1</f>
        <v>65297.2</v>
      </c>
      <c r="F52" s="66">
        <f t="shared" si="4"/>
        <v>95200</v>
      </c>
      <c r="G52" s="66">
        <f t="shared" si="4"/>
        <v>124323.5</v>
      </c>
    </row>
    <row r="53" spans="1:7" s="47" customFormat="1" x14ac:dyDescent="0.25">
      <c r="A53" s="138"/>
      <c r="B53" s="139"/>
      <c r="C53" s="5" t="s">
        <v>139</v>
      </c>
      <c r="D53" s="59"/>
      <c r="E53" s="59"/>
      <c r="F53" s="59"/>
      <c r="G53" s="59"/>
    </row>
    <row r="54" spans="1:7" s="47" customFormat="1" x14ac:dyDescent="0.25">
      <c r="A54" s="138"/>
      <c r="B54" s="139"/>
      <c r="C54" s="5" t="s">
        <v>11</v>
      </c>
      <c r="D54" s="59"/>
      <c r="E54" s="59"/>
      <c r="F54" s="59"/>
      <c r="G54" s="59"/>
    </row>
    <row r="55" spans="1:7" s="47" customFormat="1" ht="69" x14ac:dyDescent="0.25">
      <c r="A55" s="138"/>
      <c r="B55" s="139"/>
      <c r="C55" s="2" t="s">
        <v>142</v>
      </c>
      <c r="D55" s="59"/>
      <c r="E55" s="59"/>
      <c r="F55" s="59"/>
      <c r="G55" s="59"/>
    </row>
    <row r="56" spans="1:7" s="47" customFormat="1" x14ac:dyDescent="0.25">
      <c r="A56" s="138"/>
      <c r="B56" s="139"/>
      <c r="C56" s="5" t="s">
        <v>13</v>
      </c>
      <c r="D56" s="59"/>
      <c r="E56" s="59"/>
      <c r="F56" s="59"/>
      <c r="G56" s="59"/>
    </row>
    <row r="57" spans="1:7" s="47" customFormat="1" x14ac:dyDescent="0.25">
      <c r="A57" s="138"/>
      <c r="B57" s="139"/>
      <c r="C57" s="2" t="s">
        <v>14</v>
      </c>
      <c r="D57" s="59"/>
      <c r="E57" s="59"/>
      <c r="F57" s="59"/>
      <c r="G57" s="59"/>
    </row>
  </sheetData>
  <mergeCells count="13">
    <mergeCell ref="F1:G1"/>
    <mergeCell ref="D2:G2"/>
    <mergeCell ref="D9:G9"/>
    <mergeCell ref="A6:G6"/>
    <mergeCell ref="A19:G19"/>
    <mergeCell ref="A9:B9"/>
    <mergeCell ref="C9:C10"/>
    <mergeCell ref="F8:G8"/>
    <mergeCell ref="A45:A50"/>
    <mergeCell ref="B45:B50"/>
    <mergeCell ref="A51:C51"/>
    <mergeCell ref="A52:A57"/>
    <mergeCell ref="B52:B57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zoomScaleNormal="100" workbookViewId="0">
      <selection activeCell="N15" sqref="N15"/>
    </sheetView>
  </sheetViews>
  <sheetFormatPr defaultRowHeight="17.25" x14ac:dyDescent="0.3"/>
  <cols>
    <col min="1" max="3" width="9.140625" style="43"/>
    <col min="4" max="4" width="9.28515625" style="43" bestFit="1" customWidth="1"/>
    <col min="5" max="5" width="9.140625" style="43"/>
    <col min="6" max="6" width="62.28515625" style="43" customWidth="1"/>
    <col min="7" max="7" width="16.28515625" style="43" customWidth="1"/>
    <col min="8" max="8" width="12.5703125" style="43" bestFit="1" customWidth="1"/>
    <col min="9" max="9" width="13.5703125" style="43" bestFit="1" customWidth="1"/>
    <col min="10" max="10" width="14.5703125" style="43" customWidth="1"/>
    <col min="11" max="16384" width="9.140625" style="43"/>
  </cols>
  <sheetData>
    <row r="1" spans="1:10" x14ac:dyDescent="0.3">
      <c r="I1" s="140" t="s">
        <v>85</v>
      </c>
      <c r="J1" s="140"/>
    </row>
    <row r="2" spans="1:10" x14ac:dyDescent="0.3">
      <c r="I2" s="22" t="s">
        <v>86</v>
      </c>
    </row>
    <row r="3" spans="1:10" x14ac:dyDescent="0.3">
      <c r="I3" s="22" t="s">
        <v>64</v>
      </c>
    </row>
    <row r="5" spans="1:10" ht="37.5" customHeight="1" x14ac:dyDescent="0.3">
      <c r="A5" s="148" t="s">
        <v>183</v>
      </c>
      <c r="B5" s="148"/>
      <c r="C5" s="148"/>
      <c r="D5" s="148"/>
      <c r="E5" s="148"/>
      <c r="F5" s="148"/>
      <c r="G5" s="148"/>
      <c r="H5" s="148"/>
      <c r="I5" s="148"/>
      <c r="J5" s="148"/>
    </row>
    <row r="7" spans="1:10" x14ac:dyDescent="0.3">
      <c r="J7" s="43" t="s">
        <v>62</v>
      </c>
    </row>
    <row r="8" spans="1:10" ht="54" customHeight="1" x14ac:dyDescent="0.3">
      <c r="A8" s="149" t="s">
        <v>48</v>
      </c>
      <c r="B8" s="149"/>
      <c r="C8" s="149"/>
      <c r="D8" s="149" t="s">
        <v>42</v>
      </c>
      <c r="E8" s="149"/>
      <c r="F8" s="149" t="s">
        <v>49</v>
      </c>
      <c r="G8" s="149" t="s">
        <v>50</v>
      </c>
      <c r="H8" s="149"/>
      <c r="I8" s="149"/>
      <c r="J8" s="149"/>
    </row>
    <row r="9" spans="1:10" ht="78.75" x14ac:dyDescent="0.3">
      <c r="A9" s="7" t="s">
        <v>51</v>
      </c>
      <c r="B9" s="7" t="s">
        <v>52</v>
      </c>
      <c r="C9" s="7" t="s">
        <v>53</v>
      </c>
      <c r="D9" s="7" t="s">
        <v>54</v>
      </c>
      <c r="E9" s="7" t="s">
        <v>55</v>
      </c>
      <c r="F9" s="149"/>
      <c r="G9" s="44" t="s">
        <v>38</v>
      </c>
      <c r="H9" s="44" t="s">
        <v>39</v>
      </c>
      <c r="I9" s="44" t="s">
        <v>40</v>
      </c>
      <c r="J9" s="44" t="s">
        <v>41</v>
      </c>
    </row>
    <row r="10" spans="1:10" x14ac:dyDescent="0.3">
      <c r="A10" s="2"/>
      <c r="B10" s="2"/>
      <c r="C10" s="2"/>
      <c r="D10" s="2"/>
      <c r="E10" s="2"/>
      <c r="F10" s="3" t="s">
        <v>29</v>
      </c>
      <c r="G10" s="49">
        <f>G12+G57</f>
        <v>0</v>
      </c>
      <c r="H10" s="49">
        <f t="shared" ref="H10:J10" si="0">H12+H57</f>
        <v>0</v>
      </c>
      <c r="I10" s="49">
        <f t="shared" si="0"/>
        <v>0</v>
      </c>
      <c r="J10" s="49">
        <f t="shared" si="0"/>
        <v>0</v>
      </c>
    </row>
    <row r="11" spans="1:10" s="51" customFormat="1" x14ac:dyDescent="0.3">
      <c r="A11" s="2"/>
      <c r="B11" s="2"/>
      <c r="C11" s="2"/>
      <c r="D11" s="2"/>
      <c r="E11" s="2"/>
      <c r="F11" s="2" t="s">
        <v>56</v>
      </c>
      <c r="G11" s="50"/>
      <c r="H11" s="50"/>
      <c r="I11" s="50"/>
      <c r="J11" s="50"/>
    </row>
    <row r="12" spans="1:10" x14ac:dyDescent="0.3">
      <c r="A12" s="3" t="s">
        <v>57</v>
      </c>
      <c r="B12" s="2"/>
      <c r="C12" s="2"/>
      <c r="D12" s="2"/>
      <c r="E12" s="2"/>
      <c r="F12" s="3" t="s">
        <v>58</v>
      </c>
      <c r="G12" s="53">
        <f>G14</f>
        <v>-3614.7</v>
      </c>
      <c r="H12" s="53">
        <f t="shared" ref="H12:J12" si="1">H14</f>
        <v>-65297.2</v>
      </c>
      <c r="I12" s="53">
        <f t="shared" si="1"/>
        <v>-95200</v>
      </c>
      <c r="J12" s="53">
        <f t="shared" si="1"/>
        <v>-124323.5</v>
      </c>
    </row>
    <row r="13" spans="1:10" x14ac:dyDescent="0.3">
      <c r="A13" s="2"/>
      <c r="B13" s="2"/>
      <c r="C13" s="2"/>
      <c r="D13" s="2"/>
      <c r="E13" s="2"/>
      <c r="F13" s="2" t="s">
        <v>56</v>
      </c>
      <c r="G13" s="49"/>
      <c r="H13" s="53"/>
      <c r="I13" s="53"/>
      <c r="J13" s="53"/>
    </row>
    <row r="14" spans="1:10" s="42" customFormat="1" x14ac:dyDescent="0.3">
      <c r="A14" s="69"/>
      <c r="B14" s="3" t="s">
        <v>59</v>
      </c>
      <c r="C14" s="2"/>
      <c r="D14" s="2"/>
      <c r="E14" s="2"/>
      <c r="F14" s="3" t="s">
        <v>60</v>
      </c>
      <c r="G14" s="53">
        <f>G16</f>
        <v>-3614.7</v>
      </c>
      <c r="H14" s="53">
        <f t="shared" ref="H14:J14" si="2">H16</f>
        <v>-65297.2</v>
      </c>
      <c r="I14" s="53">
        <f t="shared" si="2"/>
        <v>-95200</v>
      </c>
      <c r="J14" s="53">
        <f t="shared" si="2"/>
        <v>-124323.5</v>
      </c>
    </row>
    <row r="15" spans="1:10" s="42" customFormat="1" x14ac:dyDescent="0.3">
      <c r="A15" s="69"/>
      <c r="B15" s="2"/>
      <c r="C15" s="2"/>
      <c r="D15" s="2"/>
      <c r="E15" s="2"/>
      <c r="F15" s="2" t="s">
        <v>56</v>
      </c>
      <c r="G15" s="49"/>
      <c r="H15" s="53"/>
      <c r="I15" s="53"/>
      <c r="J15" s="53"/>
    </row>
    <row r="16" spans="1:10" s="42" customFormat="1" x14ac:dyDescent="0.3">
      <c r="A16" s="69"/>
      <c r="B16" s="2"/>
      <c r="C16" s="3" t="s">
        <v>61</v>
      </c>
      <c r="D16" s="2"/>
      <c r="E16" s="2"/>
      <c r="F16" s="3" t="s">
        <v>60</v>
      </c>
      <c r="G16" s="53">
        <f>G18</f>
        <v>-3614.7</v>
      </c>
      <c r="H16" s="53">
        <f t="shared" ref="H16:J16" si="3">H18</f>
        <v>-65297.2</v>
      </c>
      <c r="I16" s="53">
        <f t="shared" si="3"/>
        <v>-95200</v>
      </c>
      <c r="J16" s="53">
        <f t="shared" si="3"/>
        <v>-124323.5</v>
      </c>
    </row>
    <row r="17" spans="1:10" s="42" customFormat="1" x14ac:dyDescent="0.3">
      <c r="A17" s="69"/>
      <c r="B17" s="2"/>
      <c r="C17" s="2"/>
      <c r="D17" s="2"/>
      <c r="E17" s="2"/>
      <c r="F17" s="2" t="s">
        <v>56</v>
      </c>
      <c r="G17" s="49"/>
      <c r="H17" s="53"/>
      <c r="I17" s="53"/>
      <c r="J17" s="53"/>
    </row>
    <row r="18" spans="1:10" s="42" customFormat="1" x14ac:dyDescent="0.3">
      <c r="A18" s="69"/>
      <c r="B18" s="2"/>
      <c r="C18" s="2"/>
      <c r="D18" s="3">
        <v>1088</v>
      </c>
      <c r="E18" s="2"/>
      <c r="F18" s="2" t="s">
        <v>2</v>
      </c>
      <c r="G18" s="53">
        <f>G21+G30+G39+G48</f>
        <v>-3614.7</v>
      </c>
      <c r="H18" s="53">
        <f t="shared" ref="H18:J18" si="4">H21+H30+H39+H48</f>
        <v>-65297.2</v>
      </c>
      <c r="I18" s="53">
        <f t="shared" si="4"/>
        <v>-95200</v>
      </c>
      <c r="J18" s="53">
        <f t="shared" si="4"/>
        <v>-124323.5</v>
      </c>
    </row>
    <row r="19" spans="1:10" s="42" customFormat="1" x14ac:dyDescent="0.3">
      <c r="A19" s="69"/>
      <c r="B19" s="2"/>
      <c r="C19" s="2"/>
      <c r="D19" s="2"/>
      <c r="E19" s="2"/>
      <c r="F19" s="2" t="s">
        <v>56</v>
      </c>
      <c r="G19" s="49"/>
      <c r="H19" s="53"/>
      <c r="I19" s="53"/>
      <c r="J19" s="53"/>
    </row>
    <row r="20" spans="1:10" s="42" customFormat="1" ht="17.25" customHeight="1" x14ac:dyDescent="0.25">
      <c r="A20" s="4"/>
      <c r="B20" s="4"/>
      <c r="C20" s="4"/>
      <c r="E20" s="128"/>
      <c r="F20" s="128" t="s">
        <v>7</v>
      </c>
      <c r="G20" s="128"/>
      <c r="H20" s="4"/>
      <c r="I20" s="4"/>
      <c r="J20" s="4"/>
    </row>
    <row r="21" spans="1:10" s="42" customFormat="1" ht="86.25" x14ac:dyDescent="0.25">
      <c r="A21" s="4"/>
      <c r="B21" s="4"/>
      <c r="C21" s="4"/>
      <c r="D21" s="4"/>
      <c r="E21" s="39" t="s">
        <v>8</v>
      </c>
      <c r="F21" s="39" t="s">
        <v>10</v>
      </c>
      <c r="G21" s="49">
        <f>G23</f>
        <v>0</v>
      </c>
      <c r="H21" s="53">
        <f t="shared" ref="H21:J21" si="5">H23</f>
        <v>-21344.6</v>
      </c>
      <c r="I21" s="53">
        <f t="shared" si="5"/>
        <v>-30996</v>
      </c>
      <c r="J21" s="53">
        <f t="shared" si="5"/>
        <v>-40276.300000000003</v>
      </c>
    </row>
    <row r="22" spans="1:10" s="42" customFormat="1" x14ac:dyDescent="0.25">
      <c r="A22" s="4"/>
      <c r="B22" s="4"/>
      <c r="C22" s="4"/>
      <c r="D22" s="4"/>
      <c r="E22" s="39"/>
      <c r="F22" s="39" t="s">
        <v>26</v>
      </c>
      <c r="G22" s="40"/>
      <c r="H22" s="40"/>
      <c r="I22" s="40"/>
      <c r="J22" s="40"/>
    </row>
    <row r="23" spans="1:10" s="42" customFormat="1" ht="51.75" x14ac:dyDescent="0.25">
      <c r="A23" s="4"/>
      <c r="B23" s="4"/>
      <c r="C23" s="4"/>
      <c r="D23" s="4"/>
      <c r="E23" s="39"/>
      <c r="F23" s="21" t="s">
        <v>27</v>
      </c>
      <c r="G23" s="49">
        <f>G25</f>
        <v>0</v>
      </c>
      <c r="H23" s="54">
        <f t="shared" ref="H23:J23" si="6">H25</f>
        <v>-21344.6</v>
      </c>
      <c r="I23" s="54">
        <f t="shared" si="6"/>
        <v>-30996</v>
      </c>
      <c r="J23" s="54">
        <f t="shared" si="6"/>
        <v>-40276.300000000003</v>
      </c>
    </row>
    <row r="24" spans="1:10" s="42" customFormat="1" ht="34.5" x14ac:dyDescent="0.25">
      <c r="A24" s="4"/>
      <c r="B24" s="4"/>
      <c r="C24" s="4"/>
      <c r="D24" s="4"/>
      <c r="E24" s="39"/>
      <c r="F24" s="39" t="s">
        <v>28</v>
      </c>
      <c r="G24" s="40"/>
      <c r="H24" s="40"/>
      <c r="I24" s="40"/>
      <c r="J24" s="40"/>
    </row>
    <row r="25" spans="1:10" s="42" customFormat="1" x14ac:dyDescent="0.25">
      <c r="A25" s="4"/>
      <c r="B25" s="4"/>
      <c r="C25" s="4"/>
      <c r="D25" s="4"/>
      <c r="E25" s="39"/>
      <c r="F25" s="39" t="s">
        <v>29</v>
      </c>
      <c r="G25" s="49">
        <f>G26</f>
        <v>0</v>
      </c>
      <c r="H25" s="53">
        <f t="shared" ref="H25:J28" si="7">H26</f>
        <v>-21344.6</v>
      </c>
      <c r="I25" s="53">
        <f t="shared" si="7"/>
        <v>-30996</v>
      </c>
      <c r="J25" s="53">
        <f t="shared" si="7"/>
        <v>-40276.300000000003</v>
      </c>
    </row>
    <row r="26" spans="1:10" s="42" customFormat="1" x14ac:dyDescent="0.25">
      <c r="A26" s="4"/>
      <c r="B26" s="4"/>
      <c r="C26" s="4"/>
      <c r="D26" s="4"/>
      <c r="E26" s="39"/>
      <c r="F26" s="39" t="s">
        <v>30</v>
      </c>
      <c r="G26" s="49">
        <f>G27</f>
        <v>0</v>
      </c>
      <c r="H26" s="53">
        <f t="shared" si="7"/>
        <v>-21344.6</v>
      </c>
      <c r="I26" s="53">
        <f t="shared" si="7"/>
        <v>-30996</v>
      </c>
      <c r="J26" s="53">
        <f t="shared" si="7"/>
        <v>-40276.300000000003</v>
      </c>
    </row>
    <row r="27" spans="1:10" s="42" customFormat="1" ht="34.5" x14ac:dyDescent="0.25">
      <c r="A27" s="4"/>
      <c r="B27" s="4"/>
      <c r="C27" s="4"/>
      <c r="D27" s="4"/>
      <c r="E27" s="39"/>
      <c r="F27" s="39" t="s">
        <v>31</v>
      </c>
      <c r="G27" s="49">
        <f>G28</f>
        <v>0</v>
      </c>
      <c r="H27" s="53">
        <f t="shared" si="7"/>
        <v>-21344.6</v>
      </c>
      <c r="I27" s="53">
        <f t="shared" si="7"/>
        <v>-30996</v>
      </c>
      <c r="J27" s="53">
        <f t="shared" si="7"/>
        <v>-40276.300000000003</v>
      </c>
    </row>
    <row r="28" spans="1:10" s="42" customFormat="1" x14ac:dyDescent="0.25">
      <c r="A28" s="4"/>
      <c r="B28" s="4"/>
      <c r="C28" s="4"/>
      <c r="D28" s="4"/>
      <c r="E28" s="39"/>
      <c r="F28" s="39" t="s">
        <v>32</v>
      </c>
      <c r="G28" s="49">
        <f>G29</f>
        <v>0</v>
      </c>
      <c r="H28" s="53">
        <f t="shared" si="7"/>
        <v>-21344.6</v>
      </c>
      <c r="I28" s="53">
        <f t="shared" si="7"/>
        <v>-30996</v>
      </c>
      <c r="J28" s="53">
        <f t="shared" si="7"/>
        <v>-40276.300000000003</v>
      </c>
    </row>
    <row r="29" spans="1:10" s="42" customFormat="1" x14ac:dyDescent="0.25">
      <c r="A29" s="4"/>
      <c r="B29" s="4"/>
      <c r="C29" s="4"/>
      <c r="D29" s="4"/>
      <c r="E29" s="39"/>
      <c r="F29" s="39" t="s">
        <v>33</v>
      </c>
      <c r="G29" s="49">
        <f>'1'!D20</f>
        <v>0</v>
      </c>
      <c r="H29" s="53">
        <f>'1'!E20</f>
        <v>-21344.6</v>
      </c>
      <c r="I29" s="53">
        <f>'1'!F20</f>
        <v>-30996</v>
      </c>
      <c r="J29" s="53">
        <f>'1'!G20</f>
        <v>-40276.300000000003</v>
      </c>
    </row>
    <row r="30" spans="1:10" s="42" customFormat="1" ht="69" x14ac:dyDescent="0.25">
      <c r="A30" s="4"/>
      <c r="B30" s="4"/>
      <c r="C30" s="4"/>
      <c r="D30" s="4"/>
      <c r="E30" s="39" t="s">
        <v>15</v>
      </c>
      <c r="F30" s="39" t="s">
        <v>16</v>
      </c>
      <c r="G30" s="53">
        <f>G32</f>
        <v>-539.79999999999995</v>
      </c>
      <c r="H30" s="53">
        <f t="shared" ref="H30:J30" si="8">H32</f>
        <v>-3059.1</v>
      </c>
      <c r="I30" s="53">
        <f t="shared" si="8"/>
        <v>-4498.7</v>
      </c>
      <c r="J30" s="53">
        <f t="shared" si="8"/>
        <v>-5938.3</v>
      </c>
    </row>
    <row r="31" spans="1:10" s="42" customFormat="1" x14ac:dyDescent="0.25">
      <c r="A31" s="4"/>
      <c r="B31" s="4"/>
      <c r="C31" s="4"/>
      <c r="D31" s="4"/>
      <c r="E31" s="39"/>
      <c r="F31" s="39" t="s">
        <v>26</v>
      </c>
      <c r="G31" s="40"/>
      <c r="H31" s="40"/>
      <c r="I31" s="40"/>
      <c r="J31" s="40"/>
    </row>
    <row r="32" spans="1:10" s="42" customFormat="1" ht="51.75" x14ac:dyDescent="0.25">
      <c r="A32" s="4"/>
      <c r="B32" s="4"/>
      <c r="C32" s="4"/>
      <c r="D32" s="4"/>
      <c r="E32" s="39"/>
      <c r="F32" s="21" t="s">
        <v>27</v>
      </c>
      <c r="G32" s="54">
        <f>G34</f>
        <v>-539.79999999999995</v>
      </c>
      <c r="H32" s="54">
        <f t="shared" ref="H32:J32" si="9">H34</f>
        <v>-3059.1</v>
      </c>
      <c r="I32" s="54">
        <f t="shared" si="9"/>
        <v>-4498.7</v>
      </c>
      <c r="J32" s="54">
        <f t="shared" si="9"/>
        <v>-5938.3</v>
      </c>
    </row>
    <row r="33" spans="1:10" s="42" customFormat="1" ht="34.5" x14ac:dyDescent="0.25">
      <c r="A33" s="4"/>
      <c r="B33" s="4"/>
      <c r="C33" s="4"/>
      <c r="D33" s="4"/>
      <c r="E33" s="39"/>
      <c r="F33" s="39" t="s">
        <v>28</v>
      </c>
      <c r="G33" s="40"/>
      <c r="H33" s="40"/>
      <c r="I33" s="40"/>
      <c r="J33" s="40"/>
    </row>
    <row r="34" spans="1:10" s="42" customFormat="1" x14ac:dyDescent="0.25">
      <c r="A34" s="4"/>
      <c r="B34" s="4"/>
      <c r="C34" s="4"/>
      <c r="D34" s="4"/>
      <c r="E34" s="39"/>
      <c r="F34" s="39" t="s">
        <v>29</v>
      </c>
      <c r="G34" s="53">
        <f>G35</f>
        <v>-539.79999999999995</v>
      </c>
      <c r="H34" s="53">
        <f t="shared" ref="H34:J37" si="10">H35</f>
        <v>-3059.1</v>
      </c>
      <c r="I34" s="53">
        <f t="shared" si="10"/>
        <v>-4498.7</v>
      </c>
      <c r="J34" s="53">
        <f t="shared" si="10"/>
        <v>-5938.3</v>
      </c>
    </row>
    <row r="35" spans="1:10" s="42" customFormat="1" x14ac:dyDescent="0.25">
      <c r="A35" s="4"/>
      <c r="B35" s="4"/>
      <c r="C35" s="4"/>
      <c r="D35" s="4"/>
      <c r="E35" s="39"/>
      <c r="F35" s="39" t="s">
        <v>30</v>
      </c>
      <c r="G35" s="53">
        <f>G36</f>
        <v>-539.79999999999995</v>
      </c>
      <c r="H35" s="53">
        <f t="shared" si="10"/>
        <v>-3059.1</v>
      </c>
      <c r="I35" s="53">
        <f t="shared" si="10"/>
        <v>-4498.7</v>
      </c>
      <c r="J35" s="53">
        <f t="shared" si="10"/>
        <v>-5938.3</v>
      </c>
    </row>
    <row r="36" spans="1:10" s="42" customFormat="1" ht="34.5" x14ac:dyDescent="0.25">
      <c r="A36" s="4"/>
      <c r="B36" s="4"/>
      <c r="C36" s="4"/>
      <c r="D36" s="4"/>
      <c r="E36" s="39"/>
      <c r="F36" s="39" t="s">
        <v>31</v>
      </c>
      <c r="G36" s="53">
        <f>G37</f>
        <v>-539.79999999999995</v>
      </c>
      <c r="H36" s="53">
        <f t="shared" si="10"/>
        <v>-3059.1</v>
      </c>
      <c r="I36" s="53">
        <f t="shared" si="10"/>
        <v>-4498.7</v>
      </c>
      <c r="J36" s="53">
        <f t="shared" si="10"/>
        <v>-5938.3</v>
      </c>
    </row>
    <row r="37" spans="1:10" s="42" customFormat="1" x14ac:dyDescent="0.25">
      <c r="A37" s="4"/>
      <c r="B37" s="4"/>
      <c r="C37" s="4"/>
      <c r="D37" s="4"/>
      <c r="E37" s="39"/>
      <c r="F37" s="39" t="s">
        <v>32</v>
      </c>
      <c r="G37" s="53">
        <f>G38</f>
        <v>-539.79999999999995</v>
      </c>
      <c r="H37" s="53">
        <f t="shared" si="10"/>
        <v>-3059.1</v>
      </c>
      <c r="I37" s="53">
        <f t="shared" si="10"/>
        <v>-4498.7</v>
      </c>
      <c r="J37" s="53">
        <f t="shared" si="10"/>
        <v>-5938.3</v>
      </c>
    </row>
    <row r="38" spans="1:10" s="42" customFormat="1" x14ac:dyDescent="0.25">
      <c r="A38" s="4"/>
      <c r="B38" s="4"/>
      <c r="C38" s="4"/>
      <c r="D38" s="4"/>
      <c r="E38" s="39"/>
      <c r="F38" s="39" t="s">
        <v>33</v>
      </c>
      <c r="G38" s="53">
        <f>'1'!D26</f>
        <v>-539.79999999999995</v>
      </c>
      <c r="H38" s="53">
        <f>'1'!E26</f>
        <v>-3059.1</v>
      </c>
      <c r="I38" s="53">
        <f>'1'!F26</f>
        <v>-4498.7</v>
      </c>
      <c r="J38" s="53">
        <f>'1'!G26</f>
        <v>-5938.3</v>
      </c>
    </row>
    <row r="39" spans="1:10" s="45" customFormat="1" ht="51.75" x14ac:dyDescent="0.25">
      <c r="A39" s="39"/>
      <c r="B39" s="39"/>
      <c r="C39" s="39"/>
      <c r="D39" s="39"/>
      <c r="E39" s="39" t="s">
        <v>18</v>
      </c>
      <c r="F39" s="39" t="s">
        <v>19</v>
      </c>
      <c r="G39" s="53">
        <f>G41</f>
        <v>-3074.9</v>
      </c>
      <c r="H39" s="53">
        <f t="shared" ref="H39:J39" si="11">H41</f>
        <v>-17424.400000000001</v>
      </c>
      <c r="I39" s="53">
        <f t="shared" si="11"/>
        <v>-25624.1</v>
      </c>
      <c r="J39" s="53">
        <f t="shared" si="11"/>
        <v>-33823.800000000003</v>
      </c>
    </row>
    <row r="40" spans="1:10" s="45" customFormat="1" x14ac:dyDescent="0.25">
      <c r="A40" s="39"/>
      <c r="B40" s="39"/>
      <c r="C40" s="39"/>
      <c r="D40" s="39"/>
      <c r="E40" s="39"/>
      <c r="F40" s="39" t="s">
        <v>26</v>
      </c>
      <c r="G40" s="40"/>
      <c r="H40" s="40"/>
      <c r="I40" s="40"/>
      <c r="J40" s="40"/>
    </row>
    <row r="41" spans="1:10" s="45" customFormat="1" ht="51.75" x14ac:dyDescent="0.25">
      <c r="A41" s="39"/>
      <c r="B41" s="39"/>
      <c r="C41" s="39"/>
      <c r="D41" s="39"/>
      <c r="E41" s="39"/>
      <c r="F41" s="21" t="s">
        <v>27</v>
      </c>
      <c r="G41" s="54">
        <f>G43</f>
        <v>-3074.9</v>
      </c>
      <c r="H41" s="54">
        <f t="shared" ref="H41:J41" si="12">H43</f>
        <v>-17424.400000000001</v>
      </c>
      <c r="I41" s="54">
        <f t="shared" si="12"/>
        <v>-25624.1</v>
      </c>
      <c r="J41" s="54">
        <f t="shared" si="12"/>
        <v>-33823.800000000003</v>
      </c>
    </row>
    <row r="42" spans="1:10" s="45" customFormat="1" ht="34.5" x14ac:dyDescent="0.25">
      <c r="A42" s="39"/>
      <c r="B42" s="39"/>
      <c r="C42" s="39"/>
      <c r="D42" s="39"/>
      <c r="E42" s="39"/>
      <c r="F42" s="39" t="s">
        <v>28</v>
      </c>
      <c r="G42" s="39"/>
      <c r="H42" s="39"/>
      <c r="I42" s="39"/>
      <c r="J42" s="39"/>
    </row>
    <row r="43" spans="1:10" s="45" customFormat="1" x14ac:dyDescent="0.25">
      <c r="A43" s="39"/>
      <c r="B43" s="39"/>
      <c r="C43" s="39"/>
      <c r="D43" s="39"/>
      <c r="E43" s="39"/>
      <c r="F43" s="39" t="s">
        <v>29</v>
      </c>
      <c r="G43" s="53">
        <f>G44</f>
        <v>-3074.9</v>
      </c>
      <c r="H43" s="53">
        <f t="shared" ref="H43:J46" si="13">H44</f>
        <v>-17424.400000000001</v>
      </c>
      <c r="I43" s="53">
        <f t="shared" si="13"/>
        <v>-25624.1</v>
      </c>
      <c r="J43" s="53">
        <f t="shared" si="13"/>
        <v>-33823.800000000003</v>
      </c>
    </row>
    <row r="44" spans="1:10" s="45" customFormat="1" x14ac:dyDescent="0.25">
      <c r="A44" s="39"/>
      <c r="B44" s="39"/>
      <c r="C44" s="39"/>
      <c r="D44" s="39"/>
      <c r="E44" s="39"/>
      <c r="F44" s="39" t="s">
        <v>30</v>
      </c>
      <c r="G44" s="53">
        <f>G45</f>
        <v>-3074.9</v>
      </c>
      <c r="H44" s="53">
        <f t="shared" si="13"/>
        <v>-17424.400000000001</v>
      </c>
      <c r="I44" s="53">
        <f t="shared" si="13"/>
        <v>-25624.1</v>
      </c>
      <c r="J44" s="53">
        <f t="shared" si="13"/>
        <v>-33823.800000000003</v>
      </c>
    </row>
    <row r="45" spans="1:10" s="45" customFormat="1" x14ac:dyDescent="0.25">
      <c r="A45" s="39"/>
      <c r="B45" s="39"/>
      <c r="C45" s="39"/>
      <c r="D45" s="39"/>
      <c r="E45" s="39"/>
      <c r="F45" s="39" t="s">
        <v>34</v>
      </c>
      <c r="G45" s="53">
        <f>G46</f>
        <v>-3074.9</v>
      </c>
      <c r="H45" s="53">
        <f t="shared" si="13"/>
        <v>-17424.400000000001</v>
      </c>
      <c r="I45" s="53">
        <f t="shared" si="13"/>
        <v>-25624.1</v>
      </c>
      <c r="J45" s="53">
        <f t="shared" si="13"/>
        <v>-33823.800000000003</v>
      </c>
    </row>
    <row r="46" spans="1:10" s="45" customFormat="1" ht="34.5" x14ac:dyDescent="0.25">
      <c r="A46" s="39"/>
      <c r="B46" s="39"/>
      <c r="C46" s="39"/>
      <c r="D46" s="39"/>
      <c r="E46" s="39"/>
      <c r="F46" s="39" t="s">
        <v>35</v>
      </c>
      <c r="G46" s="53">
        <f>G47</f>
        <v>-3074.9</v>
      </c>
      <c r="H46" s="53">
        <f t="shared" si="13"/>
        <v>-17424.400000000001</v>
      </c>
      <c r="I46" s="53">
        <f t="shared" si="13"/>
        <v>-25624.1</v>
      </c>
      <c r="J46" s="53">
        <f t="shared" si="13"/>
        <v>-33823.800000000003</v>
      </c>
    </row>
    <row r="47" spans="1:10" s="45" customFormat="1" x14ac:dyDescent="0.25">
      <c r="A47" s="39"/>
      <c r="B47" s="39"/>
      <c r="C47" s="39"/>
      <c r="D47" s="39"/>
      <c r="E47" s="39"/>
      <c r="F47" s="39" t="s">
        <v>36</v>
      </c>
      <c r="G47" s="53">
        <f>'1'!D32</f>
        <v>-3074.9</v>
      </c>
      <c r="H47" s="53">
        <f>'1'!E32</f>
        <v>-17424.400000000001</v>
      </c>
      <c r="I47" s="53">
        <f>'1'!F32</f>
        <v>-25624.1</v>
      </c>
      <c r="J47" s="53">
        <f>'1'!G32</f>
        <v>-33823.800000000003</v>
      </c>
    </row>
    <row r="48" spans="1:10" s="45" customFormat="1" ht="69" x14ac:dyDescent="0.25">
      <c r="A48" s="39"/>
      <c r="B48" s="39"/>
      <c r="C48" s="39"/>
      <c r="D48" s="39"/>
      <c r="E48" s="39" t="s">
        <v>22</v>
      </c>
      <c r="F48" s="39" t="s">
        <v>23</v>
      </c>
      <c r="G48" s="49">
        <f>G50</f>
        <v>0</v>
      </c>
      <c r="H48" s="53">
        <f t="shared" ref="H48:J48" si="14">H50</f>
        <v>-23469.1</v>
      </c>
      <c r="I48" s="53">
        <f t="shared" si="14"/>
        <v>-34081.199999999997</v>
      </c>
      <c r="J48" s="53">
        <f t="shared" si="14"/>
        <v>-44285.1</v>
      </c>
    </row>
    <row r="49" spans="1:10" s="45" customFormat="1" x14ac:dyDescent="0.25">
      <c r="A49" s="39"/>
      <c r="B49" s="39"/>
      <c r="C49" s="39"/>
      <c r="D49" s="39"/>
      <c r="E49" s="39"/>
      <c r="F49" s="39" t="s">
        <v>26</v>
      </c>
      <c r="G49" s="49"/>
      <c r="H49" s="40"/>
      <c r="I49" s="40"/>
      <c r="J49" s="40"/>
    </row>
    <row r="50" spans="1:10" s="45" customFormat="1" ht="51.75" x14ac:dyDescent="0.25">
      <c r="A50" s="39"/>
      <c r="B50" s="39"/>
      <c r="C50" s="39"/>
      <c r="D50" s="39"/>
      <c r="E50" s="39"/>
      <c r="F50" s="21" t="s">
        <v>27</v>
      </c>
      <c r="G50" s="49">
        <f>G52</f>
        <v>0</v>
      </c>
      <c r="H50" s="54">
        <f t="shared" ref="H50:J50" si="15">H52</f>
        <v>-23469.1</v>
      </c>
      <c r="I50" s="54">
        <f t="shared" si="15"/>
        <v>-34081.199999999997</v>
      </c>
      <c r="J50" s="54">
        <f t="shared" si="15"/>
        <v>-44285.1</v>
      </c>
    </row>
    <row r="51" spans="1:10" s="45" customFormat="1" ht="34.5" x14ac:dyDescent="0.25">
      <c r="A51" s="39"/>
      <c r="B51" s="39"/>
      <c r="C51" s="39"/>
      <c r="D51" s="39"/>
      <c r="E51" s="39"/>
      <c r="F51" s="39" t="s">
        <v>28</v>
      </c>
      <c r="G51" s="49"/>
      <c r="H51" s="40"/>
      <c r="I51" s="40"/>
      <c r="J51" s="40"/>
    </row>
    <row r="52" spans="1:10" s="45" customFormat="1" x14ac:dyDescent="0.25">
      <c r="A52" s="39"/>
      <c r="B52" s="39"/>
      <c r="C52" s="39"/>
      <c r="D52" s="39"/>
      <c r="E52" s="39"/>
      <c r="F52" s="39" t="s">
        <v>29</v>
      </c>
      <c r="G52" s="49">
        <f>G53</f>
        <v>0</v>
      </c>
      <c r="H52" s="53">
        <f t="shared" ref="H52:J55" si="16">H53</f>
        <v>-23469.1</v>
      </c>
      <c r="I52" s="53">
        <f t="shared" si="16"/>
        <v>-34081.199999999997</v>
      </c>
      <c r="J52" s="53">
        <f t="shared" si="16"/>
        <v>-44285.1</v>
      </c>
    </row>
    <row r="53" spans="1:10" s="45" customFormat="1" x14ac:dyDescent="0.25">
      <c r="A53" s="39"/>
      <c r="B53" s="39"/>
      <c r="C53" s="39"/>
      <c r="D53" s="39"/>
      <c r="E53" s="39"/>
      <c r="F53" s="39" t="s">
        <v>30</v>
      </c>
      <c r="G53" s="49">
        <f>G54</f>
        <v>0</v>
      </c>
      <c r="H53" s="53">
        <f t="shared" si="16"/>
        <v>-23469.1</v>
      </c>
      <c r="I53" s="53">
        <f t="shared" si="16"/>
        <v>-34081.199999999997</v>
      </c>
      <c r="J53" s="53">
        <f t="shared" si="16"/>
        <v>-44285.1</v>
      </c>
    </row>
    <row r="54" spans="1:10" s="45" customFormat="1" x14ac:dyDescent="0.25">
      <c r="A54" s="39"/>
      <c r="B54" s="39"/>
      <c r="C54" s="39"/>
      <c r="D54" s="39"/>
      <c r="E54" s="39"/>
      <c r="F54" s="39" t="s">
        <v>34</v>
      </c>
      <c r="G54" s="49">
        <f>G55</f>
        <v>0</v>
      </c>
      <c r="H54" s="53">
        <f t="shared" si="16"/>
        <v>-23469.1</v>
      </c>
      <c r="I54" s="53">
        <f t="shared" si="16"/>
        <v>-34081.199999999997</v>
      </c>
      <c r="J54" s="53">
        <f t="shared" si="16"/>
        <v>-44285.1</v>
      </c>
    </row>
    <row r="55" spans="1:10" s="45" customFormat="1" ht="34.5" x14ac:dyDescent="0.25">
      <c r="A55" s="39"/>
      <c r="B55" s="39"/>
      <c r="C55" s="39"/>
      <c r="D55" s="39"/>
      <c r="E55" s="39"/>
      <c r="F55" s="39" t="s">
        <v>35</v>
      </c>
      <c r="G55" s="49">
        <f>G56</f>
        <v>0</v>
      </c>
      <c r="H55" s="53">
        <f t="shared" si="16"/>
        <v>-23469.1</v>
      </c>
      <c r="I55" s="53">
        <f t="shared" si="16"/>
        <v>-34081.199999999997</v>
      </c>
      <c r="J55" s="53">
        <f t="shared" si="16"/>
        <v>-44285.1</v>
      </c>
    </row>
    <row r="56" spans="1:10" s="45" customFormat="1" ht="34.5" x14ac:dyDescent="0.25">
      <c r="A56" s="39"/>
      <c r="B56" s="39"/>
      <c r="C56" s="39"/>
      <c r="D56" s="39"/>
      <c r="E56" s="39"/>
      <c r="F56" s="39" t="s">
        <v>37</v>
      </c>
      <c r="G56" s="49">
        <f>'1'!D38</f>
        <v>0</v>
      </c>
      <c r="H56" s="53">
        <f>'1'!E38</f>
        <v>-23469.1</v>
      </c>
      <c r="I56" s="53">
        <f>'1'!F38</f>
        <v>-34081.199999999997</v>
      </c>
      <c r="J56" s="53">
        <f>'1'!G38</f>
        <v>-44285.1</v>
      </c>
    </row>
    <row r="57" spans="1:10" s="47" customFormat="1" ht="34.5" x14ac:dyDescent="0.25">
      <c r="A57" s="2" t="s">
        <v>143</v>
      </c>
      <c r="B57" s="2"/>
      <c r="C57" s="2"/>
      <c r="D57" s="2"/>
      <c r="E57" s="2"/>
      <c r="F57" s="2" t="s">
        <v>144</v>
      </c>
      <c r="G57" s="68">
        <f>G59</f>
        <v>3614.7</v>
      </c>
      <c r="H57" s="68">
        <f t="shared" ref="H57:J57" si="17">H59</f>
        <v>65297.2</v>
      </c>
      <c r="I57" s="68">
        <f t="shared" si="17"/>
        <v>95200</v>
      </c>
      <c r="J57" s="68">
        <f t="shared" si="17"/>
        <v>124323.5</v>
      </c>
    </row>
    <row r="58" spans="1:10" s="47" customFormat="1" x14ac:dyDescent="0.25">
      <c r="A58" s="2"/>
      <c r="B58" s="2"/>
      <c r="C58" s="2"/>
      <c r="D58" s="2"/>
      <c r="E58" s="2"/>
      <c r="F58" s="2" t="s">
        <v>56</v>
      </c>
      <c r="G58" s="68"/>
      <c r="H58" s="68"/>
      <c r="I58" s="68"/>
      <c r="J58" s="68"/>
    </row>
    <row r="59" spans="1:10" s="47" customFormat="1" ht="34.5" x14ac:dyDescent="0.25">
      <c r="A59" s="2"/>
      <c r="B59" s="2" t="s">
        <v>145</v>
      </c>
      <c r="C59" s="2"/>
      <c r="D59" s="2"/>
      <c r="E59" s="2"/>
      <c r="F59" s="2" t="s">
        <v>146</v>
      </c>
      <c r="G59" s="68">
        <f>G61</f>
        <v>3614.7</v>
      </c>
      <c r="H59" s="68">
        <f t="shared" ref="H59:J59" si="18">H61</f>
        <v>65297.2</v>
      </c>
      <c r="I59" s="68">
        <f t="shared" si="18"/>
        <v>95200</v>
      </c>
      <c r="J59" s="68">
        <f t="shared" si="18"/>
        <v>124323.5</v>
      </c>
    </row>
    <row r="60" spans="1:10" s="47" customFormat="1" x14ac:dyDescent="0.25">
      <c r="A60" s="2"/>
      <c r="B60" s="2"/>
      <c r="C60" s="2"/>
      <c r="D60" s="2"/>
      <c r="E60" s="2"/>
      <c r="F60" s="2" t="s">
        <v>56</v>
      </c>
      <c r="G60" s="68"/>
      <c r="H60" s="68"/>
      <c r="I60" s="68"/>
      <c r="J60" s="68"/>
    </row>
    <row r="61" spans="1:10" s="47" customFormat="1" x14ac:dyDescent="0.25">
      <c r="A61" s="2"/>
      <c r="B61" s="2"/>
      <c r="C61" s="2" t="s">
        <v>145</v>
      </c>
      <c r="D61" s="2"/>
      <c r="E61" s="2"/>
      <c r="F61" s="2" t="s">
        <v>139</v>
      </c>
      <c r="G61" s="68">
        <f>G63</f>
        <v>3614.7</v>
      </c>
      <c r="H61" s="68">
        <f t="shared" ref="H61:J61" si="19">H63</f>
        <v>65297.2</v>
      </c>
      <c r="I61" s="68">
        <f t="shared" si="19"/>
        <v>95200</v>
      </c>
      <c r="J61" s="68">
        <f t="shared" si="19"/>
        <v>124323.5</v>
      </c>
    </row>
    <row r="62" spans="1:10" s="47" customFormat="1" x14ac:dyDescent="0.25">
      <c r="A62" s="2"/>
      <c r="B62" s="2"/>
      <c r="C62" s="2"/>
      <c r="D62" s="2"/>
      <c r="E62" s="2"/>
      <c r="F62" s="2" t="s">
        <v>56</v>
      </c>
      <c r="G62" s="68"/>
      <c r="H62" s="68"/>
      <c r="I62" s="68"/>
      <c r="J62" s="68"/>
    </row>
    <row r="63" spans="1:10" s="47" customFormat="1" x14ac:dyDescent="0.25">
      <c r="A63" s="2"/>
      <c r="B63" s="2"/>
      <c r="C63" s="2"/>
      <c r="D63" s="2" t="s">
        <v>138</v>
      </c>
      <c r="E63" s="2"/>
      <c r="F63" s="2" t="s">
        <v>139</v>
      </c>
      <c r="G63" s="68">
        <f>G65</f>
        <v>3614.7</v>
      </c>
      <c r="H63" s="68">
        <f t="shared" ref="H63:J63" si="20">H65</f>
        <v>65297.2</v>
      </c>
      <c r="I63" s="68">
        <f t="shared" si="20"/>
        <v>95200</v>
      </c>
      <c r="J63" s="68">
        <f t="shared" si="20"/>
        <v>124323.5</v>
      </c>
    </row>
    <row r="64" spans="1:10" s="47" customFormat="1" x14ac:dyDescent="0.25">
      <c r="A64" s="2"/>
      <c r="B64" s="2"/>
      <c r="C64" s="2"/>
      <c r="D64" s="2"/>
      <c r="E64" s="2"/>
      <c r="F64" s="2" t="s">
        <v>26</v>
      </c>
      <c r="G64" s="68"/>
      <c r="H64" s="68"/>
      <c r="I64" s="68"/>
      <c r="J64" s="68"/>
    </row>
    <row r="65" spans="1:10" s="47" customFormat="1" x14ac:dyDescent="0.25">
      <c r="A65" s="2"/>
      <c r="B65" s="2"/>
      <c r="C65" s="2"/>
      <c r="D65" s="2"/>
      <c r="E65" s="2">
        <v>11001</v>
      </c>
      <c r="F65" s="2" t="s">
        <v>139</v>
      </c>
      <c r="G65" s="68">
        <f>G67</f>
        <v>3614.7</v>
      </c>
      <c r="H65" s="68">
        <f t="shared" ref="H65:J65" si="21">H67</f>
        <v>65297.2</v>
      </c>
      <c r="I65" s="68">
        <f t="shared" si="21"/>
        <v>95200</v>
      </c>
      <c r="J65" s="68">
        <f t="shared" si="21"/>
        <v>124323.5</v>
      </c>
    </row>
    <row r="66" spans="1:10" s="47" customFormat="1" x14ac:dyDescent="0.25">
      <c r="A66" s="2"/>
      <c r="B66" s="2"/>
      <c r="C66" s="2"/>
      <c r="D66" s="2"/>
      <c r="E66" s="2"/>
      <c r="F66" s="2" t="s">
        <v>26</v>
      </c>
      <c r="G66" s="68"/>
      <c r="H66" s="68"/>
      <c r="I66" s="68"/>
      <c r="J66" s="68"/>
    </row>
    <row r="67" spans="1:10" s="47" customFormat="1" x14ac:dyDescent="0.25">
      <c r="A67" s="2"/>
      <c r="B67" s="2"/>
      <c r="C67" s="2"/>
      <c r="D67" s="2"/>
      <c r="E67" s="2"/>
      <c r="F67" s="5" t="s">
        <v>147</v>
      </c>
      <c r="G67" s="68">
        <f>G69</f>
        <v>3614.7</v>
      </c>
      <c r="H67" s="68">
        <f t="shared" ref="H67:J67" si="22">H69</f>
        <v>65297.2</v>
      </c>
      <c r="I67" s="68">
        <f t="shared" si="22"/>
        <v>95200</v>
      </c>
      <c r="J67" s="68">
        <f t="shared" si="22"/>
        <v>124323.5</v>
      </c>
    </row>
    <row r="68" spans="1:10" s="47" customFormat="1" ht="34.5" x14ac:dyDescent="0.25">
      <c r="A68" s="2"/>
      <c r="B68" s="2"/>
      <c r="C68" s="2"/>
      <c r="D68" s="2"/>
      <c r="E68" s="2"/>
      <c r="F68" s="2" t="s">
        <v>28</v>
      </c>
      <c r="G68" s="68"/>
      <c r="H68" s="68"/>
      <c r="I68" s="68"/>
      <c r="J68" s="68"/>
    </row>
    <row r="69" spans="1:10" s="47" customFormat="1" x14ac:dyDescent="0.25">
      <c r="A69" s="2"/>
      <c r="B69" s="2"/>
      <c r="C69" s="2"/>
      <c r="D69" s="2"/>
      <c r="E69" s="2"/>
      <c r="F69" s="2" t="s">
        <v>29</v>
      </c>
      <c r="G69" s="68">
        <f>G70</f>
        <v>3614.7</v>
      </c>
      <c r="H69" s="68">
        <f t="shared" ref="H69:J71" si="23">H70</f>
        <v>65297.2</v>
      </c>
      <c r="I69" s="68">
        <f t="shared" si="23"/>
        <v>95200</v>
      </c>
      <c r="J69" s="68">
        <f t="shared" si="23"/>
        <v>124323.5</v>
      </c>
    </row>
    <row r="70" spans="1:10" s="47" customFormat="1" x14ac:dyDescent="0.25">
      <c r="A70" s="2"/>
      <c r="B70" s="2"/>
      <c r="C70" s="2"/>
      <c r="D70" s="2"/>
      <c r="E70" s="2"/>
      <c r="F70" s="5" t="s">
        <v>30</v>
      </c>
      <c r="G70" s="68">
        <f>G71</f>
        <v>3614.7</v>
      </c>
      <c r="H70" s="68">
        <f t="shared" si="23"/>
        <v>65297.2</v>
      </c>
      <c r="I70" s="68">
        <f t="shared" si="23"/>
        <v>95200</v>
      </c>
      <c r="J70" s="68">
        <f t="shared" si="23"/>
        <v>124323.5</v>
      </c>
    </row>
    <row r="71" spans="1:10" s="47" customFormat="1" x14ac:dyDescent="0.25">
      <c r="A71" s="2"/>
      <c r="B71" s="2"/>
      <c r="C71" s="2"/>
      <c r="D71" s="2"/>
      <c r="E71" s="2"/>
      <c r="F71" s="2" t="s">
        <v>148</v>
      </c>
      <c r="G71" s="68">
        <f>G72</f>
        <v>3614.7</v>
      </c>
      <c r="H71" s="68">
        <f t="shared" si="23"/>
        <v>65297.2</v>
      </c>
      <c r="I71" s="68">
        <f t="shared" si="23"/>
        <v>95200</v>
      </c>
      <c r="J71" s="68">
        <f t="shared" si="23"/>
        <v>124323.5</v>
      </c>
    </row>
    <row r="72" spans="1:10" s="47" customFormat="1" x14ac:dyDescent="0.25">
      <c r="A72" s="2"/>
      <c r="B72" s="2"/>
      <c r="C72" s="2"/>
      <c r="D72" s="2"/>
      <c r="E72" s="2"/>
      <c r="F72" s="2" t="s">
        <v>149</v>
      </c>
      <c r="G72" s="68">
        <f>'1'!D52</f>
        <v>3614.7</v>
      </c>
      <c r="H72" s="68">
        <f>'1'!E52</f>
        <v>65297.2</v>
      </c>
      <c r="I72" s="68">
        <f>'1'!F52</f>
        <v>95200</v>
      </c>
      <c r="J72" s="68">
        <f>'1'!G52</f>
        <v>124323.5</v>
      </c>
    </row>
    <row r="73" spans="1:10" s="47" customFormat="1" x14ac:dyDescent="0.25"/>
  </sheetData>
  <mergeCells count="6">
    <mergeCell ref="I1:J1"/>
    <mergeCell ref="A5:J5"/>
    <mergeCell ref="A8:C8"/>
    <mergeCell ref="D8:E8"/>
    <mergeCell ref="F8:F9"/>
    <mergeCell ref="G8:J8"/>
  </mergeCells>
  <pageMargins left="0.7" right="0.7" top="0.75" bottom="0.75" header="0.3" footer="0.3"/>
  <pageSetup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1"/>
  <sheetViews>
    <sheetView zoomScaleNormal="100" workbookViewId="0">
      <selection activeCell="A6" sqref="A6:F6"/>
    </sheetView>
  </sheetViews>
  <sheetFormatPr defaultRowHeight="17.25" x14ac:dyDescent="0.3"/>
  <cols>
    <col min="1" max="1" width="51.7109375" style="10" customWidth="1"/>
    <col min="2" max="2" width="73.28515625" style="10" customWidth="1"/>
    <col min="3" max="3" width="14.28515625" style="19" customWidth="1"/>
    <col min="4" max="4" width="14.140625" style="10" bestFit="1" customWidth="1"/>
    <col min="5" max="5" width="13.28515625" style="10" customWidth="1"/>
    <col min="6" max="6" width="13.140625" style="10" customWidth="1"/>
    <col min="7" max="8" width="9.140625" style="10"/>
    <col min="9" max="9" width="12.42578125" style="10" bestFit="1" customWidth="1"/>
    <col min="10" max="16384" width="9.140625" style="10"/>
  </cols>
  <sheetData>
    <row r="2" spans="1:6" x14ac:dyDescent="0.3">
      <c r="A2" s="9"/>
      <c r="B2" s="9"/>
      <c r="F2" s="9" t="s">
        <v>88</v>
      </c>
    </row>
    <row r="3" spans="1:6" x14ac:dyDescent="0.3">
      <c r="A3" s="9"/>
      <c r="B3" s="9"/>
      <c r="F3" s="9" t="s">
        <v>86</v>
      </c>
    </row>
    <row r="4" spans="1:6" x14ac:dyDescent="0.3">
      <c r="A4" s="9"/>
      <c r="B4" s="9"/>
      <c r="F4" s="9" t="s">
        <v>64</v>
      </c>
    </row>
    <row r="5" spans="1:6" x14ac:dyDescent="0.3">
      <c r="A5" s="9"/>
      <c r="B5" s="9"/>
      <c r="C5" s="9"/>
    </row>
    <row r="6" spans="1:6" ht="38.25" customHeight="1" x14ac:dyDescent="0.3">
      <c r="A6" s="153" t="s">
        <v>184</v>
      </c>
      <c r="B6" s="153"/>
      <c r="C6" s="153"/>
      <c r="D6" s="153"/>
      <c r="E6" s="153"/>
      <c r="F6" s="153"/>
    </row>
    <row r="7" spans="1:6" x14ac:dyDescent="0.3">
      <c r="A7" s="155" t="s">
        <v>65</v>
      </c>
      <c r="B7" s="155"/>
      <c r="C7" s="155"/>
    </row>
    <row r="8" spans="1:6" x14ac:dyDescent="0.3">
      <c r="A8" s="156" t="s">
        <v>66</v>
      </c>
      <c r="B8" s="156"/>
      <c r="C8" s="156"/>
    </row>
    <row r="10" spans="1:6" x14ac:dyDescent="0.3">
      <c r="A10" s="11" t="s">
        <v>67</v>
      </c>
      <c r="B10" s="12" t="s">
        <v>68</v>
      </c>
      <c r="C10" s="13"/>
    </row>
    <row r="11" spans="1:6" x14ac:dyDescent="0.3">
      <c r="A11" s="14" t="s">
        <v>69</v>
      </c>
      <c r="B11" s="15" t="s">
        <v>70</v>
      </c>
      <c r="C11" s="16"/>
    </row>
    <row r="12" spans="1:6" x14ac:dyDescent="0.3">
      <c r="A12" s="17"/>
      <c r="B12" s="18"/>
      <c r="C12" s="16"/>
    </row>
    <row r="13" spans="1:6" x14ac:dyDescent="0.3">
      <c r="A13" s="12" t="s">
        <v>71</v>
      </c>
      <c r="B13" s="18"/>
      <c r="C13" s="16"/>
    </row>
    <row r="15" spans="1:6" ht="50.25" customHeight="1" x14ac:dyDescent="0.3">
      <c r="A15" s="96" t="s">
        <v>72</v>
      </c>
      <c r="B15" s="97" t="s">
        <v>69</v>
      </c>
      <c r="C15" s="159" t="s">
        <v>130</v>
      </c>
      <c r="D15" s="159"/>
      <c r="E15" s="159"/>
      <c r="F15" s="159"/>
    </row>
    <row r="16" spans="1:6" ht="31.5" x14ac:dyDescent="0.3">
      <c r="A16" s="96" t="s">
        <v>73</v>
      </c>
      <c r="B16" s="97" t="s">
        <v>89</v>
      </c>
      <c r="C16" s="98" t="s">
        <v>90</v>
      </c>
      <c r="D16" s="98" t="s">
        <v>91</v>
      </c>
      <c r="E16" s="98" t="s">
        <v>92</v>
      </c>
      <c r="F16" s="98" t="s">
        <v>74</v>
      </c>
    </row>
    <row r="17" spans="1:6" ht="69" x14ac:dyDescent="0.3">
      <c r="A17" s="96" t="s">
        <v>75</v>
      </c>
      <c r="B17" s="97" t="s">
        <v>93</v>
      </c>
      <c r="C17" s="96"/>
      <c r="D17" s="96"/>
      <c r="E17" s="96"/>
      <c r="F17" s="96"/>
    </row>
    <row r="18" spans="1:6" ht="69" x14ac:dyDescent="0.3">
      <c r="A18" s="96" t="s">
        <v>77</v>
      </c>
      <c r="B18" s="97" t="s">
        <v>94</v>
      </c>
      <c r="C18" s="96"/>
      <c r="D18" s="96"/>
      <c r="E18" s="96"/>
      <c r="F18" s="96"/>
    </row>
    <row r="19" spans="1:6" x14ac:dyDescent="0.3">
      <c r="A19" s="96" t="s">
        <v>79</v>
      </c>
      <c r="B19" s="97" t="s">
        <v>95</v>
      </c>
      <c r="C19" s="96"/>
      <c r="D19" s="96"/>
      <c r="E19" s="96"/>
      <c r="F19" s="96"/>
    </row>
    <row r="20" spans="1:6" ht="34.5" x14ac:dyDescent="0.3">
      <c r="A20" s="96" t="s">
        <v>132</v>
      </c>
      <c r="B20" s="97" t="s">
        <v>96</v>
      </c>
      <c r="C20" s="96"/>
      <c r="D20" s="96"/>
      <c r="E20" s="96"/>
      <c r="F20" s="96"/>
    </row>
    <row r="21" spans="1:6" ht="17.25" customHeight="1" x14ac:dyDescent="0.3">
      <c r="A21" s="157" t="s">
        <v>83</v>
      </c>
      <c r="B21" s="157"/>
      <c r="C21" s="96"/>
      <c r="D21" s="96"/>
      <c r="E21" s="96"/>
      <c r="F21" s="96"/>
    </row>
    <row r="22" spans="1:6" x14ac:dyDescent="0.3">
      <c r="A22" s="154" t="s">
        <v>97</v>
      </c>
      <c r="B22" s="154"/>
      <c r="C22" s="99">
        <v>0</v>
      </c>
      <c r="D22" s="100">
        <f>SUM(D23:D24)</f>
        <v>-230</v>
      </c>
      <c r="E22" s="100">
        <f t="shared" ref="E22:F22" si="0">SUM(E23:E24)</f>
        <v>-334</v>
      </c>
      <c r="F22" s="100">
        <f t="shared" si="0"/>
        <v>-434</v>
      </c>
    </row>
    <row r="23" spans="1:6" x14ac:dyDescent="0.3">
      <c r="A23" s="154" t="s">
        <v>127</v>
      </c>
      <c r="B23" s="154"/>
      <c r="C23" s="99" t="s">
        <v>98</v>
      </c>
      <c r="D23" s="100">
        <v>-211</v>
      </c>
      <c r="E23" s="100">
        <v>-307</v>
      </c>
      <c r="F23" s="100">
        <v>-399</v>
      </c>
    </row>
    <row r="24" spans="1:6" x14ac:dyDescent="0.3">
      <c r="A24" s="154" t="s">
        <v>128</v>
      </c>
      <c r="B24" s="154"/>
      <c r="C24" s="99" t="s">
        <v>98</v>
      </c>
      <c r="D24" s="100">
        <v>-19</v>
      </c>
      <c r="E24" s="100">
        <v>-27</v>
      </c>
      <c r="F24" s="100">
        <v>-35</v>
      </c>
    </row>
    <row r="25" spans="1:6" ht="15.75" customHeight="1" x14ac:dyDescent="0.3">
      <c r="A25" s="154" t="s">
        <v>129</v>
      </c>
      <c r="B25" s="154"/>
      <c r="C25" s="99" t="s">
        <v>98</v>
      </c>
      <c r="D25" s="100">
        <v>-25</v>
      </c>
      <c r="E25" s="100">
        <v>-37</v>
      </c>
      <c r="F25" s="100">
        <v>-43</v>
      </c>
    </row>
    <row r="26" spans="1:6" x14ac:dyDescent="0.3">
      <c r="A26" s="158" t="s">
        <v>99</v>
      </c>
      <c r="B26" s="158"/>
      <c r="C26" s="57">
        <f>'1'!D20</f>
        <v>0</v>
      </c>
      <c r="D26" s="56">
        <f>'1'!E20</f>
        <v>-21344.6</v>
      </c>
      <c r="E26" s="56">
        <f>'1'!F20</f>
        <v>-30996</v>
      </c>
      <c r="F26" s="56">
        <f>'1'!G20</f>
        <v>-40276.300000000003</v>
      </c>
    </row>
    <row r="27" spans="1:6" x14ac:dyDescent="0.3">
      <c r="A27" s="101"/>
      <c r="B27" s="101"/>
      <c r="C27" s="102"/>
      <c r="D27" s="103"/>
      <c r="E27" s="103"/>
      <c r="F27" s="103"/>
    </row>
    <row r="28" spans="1:6" ht="39.75" customHeight="1" x14ac:dyDescent="0.3">
      <c r="A28" s="96" t="s">
        <v>72</v>
      </c>
      <c r="B28" s="97" t="s">
        <v>69</v>
      </c>
      <c r="C28" s="159" t="s">
        <v>130</v>
      </c>
      <c r="D28" s="159"/>
      <c r="E28" s="159"/>
      <c r="F28" s="159"/>
    </row>
    <row r="29" spans="1:6" ht="31.5" x14ac:dyDescent="0.3">
      <c r="A29" s="96" t="s">
        <v>73</v>
      </c>
      <c r="B29" s="97" t="s">
        <v>100</v>
      </c>
      <c r="C29" s="98" t="s">
        <v>90</v>
      </c>
      <c r="D29" s="98" t="s">
        <v>91</v>
      </c>
      <c r="E29" s="98" t="s">
        <v>92</v>
      </c>
      <c r="F29" s="98" t="s">
        <v>74</v>
      </c>
    </row>
    <row r="30" spans="1:6" ht="69" x14ac:dyDescent="0.3">
      <c r="A30" s="96" t="s">
        <v>75</v>
      </c>
      <c r="B30" s="97" t="s">
        <v>101</v>
      </c>
      <c r="C30" s="96"/>
      <c r="D30" s="96"/>
      <c r="E30" s="96"/>
      <c r="F30" s="96"/>
    </row>
    <row r="31" spans="1:6" ht="69" x14ac:dyDescent="0.3">
      <c r="A31" s="96" t="s">
        <v>77</v>
      </c>
      <c r="B31" s="97" t="s">
        <v>102</v>
      </c>
      <c r="C31" s="96"/>
      <c r="D31" s="96"/>
      <c r="E31" s="96"/>
      <c r="F31" s="96"/>
    </row>
    <row r="32" spans="1:6" x14ac:dyDescent="0.3">
      <c r="A32" s="96" t="s">
        <v>79</v>
      </c>
      <c r="B32" s="97" t="s">
        <v>95</v>
      </c>
      <c r="C32" s="96"/>
      <c r="D32" s="96"/>
      <c r="E32" s="96"/>
      <c r="F32" s="96"/>
    </row>
    <row r="33" spans="1:9" ht="34.5" x14ac:dyDescent="0.3">
      <c r="A33" s="96" t="s">
        <v>132</v>
      </c>
      <c r="B33" s="97" t="s">
        <v>96</v>
      </c>
      <c r="C33" s="96"/>
      <c r="D33" s="96"/>
      <c r="E33" s="96"/>
      <c r="F33" s="96"/>
    </row>
    <row r="34" spans="1:9" x14ac:dyDescent="0.3">
      <c r="A34" s="157" t="s">
        <v>83</v>
      </c>
      <c r="B34" s="157"/>
      <c r="C34" s="96"/>
      <c r="D34" s="96"/>
      <c r="E34" s="96"/>
      <c r="F34" s="96"/>
    </row>
    <row r="35" spans="1:9" x14ac:dyDescent="0.3">
      <c r="A35" s="154" t="s">
        <v>103</v>
      </c>
      <c r="B35" s="154"/>
      <c r="C35" s="100">
        <f>SUM(C36:C37)</f>
        <v>-3</v>
      </c>
      <c r="D35" s="100">
        <f t="shared" ref="D35:F35" si="1">SUM(D36:D37)</f>
        <v>-17</v>
      </c>
      <c r="E35" s="100">
        <f t="shared" si="1"/>
        <v>-25</v>
      </c>
      <c r="F35" s="100">
        <f t="shared" si="1"/>
        <v>-33</v>
      </c>
    </row>
    <row r="36" spans="1:9" ht="15" customHeight="1" x14ac:dyDescent="0.3">
      <c r="A36" s="154" t="s">
        <v>127</v>
      </c>
      <c r="B36" s="154"/>
      <c r="C36" s="100">
        <v>-1</v>
      </c>
      <c r="D36" s="100">
        <v>-4</v>
      </c>
      <c r="E36" s="100">
        <v>-7</v>
      </c>
      <c r="F36" s="100">
        <v>-13</v>
      </c>
    </row>
    <row r="37" spans="1:9" x14ac:dyDescent="0.3">
      <c r="A37" s="154" t="s">
        <v>128</v>
      </c>
      <c r="B37" s="154"/>
      <c r="C37" s="100">
        <v>-2</v>
      </c>
      <c r="D37" s="100">
        <v>-13</v>
      </c>
      <c r="E37" s="100">
        <v>-18</v>
      </c>
      <c r="F37" s="100">
        <v>-20</v>
      </c>
    </row>
    <row r="38" spans="1:9" ht="15.75" customHeight="1" x14ac:dyDescent="0.3">
      <c r="A38" s="154" t="s">
        <v>131</v>
      </c>
      <c r="B38" s="154"/>
      <c r="C38" s="100">
        <v>0</v>
      </c>
      <c r="D38" s="100">
        <v>-3</v>
      </c>
      <c r="E38" s="100">
        <v>-5</v>
      </c>
      <c r="F38" s="100">
        <v>-7</v>
      </c>
    </row>
    <row r="39" spans="1:9" x14ac:dyDescent="0.3">
      <c r="A39" s="158" t="s">
        <v>99</v>
      </c>
      <c r="B39" s="158"/>
      <c r="C39" s="56">
        <f>'1'!D26</f>
        <v>-539.79999999999995</v>
      </c>
      <c r="D39" s="56">
        <f>'1'!E26</f>
        <v>-3059.1</v>
      </c>
      <c r="E39" s="56">
        <f>'1'!F26</f>
        <v>-4498.7</v>
      </c>
      <c r="F39" s="56">
        <f>'1'!G26</f>
        <v>-5938.3</v>
      </c>
    </row>
    <row r="40" spans="1:9" x14ac:dyDescent="0.3">
      <c r="A40" s="101"/>
      <c r="B40" s="101"/>
      <c r="C40" s="102"/>
      <c r="D40" s="103"/>
      <c r="E40" s="103"/>
      <c r="F40" s="103"/>
    </row>
    <row r="41" spans="1:9" ht="45" customHeight="1" x14ac:dyDescent="0.3">
      <c r="A41" s="96" t="s">
        <v>72</v>
      </c>
      <c r="B41" s="97" t="s">
        <v>69</v>
      </c>
      <c r="C41" s="159" t="s">
        <v>130</v>
      </c>
      <c r="D41" s="159"/>
      <c r="E41" s="159"/>
      <c r="F41" s="159"/>
    </row>
    <row r="42" spans="1:9" ht="31.5" x14ac:dyDescent="0.3">
      <c r="A42" s="96" t="s">
        <v>73</v>
      </c>
      <c r="B42" s="97" t="s">
        <v>104</v>
      </c>
      <c r="C42" s="98" t="s">
        <v>90</v>
      </c>
      <c r="D42" s="98" t="s">
        <v>91</v>
      </c>
      <c r="E42" s="98" t="s">
        <v>92</v>
      </c>
      <c r="F42" s="98" t="s">
        <v>74</v>
      </c>
      <c r="I42" s="58"/>
    </row>
    <row r="43" spans="1:9" ht="51.75" x14ac:dyDescent="0.3">
      <c r="A43" s="96" t="s">
        <v>75</v>
      </c>
      <c r="B43" s="97" t="s">
        <v>76</v>
      </c>
      <c r="C43" s="96"/>
      <c r="D43" s="96"/>
      <c r="E43" s="96"/>
      <c r="F43" s="96"/>
    </row>
    <row r="44" spans="1:9" ht="86.25" x14ac:dyDescent="0.3">
      <c r="A44" s="96" t="s">
        <v>77</v>
      </c>
      <c r="B44" s="97" t="s">
        <v>78</v>
      </c>
      <c r="C44" s="96"/>
      <c r="D44" s="96"/>
      <c r="E44" s="96"/>
      <c r="F44" s="96"/>
    </row>
    <row r="45" spans="1:9" x14ac:dyDescent="0.3">
      <c r="A45" s="96" t="s">
        <v>79</v>
      </c>
      <c r="B45" s="97" t="s">
        <v>80</v>
      </c>
      <c r="C45" s="96"/>
      <c r="D45" s="96"/>
      <c r="E45" s="96"/>
      <c r="F45" s="96"/>
    </row>
    <row r="46" spans="1:9" ht="51.75" x14ac:dyDescent="0.3">
      <c r="A46" s="96" t="s">
        <v>81</v>
      </c>
      <c r="B46" s="97" t="s">
        <v>82</v>
      </c>
      <c r="C46" s="96"/>
      <c r="D46" s="96"/>
      <c r="E46" s="96"/>
      <c r="F46" s="96"/>
    </row>
    <row r="47" spans="1:9" x14ac:dyDescent="0.3">
      <c r="A47" s="157" t="s">
        <v>83</v>
      </c>
      <c r="B47" s="157"/>
      <c r="C47" s="96"/>
      <c r="D47" s="96"/>
      <c r="E47" s="96"/>
      <c r="F47" s="96"/>
    </row>
    <row r="48" spans="1:9" x14ac:dyDescent="0.3">
      <c r="A48" s="154" t="s">
        <v>105</v>
      </c>
      <c r="B48" s="154"/>
      <c r="C48" s="100">
        <f>SUM(C49:C50)</f>
        <v>-3</v>
      </c>
      <c r="D48" s="100">
        <f t="shared" ref="D48:F48" si="2">SUM(D49:D50)</f>
        <v>-17</v>
      </c>
      <c r="E48" s="100">
        <f t="shared" si="2"/>
        <v>-25</v>
      </c>
      <c r="F48" s="100">
        <f t="shared" si="2"/>
        <v>-33</v>
      </c>
    </row>
    <row r="49" spans="1:6" x14ac:dyDescent="0.3">
      <c r="A49" s="154" t="s">
        <v>127</v>
      </c>
      <c r="B49" s="154"/>
      <c r="C49" s="100">
        <v>-1</v>
      </c>
      <c r="D49" s="100">
        <v>-4</v>
      </c>
      <c r="E49" s="100">
        <v>-7</v>
      </c>
      <c r="F49" s="100">
        <v>-13</v>
      </c>
    </row>
    <row r="50" spans="1:6" x14ac:dyDescent="0.3">
      <c r="A50" s="154" t="s">
        <v>128</v>
      </c>
      <c r="B50" s="154"/>
      <c r="C50" s="100">
        <v>-2</v>
      </c>
      <c r="D50" s="100">
        <v>-13</v>
      </c>
      <c r="E50" s="100">
        <v>-18</v>
      </c>
      <c r="F50" s="100">
        <v>-20</v>
      </c>
    </row>
    <row r="51" spans="1:6" ht="15.75" customHeight="1" x14ac:dyDescent="0.3">
      <c r="A51" s="154" t="s">
        <v>129</v>
      </c>
      <c r="B51" s="154"/>
      <c r="C51" s="100" t="s">
        <v>98</v>
      </c>
      <c r="D51" s="100">
        <v>-3</v>
      </c>
      <c r="E51" s="100">
        <v>-5</v>
      </c>
      <c r="F51" s="100">
        <v>-7</v>
      </c>
    </row>
    <row r="52" spans="1:6" x14ac:dyDescent="0.3">
      <c r="A52" s="158" t="s">
        <v>99</v>
      </c>
      <c r="B52" s="158"/>
      <c r="C52" s="56">
        <f>'1'!D32</f>
        <v>-3074.9</v>
      </c>
      <c r="D52" s="56">
        <f>'1'!E32</f>
        <v>-17424.400000000001</v>
      </c>
      <c r="E52" s="56">
        <f>'1'!F32</f>
        <v>-25624.1</v>
      </c>
      <c r="F52" s="56">
        <f>'1'!G32</f>
        <v>-33823.800000000003</v>
      </c>
    </row>
    <row r="53" spans="1:6" x14ac:dyDescent="0.3">
      <c r="A53" s="101"/>
      <c r="B53" s="101"/>
      <c r="C53" s="102"/>
      <c r="D53" s="103"/>
      <c r="E53" s="103"/>
      <c r="F53" s="103"/>
    </row>
    <row r="54" spans="1:6" ht="37.5" customHeight="1" x14ac:dyDescent="0.3">
      <c r="A54" s="96" t="s">
        <v>72</v>
      </c>
      <c r="B54" s="97" t="s">
        <v>69</v>
      </c>
      <c r="C54" s="159" t="s">
        <v>130</v>
      </c>
      <c r="D54" s="159"/>
      <c r="E54" s="159"/>
      <c r="F54" s="159"/>
    </row>
    <row r="55" spans="1:6" ht="31.5" x14ac:dyDescent="0.3">
      <c r="A55" s="96" t="s">
        <v>73</v>
      </c>
      <c r="B55" s="97" t="s">
        <v>106</v>
      </c>
      <c r="C55" s="98" t="s">
        <v>90</v>
      </c>
      <c r="D55" s="98" t="s">
        <v>91</v>
      </c>
      <c r="E55" s="98" t="s">
        <v>92</v>
      </c>
      <c r="F55" s="98" t="s">
        <v>74</v>
      </c>
    </row>
    <row r="56" spans="1:6" ht="69" x14ac:dyDescent="0.3">
      <c r="A56" s="96" t="s">
        <v>75</v>
      </c>
      <c r="B56" s="97" t="s">
        <v>107</v>
      </c>
      <c r="C56" s="96"/>
      <c r="D56" s="96"/>
      <c r="E56" s="96"/>
      <c r="F56" s="96"/>
    </row>
    <row r="57" spans="1:6" ht="86.25" x14ac:dyDescent="0.3">
      <c r="A57" s="96" t="s">
        <v>77</v>
      </c>
      <c r="B57" s="97" t="s">
        <v>108</v>
      </c>
      <c r="C57" s="96"/>
      <c r="D57" s="96"/>
      <c r="E57" s="96"/>
      <c r="F57" s="96"/>
    </row>
    <row r="58" spans="1:6" x14ac:dyDescent="0.3">
      <c r="A58" s="96" t="s">
        <v>79</v>
      </c>
      <c r="B58" s="97" t="s">
        <v>80</v>
      </c>
      <c r="C58" s="96"/>
      <c r="D58" s="96"/>
      <c r="E58" s="96"/>
      <c r="F58" s="96"/>
    </row>
    <row r="59" spans="1:6" ht="34.5" x14ac:dyDescent="0.3">
      <c r="A59" s="96" t="s">
        <v>81</v>
      </c>
      <c r="B59" s="97" t="s">
        <v>109</v>
      </c>
      <c r="C59" s="96"/>
      <c r="D59" s="96"/>
      <c r="E59" s="96"/>
      <c r="F59" s="96"/>
    </row>
    <row r="60" spans="1:6" x14ac:dyDescent="0.3">
      <c r="A60" s="157" t="s">
        <v>83</v>
      </c>
      <c r="B60" s="157"/>
      <c r="C60" s="96"/>
      <c r="D60" s="96"/>
      <c r="E60" s="96"/>
      <c r="F60" s="96"/>
    </row>
    <row r="61" spans="1:6" x14ac:dyDescent="0.3">
      <c r="A61" s="154" t="s">
        <v>110</v>
      </c>
      <c r="B61" s="154"/>
      <c r="C61" s="56" t="s">
        <v>98</v>
      </c>
      <c r="D61" s="56">
        <f>SUM(D62:D63)</f>
        <v>-230</v>
      </c>
      <c r="E61" s="56">
        <f t="shared" ref="E61:F61" si="3">SUM(E62:E63)</f>
        <v>-334</v>
      </c>
      <c r="F61" s="56">
        <f t="shared" si="3"/>
        <v>-434</v>
      </c>
    </row>
    <row r="62" spans="1:6" x14ac:dyDescent="0.3">
      <c r="A62" s="154" t="s">
        <v>127</v>
      </c>
      <c r="B62" s="154"/>
      <c r="C62" s="56" t="s">
        <v>98</v>
      </c>
      <c r="D62" s="100">
        <v>-211</v>
      </c>
      <c r="E62" s="100">
        <v>-307</v>
      </c>
      <c r="F62" s="100">
        <v>-399</v>
      </c>
    </row>
    <row r="63" spans="1:6" x14ac:dyDescent="0.3">
      <c r="A63" s="154" t="s">
        <v>128</v>
      </c>
      <c r="B63" s="154"/>
      <c r="C63" s="56" t="s">
        <v>98</v>
      </c>
      <c r="D63" s="100">
        <v>-19</v>
      </c>
      <c r="E63" s="100">
        <v>-27</v>
      </c>
      <c r="F63" s="100">
        <v>-35</v>
      </c>
    </row>
    <row r="64" spans="1:6" ht="15.75" customHeight="1" x14ac:dyDescent="0.3">
      <c r="A64" s="154" t="s">
        <v>129</v>
      </c>
      <c r="B64" s="154"/>
      <c r="C64" s="56" t="s">
        <v>98</v>
      </c>
      <c r="D64" s="100">
        <v>-25</v>
      </c>
      <c r="E64" s="100">
        <v>-37</v>
      </c>
      <c r="F64" s="100">
        <v>-43</v>
      </c>
    </row>
    <row r="65" spans="1:6" x14ac:dyDescent="0.3">
      <c r="A65" s="158" t="s">
        <v>99</v>
      </c>
      <c r="B65" s="158"/>
      <c r="C65" s="57">
        <f>'1'!D38</f>
        <v>0</v>
      </c>
      <c r="D65" s="56">
        <f>'1'!E38</f>
        <v>-23469.1</v>
      </c>
      <c r="E65" s="56">
        <f>'1'!F38</f>
        <v>-34081.199999999997</v>
      </c>
      <c r="F65" s="56">
        <f>'1'!G38</f>
        <v>-44285.1</v>
      </c>
    </row>
    <row r="66" spans="1:6" x14ac:dyDescent="0.3">
      <c r="A66" s="101"/>
      <c r="B66" s="101"/>
      <c r="C66" s="102"/>
      <c r="D66" s="103"/>
      <c r="E66" s="103"/>
      <c r="F66" s="103"/>
    </row>
    <row r="67" spans="1:6" s="48" customFormat="1" ht="18.75" customHeight="1" x14ac:dyDescent="0.3">
      <c r="A67" s="70"/>
      <c r="B67" s="71" t="s">
        <v>137</v>
      </c>
      <c r="C67" s="72"/>
      <c r="D67" s="73"/>
      <c r="E67" s="73"/>
      <c r="F67" s="73"/>
    </row>
    <row r="68" spans="1:6" s="48" customFormat="1" x14ac:dyDescent="0.3">
      <c r="A68" s="70"/>
      <c r="B68" s="71"/>
      <c r="C68" s="72"/>
      <c r="D68" s="73"/>
      <c r="E68" s="73"/>
      <c r="F68" s="73"/>
    </row>
    <row r="69" spans="1:6" s="48" customFormat="1" x14ac:dyDescent="0.3">
      <c r="A69" s="74" t="s">
        <v>150</v>
      </c>
      <c r="B69" s="74" t="s">
        <v>151</v>
      </c>
      <c r="C69" s="51"/>
      <c r="D69" s="73"/>
      <c r="E69" s="73"/>
      <c r="F69" s="73"/>
    </row>
    <row r="70" spans="1:6" s="48" customFormat="1" ht="19.5" customHeight="1" x14ac:dyDescent="0.3">
      <c r="A70" s="93">
        <v>1139</v>
      </c>
      <c r="B70" s="94" t="s">
        <v>152</v>
      </c>
      <c r="C70" s="51"/>
      <c r="D70" s="73"/>
      <c r="E70" s="73"/>
      <c r="F70" s="73"/>
    </row>
    <row r="71" spans="1:6" s="48" customFormat="1" ht="27" customHeight="1" x14ac:dyDescent="0.3">
      <c r="A71" s="77"/>
      <c r="B71" s="51"/>
      <c r="C71" s="51"/>
      <c r="D71" s="73"/>
      <c r="E71" s="73"/>
      <c r="F71" s="73"/>
    </row>
    <row r="72" spans="1:6" s="48" customFormat="1" ht="14.25" customHeight="1" x14ac:dyDescent="0.3">
      <c r="A72" s="78" t="s">
        <v>153</v>
      </c>
      <c r="B72" s="51"/>
      <c r="C72" s="51"/>
      <c r="D72" s="73"/>
      <c r="E72" s="73"/>
      <c r="F72" s="73"/>
    </row>
    <row r="73" spans="1:6" s="48" customFormat="1" ht="18.75" customHeight="1" x14ac:dyDescent="0.3">
      <c r="A73" s="77"/>
      <c r="B73" s="51"/>
      <c r="C73" s="51"/>
      <c r="D73" s="73"/>
      <c r="E73" s="73"/>
      <c r="F73" s="73"/>
    </row>
    <row r="74" spans="1:6" s="48" customFormat="1" ht="48.75" customHeight="1" x14ac:dyDescent="0.25">
      <c r="A74" s="79" t="s">
        <v>154</v>
      </c>
      <c r="B74" s="75">
        <v>1139</v>
      </c>
      <c r="C74" s="150" t="s">
        <v>167</v>
      </c>
      <c r="D74" s="151"/>
      <c r="E74" s="151"/>
      <c r="F74" s="152"/>
    </row>
    <row r="75" spans="1:6" s="48" customFormat="1" ht="39.75" customHeight="1" x14ac:dyDescent="0.25">
      <c r="A75" s="80" t="s">
        <v>155</v>
      </c>
      <c r="B75" s="81">
        <v>11001</v>
      </c>
      <c r="C75" s="82" t="s">
        <v>156</v>
      </c>
      <c r="D75" s="82" t="s">
        <v>157</v>
      </c>
      <c r="E75" s="82" t="s">
        <v>158</v>
      </c>
      <c r="F75" s="82" t="s">
        <v>41</v>
      </c>
    </row>
    <row r="76" spans="1:6" s="48" customFormat="1" x14ac:dyDescent="0.25">
      <c r="A76" s="80" t="s">
        <v>159</v>
      </c>
      <c r="B76" s="83" t="s">
        <v>152</v>
      </c>
      <c r="C76" s="84"/>
      <c r="D76" s="84"/>
      <c r="E76" s="84"/>
      <c r="F76" s="84"/>
    </row>
    <row r="77" spans="1:6" s="48" customFormat="1" ht="69" x14ac:dyDescent="0.25">
      <c r="A77" s="80" t="s">
        <v>160</v>
      </c>
      <c r="B77" s="85" t="s">
        <v>161</v>
      </c>
      <c r="C77" s="84"/>
      <c r="D77" s="84"/>
      <c r="E77" s="84"/>
      <c r="F77" s="84"/>
    </row>
    <row r="78" spans="1:6" s="48" customFormat="1" x14ac:dyDescent="0.3">
      <c r="A78" s="80" t="s">
        <v>162</v>
      </c>
      <c r="B78" s="86" t="s">
        <v>163</v>
      </c>
      <c r="C78" s="84"/>
      <c r="D78" s="84"/>
      <c r="E78" s="84"/>
      <c r="F78" s="84"/>
    </row>
    <row r="79" spans="1:6" s="48" customFormat="1" x14ac:dyDescent="0.25">
      <c r="A79" s="83" t="s">
        <v>164</v>
      </c>
      <c r="B79" s="76" t="s">
        <v>137</v>
      </c>
      <c r="C79" s="84"/>
      <c r="D79" s="84"/>
      <c r="E79" s="84"/>
      <c r="F79" s="84"/>
    </row>
    <row r="80" spans="1:6" s="48" customFormat="1" x14ac:dyDescent="0.25">
      <c r="A80" s="87"/>
      <c r="B80" s="88" t="s">
        <v>165</v>
      </c>
      <c r="C80" s="89"/>
      <c r="D80" s="89"/>
      <c r="E80" s="89"/>
      <c r="F80" s="89"/>
    </row>
    <row r="81" spans="1:6" s="48" customFormat="1" ht="18" customHeight="1" x14ac:dyDescent="0.25">
      <c r="A81" s="90" t="s">
        <v>166</v>
      </c>
      <c r="B81" s="91"/>
      <c r="C81" s="92">
        <f>'1'!D52</f>
        <v>3614.7</v>
      </c>
      <c r="D81" s="92">
        <f>'1'!E52</f>
        <v>65297.2</v>
      </c>
      <c r="E81" s="92">
        <f>'1'!F52</f>
        <v>95200</v>
      </c>
      <c r="F81" s="92">
        <f>'1'!G52</f>
        <v>124323.5</v>
      </c>
    </row>
  </sheetData>
  <mergeCells count="32">
    <mergeCell ref="A39:B39"/>
    <mergeCell ref="C41:F41"/>
    <mergeCell ref="A47:B47"/>
    <mergeCell ref="A48:B48"/>
    <mergeCell ref="A37:B37"/>
    <mergeCell ref="A38:B38"/>
    <mergeCell ref="A65:B65"/>
    <mergeCell ref="A61:B61"/>
    <mergeCell ref="A52:B52"/>
    <mergeCell ref="C54:F54"/>
    <mergeCell ref="A60:B60"/>
    <mergeCell ref="A34:B34"/>
    <mergeCell ref="A35:B35"/>
    <mergeCell ref="C15:F15"/>
    <mergeCell ref="A22:B22"/>
    <mergeCell ref="A36:B36"/>
    <mergeCell ref="C74:F74"/>
    <mergeCell ref="A6:F6"/>
    <mergeCell ref="A64:B64"/>
    <mergeCell ref="A49:B49"/>
    <mergeCell ref="A50:B50"/>
    <mergeCell ref="A51:B51"/>
    <mergeCell ref="A62:B62"/>
    <mergeCell ref="A63:B63"/>
    <mergeCell ref="A7:C7"/>
    <mergeCell ref="A8:C8"/>
    <mergeCell ref="A21:B21"/>
    <mergeCell ref="A26:B26"/>
    <mergeCell ref="A25:B25"/>
    <mergeCell ref="A23:B23"/>
    <mergeCell ref="A24:B24"/>
    <mergeCell ref="C28:F28"/>
  </mergeCells>
  <pageMargins left="0.2" right="0" top="0.25" bottom="0.25" header="0.3" footer="0.3"/>
  <pageSetup paperSize="9" scale="57" fitToHeight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1"/>
  <sheetViews>
    <sheetView zoomScaleNormal="100" workbookViewId="0">
      <selection activeCell="A6" sqref="A6:F6"/>
    </sheetView>
  </sheetViews>
  <sheetFormatPr defaultRowHeight="17.25" x14ac:dyDescent="0.3"/>
  <cols>
    <col min="1" max="1" width="51.7109375" style="10" customWidth="1"/>
    <col min="2" max="2" width="73.28515625" style="10" customWidth="1"/>
    <col min="3" max="3" width="14" style="19" customWidth="1"/>
    <col min="4" max="4" width="12.5703125" style="10" bestFit="1" customWidth="1"/>
    <col min="5" max="5" width="13.28515625" style="10" customWidth="1"/>
    <col min="6" max="6" width="16.140625" style="10" customWidth="1"/>
    <col min="7" max="16384" width="9.140625" style="10"/>
  </cols>
  <sheetData>
    <row r="2" spans="1:6" x14ac:dyDescent="0.3">
      <c r="A2" s="9"/>
      <c r="B2" s="9"/>
      <c r="F2" s="9" t="s">
        <v>63</v>
      </c>
    </row>
    <row r="3" spans="1:6" x14ac:dyDescent="0.3">
      <c r="A3" s="9"/>
      <c r="B3" s="9"/>
      <c r="F3" s="9" t="s">
        <v>86</v>
      </c>
    </row>
    <row r="4" spans="1:6" x14ac:dyDescent="0.3">
      <c r="A4" s="9"/>
      <c r="B4" s="9"/>
      <c r="F4" s="9" t="s">
        <v>64</v>
      </c>
    </row>
    <row r="5" spans="1:6" x14ac:dyDescent="0.3">
      <c r="A5" s="9"/>
      <c r="B5" s="9"/>
      <c r="C5" s="9"/>
    </row>
    <row r="6" spans="1:6" ht="40.5" customHeight="1" x14ac:dyDescent="0.3">
      <c r="A6" s="153" t="s">
        <v>168</v>
      </c>
      <c r="B6" s="153"/>
      <c r="C6" s="153"/>
      <c r="D6" s="153"/>
      <c r="E6" s="153"/>
      <c r="F6" s="153"/>
    </row>
    <row r="7" spans="1:6" x14ac:dyDescent="0.3">
      <c r="A7" s="155" t="s">
        <v>111</v>
      </c>
      <c r="B7" s="155"/>
      <c r="C7" s="155"/>
    </row>
    <row r="8" spans="1:6" x14ac:dyDescent="0.3">
      <c r="A8" s="156" t="s">
        <v>66</v>
      </c>
      <c r="B8" s="156"/>
      <c r="C8" s="156"/>
    </row>
    <row r="10" spans="1:6" x14ac:dyDescent="0.3">
      <c r="A10" s="11" t="s">
        <v>67</v>
      </c>
      <c r="B10" s="12" t="s">
        <v>68</v>
      </c>
      <c r="C10" s="13"/>
    </row>
    <row r="11" spans="1:6" x14ac:dyDescent="0.3">
      <c r="A11" s="14" t="s">
        <v>69</v>
      </c>
      <c r="B11" s="15" t="s">
        <v>70</v>
      </c>
      <c r="C11" s="16"/>
    </row>
    <row r="12" spans="1:6" x14ac:dyDescent="0.3">
      <c r="A12" s="17"/>
      <c r="B12" s="18"/>
      <c r="C12" s="16"/>
    </row>
    <row r="13" spans="1:6" x14ac:dyDescent="0.3">
      <c r="A13" s="12" t="s">
        <v>71</v>
      </c>
      <c r="B13" s="18"/>
      <c r="C13" s="16"/>
    </row>
    <row r="15" spans="1:6" x14ac:dyDescent="0.3">
      <c r="A15" s="39" t="s">
        <v>72</v>
      </c>
      <c r="B15" s="21" t="s">
        <v>69</v>
      </c>
      <c r="C15" s="159" t="s">
        <v>130</v>
      </c>
      <c r="D15" s="159"/>
      <c r="E15" s="159"/>
      <c r="F15" s="159"/>
    </row>
    <row r="16" spans="1:6" ht="34.5" x14ac:dyDescent="0.3">
      <c r="A16" s="39" t="s">
        <v>73</v>
      </c>
      <c r="B16" s="21" t="s">
        <v>89</v>
      </c>
      <c r="C16" s="40" t="s">
        <v>90</v>
      </c>
      <c r="D16" s="40" t="s">
        <v>91</v>
      </c>
      <c r="E16" s="40" t="s">
        <v>92</v>
      </c>
      <c r="F16" s="40" t="s">
        <v>74</v>
      </c>
    </row>
    <row r="17" spans="1:6" ht="69" x14ac:dyDescent="0.3">
      <c r="A17" s="39" t="s">
        <v>75</v>
      </c>
      <c r="B17" s="21" t="s">
        <v>93</v>
      </c>
      <c r="C17" s="39"/>
      <c r="D17" s="39"/>
      <c r="E17" s="39"/>
      <c r="F17" s="39"/>
    </row>
    <row r="18" spans="1:6" ht="69" x14ac:dyDescent="0.3">
      <c r="A18" s="39" t="s">
        <v>77</v>
      </c>
      <c r="B18" s="21" t="s">
        <v>94</v>
      </c>
      <c r="C18" s="39"/>
      <c r="D18" s="39"/>
      <c r="E18" s="39"/>
      <c r="F18" s="39"/>
    </row>
    <row r="19" spans="1:6" x14ac:dyDescent="0.3">
      <c r="A19" s="39" t="s">
        <v>79</v>
      </c>
      <c r="B19" s="21" t="s">
        <v>95</v>
      </c>
      <c r="C19" s="39"/>
      <c r="D19" s="39"/>
      <c r="E19" s="39"/>
      <c r="F19" s="39"/>
    </row>
    <row r="20" spans="1:6" ht="34.5" x14ac:dyDescent="0.3">
      <c r="A20" s="39" t="s">
        <v>132</v>
      </c>
      <c r="B20" s="21" t="s">
        <v>96</v>
      </c>
      <c r="C20" s="39"/>
      <c r="D20" s="39"/>
      <c r="E20" s="39"/>
      <c r="F20" s="39"/>
    </row>
    <row r="21" spans="1:6" x14ac:dyDescent="0.3">
      <c r="A21" s="162" t="s">
        <v>83</v>
      </c>
      <c r="B21" s="162"/>
      <c r="C21" s="39"/>
      <c r="D21" s="39"/>
      <c r="E21" s="39"/>
      <c r="F21" s="39"/>
    </row>
    <row r="22" spans="1:6" x14ac:dyDescent="0.3">
      <c r="A22" s="160" t="s">
        <v>97</v>
      </c>
      <c r="B22" s="160"/>
      <c r="C22" s="131">
        <v>0</v>
      </c>
      <c r="D22" s="132">
        <f>SUM(D23:D24)</f>
        <v>-230</v>
      </c>
      <c r="E22" s="132">
        <f t="shared" ref="E22:F22" si="0">SUM(E23:E24)</f>
        <v>-334</v>
      </c>
      <c r="F22" s="132">
        <f t="shared" si="0"/>
        <v>-434</v>
      </c>
    </row>
    <row r="23" spans="1:6" x14ac:dyDescent="0.3">
      <c r="A23" s="160" t="s">
        <v>127</v>
      </c>
      <c r="B23" s="160"/>
      <c r="C23" s="131" t="s">
        <v>98</v>
      </c>
      <c r="D23" s="132">
        <v>-211</v>
      </c>
      <c r="E23" s="132">
        <v>-307</v>
      </c>
      <c r="F23" s="132">
        <v>-399</v>
      </c>
    </row>
    <row r="24" spans="1:6" x14ac:dyDescent="0.3">
      <c r="A24" s="160" t="s">
        <v>128</v>
      </c>
      <c r="B24" s="160"/>
      <c r="C24" s="131" t="s">
        <v>98</v>
      </c>
      <c r="D24" s="132">
        <v>-19</v>
      </c>
      <c r="E24" s="132">
        <v>-27</v>
      </c>
      <c r="F24" s="132">
        <v>-35</v>
      </c>
    </row>
    <row r="25" spans="1:6" x14ac:dyDescent="0.3">
      <c r="A25" s="160" t="s">
        <v>129</v>
      </c>
      <c r="B25" s="160"/>
      <c r="C25" s="131" t="s">
        <v>98</v>
      </c>
      <c r="D25" s="132">
        <v>-25</v>
      </c>
      <c r="E25" s="132">
        <v>-37</v>
      </c>
      <c r="F25" s="132">
        <v>-43</v>
      </c>
    </row>
    <row r="26" spans="1:6" x14ac:dyDescent="0.3">
      <c r="A26" s="161" t="s">
        <v>99</v>
      </c>
      <c r="B26" s="161"/>
      <c r="C26" s="130">
        <f>'1'!D20</f>
        <v>0</v>
      </c>
      <c r="D26" s="41">
        <f>'1'!E20</f>
        <v>-21344.6</v>
      </c>
      <c r="E26" s="41">
        <f>'1'!F20</f>
        <v>-30996</v>
      </c>
      <c r="F26" s="41">
        <f>'1'!G20</f>
        <v>-40276.300000000003</v>
      </c>
    </row>
    <row r="27" spans="1:6" x14ac:dyDescent="0.3">
      <c r="A27" s="45"/>
      <c r="B27" s="45"/>
      <c r="C27" s="133"/>
      <c r="D27" s="134"/>
      <c r="E27" s="134"/>
      <c r="F27" s="134"/>
    </row>
    <row r="28" spans="1:6" x14ac:dyDescent="0.3">
      <c r="A28" s="39" t="s">
        <v>72</v>
      </c>
      <c r="B28" s="21" t="s">
        <v>69</v>
      </c>
      <c r="C28" s="159" t="s">
        <v>130</v>
      </c>
      <c r="D28" s="159"/>
      <c r="E28" s="159"/>
      <c r="F28" s="159"/>
    </row>
    <row r="29" spans="1:6" ht="34.5" x14ac:dyDescent="0.3">
      <c r="A29" s="39" t="s">
        <v>73</v>
      </c>
      <c r="B29" s="21" t="s">
        <v>100</v>
      </c>
      <c r="C29" s="40" t="s">
        <v>90</v>
      </c>
      <c r="D29" s="40" t="s">
        <v>91</v>
      </c>
      <c r="E29" s="40" t="s">
        <v>92</v>
      </c>
      <c r="F29" s="40" t="s">
        <v>74</v>
      </c>
    </row>
    <row r="30" spans="1:6" ht="69" x14ac:dyDescent="0.3">
      <c r="A30" s="39" t="s">
        <v>75</v>
      </c>
      <c r="B30" s="21" t="s">
        <v>101</v>
      </c>
      <c r="C30" s="39"/>
      <c r="D30" s="39"/>
      <c r="E30" s="39"/>
      <c r="F30" s="39"/>
    </row>
    <row r="31" spans="1:6" ht="69" x14ac:dyDescent="0.3">
      <c r="A31" s="39" t="s">
        <v>77</v>
      </c>
      <c r="B31" s="21" t="s">
        <v>102</v>
      </c>
      <c r="C31" s="39"/>
      <c r="D31" s="39"/>
      <c r="E31" s="39"/>
      <c r="F31" s="39"/>
    </row>
    <row r="32" spans="1:6" x14ac:dyDescent="0.3">
      <c r="A32" s="39" t="s">
        <v>79</v>
      </c>
      <c r="B32" s="21" t="s">
        <v>95</v>
      </c>
      <c r="C32" s="39"/>
      <c r="D32" s="39"/>
      <c r="E32" s="39"/>
      <c r="F32" s="39"/>
    </row>
    <row r="33" spans="1:6" ht="34.5" x14ac:dyDescent="0.3">
      <c r="A33" s="39" t="s">
        <v>132</v>
      </c>
      <c r="B33" s="21" t="s">
        <v>96</v>
      </c>
      <c r="C33" s="39"/>
      <c r="D33" s="39"/>
      <c r="E33" s="39"/>
      <c r="F33" s="39"/>
    </row>
    <row r="34" spans="1:6" x14ac:dyDescent="0.3">
      <c r="A34" s="162" t="s">
        <v>83</v>
      </c>
      <c r="B34" s="162"/>
      <c r="C34" s="39"/>
      <c r="D34" s="39"/>
      <c r="E34" s="39"/>
      <c r="F34" s="39"/>
    </row>
    <row r="35" spans="1:6" x14ac:dyDescent="0.3">
      <c r="A35" s="160" t="s">
        <v>103</v>
      </c>
      <c r="B35" s="160"/>
      <c r="C35" s="132">
        <f>SUM(C36:C37)</f>
        <v>-3</v>
      </c>
      <c r="D35" s="132">
        <f t="shared" ref="D35:F35" si="1">SUM(D36:D37)</f>
        <v>-17</v>
      </c>
      <c r="E35" s="132">
        <f t="shared" si="1"/>
        <v>-25</v>
      </c>
      <c r="F35" s="132">
        <f t="shared" si="1"/>
        <v>-33</v>
      </c>
    </row>
    <row r="36" spans="1:6" x14ac:dyDescent="0.3">
      <c r="A36" s="160" t="s">
        <v>127</v>
      </c>
      <c r="B36" s="160"/>
      <c r="C36" s="132">
        <v>-1</v>
      </c>
      <c r="D36" s="132">
        <v>-4</v>
      </c>
      <c r="E36" s="132">
        <v>-7</v>
      </c>
      <c r="F36" s="132">
        <v>-13</v>
      </c>
    </row>
    <row r="37" spans="1:6" x14ac:dyDescent="0.3">
      <c r="A37" s="160" t="s">
        <v>128</v>
      </c>
      <c r="B37" s="160"/>
      <c r="C37" s="132">
        <v>-2</v>
      </c>
      <c r="D37" s="132">
        <v>-13</v>
      </c>
      <c r="E37" s="132">
        <v>-18</v>
      </c>
      <c r="F37" s="132">
        <v>-20</v>
      </c>
    </row>
    <row r="38" spans="1:6" x14ac:dyDescent="0.3">
      <c r="A38" s="160" t="s">
        <v>131</v>
      </c>
      <c r="B38" s="160"/>
      <c r="C38" s="132">
        <v>0</v>
      </c>
      <c r="D38" s="132">
        <v>-3</v>
      </c>
      <c r="E38" s="132">
        <v>-5</v>
      </c>
      <c r="F38" s="132">
        <v>-7</v>
      </c>
    </row>
    <row r="39" spans="1:6" x14ac:dyDescent="0.3">
      <c r="A39" s="161" t="s">
        <v>99</v>
      </c>
      <c r="B39" s="161"/>
      <c r="C39" s="41">
        <f>'1'!D26</f>
        <v>-539.79999999999995</v>
      </c>
      <c r="D39" s="41">
        <f>'1'!E26</f>
        <v>-3059.1</v>
      </c>
      <c r="E39" s="41">
        <f>'1'!F26</f>
        <v>-4498.7</v>
      </c>
      <c r="F39" s="41">
        <f>'1'!G26</f>
        <v>-5938.3</v>
      </c>
    </row>
    <row r="40" spans="1:6" x14ac:dyDescent="0.3">
      <c r="A40" s="45"/>
      <c r="B40" s="45"/>
      <c r="C40" s="133"/>
      <c r="D40" s="134"/>
      <c r="E40" s="134"/>
      <c r="F40" s="134"/>
    </row>
    <row r="41" spans="1:6" x14ac:dyDescent="0.3">
      <c r="A41" s="39" t="s">
        <v>72</v>
      </c>
      <c r="B41" s="21" t="s">
        <v>69</v>
      </c>
      <c r="C41" s="159" t="s">
        <v>130</v>
      </c>
      <c r="D41" s="159"/>
      <c r="E41" s="159"/>
      <c r="F41" s="159"/>
    </row>
    <row r="42" spans="1:6" ht="34.5" x14ac:dyDescent="0.3">
      <c r="A42" s="39" t="s">
        <v>73</v>
      </c>
      <c r="B42" s="21" t="s">
        <v>104</v>
      </c>
      <c r="C42" s="40" t="s">
        <v>90</v>
      </c>
      <c r="D42" s="40" t="s">
        <v>91</v>
      </c>
      <c r="E42" s="40" t="s">
        <v>92</v>
      </c>
      <c r="F42" s="40" t="s">
        <v>74</v>
      </c>
    </row>
    <row r="43" spans="1:6" ht="51.75" x14ac:dyDescent="0.3">
      <c r="A43" s="39" t="s">
        <v>75</v>
      </c>
      <c r="B43" s="21" t="s">
        <v>76</v>
      </c>
      <c r="C43" s="39"/>
      <c r="D43" s="39"/>
      <c r="E43" s="39"/>
      <c r="F43" s="39"/>
    </row>
    <row r="44" spans="1:6" ht="86.25" x14ac:dyDescent="0.3">
      <c r="A44" s="39" t="s">
        <v>77</v>
      </c>
      <c r="B44" s="21" t="s">
        <v>78</v>
      </c>
      <c r="C44" s="39"/>
      <c r="D44" s="39"/>
      <c r="E44" s="39"/>
      <c r="F44" s="39"/>
    </row>
    <row r="45" spans="1:6" x14ac:dyDescent="0.3">
      <c r="A45" s="39" t="s">
        <v>79</v>
      </c>
      <c r="B45" s="21" t="s">
        <v>80</v>
      </c>
      <c r="C45" s="39"/>
      <c r="D45" s="39"/>
      <c r="E45" s="39"/>
      <c r="F45" s="39"/>
    </row>
    <row r="46" spans="1:6" ht="51.75" x14ac:dyDescent="0.3">
      <c r="A46" s="39" t="s">
        <v>81</v>
      </c>
      <c r="B46" s="21" t="s">
        <v>82</v>
      </c>
      <c r="C46" s="39"/>
      <c r="D46" s="39"/>
      <c r="E46" s="39"/>
      <c r="F46" s="39"/>
    </row>
    <row r="47" spans="1:6" x14ac:dyDescent="0.3">
      <c r="A47" s="162" t="s">
        <v>83</v>
      </c>
      <c r="B47" s="162"/>
      <c r="C47" s="39"/>
      <c r="D47" s="39"/>
      <c r="E47" s="39"/>
      <c r="F47" s="39"/>
    </row>
    <row r="48" spans="1:6" x14ac:dyDescent="0.3">
      <c r="A48" s="160" t="s">
        <v>105</v>
      </c>
      <c r="B48" s="160"/>
      <c r="C48" s="132">
        <f>SUM(C49:C50)</f>
        <v>-3</v>
      </c>
      <c r="D48" s="132">
        <f t="shared" ref="D48:F48" si="2">SUM(D49:D50)</f>
        <v>-17</v>
      </c>
      <c r="E48" s="132">
        <f t="shared" si="2"/>
        <v>-25</v>
      </c>
      <c r="F48" s="132">
        <f t="shared" si="2"/>
        <v>-33</v>
      </c>
    </row>
    <row r="49" spans="1:6" x14ac:dyDescent="0.3">
      <c r="A49" s="160" t="s">
        <v>127</v>
      </c>
      <c r="B49" s="160"/>
      <c r="C49" s="132">
        <v>-1</v>
      </c>
      <c r="D49" s="132">
        <v>-4</v>
      </c>
      <c r="E49" s="132">
        <v>-7</v>
      </c>
      <c r="F49" s="132">
        <v>-13</v>
      </c>
    </row>
    <row r="50" spans="1:6" x14ac:dyDescent="0.3">
      <c r="A50" s="160" t="s">
        <v>128</v>
      </c>
      <c r="B50" s="160"/>
      <c r="C50" s="132">
        <v>-2</v>
      </c>
      <c r="D50" s="132">
        <v>-13</v>
      </c>
      <c r="E50" s="132">
        <v>-18</v>
      </c>
      <c r="F50" s="132">
        <v>-20</v>
      </c>
    </row>
    <row r="51" spans="1:6" x14ac:dyDescent="0.3">
      <c r="A51" s="160" t="s">
        <v>129</v>
      </c>
      <c r="B51" s="160"/>
      <c r="C51" s="132" t="s">
        <v>98</v>
      </c>
      <c r="D51" s="132">
        <v>-3</v>
      </c>
      <c r="E51" s="132">
        <v>-5</v>
      </c>
      <c r="F51" s="132">
        <v>-7</v>
      </c>
    </row>
    <row r="52" spans="1:6" x14ac:dyDescent="0.3">
      <c r="A52" s="161" t="s">
        <v>99</v>
      </c>
      <c r="B52" s="161"/>
      <c r="C52" s="41">
        <f>'1'!D32</f>
        <v>-3074.9</v>
      </c>
      <c r="D52" s="41">
        <f>'1'!E32</f>
        <v>-17424.400000000001</v>
      </c>
      <c r="E52" s="41">
        <f>'1'!F32</f>
        <v>-25624.1</v>
      </c>
      <c r="F52" s="41">
        <f>'1'!G32</f>
        <v>-33823.800000000003</v>
      </c>
    </row>
    <row r="53" spans="1:6" x14ac:dyDescent="0.3">
      <c r="A53" s="45"/>
      <c r="B53" s="45"/>
      <c r="C53" s="133"/>
      <c r="D53" s="134"/>
      <c r="E53" s="134"/>
      <c r="F53" s="134"/>
    </row>
    <row r="54" spans="1:6" x14ac:dyDescent="0.3">
      <c r="A54" s="39" t="s">
        <v>72</v>
      </c>
      <c r="B54" s="21" t="s">
        <v>69</v>
      </c>
      <c r="C54" s="159" t="s">
        <v>130</v>
      </c>
      <c r="D54" s="159"/>
      <c r="E54" s="159"/>
      <c r="F54" s="159"/>
    </row>
    <row r="55" spans="1:6" ht="34.5" x14ac:dyDescent="0.3">
      <c r="A55" s="39" t="s">
        <v>73</v>
      </c>
      <c r="B55" s="21" t="s">
        <v>106</v>
      </c>
      <c r="C55" s="40" t="s">
        <v>90</v>
      </c>
      <c r="D55" s="40" t="s">
        <v>91</v>
      </c>
      <c r="E55" s="40" t="s">
        <v>92</v>
      </c>
      <c r="F55" s="40" t="s">
        <v>74</v>
      </c>
    </row>
    <row r="56" spans="1:6" ht="69" x14ac:dyDescent="0.3">
      <c r="A56" s="39" t="s">
        <v>75</v>
      </c>
      <c r="B56" s="21" t="s">
        <v>107</v>
      </c>
      <c r="C56" s="39"/>
      <c r="D56" s="39"/>
      <c r="E56" s="39"/>
      <c r="F56" s="39"/>
    </row>
    <row r="57" spans="1:6" ht="86.25" x14ac:dyDescent="0.3">
      <c r="A57" s="39" t="s">
        <v>77</v>
      </c>
      <c r="B57" s="21" t="s">
        <v>108</v>
      </c>
      <c r="C57" s="39"/>
      <c r="D57" s="39"/>
      <c r="E57" s="39"/>
      <c r="F57" s="39"/>
    </row>
    <row r="58" spans="1:6" x14ac:dyDescent="0.3">
      <c r="A58" s="39" t="s">
        <v>79</v>
      </c>
      <c r="B58" s="21" t="s">
        <v>80</v>
      </c>
      <c r="C58" s="39"/>
      <c r="D58" s="39"/>
      <c r="E58" s="39"/>
      <c r="F58" s="39"/>
    </row>
    <row r="59" spans="1:6" ht="34.5" x14ac:dyDescent="0.3">
      <c r="A59" s="39" t="s">
        <v>81</v>
      </c>
      <c r="B59" s="21" t="s">
        <v>109</v>
      </c>
      <c r="C59" s="39"/>
      <c r="D59" s="39"/>
      <c r="E59" s="39"/>
      <c r="F59" s="39"/>
    </row>
    <row r="60" spans="1:6" x14ac:dyDescent="0.3">
      <c r="A60" s="162" t="s">
        <v>83</v>
      </c>
      <c r="B60" s="162"/>
      <c r="C60" s="39"/>
      <c r="D60" s="39"/>
      <c r="E60" s="39"/>
      <c r="F60" s="39"/>
    </row>
    <row r="61" spans="1:6" x14ac:dyDescent="0.3">
      <c r="A61" s="160" t="s">
        <v>110</v>
      </c>
      <c r="B61" s="160"/>
      <c r="C61" s="41" t="s">
        <v>98</v>
      </c>
      <c r="D61" s="41">
        <f>SUM(D62:D63)</f>
        <v>-230</v>
      </c>
      <c r="E61" s="41">
        <f t="shared" ref="E61:F61" si="3">SUM(E62:E63)</f>
        <v>-334</v>
      </c>
      <c r="F61" s="41">
        <f t="shared" si="3"/>
        <v>-434</v>
      </c>
    </row>
    <row r="62" spans="1:6" x14ac:dyDescent="0.3">
      <c r="A62" s="160" t="s">
        <v>127</v>
      </c>
      <c r="B62" s="160"/>
      <c r="C62" s="41" t="s">
        <v>98</v>
      </c>
      <c r="D62" s="132">
        <v>-211</v>
      </c>
      <c r="E62" s="132">
        <v>-307</v>
      </c>
      <c r="F62" s="132">
        <v>-399</v>
      </c>
    </row>
    <row r="63" spans="1:6" x14ac:dyDescent="0.3">
      <c r="A63" s="160" t="s">
        <v>128</v>
      </c>
      <c r="B63" s="160"/>
      <c r="C63" s="41" t="s">
        <v>98</v>
      </c>
      <c r="D63" s="132">
        <v>-19</v>
      </c>
      <c r="E63" s="132">
        <v>-27</v>
      </c>
      <c r="F63" s="132">
        <v>-35</v>
      </c>
    </row>
    <row r="64" spans="1:6" x14ac:dyDescent="0.3">
      <c r="A64" s="160" t="s">
        <v>129</v>
      </c>
      <c r="B64" s="160"/>
      <c r="C64" s="41" t="s">
        <v>98</v>
      </c>
      <c r="D64" s="132">
        <v>-25</v>
      </c>
      <c r="E64" s="132">
        <v>-37</v>
      </c>
      <c r="F64" s="132">
        <v>-43</v>
      </c>
    </row>
    <row r="65" spans="1:6" x14ac:dyDescent="0.3">
      <c r="A65" s="161" t="s">
        <v>99</v>
      </c>
      <c r="B65" s="161"/>
      <c r="C65" s="130">
        <f>'1'!D38</f>
        <v>0</v>
      </c>
      <c r="D65" s="41">
        <f>'1'!E38</f>
        <v>-23469.1</v>
      </c>
      <c r="E65" s="41">
        <f>'1'!F38</f>
        <v>-34081.199999999997</v>
      </c>
      <c r="F65" s="41">
        <f>'1'!G38</f>
        <v>-44285.1</v>
      </c>
    </row>
    <row r="66" spans="1:6" x14ac:dyDescent="0.3">
      <c r="A66" s="45"/>
      <c r="B66" s="45"/>
      <c r="C66" s="133"/>
      <c r="D66" s="134"/>
      <c r="E66" s="134"/>
      <c r="F66" s="134"/>
    </row>
    <row r="67" spans="1:6" s="48" customFormat="1" x14ac:dyDescent="0.3">
      <c r="A67" s="70"/>
      <c r="B67" s="71" t="s">
        <v>137</v>
      </c>
      <c r="C67" s="72"/>
      <c r="D67" s="73"/>
      <c r="E67" s="73"/>
      <c r="F67" s="73"/>
    </row>
    <row r="68" spans="1:6" s="48" customFormat="1" x14ac:dyDescent="0.3">
      <c r="A68" s="70"/>
      <c r="B68" s="71"/>
      <c r="C68" s="72"/>
      <c r="D68" s="73"/>
      <c r="E68" s="73"/>
      <c r="F68" s="73"/>
    </row>
    <row r="69" spans="1:6" s="48" customFormat="1" x14ac:dyDescent="0.3">
      <c r="A69" s="74" t="s">
        <v>150</v>
      </c>
      <c r="B69" s="74" t="s">
        <v>151</v>
      </c>
      <c r="C69" s="51"/>
      <c r="D69" s="73"/>
      <c r="E69" s="73"/>
      <c r="F69" s="73"/>
    </row>
    <row r="70" spans="1:6" s="48" customFormat="1" x14ac:dyDescent="0.3">
      <c r="A70" s="75">
        <v>1139</v>
      </c>
      <c r="B70" s="76" t="s">
        <v>152</v>
      </c>
      <c r="C70" s="51"/>
      <c r="D70" s="73"/>
      <c r="E70" s="73"/>
      <c r="F70" s="73"/>
    </row>
    <row r="71" spans="1:6" s="48" customFormat="1" x14ac:dyDescent="0.3">
      <c r="A71" s="77"/>
      <c r="B71" s="51"/>
      <c r="C71" s="51"/>
      <c r="D71" s="73"/>
      <c r="E71" s="73"/>
      <c r="F71" s="73"/>
    </row>
    <row r="72" spans="1:6" s="48" customFormat="1" x14ac:dyDescent="0.3">
      <c r="A72" s="78" t="s">
        <v>153</v>
      </c>
      <c r="B72" s="51"/>
      <c r="C72" s="51"/>
      <c r="D72" s="73"/>
      <c r="E72" s="73"/>
      <c r="F72" s="73"/>
    </row>
    <row r="73" spans="1:6" s="48" customFormat="1" x14ac:dyDescent="0.3">
      <c r="A73" s="77"/>
      <c r="B73" s="51"/>
      <c r="C73" s="51"/>
      <c r="D73" s="73"/>
      <c r="E73" s="73"/>
      <c r="F73" s="73"/>
    </row>
    <row r="74" spans="1:6" s="48" customFormat="1" x14ac:dyDescent="0.25">
      <c r="A74" s="79" t="s">
        <v>154</v>
      </c>
      <c r="B74" s="75">
        <v>1139</v>
      </c>
      <c r="C74" s="150" t="s">
        <v>167</v>
      </c>
      <c r="D74" s="151"/>
      <c r="E74" s="151"/>
      <c r="F74" s="152"/>
    </row>
    <row r="75" spans="1:6" s="48" customFormat="1" ht="34.5" x14ac:dyDescent="0.25">
      <c r="A75" s="80" t="s">
        <v>155</v>
      </c>
      <c r="B75" s="81">
        <v>11001</v>
      </c>
      <c r="C75" s="82" t="s">
        <v>156</v>
      </c>
      <c r="D75" s="82" t="s">
        <v>157</v>
      </c>
      <c r="E75" s="82" t="s">
        <v>158</v>
      </c>
      <c r="F75" s="82" t="s">
        <v>41</v>
      </c>
    </row>
    <row r="76" spans="1:6" s="48" customFormat="1" x14ac:dyDescent="0.25">
      <c r="A76" s="80" t="s">
        <v>159</v>
      </c>
      <c r="B76" s="83" t="s">
        <v>152</v>
      </c>
      <c r="C76" s="84"/>
      <c r="D76" s="84"/>
      <c r="E76" s="84"/>
      <c r="F76" s="84"/>
    </row>
    <row r="77" spans="1:6" s="48" customFormat="1" ht="69" x14ac:dyDescent="0.25">
      <c r="A77" s="80" t="s">
        <v>160</v>
      </c>
      <c r="B77" s="85" t="s">
        <v>161</v>
      </c>
      <c r="C77" s="84"/>
      <c r="D77" s="84"/>
      <c r="E77" s="84"/>
      <c r="F77" s="84"/>
    </row>
    <row r="78" spans="1:6" s="48" customFormat="1" x14ac:dyDescent="0.3">
      <c r="A78" s="80" t="s">
        <v>162</v>
      </c>
      <c r="B78" s="86" t="s">
        <v>163</v>
      </c>
      <c r="C78" s="84"/>
      <c r="D78" s="84"/>
      <c r="E78" s="84"/>
      <c r="F78" s="84"/>
    </row>
    <row r="79" spans="1:6" s="48" customFormat="1" x14ac:dyDescent="0.25">
      <c r="A79" s="83" t="s">
        <v>164</v>
      </c>
      <c r="B79" s="76" t="s">
        <v>137</v>
      </c>
      <c r="C79" s="84"/>
      <c r="D79" s="84"/>
      <c r="E79" s="84"/>
      <c r="F79" s="84"/>
    </row>
    <row r="80" spans="1:6" s="48" customFormat="1" x14ac:dyDescent="0.25">
      <c r="A80" s="87"/>
      <c r="B80" s="88" t="s">
        <v>165</v>
      </c>
      <c r="C80" s="89"/>
      <c r="D80" s="89"/>
      <c r="E80" s="89"/>
      <c r="F80" s="89"/>
    </row>
    <row r="81" spans="1:6" s="48" customFormat="1" x14ac:dyDescent="0.25">
      <c r="A81" s="90" t="s">
        <v>166</v>
      </c>
      <c r="B81" s="91"/>
      <c r="C81" s="92">
        <f>'2'!G72</f>
        <v>3614.7</v>
      </c>
      <c r="D81" s="92">
        <f>'2'!H72</f>
        <v>65297.2</v>
      </c>
      <c r="E81" s="92">
        <f>'2'!I72</f>
        <v>95200</v>
      </c>
      <c r="F81" s="92">
        <f>'2'!J72</f>
        <v>124323.5</v>
      </c>
    </row>
  </sheetData>
  <mergeCells count="32">
    <mergeCell ref="A37:B37"/>
    <mergeCell ref="A38:B38"/>
    <mergeCell ref="A39:B39"/>
    <mergeCell ref="C41:F41"/>
    <mergeCell ref="A7:C7"/>
    <mergeCell ref="A8:C8"/>
    <mergeCell ref="C15:F15"/>
    <mergeCell ref="A21:B21"/>
    <mergeCell ref="C28:F28"/>
    <mergeCell ref="A34:B34"/>
    <mergeCell ref="A35:B35"/>
    <mergeCell ref="A22:B22"/>
    <mergeCell ref="A23:B23"/>
    <mergeCell ref="A24:B24"/>
    <mergeCell ref="A25:B25"/>
    <mergeCell ref="A26:B26"/>
    <mergeCell ref="C74:F74"/>
    <mergeCell ref="A6:F6"/>
    <mergeCell ref="A63:B63"/>
    <mergeCell ref="A64:B64"/>
    <mergeCell ref="A65:B65"/>
    <mergeCell ref="A52:B52"/>
    <mergeCell ref="C54:F54"/>
    <mergeCell ref="A60:B60"/>
    <mergeCell ref="A61:B61"/>
    <mergeCell ref="A62:B62"/>
    <mergeCell ref="A47:B47"/>
    <mergeCell ref="A48:B48"/>
    <mergeCell ref="A49:B49"/>
    <mergeCell ref="A50:B50"/>
    <mergeCell ref="A51:B51"/>
    <mergeCell ref="A36:B36"/>
  </mergeCells>
  <pageMargins left="0.2" right="0" top="0.25" bottom="0.25" header="0.3" footer="0.3"/>
  <pageSetup paperSize="9" scale="65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zoomScaleNormal="100" zoomScaleSheetLayoutView="100" workbookViewId="0">
      <selection activeCell="K8" sqref="K8"/>
    </sheetView>
  </sheetViews>
  <sheetFormatPr defaultRowHeight="17.25" x14ac:dyDescent="0.3"/>
  <cols>
    <col min="1" max="1" width="14.7109375" style="23" customWidth="1"/>
    <col min="2" max="2" width="15" style="23" customWidth="1"/>
    <col min="3" max="3" width="12.28515625" style="23" customWidth="1"/>
    <col min="4" max="4" width="44.140625" style="23" customWidth="1"/>
    <col min="5" max="5" width="8.7109375" style="23" customWidth="1"/>
    <col min="6" max="6" width="10.5703125" style="23" customWidth="1"/>
    <col min="7" max="7" width="13.85546875" style="23" customWidth="1"/>
    <col min="8" max="8" width="13.140625" style="23" customWidth="1"/>
    <col min="9" max="9" width="17.28515625" style="23" customWidth="1"/>
    <col min="10" max="11" width="12.7109375" style="23" bestFit="1" customWidth="1"/>
    <col min="12" max="16384" width="9.140625" style="23"/>
  </cols>
  <sheetData>
    <row r="2" spans="1:11" x14ac:dyDescent="0.3">
      <c r="I2" s="24" t="s">
        <v>84</v>
      </c>
    </row>
    <row r="3" spans="1:11" x14ac:dyDescent="0.3">
      <c r="I3" s="24" t="s">
        <v>86</v>
      </c>
    </row>
    <row r="4" spans="1:11" x14ac:dyDescent="0.3">
      <c r="I4" s="24" t="s">
        <v>64</v>
      </c>
    </row>
    <row r="5" spans="1:11" ht="12.75" customHeight="1" x14ac:dyDescent="0.3"/>
    <row r="6" spans="1:11" ht="62.25" customHeight="1" x14ac:dyDescent="0.3">
      <c r="A6" s="171" t="s">
        <v>126</v>
      </c>
      <c r="B6" s="171"/>
      <c r="C6" s="171"/>
      <c r="D6" s="171"/>
      <c r="E6" s="171"/>
      <c r="F6" s="171"/>
      <c r="G6" s="171"/>
      <c r="H6" s="171"/>
      <c r="I6" s="171"/>
    </row>
    <row r="7" spans="1:11" ht="13.5" hidden="1" customHeight="1" thickBot="1" x14ac:dyDescent="0.35">
      <c r="C7" s="25"/>
      <c r="D7" s="25"/>
      <c r="E7" s="26"/>
      <c r="F7" s="26"/>
      <c r="G7" s="26"/>
      <c r="H7" s="26"/>
      <c r="I7" s="26"/>
    </row>
    <row r="8" spans="1:11" ht="72.75" customHeight="1" x14ac:dyDescent="0.3">
      <c r="A8" s="172" t="s">
        <v>112</v>
      </c>
      <c r="B8" s="172"/>
      <c r="C8" s="172"/>
      <c r="D8" s="172"/>
      <c r="E8" s="172"/>
      <c r="F8" s="172"/>
      <c r="G8" s="173" t="s">
        <v>113</v>
      </c>
      <c r="H8" s="172" t="s">
        <v>130</v>
      </c>
      <c r="I8" s="172"/>
    </row>
    <row r="9" spans="1:11" ht="69" x14ac:dyDescent="0.3">
      <c r="A9" s="172" t="s">
        <v>114</v>
      </c>
      <c r="B9" s="172"/>
      <c r="C9" s="172"/>
      <c r="D9" s="38" t="s">
        <v>115</v>
      </c>
      <c r="E9" s="38" t="s">
        <v>116</v>
      </c>
      <c r="F9" s="38" t="s">
        <v>117</v>
      </c>
      <c r="G9" s="173"/>
      <c r="H9" s="38" t="s">
        <v>118</v>
      </c>
      <c r="I9" s="38" t="s">
        <v>119</v>
      </c>
    </row>
    <row r="10" spans="1:11" ht="29.25" customHeight="1" x14ac:dyDescent="0.3">
      <c r="A10" s="168" t="s">
        <v>27</v>
      </c>
      <c r="B10" s="168"/>
      <c r="C10" s="168"/>
      <c r="D10" s="168"/>
      <c r="E10" s="168"/>
      <c r="F10" s="168"/>
      <c r="G10" s="168"/>
      <c r="H10" s="168"/>
      <c r="I10" s="33">
        <f>I11</f>
        <v>-46214.600000000006</v>
      </c>
    </row>
    <row r="11" spans="1:11" x14ac:dyDescent="0.3">
      <c r="A11" s="27" t="s">
        <v>120</v>
      </c>
      <c r="B11" s="27" t="s">
        <v>122</v>
      </c>
      <c r="C11" s="27" t="s">
        <v>121</v>
      </c>
      <c r="D11" s="169" t="s">
        <v>60</v>
      </c>
      <c r="E11" s="170"/>
      <c r="F11" s="170"/>
      <c r="G11" s="170"/>
      <c r="H11" s="170"/>
      <c r="I11" s="34">
        <f>I12+I15</f>
        <v>-46214.600000000006</v>
      </c>
    </row>
    <row r="12" spans="1:11" ht="57" customHeight="1" x14ac:dyDescent="0.3">
      <c r="A12" s="28" t="s">
        <v>123</v>
      </c>
      <c r="B12" s="163" t="str">
        <f>'[1]2'!F22</f>
        <v xml:space="preserve"> Գործազուրկների, աշխատանաքից ազատման ռիսկ ունեցող, ինչպես նաև ազատազրկման ձևով պատիժը կրելու ավարտին վեց ամիս մնացած աշխատանք փնտրող անձանց մասնագիտական ուսուցման կազմակերպում</v>
      </c>
      <c r="C12" s="164"/>
      <c r="D12" s="164"/>
      <c r="E12" s="164"/>
      <c r="F12" s="164"/>
      <c r="G12" s="164"/>
      <c r="H12" s="165"/>
      <c r="I12" s="34">
        <f>I14</f>
        <v>-40276.300000000003</v>
      </c>
    </row>
    <row r="13" spans="1:11" ht="21.75" customHeight="1" x14ac:dyDescent="0.3">
      <c r="A13" s="29"/>
      <c r="B13" s="166" t="s">
        <v>125</v>
      </c>
      <c r="C13" s="166"/>
      <c r="D13" s="166"/>
      <c r="E13" s="30"/>
      <c r="F13" s="30"/>
      <c r="G13" s="31"/>
      <c r="H13" s="30"/>
      <c r="I13" s="35"/>
    </row>
    <row r="14" spans="1:11" ht="24" customHeight="1" x14ac:dyDescent="0.3">
      <c r="A14" s="52" t="s">
        <v>133</v>
      </c>
      <c r="B14" s="167" t="s">
        <v>134</v>
      </c>
      <c r="C14" s="167"/>
      <c r="D14" s="167"/>
      <c r="E14" s="40" t="s">
        <v>135</v>
      </c>
      <c r="F14" s="40" t="s">
        <v>136</v>
      </c>
      <c r="G14" s="41"/>
      <c r="H14" s="41"/>
      <c r="I14" s="36">
        <v>-40276.300000000003</v>
      </c>
      <c r="J14" s="32"/>
      <c r="K14" s="32"/>
    </row>
    <row r="15" spans="1:11" ht="42" customHeight="1" x14ac:dyDescent="0.3">
      <c r="A15" s="28" t="s">
        <v>124</v>
      </c>
      <c r="B15" s="163" t="str">
        <f>'[1]2'!F31</f>
        <v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</v>
      </c>
      <c r="C15" s="164"/>
      <c r="D15" s="164"/>
      <c r="E15" s="164"/>
      <c r="F15" s="164"/>
      <c r="G15" s="164"/>
      <c r="H15" s="165"/>
      <c r="I15" s="34">
        <f>I17</f>
        <v>-5938.3</v>
      </c>
    </row>
    <row r="16" spans="1:11" ht="17.25" customHeight="1" x14ac:dyDescent="0.3">
      <c r="A16" s="29"/>
      <c r="B16" s="166" t="s">
        <v>125</v>
      </c>
      <c r="C16" s="166"/>
      <c r="D16" s="166"/>
      <c r="E16" s="30"/>
      <c r="F16" s="30"/>
      <c r="G16" s="31"/>
      <c r="H16" s="30"/>
      <c r="I16" s="37"/>
    </row>
    <row r="17" spans="1:9" ht="23.25" customHeight="1" x14ac:dyDescent="0.3">
      <c r="A17" s="52" t="s">
        <v>133</v>
      </c>
      <c r="B17" s="167" t="s">
        <v>134</v>
      </c>
      <c r="C17" s="167"/>
      <c r="D17" s="167"/>
      <c r="E17" s="40" t="s">
        <v>135</v>
      </c>
      <c r="F17" s="40" t="s">
        <v>136</v>
      </c>
      <c r="G17" s="41"/>
      <c r="H17" s="41"/>
      <c r="I17" s="36">
        <v>-5938.3</v>
      </c>
    </row>
  </sheetData>
  <mergeCells count="13">
    <mergeCell ref="A6:I6"/>
    <mergeCell ref="A8:F8"/>
    <mergeCell ref="G8:G9"/>
    <mergeCell ref="H8:I8"/>
    <mergeCell ref="A9:C9"/>
    <mergeCell ref="B15:H15"/>
    <mergeCell ref="B16:D16"/>
    <mergeCell ref="B17:D17"/>
    <mergeCell ref="A10:H10"/>
    <mergeCell ref="D11:H11"/>
    <mergeCell ref="B12:H12"/>
    <mergeCell ref="B13:D13"/>
    <mergeCell ref="B14:D14"/>
  </mergeCells>
  <pageMargins left="0.19" right="0.1" top="0.01" bottom="0" header="0" footer="0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8"/>
  <sheetViews>
    <sheetView view="pageBreakPreview" zoomScaleNormal="100" zoomScaleSheetLayoutView="100" workbookViewId="0">
      <selection activeCell="B5" sqref="B5:J5"/>
    </sheetView>
  </sheetViews>
  <sheetFormatPr defaultRowHeight="17.25" x14ac:dyDescent="0.3"/>
  <cols>
    <col min="1" max="1" width="9.7109375" style="104" customWidth="1"/>
    <col min="2" max="2" width="10.42578125" style="104" customWidth="1"/>
    <col min="3" max="3" width="8" style="104" customWidth="1"/>
    <col min="4" max="4" width="11.85546875" style="105" customWidth="1"/>
    <col min="5" max="5" width="12.140625" style="106" customWidth="1"/>
    <col min="6" max="6" width="62.28515625" style="104" customWidth="1"/>
    <col min="7" max="7" width="18.140625" style="107" customWidth="1"/>
    <col min="8" max="8" width="15.140625" style="104" customWidth="1"/>
    <col min="9" max="9" width="16.140625" style="104" customWidth="1"/>
    <col min="10" max="10" width="16.7109375" style="104" customWidth="1"/>
    <col min="11" max="256" width="9.140625" style="104"/>
    <col min="257" max="257" width="6.85546875" style="104" customWidth="1"/>
    <col min="258" max="258" width="7.42578125" style="104" customWidth="1"/>
    <col min="259" max="259" width="6.5703125" style="104" customWidth="1"/>
    <col min="260" max="260" width="8.42578125" style="104" customWidth="1"/>
    <col min="261" max="261" width="10" style="104" customWidth="1"/>
    <col min="262" max="262" width="65.7109375" style="104" customWidth="1"/>
    <col min="263" max="263" width="32.140625" style="104" customWidth="1"/>
    <col min="264" max="512" width="9.140625" style="104"/>
    <col min="513" max="513" width="6.85546875" style="104" customWidth="1"/>
    <col min="514" max="514" width="7.42578125" style="104" customWidth="1"/>
    <col min="515" max="515" width="6.5703125" style="104" customWidth="1"/>
    <col min="516" max="516" width="8.42578125" style="104" customWidth="1"/>
    <col min="517" max="517" width="10" style="104" customWidth="1"/>
    <col min="518" max="518" width="65.7109375" style="104" customWidth="1"/>
    <col min="519" max="519" width="32.140625" style="104" customWidth="1"/>
    <col min="520" max="768" width="9.140625" style="104"/>
    <col min="769" max="769" width="6.85546875" style="104" customWidth="1"/>
    <col min="770" max="770" width="7.42578125" style="104" customWidth="1"/>
    <col min="771" max="771" width="6.5703125" style="104" customWidth="1"/>
    <col min="772" max="772" width="8.42578125" style="104" customWidth="1"/>
    <col min="773" max="773" width="10" style="104" customWidth="1"/>
    <col min="774" max="774" width="65.7109375" style="104" customWidth="1"/>
    <col min="775" max="775" width="32.140625" style="104" customWidth="1"/>
    <col min="776" max="1024" width="9.140625" style="104"/>
    <col min="1025" max="1025" width="6.85546875" style="104" customWidth="1"/>
    <col min="1026" max="1026" width="7.42578125" style="104" customWidth="1"/>
    <col min="1027" max="1027" width="6.5703125" style="104" customWidth="1"/>
    <col min="1028" max="1028" width="8.42578125" style="104" customWidth="1"/>
    <col min="1029" max="1029" width="10" style="104" customWidth="1"/>
    <col min="1030" max="1030" width="65.7109375" style="104" customWidth="1"/>
    <col min="1031" max="1031" width="32.140625" style="104" customWidth="1"/>
    <col min="1032" max="1280" width="9.140625" style="104"/>
    <col min="1281" max="1281" width="6.85546875" style="104" customWidth="1"/>
    <col min="1282" max="1282" width="7.42578125" style="104" customWidth="1"/>
    <col min="1283" max="1283" width="6.5703125" style="104" customWidth="1"/>
    <col min="1284" max="1284" width="8.42578125" style="104" customWidth="1"/>
    <col min="1285" max="1285" width="10" style="104" customWidth="1"/>
    <col min="1286" max="1286" width="65.7109375" style="104" customWidth="1"/>
    <col min="1287" max="1287" width="32.140625" style="104" customWidth="1"/>
    <col min="1288" max="1536" width="9.140625" style="104"/>
    <col min="1537" max="1537" width="6.85546875" style="104" customWidth="1"/>
    <col min="1538" max="1538" width="7.42578125" style="104" customWidth="1"/>
    <col min="1539" max="1539" width="6.5703125" style="104" customWidth="1"/>
    <col min="1540" max="1540" width="8.42578125" style="104" customWidth="1"/>
    <col min="1541" max="1541" width="10" style="104" customWidth="1"/>
    <col min="1542" max="1542" width="65.7109375" style="104" customWidth="1"/>
    <col min="1543" max="1543" width="32.140625" style="104" customWidth="1"/>
    <col min="1544" max="1792" width="9.140625" style="104"/>
    <col min="1793" max="1793" width="6.85546875" style="104" customWidth="1"/>
    <col min="1794" max="1794" width="7.42578125" style="104" customWidth="1"/>
    <col min="1795" max="1795" width="6.5703125" style="104" customWidth="1"/>
    <col min="1796" max="1796" width="8.42578125" style="104" customWidth="1"/>
    <col min="1797" max="1797" width="10" style="104" customWidth="1"/>
    <col min="1798" max="1798" width="65.7109375" style="104" customWidth="1"/>
    <col min="1799" max="1799" width="32.140625" style="104" customWidth="1"/>
    <col min="1800" max="2048" width="9.140625" style="104"/>
    <col min="2049" max="2049" width="6.85546875" style="104" customWidth="1"/>
    <col min="2050" max="2050" width="7.42578125" style="104" customWidth="1"/>
    <col min="2051" max="2051" width="6.5703125" style="104" customWidth="1"/>
    <col min="2052" max="2052" width="8.42578125" style="104" customWidth="1"/>
    <col min="2053" max="2053" width="10" style="104" customWidth="1"/>
    <col min="2054" max="2054" width="65.7109375" style="104" customWidth="1"/>
    <col min="2055" max="2055" width="32.140625" style="104" customWidth="1"/>
    <col min="2056" max="2304" width="9.140625" style="104"/>
    <col min="2305" max="2305" width="6.85546875" style="104" customWidth="1"/>
    <col min="2306" max="2306" width="7.42578125" style="104" customWidth="1"/>
    <col min="2307" max="2307" width="6.5703125" style="104" customWidth="1"/>
    <col min="2308" max="2308" width="8.42578125" style="104" customWidth="1"/>
    <col min="2309" max="2309" width="10" style="104" customWidth="1"/>
    <col min="2310" max="2310" width="65.7109375" style="104" customWidth="1"/>
    <col min="2311" max="2311" width="32.140625" style="104" customWidth="1"/>
    <col min="2312" max="2560" width="9.140625" style="104"/>
    <col min="2561" max="2561" width="6.85546875" style="104" customWidth="1"/>
    <col min="2562" max="2562" width="7.42578125" style="104" customWidth="1"/>
    <col min="2563" max="2563" width="6.5703125" style="104" customWidth="1"/>
    <col min="2564" max="2564" width="8.42578125" style="104" customWidth="1"/>
    <col min="2565" max="2565" width="10" style="104" customWidth="1"/>
    <col min="2566" max="2566" width="65.7109375" style="104" customWidth="1"/>
    <col min="2567" max="2567" width="32.140625" style="104" customWidth="1"/>
    <col min="2568" max="2816" width="9.140625" style="104"/>
    <col min="2817" max="2817" width="6.85546875" style="104" customWidth="1"/>
    <col min="2818" max="2818" width="7.42578125" style="104" customWidth="1"/>
    <col min="2819" max="2819" width="6.5703125" style="104" customWidth="1"/>
    <col min="2820" max="2820" width="8.42578125" style="104" customWidth="1"/>
    <col min="2821" max="2821" width="10" style="104" customWidth="1"/>
    <col min="2822" max="2822" width="65.7109375" style="104" customWidth="1"/>
    <col min="2823" max="2823" width="32.140625" style="104" customWidth="1"/>
    <col min="2824" max="3072" width="9.140625" style="104"/>
    <col min="3073" max="3073" width="6.85546875" style="104" customWidth="1"/>
    <col min="3074" max="3074" width="7.42578125" style="104" customWidth="1"/>
    <col min="3075" max="3075" width="6.5703125" style="104" customWidth="1"/>
    <col min="3076" max="3076" width="8.42578125" style="104" customWidth="1"/>
    <col min="3077" max="3077" width="10" style="104" customWidth="1"/>
    <col min="3078" max="3078" width="65.7109375" style="104" customWidth="1"/>
    <col min="3079" max="3079" width="32.140625" style="104" customWidth="1"/>
    <col min="3080" max="3328" width="9.140625" style="104"/>
    <col min="3329" max="3329" width="6.85546875" style="104" customWidth="1"/>
    <col min="3330" max="3330" width="7.42578125" style="104" customWidth="1"/>
    <col min="3331" max="3331" width="6.5703125" style="104" customWidth="1"/>
    <col min="3332" max="3332" width="8.42578125" style="104" customWidth="1"/>
    <col min="3333" max="3333" width="10" style="104" customWidth="1"/>
    <col min="3334" max="3334" width="65.7109375" style="104" customWidth="1"/>
    <col min="3335" max="3335" width="32.140625" style="104" customWidth="1"/>
    <col min="3336" max="3584" width="9.140625" style="104"/>
    <col min="3585" max="3585" width="6.85546875" style="104" customWidth="1"/>
    <col min="3586" max="3586" width="7.42578125" style="104" customWidth="1"/>
    <col min="3587" max="3587" width="6.5703125" style="104" customWidth="1"/>
    <col min="3588" max="3588" width="8.42578125" style="104" customWidth="1"/>
    <col min="3589" max="3589" width="10" style="104" customWidth="1"/>
    <col min="3590" max="3590" width="65.7109375" style="104" customWidth="1"/>
    <col min="3591" max="3591" width="32.140625" style="104" customWidth="1"/>
    <col min="3592" max="3840" width="9.140625" style="104"/>
    <col min="3841" max="3841" width="6.85546875" style="104" customWidth="1"/>
    <col min="3842" max="3842" width="7.42578125" style="104" customWidth="1"/>
    <col min="3843" max="3843" width="6.5703125" style="104" customWidth="1"/>
    <col min="3844" max="3844" width="8.42578125" style="104" customWidth="1"/>
    <col min="3845" max="3845" width="10" style="104" customWidth="1"/>
    <col min="3846" max="3846" width="65.7109375" style="104" customWidth="1"/>
    <col min="3847" max="3847" width="32.140625" style="104" customWidth="1"/>
    <col min="3848" max="4096" width="9.140625" style="104"/>
    <col min="4097" max="4097" width="6.85546875" style="104" customWidth="1"/>
    <col min="4098" max="4098" width="7.42578125" style="104" customWidth="1"/>
    <col min="4099" max="4099" width="6.5703125" style="104" customWidth="1"/>
    <col min="4100" max="4100" width="8.42578125" style="104" customWidth="1"/>
    <col min="4101" max="4101" width="10" style="104" customWidth="1"/>
    <col min="4102" max="4102" width="65.7109375" style="104" customWidth="1"/>
    <col min="4103" max="4103" width="32.140625" style="104" customWidth="1"/>
    <col min="4104" max="4352" width="9.140625" style="104"/>
    <col min="4353" max="4353" width="6.85546875" style="104" customWidth="1"/>
    <col min="4354" max="4354" width="7.42578125" style="104" customWidth="1"/>
    <col min="4355" max="4355" width="6.5703125" style="104" customWidth="1"/>
    <col min="4356" max="4356" width="8.42578125" style="104" customWidth="1"/>
    <col min="4357" max="4357" width="10" style="104" customWidth="1"/>
    <col min="4358" max="4358" width="65.7109375" style="104" customWidth="1"/>
    <col min="4359" max="4359" width="32.140625" style="104" customWidth="1"/>
    <col min="4360" max="4608" width="9.140625" style="104"/>
    <col min="4609" max="4609" width="6.85546875" style="104" customWidth="1"/>
    <col min="4610" max="4610" width="7.42578125" style="104" customWidth="1"/>
    <col min="4611" max="4611" width="6.5703125" style="104" customWidth="1"/>
    <col min="4612" max="4612" width="8.42578125" style="104" customWidth="1"/>
    <col min="4613" max="4613" width="10" style="104" customWidth="1"/>
    <col min="4614" max="4614" width="65.7109375" style="104" customWidth="1"/>
    <col min="4615" max="4615" width="32.140625" style="104" customWidth="1"/>
    <col min="4616" max="4864" width="9.140625" style="104"/>
    <col min="4865" max="4865" width="6.85546875" style="104" customWidth="1"/>
    <col min="4866" max="4866" width="7.42578125" style="104" customWidth="1"/>
    <col min="4867" max="4867" width="6.5703125" style="104" customWidth="1"/>
    <col min="4868" max="4868" width="8.42578125" style="104" customWidth="1"/>
    <col min="4869" max="4869" width="10" style="104" customWidth="1"/>
    <col min="4870" max="4870" width="65.7109375" style="104" customWidth="1"/>
    <col min="4871" max="4871" width="32.140625" style="104" customWidth="1"/>
    <col min="4872" max="5120" width="9.140625" style="104"/>
    <col min="5121" max="5121" width="6.85546875" style="104" customWidth="1"/>
    <col min="5122" max="5122" width="7.42578125" style="104" customWidth="1"/>
    <col min="5123" max="5123" width="6.5703125" style="104" customWidth="1"/>
    <col min="5124" max="5124" width="8.42578125" style="104" customWidth="1"/>
    <col min="5125" max="5125" width="10" style="104" customWidth="1"/>
    <col min="5126" max="5126" width="65.7109375" style="104" customWidth="1"/>
    <col min="5127" max="5127" width="32.140625" style="104" customWidth="1"/>
    <col min="5128" max="5376" width="9.140625" style="104"/>
    <col min="5377" max="5377" width="6.85546875" style="104" customWidth="1"/>
    <col min="5378" max="5378" width="7.42578125" style="104" customWidth="1"/>
    <col min="5379" max="5379" width="6.5703125" style="104" customWidth="1"/>
    <col min="5380" max="5380" width="8.42578125" style="104" customWidth="1"/>
    <col min="5381" max="5381" width="10" style="104" customWidth="1"/>
    <col min="5382" max="5382" width="65.7109375" style="104" customWidth="1"/>
    <col min="5383" max="5383" width="32.140625" style="104" customWidth="1"/>
    <col min="5384" max="5632" width="9.140625" style="104"/>
    <col min="5633" max="5633" width="6.85546875" style="104" customWidth="1"/>
    <col min="5634" max="5634" width="7.42578125" style="104" customWidth="1"/>
    <col min="5635" max="5635" width="6.5703125" style="104" customWidth="1"/>
    <col min="5636" max="5636" width="8.42578125" style="104" customWidth="1"/>
    <col min="5637" max="5637" width="10" style="104" customWidth="1"/>
    <col min="5638" max="5638" width="65.7109375" style="104" customWidth="1"/>
    <col min="5639" max="5639" width="32.140625" style="104" customWidth="1"/>
    <col min="5640" max="5888" width="9.140625" style="104"/>
    <col min="5889" max="5889" width="6.85546875" style="104" customWidth="1"/>
    <col min="5890" max="5890" width="7.42578125" style="104" customWidth="1"/>
    <col min="5891" max="5891" width="6.5703125" style="104" customWidth="1"/>
    <col min="5892" max="5892" width="8.42578125" style="104" customWidth="1"/>
    <col min="5893" max="5893" width="10" style="104" customWidth="1"/>
    <col min="5894" max="5894" width="65.7109375" style="104" customWidth="1"/>
    <col min="5895" max="5895" width="32.140625" style="104" customWidth="1"/>
    <col min="5896" max="6144" width="9.140625" style="104"/>
    <col min="6145" max="6145" width="6.85546875" style="104" customWidth="1"/>
    <col min="6146" max="6146" width="7.42578125" style="104" customWidth="1"/>
    <col min="6147" max="6147" width="6.5703125" style="104" customWidth="1"/>
    <col min="6148" max="6148" width="8.42578125" style="104" customWidth="1"/>
    <col min="6149" max="6149" width="10" style="104" customWidth="1"/>
    <col min="6150" max="6150" width="65.7109375" style="104" customWidth="1"/>
    <col min="6151" max="6151" width="32.140625" style="104" customWidth="1"/>
    <col min="6152" max="6400" width="9.140625" style="104"/>
    <col min="6401" max="6401" width="6.85546875" style="104" customWidth="1"/>
    <col min="6402" max="6402" width="7.42578125" style="104" customWidth="1"/>
    <col min="6403" max="6403" width="6.5703125" style="104" customWidth="1"/>
    <col min="6404" max="6404" width="8.42578125" style="104" customWidth="1"/>
    <col min="6405" max="6405" width="10" style="104" customWidth="1"/>
    <col min="6406" max="6406" width="65.7109375" style="104" customWidth="1"/>
    <col min="6407" max="6407" width="32.140625" style="104" customWidth="1"/>
    <col min="6408" max="6656" width="9.140625" style="104"/>
    <col min="6657" max="6657" width="6.85546875" style="104" customWidth="1"/>
    <col min="6658" max="6658" width="7.42578125" style="104" customWidth="1"/>
    <col min="6659" max="6659" width="6.5703125" style="104" customWidth="1"/>
    <col min="6660" max="6660" width="8.42578125" style="104" customWidth="1"/>
    <col min="6661" max="6661" width="10" style="104" customWidth="1"/>
    <col min="6662" max="6662" width="65.7109375" style="104" customWidth="1"/>
    <col min="6663" max="6663" width="32.140625" style="104" customWidth="1"/>
    <col min="6664" max="6912" width="9.140625" style="104"/>
    <col min="6913" max="6913" width="6.85546875" style="104" customWidth="1"/>
    <col min="6914" max="6914" width="7.42578125" style="104" customWidth="1"/>
    <col min="6915" max="6915" width="6.5703125" style="104" customWidth="1"/>
    <col min="6916" max="6916" width="8.42578125" style="104" customWidth="1"/>
    <col min="6917" max="6917" width="10" style="104" customWidth="1"/>
    <col min="6918" max="6918" width="65.7109375" style="104" customWidth="1"/>
    <col min="6919" max="6919" width="32.140625" style="104" customWidth="1"/>
    <col min="6920" max="7168" width="9.140625" style="104"/>
    <col min="7169" max="7169" width="6.85546875" style="104" customWidth="1"/>
    <col min="7170" max="7170" width="7.42578125" style="104" customWidth="1"/>
    <col min="7171" max="7171" width="6.5703125" style="104" customWidth="1"/>
    <col min="7172" max="7172" width="8.42578125" style="104" customWidth="1"/>
    <col min="7173" max="7173" width="10" style="104" customWidth="1"/>
    <col min="7174" max="7174" width="65.7109375" style="104" customWidth="1"/>
    <col min="7175" max="7175" width="32.140625" style="104" customWidth="1"/>
    <col min="7176" max="7424" width="9.140625" style="104"/>
    <col min="7425" max="7425" width="6.85546875" style="104" customWidth="1"/>
    <col min="7426" max="7426" width="7.42578125" style="104" customWidth="1"/>
    <col min="7427" max="7427" width="6.5703125" style="104" customWidth="1"/>
    <col min="7428" max="7428" width="8.42578125" style="104" customWidth="1"/>
    <col min="7429" max="7429" width="10" style="104" customWidth="1"/>
    <col min="7430" max="7430" width="65.7109375" style="104" customWidth="1"/>
    <col min="7431" max="7431" width="32.140625" style="104" customWidth="1"/>
    <col min="7432" max="7680" width="9.140625" style="104"/>
    <col min="7681" max="7681" width="6.85546875" style="104" customWidth="1"/>
    <col min="7682" max="7682" width="7.42578125" style="104" customWidth="1"/>
    <col min="7683" max="7683" width="6.5703125" style="104" customWidth="1"/>
    <col min="7684" max="7684" width="8.42578125" style="104" customWidth="1"/>
    <col min="7685" max="7685" width="10" style="104" customWidth="1"/>
    <col min="7686" max="7686" width="65.7109375" style="104" customWidth="1"/>
    <col min="7687" max="7687" width="32.140625" style="104" customWidth="1"/>
    <col min="7688" max="7936" width="9.140625" style="104"/>
    <col min="7937" max="7937" width="6.85546875" style="104" customWidth="1"/>
    <col min="7938" max="7938" width="7.42578125" style="104" customWidth="1"/>
    <col min="7939" max="7939" width="6.5703125" style="104" customWidth="1"/>
    <col min="7940" max="7940" width="8.42578125" style="104" customWidth="1"/>
    <col min="7941" max="7941" width="10" style="104" customWidth="1"/>
    <col min="7942" max="7942" width="65.7109375" style="104" customWidth="1"/>
    <col min="7943" max="7943" width="32.140625" style="104" customWidth="1"/>
    <col min="7944" max="8192" width="9.140625" style="104"/>
    <col min="8193" max="8193" width="6.85546875" style="104" customWidth="1"/>
    <col min="8194" max="8194" width="7.42578125" style="104" customWidth="1"/>
    <col min="8195" max="8195" width="6.5703125" style="104" customWidth="1"/>
    <col min="8196" max="8196" width="8.42578125" style="104" customWidth="1"/>
    <col min="8197" max="8197" width="10" style="104" customWidth="1"/>
    <col min="8198" max="8198" width="65.7109375" style="104" customWidth="1"/>
    <col min="8199" max="8199" width="32.140625" style="104" customWidth="1"/>
    <col min="8200" max="8448" width="9.140625" style="104"/>
    <col min="8449" max="8449" width="6.85546875" style="104" customWidth="1"/>
    <col min="8450" max="8450" width="7.42578125" style="104" customWidth="1"/>
    <col min="8451" max="8451" width="6.5703125" style="104" customWidth="1"/>
    <col min="8452" max="8452" width="8.42578125" style="104" customWidth="1"/>
    <col min="8453" max="8453" width="10" style="104" customWidth="1"/>
    <col min="8454" max="8454" width="65.7109375" style="104" customWidth="1"/>
    <col min="8455" max="8455" width="32.140625" style="104" customWidth="1"/>
    <col min="8456" max="8704" width="9.140625" style="104"/>
    <col min="8705" max="8705" width="6.85546875" style="104" customWidth="1"/>
    <col min="8706" max="8706" width="7.42578125" style="104" customWidth="1"/>
    <col min="8707" max="8707" width="6.5703125" style="104" customWidth="1"/>
    <col min="8708" max="8708" width="8.42578125" style="104" customWidth="1"/>
    <col min="8709" max="8709" width="10" style="104" customWidth="1"/>
    <col min="8710" max="8710" width="65.7109375" style="104" customWidth="1"/>
    <col min="8711" max="8711" width="32.140625" style="104" customWidth="1"/>
    <col min="8712" max="8960" width="9.140625" style="104"/>
    <col min="8961" max="8961" width="6.85546875" style="104" customWidth="1"/>
    <col min="8962" max="8962" width="7.42578125" style="104" customWidth="1"/>
    <col min="8963" max="8963" width="6.5703125" style="104" customWidth="1"/>
    <col min="8964" max="8964" width="8.42578125" style="104" customWidth="1"/>
    <col min="8965" max="8965" width="10" style="104" customWidth="1"/>
    <col min="8966" max="8966" width="65.7109375" style="104" customWidth="1"/>
    <col min="8967" max="8967" width="32.140625" style="104" customWidth="1"/>
    <col min="8968" max="9216" width="9.140625" style="104"/>
    <col min="9217" max="9217" width="6.85546875" style="104" customWidth="1"/>
    <col min="9218" max="9218" width="7.42578125" style="104" customWidth="1"/>
    <col min="9219" max="9219" width="6.5703125" style="104" customWidth="1"/>
    <col min="9220" max="9220" width="8.42578125" style="104" customWidth="1"/>
    <col min="9221" max="9221" width="10" style="104" customWidth="1"/>
    <col min="9222" max="9222" width="65.7109375" style="104" customWidth="1"/>
    <col min="9223" max="9223" width="32.140625" style="104" customWidth="1"/>
    <col min="9224" max="9472" width="9.140625" style="104"/>
    <col min="9473" max="9473" width="6.85546875" style="104" customWidth="1"/>
    <col min="9474" max="9474" width="7.42578125" style="104" customWidth="1"/>
    <col min="9475" max="9475" width="6.5703125" style="104" customWidth="1"/>
    <col min="9476" max="9476" width="8.42578125" style="104" customWidth="1"/>
    <col min="9477" max="9477" width="10" style="104" customWidth="1"/>
    <col min="9478" max="9478" width="65.7109375" style="104" customWidth="1"/>
    <col min="9479" max="9479" width="32.140625" style="104" customWidth="1"/>
    <col min="9480" max="9728" width="9.140625" style="104"/>
    <col min="9729" max="9729" width="6.85546875" style="104" customWidth="1"/>
    <col min="9730" max="9730" width="7.42578125" style="104" customWidth="1"/>
    <col min="9731" max="9731" width="6.5703125" style="104" customWidth="1"/>
    <col min="9732" max="9732" width="8.42578125" style="104" customWidth="1"/>
    <col min="9733" max="9733" width="10" style="104" customWidth="1"/>
    <col min="9734" max="9734" width="65.7109375" style="104" customWidth="1"/>
    <col min="9735" max="9735" width="32.140625" style="104" customWidth="1"/>
    <col min="9736" max="9984" width="9.140625" style="104"/>
    <col min="9985" max="9985" width="6.85546875" style="104" customWidth="1"/>
    <col min="9986" max="9986" width="7.42578125" style="104" customWidth="1"/>
    <col min="9987" max="9987" width="6.5703125" style="104" customWidth="1"/>
    <col min="9988" max="9988" width="8.42578125" style="104" customWidth="1"/>
    <col min="9989" max="9989" width="10" style="104" customWidth="1"/>
    <col min="9990" max="9990" width="65.7109375" style="104" customWidth="1"/>
    <col min="9991" max="9991" width="32.140625" style="104" customWidth="1"/>
    <col min="9992" max="10240" width="9.140625" style="104"/>
    <col min="10241" max="10241" width="6.85546875" style="104" customWidth="1"/>
    <col min="10242" max="10242" width="7.42578125" style="104" customWidth="1"/>
    <col min="10243" max="10243" width="6.5703125" style="104" customWidth="1"/>
    <col min="10244" max="10244" width="8.42578125" style="104" customWidth="1"/>
    <col min="10245" max="10245" width="10" style="104" customWidth="1"/>
    <col min="10246" max="10246" width="65.7109375" style="104" customWidth="1"/>
    <col min="10247" max="10247" width="32.140625" style="104" customWidth="1"/>
    <col min="10248" max="10496" width="9.140625" style="104"/>
    <col min="10497" max="10497" width="6.85546875" style="104" customWidth="1"/>
    <col min="10498" max="10498" width="7.42578125" style="104" customWidth="1"/>
    <col min="10499" max="10499" width="6.5703125" style="104" customWidth="1"/>
    <col min="10500" max="10500" width="8.42578125" style="104" customWidth="1"/>
    <col min="10501" max="10501" width="10" style="104" customWidth="1"/>
    <col min="10502" max="10502" width="65.7109375" style="104" customWidth="1"/>
    <col min="10503" max="10503" width="32.140625" style="104" customWidth="1"/>
    <col min="10504" max="10752" width="9.140625" style="104"/>
    <col min="10753" max="10753" width="6.85546875" style="104" customWidth="1"/>
    <col min="10754" max="10754" width="7.42578125" style="104" customWidth="1"/>
    <col min="10755" max="10755" width="6.5703125" style="104" customWidth="1"/>
    <col min="10756" max="10756" width="8.42578125" style="104" customWidth="1"/>
    <col min="10757" max="10757" width="10" style="104" customWidth="1"/>
    <col min="10758" max="10758" width="65.7109375" style="104" customWidth="1"/>
    <col min="10759" max="10759" width="32.140625" style="104" customWidth="1"/>
    <col min="10760" max="11008" width="9.140625" style="104"/>
    <col min="11009" max="11009" width="6.85546875" style="104" customWidth="1"/>
    <col min="11010" max="11010" width="7.42578125" style="104" customWidth="1"/>
    <col min="11011" max="11011" width="6.5703125" style="104" customWidth="1"/>
    <col min="11012" max="11012" width="8.42578125" style="104" customWidth="1"/>
    <col min="11013" max="11013" width="10" style="104" customWidth="1"/>
    <col min="11014" max="11014" width="65.7109375" style="104" customWidth="1"/>
    <col min="11015" max="11015" width="32.140625" style="104" customWidth="1"/>
    <col min="11016" max="11264" width="9.140625" style="104"/>
    <col min="11265" max="11265" width="6.85546875" style="104" customWidth="1"/>
    <col min="11266" max="11266" width="7.42578125" style="104" customWidth="1"/>
    <col min="11267" max="11267" width="6.5703125" style="104" customWidth="1"/>
    <col min="11268" max="11268" width="8.42578125" style="104" customWidth="1"/>
    <col min="11269" max="11269" width="10" style="104" customWidth="1"/>
    <col min="11270" max="11270" width="65.7109375" style="104" customWidth="1"/>
    <col min="11271" max="11271" width="32.140625" style="104" customWidth="1"/>
    <col min="11272" max="11520" width="9.140625" style="104"/>
    <col min="11521" max="11521" width="6.85546875" style="104" customWidth="1"/>
    <col min="11522" max="11522" width="7.42578125" style="104" customWidth="1"/>
    <col min="11523" max="11523" width="6.5703125" style="104" customWidth="1"/>
    <col min="11524" max="11524" width="8.42578125" style="104" customWidth="1"/>
    <col min="11525" max="11525" width="10" style="104" customWidth="1"/>
    <col min="11526" max="11526" width="65.7109375" style="104" customWidth="1"/>
    <col min="11527" max="11527" width="32.140625" style="104" customWidth="1"/>
    <col min="11528" max="11776" width="9.140625" style="104"/>
    <col min="11777" max="11777" width="6.85546875" style="104" customWidth="1"/>
    <col min="11778" max="11778" width="7.42578125" style="104" customWidth="1"/>
    <col min="11779" max="11779" width="6.5703125" style="104" customWidth="1"/>
    <col min="11780" max="11780" width="8.42578125" style="104" customWidth="1"/>
    <col min="11781" max="11781" width="10" style="104" customWidth="1"/>
    <col min="11782" max="11782" width="65.7109375" style="104" customWidth="1"/>
    <col min="11783" max="11783" width="32.140625" style="104" customWidth="1"/>
    <col min="11784" max="12032" width="9.140625" style="104"/>
    <col min="12033" max="12033" width="6.85546875" style="104" customWidth="1"/>
    <col min="12034" max="12034" width="7.42578125" style="104" customWidth="1"/>
    <col min="12035" max="12035" width="6.5703125" style="104" customWidth="1"/>
    <col min="12036" max="12036" width="8.42578125" style="104" customWidth="1"/>
    <col min="12037" max="12037" width="10" style="104" customWidth="1"/>
    <col min="12038" max="12038" width="65.7109375" style="104" customWidth="1"/>
    <col min="12039" max="12039" width="32.140625" style="104" customWidth="1"/>
    <col min="12040" max="12288" width="9.140625" style="104"/>
    <col min="12289" max="12289" width="6.85546875" style="104" customWidth="1"/>
    <col min="12290" max="12290" width="7.42578125" style="104" customWidth="1"/>
    <col min="12291" max="12291" width="6.5703125" style="104" customWidth="1"/>
    <col min="12292" max="12292" width="8.42578125" style="104" customWidth="1"/>
    <col min="12293" max="12293" width="10" style="104" customWidth="1"/>
    <col min="12294" max="12294" width="65.7109375" style="104" customWidth="1"/>
    <col min="12295" max="12295" width="32.140625" style="104" customWidth="1"/>
    <col min="12296" max="12544" width="9.140625" style="104"/>
    <col min="12545" max="12545" width="6.85546875" style="104" customWidth="1"/>
    <col min="12546" max="12546" width="7.42578125" style="104" customWidth="1"/>
    <col min="12547" max="12547" width="6.5703125" style="104" customWidth="1"/>
    <col min="12548" max="12548" width="8.42578125" style="104" customWidth="1"/>
    <col min="12549" max="12549" width="10" style="104" customWidth="1"/>
    <col min="12550" max="12550" width="65.7109375" style="104" customWidth="1"/>
    <col min="12551" max="12551" width="32.140625" style="104" customWidth="1"/>
    <col min="12552" max="12800" width="9.140625" style="104"/>
    <col min="12801" max="12801" width="6.85546875" style="104" customWidth="1"/>
    <col min="12802" max="12802" width="7.42578125" style="104" customWidth="1"/>
    <col min="12803" max="12803" width="6.5703125" style="104" customWidth="1"/>
    <col min="12804" max="12804" width="8.42578125" style="104" customWidth="1"/>
    <col min="12805" max="12805" width="10" style="104" customWidth="1"/>
    <col min="12806" max="12806" width="65.7109375" style="104" customWidth="1"/>
    <col min="12807" max="12807" width="32.140625" style="104" customWidth="1"/>
    <col min="12808" max="13056" width="9.140625" style="104"/>
    <col min="13057" max="13057" width="6.85546875" style="104" customWidth="1"/>
    <col min="13058" max="13058" width="7.42578125" style="104" customWidth="1"/>
    <col min="13059" max="13059" width="6.5703125" style="104" customWidth="1"/>
    <col min="13060" max="13060" width="8.42578125" style="104" customWidth="1"/>
    <col min="13061" max="13061" width="10" style="104" customWidth="1"/>
    <col min="13062" max="13062" width="65.7109375" style="104" customWidth="1"/>
    <col min="13063" max="13063" width="32.140625" style="104" customWidth="1"/>
    <col min="13064" max="13312" width="9.140625" style="104"/>
    <col min="13313" max="13313" width="6.85546875" style="104" customWidth="1"/>
    <col min="13314" max="13314" width="7.42578125" style="104" customWidth="1"/>
    <col min="13315" max="13315" width="6.5703125" style="104" customWidth="1"/>
    <col min="13316" max="13316" width="8.42578125" style="104" customWidth="1"/>
    <col min="13317" max="13317" width="10" style="104" customWidth="1"/>
    <col min="13318" max="13318" width="65.7109375" style="104" customWidth="1"/>
    <col min="13319" max="13319" width="32.140625" style="104" customWidth="1"/>
    <col min="13320" max="13568" width="9.140625" style="104"/>
    <col min="13569" max="13569" width="6.85546875" style="104" customWidth="1"/>
    <col min="13570" max="13570" width="7.42578125" style="104" customWidth="1"/>
    <col min="13571" max="13571" width="6.5703125" style="104" customWidth="1"/>
    <col min="13572" max="13572" width="8.42578125" style="104" customWidth="1"/>
    <col min="13573" max="13573" width="10" style="104" customWidth="1"/>
    <col min="13574" max="13574" width="65.7109375" style="104" customWidth="1"/>
    <col min="13575" max="13575" width="32.140625" style="104" customWidth="1"/>
    <col min="13576" max="13824" width="9.140625" style="104"/>
    <col min="13825" max="13825" width="6.85546875" style="104" customWidth="1"/>
    <col min="13826" max="13826" width="7.42578125" style="104" customWidth="1"/>
    <col min="13827" max="13827" width="6.5703125" style="104" customWidth="1"/>
    <col min="13828" max="13828" width="8.42578125" style="104" customWidth="1"/>
    <col min="13829" max="13829" width="10" style="104" customWidth="1"/>
    <col min="13830" max="13830" width="65.7109375" style="104" customWidth="1"/>
    <col min="13831" max="13831" width="32.140625" style="104" customWidth="1"/>
    <col min="13832" max="14080" width="9.140625" style="104"/>
    <col min="14081" max="14081" width="6.85546875" style="104" customWidth="1"/>
    <col min="14082" max="14082" width="7.42578125" style="104" customWidth="1"/>
    <col min="14083" max="14083" width="6.5703125" style="104" customWidth="1"/>
    <col min="14084" max="14084" width="8.42578125" style="104" customWidth="1"/>
    <col min="14085" max="14085" width="10" style="104" customWidth="1"/>
    <col min="14086" max="14086" width="65.7109375" style="104" customWidth="1"/>
    <col min="14087" max="14087" width="32.140625" style="104" customWidth="1"/>
    <col min="14088" max="14336" width="9.140625" style="104"/>
    <col min="14337" max="14337" width="6.85546875" style="104" customWidth="1"/>
    <col min="14338" max="14338" width="7.42578125" style="104" customWidth="1"/>
    <col min="14339" max="14339" width="6.5703125" style="104" customWidth="1"/>
    <col min="14340" max="14340" width="8.42578125" style="104" customWidth="1"/>
    <col min="14341" max="14341" width="10" style="104" customWidth="1"/>
    <col min="14342" max="14342" width="65.7109375" style="104" customWidth="1"/>
    <col min="14343" max="14343" width="32.140625" style="104" customWidth="1"/>
    <col min="14344" max="14592" width="9.140625" style="104"/>
    <col min="14593" max="14593" width="6.85546875" style="104" customWidth="1"/>
    <col min="14594" max="14594" width="7.42578125" style="104" customWidth="1"/>
    <col min="14595" max="14595" width="6.5703125" style="104" customWidth="1"/>
    <col min="14596" max="14596" width="8.42578125" style="104" customWidth="1"/>
    <col min="14597" max="14597" width="10" style="104" customWidth="1"/>
    <col min="14598" max="14598" width="65.7109375" style="104" customWidth="1"/>
    <col min="14599" max="14599" width="32.140625" style="104" customWidth="1"/>
    <col min="14600" max="14848" width="9.140625" style="104"/>
    <col min="14849" max="14849" width="6.85546875" style="104" customWidth="1"/>
    <col min="14850" max="14850" width="7.42578125" style="104" customWidth="1"/>
    <col min="14851" max="14851" width="6.5703125" style="104" customWidth="1"/>
    <col min="14852" max="14852" width="8.42578125" style="104" customWidth="1"/>
    <col min="14853" max="14853" width="10" style="104" customWidth="1"/>
    <col min="14854" max="14854" width="65.7109375" style="104" customWidth="1"/>
    <col min="14855" max="14855" width="32.140625" style="104" customWidth="1"/>
    <col min="14856" max="15104" width="9.140625" style="104"/>
    <col min="15105" max="15105" width="6.85546875" style="104" customWidth="1"/>
    <col min="15106" max="15106" width="7.42578125" style="104" customWidth="1"/>
    <col min="15107" max="15107" width="6.5703125" style="104" customWidth="1"/>
    <col min="15108" max="15108" width="8.42578125" style="104" customWidth="1"/>
    <col min="15109" max="15109" width="10" style="104" customWidth="1"/>
    <col min="15110" max="15110" width="65.7109375" style="104" customWidth="1"/>
    <col min="15111" max="15111" width="32.140625" style="104" customWidth="1"/>
    <col min="15112" max="15360" width="9.140625" style="104"/>
    <col min="15361" max="15361" width="6.85546875" style="104" customWidth="1"/>
    <col min="15362" max="15362" width="7.42578125" style="104" customWidth="1"/>
    <col min="15363" max="15363" width="6.5703125" style="104" customWidth="1"/>
    <col min="15364" max="15364" width="8.42578125" style="104" customWidth="1"/>
    <col min="15365" max="15365" width="10" style="104" customWidth="1"/>
    <col min="15366" max="15366" width="65.7109375" style="104" customWidth="1"/>
    <col min="15367" max="15367" width="32.140625" style="104" customWidth="1"/>
    <col min="15368" max="15616" width="9.140625" style="104"/>
    <col min="15617" max="15617" width="6.85546875" style="104" customWidth="1"/>
    <col min="15618" max="15618" width="7.42578125" style="104" customWidth="1"/>
    <col min="15619" max="15619" width="6.5703125" style="104" customWidth="1"/>
    <col min="15620" max="15620" width="8.42578125" style="104" customWidth="1"/>
    <col min="15621" max="15621" width="10" style="104" customWidth="1"/>
    <col min="15622" max="15622" width="65.7109375" style="104" customWidth="1"/>
    <col min="15623" max="15623" width="32.140625" style="104" customWidth="1"/>
    <col min="15624" max="15872" width="9.140625" style="104"/>
    <col min="15873" max="15873" width="6.85546875" style="104" customWidth="1"/>
    <col min="15874" max="15874" width="7.42578125" style="104" customWidth="1"/>
    <col min="15875" max="15875" width="6.5703125" style="104" customWidth="1"/>
    <col min="15876" max="15876" width="8.42578125" style="104" customWidth="1"/>
    <col min="15877" max="15877" width="10" style="104" customWidth="1"/>
    <col min="15878" max="15878" width="65.7109375" style="104" customWidth="1"/>
    <col min="15879" max="15879" width="32.140625" style="104" customWidth="1"/>
    <col min="15880" max="16128" width="9.140625" style="104"/>
    <col min="16129" max="16129" width="6.85546875" style="104" customWidth="1"/>
    <col min="16130" max="16130" width="7.42578125" style="104" customWidth="1"/>
    <col min="16131" max="16131" width="6.5703125" style="104" customWidth="1"/>
    <col min="16132" max="16132" width="8.42578125" style="104" customWidth="1"/>
    <col min="16133" max="16133" width="10" style="104" customWidth="1"/>
    <col min="16134" max="16134" width="65.7109375" style="104" customWidth="1"/>
    <col min="16135" max="16135" width="32.140625" style="104" customWidth="1"/>
    <col min="16136" max="16384" width="9.140625" style="104"/>
  </cols>
  <sheetData>
    <row r="1" spans="1:10" x14ac:dyDescent="0.3">
      <c r="J1" s="108" t="s">
        <v>182</v>
      </c>
    </row>
    <row r="2" spans="1:10" x14ac:dyDescent="0.3">
      <c r="H2" s="174" t="s">
        <v>86</v>
      </c>
      <c r="I2" s="174"/>
      <c r="J2" s="174"/>
    </row>
    <row r="3" spans="1:10" x14ac:dyDescent="0.3">
      <c r="I3" s="108" t="s">
        <v>64</v>
      </c>
    </row>
    <row r="4" spans="1:10" x14ac:dyDescent="0.3">
      <c r="G4" s="108"/>
    </row>
    <row r="5" spans="1:10" ht="54" customHeight="1" x14ac:dyDescent="0.3">
      <c r="B5" s="175" t="s">
        <v>169</v>
      </c>
      <c r="C5" s="175"/>
      <c r="D5" s="175"/>
      <c r="E5" s="175"/>
      <c r="F5" s="175"/>
      <c r="G5" s="175"/>
      <c r="H5" s="175"/>
      <c r="I5" s="175"/>
      <c r="J5" s="175"/>
    </row>
    <row r="6" spans="1:10" x14ac:dyDescent="0.3">
      <c r="I6" s="176" t="s">
        <v>170</v>
      </c>
      <c r="J6" s="176"/>
    </row>
    <row r="7" spans="1:10" ht="41.25" customHeight="1" x14ac:dyDescent="0.3">
      <c r="A7" s="177" t="s">
        <v>171</v>
      </c>
      <c r="B7" s="177"/>
      <c r="C7" s="177"/>
      <c r="D7" s="177" t="s">
        <v>172</v>
      </c>
      <c r="E7" s="177"/>
      <c r="F7" s="178" t="s">
        <v>173</v>
      </c>
      <c r="G7" s="180" t="s">
        <v>174</v>
      </c>
      <c r="H7" s="180"/>
      <c r="I7" s="180"/>
      <c r="J7" s="180"/>
    </row>
    <row r="8" spans="1:10" ht="34.5" x14ac:dyDescent="0.3">
      <c r="A8" s="109" t="s">
        <v>175</v>
      </c>
      <c r="B8" s="109" t="s">
        <v>176</v>
      </c>
      <c r="C8" s="109" t="s">
        <v>177</v>
      </c>
      <c r="D8" s="110" t="s">
        <v>178</v>
      </c>
      <c r="E8" s="109" t="s">
        <v>55</v>
      </c>
      <c r="F8" s="179"/>
      <c r="G8" s="111" t="s">
        <v>156</v>
      </c>
      <c r="H8" s="111" t="s">
        <v>157</v>
      </c>
      <c r="I8" s="111" t="s">
        <v>158</v>
      </c>
      <c r="J8" s="111" t="s">
        <v>41</v>
      </c>
    </row>
    <row r="9" spans="1:10" x14ac:dyDescent="0.3">
      <c r="A9" s="110"/>
      <c r="B9" s="110"/>
      <c r="C9" s="110"/>
      <c r="D9" s="110"/>
      <c r="E9" s="109"/>
      <c r="F9" s="110" t="s">
        <v>29</v>
      </c>
      <c r="G9" s="112">
        <f>G11+G28</f>
        <v>0</v>
      </c>
      <c r="H9" s="112">
        <f t="shared" ref="H9:J9" si="0">H11+H28</f>
        <v>0</v>
      </c>
      <c r="I9" s="112">
        <f t="shared" si="0"/>
        <v>0</v>
      </c>
      <c r="J9" s="112">
        <f t="shared" si="0"/>
        <v>0</v>
      </c>
    </row>
    <row r="10" spans="1:10" x14ac:dyDescent="0.3">
      <c r="A10" s="110"/>
      <c r="B10" s="110"/>
      <c r="C10" s="110"/>
      <c r="D10" s="110"/>
      <c r="E10" s="109"/>
      <c r="F10" s="110" t="s">
        <v>56</v>
      </c>
      <c r="G10" s="112"/>
      <c r="H10" s="112"/>
      <c r="I10" s="112"/>
      <c r="J10" s="112"/>
    </row>
    <row r="11" spans="1:10" ht="34.5" x14ac:dyDescent="0.3">
      <c r="A11" s="113">
        <v>11</v>
      </c>
      <c r="B11" s="113"/>
      <c r="C11" s="113"/>
      <c r="D11" s="113"/>
      <c r="E11" s="113"/>
      <c r="F11" s="110" t="s">
        <v>144</v>
      </c>
      <c r="G11" s="112">
        <f>G13</f>
        <v>3614.7</v>
      </c>
      <c r="H11" s="112">
        <f t="shared" ref="H11:J11" si="1">H13</f>
        <v>65297.2</v>
      </c>
      <c r="I11" s="112">
        <f t="shared" si="1"/>
        <v>95200</v>
      </c>
      <c r="J11" s="112">
        <f t="shared" si="1"/>
        <v>124323.5</v>
      </c>
    </row>
    <row r="12" spans="1:10" x14ac:dyDescent="0.3">
      <c r="A12" s="114"/>
      <c r="B12" s="114"/>
      <c r="C12" s="114"/>
      <c r="D12" s="115"/>
      <c r="E12" s="115"/>
      <c r="F12" s="110" t="s">
        <v>56</v>
      </c>
      <c r="G12" s="112"/>
      <c r="H12" s="112"/>
      <c r="I12" s="112"/>
      <c r="J12" s="112"/>
    </row>
    <row r="13" spans="1:10" ht="34.5" x14ac:dyDescent="0.3">
      <c r="A13" s="114"/>
      <c r="B13" s="116" t="s">
        <v>145</v>
      </c>
      <c r="C13" s="116"/>
      <c r="D13" s="117"/>
      <c r="E13" s="114"/>
      <c r="F13" s="110" t="s">
        <v>179</v>
      </c>
      <c r="G13" s="112">
        <f>G15</f>
        <v>3614.7</v>
      </c>
      <c r="H13" s="112">
        <f t="shared" ref="H13:J13" si="2">H15</f>
        <v>65297.2</v>
      </c>
      <c r="I13" s="112">
        <f t="shared" si="2"/>
        <v>95200</v>
      </c>
      <c r="J13" s="112">
        <f t="shared" si="2"/>
        <v>124323.5</v>
      </c>
    </row>
    <row r="14" spans="1:10" x14ac:dyDescent="0.3">
      <c r="A14" s="114"/>
      <c r="B14" s="114"/>
      <c r="C14" s="116"/>
      <c r="D14" s="117"/>
      <c r="E14" s="114"/>
      <c r="F14" s="110" t="s">
        <v>56</v>
      </c>
      <c r="G14" s="112"/>
      <c r="H14" s="112"/>
      <c r="I14" s="112"/>
      <c r="J14" s="112"/>
    </row>
    <row r="15" spans="1:10" x14ac:dyDescent="0.3">
      <c r="A15" s="114"/>
      <c r="B15" s="118"/>
      <c r="C15" s="119" t="s">
        <v>145</v>
      </c>
      <c r="D15" s="120"/>
      <c r="E15" s="118"/>
      <c r="F15" s="110" t="s">
        <v>152</v>
      </c>
      <c r="G15" s="112">
        <f>G17</f>
        <v>3614.7</v>
      </c>
      <c r="H15" s="112">
        <f t="shared" ref="H15:J15" si="3">H17</f>
        <v>65297.2</v>
      </c>
      <c r="I15" s="112">
        <f t="shared" si="3"/>
        <v>95200</v>
      </c>
      <c r="J15" s="112">
        <f t="shared" si="3"/>
        <v>124323.5</v>
      </c>
    </row>
    <row r="16" spans="1:10" x14ac:dyDescent="0.3">
      <c r="A16" s="114"/>
      <c r="B16" s="114"/>
      <c r="C16" s="110"/>
      <c r="D16" s="114"/>
      <c r="E16" s="114"/>
      <c r="F16" s="110" t="s">
        <v>56</v>
      </c>
      <c r="G16" s="112"/>
      <c r="H16" s="112"/>
      <c r="I16" s="112"/>
      <c r="J16" s="112"/>
    </row>
    <row r="17" spans="1:10" x14ac:dyDescent="0.3">
      <c r="A17" s="114"/>
      <c r="B17" s="114"/>
      <c r="C17" s="114"/>
      <c r="D17" s="121">
        <v>1139</v>
      </c>
      <c r="E17" s="122"/>
      <c r="F17" s="110" t="s">
        <v>139</v>
      </c>
      <c r="G17" s="112">
        <f>+G19</f>
        <v>3614.7</v>
      </c>
      <c r="H17" s="112">
        <f t="shared" ref="H17:J17" si="4">+H19</f>
        <v>65297.2</v>
      </c>
      <c r="I17" s="112">
        <f t="shared" si="4"/>
        <v>95200</v>
      </c>
      <c r="J17" s="112">
        <f t="shared" si="4"/>
        <v>124323.5</v>
      </c>
    </row>
    <row r="18" spans="1:10" x14ac:dyDescent="0.3">
      <c r="A18" s="114"/>
      <c r="B18" s="114"/>
      <c r="C18" s="114"/>
      <c r="D18" s="114"/>
      <c r="E18" s="123"/>
      <c r="F18" s="110" t="s">
        <v>56</v>
      </c>
      <c r="G18" s="112"/>
      <c r="H18" s="112"/>
      <c r="I18" s="112"/>
      <c r="J18" s="112"/>
    </row>
    <row r="19" spans="1:10" x14ac:dyDescent="0.3">
      <c r="A19" s="114"/>
      <c r="B19" s="114"/>
      <c r="C19" s="114"/>
      <c r="D19" s="114"/>
      <c r="E19" s="116">
        <v>11001</v>
      </c>
      <c r="F19" s="110" t="s">
        <v>139</v>
      </c>
      <c r="G19" s="112">
        <f>G21</f>
        <v>3614.7</v>
      </c>
      <c r="H19" s="112">
        <f t="shared" ref="H19:J19" si="5">H21</f>
        <v>65297.2</v>
      </c>
      <c r="I19" s="112">
        <f t="shared" si="5"/>
        <v>95200</v>
      </c>
      <c r="J19" s="112">
        <f t="shared" si="5"/>
        <v>124323.5</v>
      </c>
    </row>
    <row r="20" spans="1:10" x14ac:dyDescent="0.3">
      <c r="A20" s="114"/>
      <c r="B20" s="114"/>
      <c r="C20" s="114"/>
      <c r="D20" s="114"/>
      <c r="E20" s="123"/>
      <c r="F20" s="110" t="s">
        <v>26</v>
      </c>
      <c r="G20" s="124"/>
      <c r="H20" s="124"/>
      <c r="I20" s="124"/>
      <c r="J20" s="124"/>
    </row>
    <row r="21" spans="1:10" x14ac:dyDescent="0.3">
      <c r="A21" s="114"/>
      <c r="B21" s="114"/>
      <c r="C21" s="114"/>
      <c r="D21" s="114"/>
      <c r="E21" s="123"/>
      <c r="F21" s="110" t="s">
        <v>137</v>
      </c>
      <c r="G21" s="112">
        <f>G23</f>
        <v>3614.7</v>
      </c>
      <c r="H21" s="112">
        <f t="shared" ref="H21:J21" si="6">H23</f>
        <v>65297.2</v>
      </c>
      <c r="I21" s="112">
        <f t="shared" si="6"/>
        <v>95200</v>
      </c>
      <c r="J21" s="112">
        <f t="shared" si="6"/>
        <v>124323.5</v>
      </c>
    </row>
    <row r="22" spans="1:10" ht="34.5" x14ac:dyDescent="0.3">
      <c r="A22" s="114"/>
      <c r="B22" s="114"/>
      <c r="C22" s="114"/>
      <c r="D22" s="114"/>
      <c r="E22" s="123"/>
      <c r="F22" s="110" t="s">
        <v>28</v>
      </c>
      <c r="G22" s="124"/>
      <c r="H22" s="124"/>
      <c r="I22" s="124"/>
      <c r="J22" s="124"/>
    </row>
    <row r="23" spans="1:10" x14ac:dyDescent="0.3">
      <c r="A23" s="114"/>
      <c r="B23" s="114"/>
      <c r="C23" s="114"/>
      <c r="D23" s="114"/>
      <c r="E23" s="125"/>
      <c r="F23" s="126" t="s">
        <v>29</v>
      </c>
      <c r="G23" s="112">
        <f>G24</f>
        <v>3614.7</v>
      </c>
      <c r="H23" s="112">
        <f t="shared" ref="H23:J25" si="7">H24</f>
        <v>65297.2</v>
      </c>
      <c r="I23" s="112">
        <f t="shared" si="7"/>
        <v>95200</v>
      </c>
      <c r="J23" s="112">
        <f t="shared" si="7"/>
        <v>124323.5</v>
      </c>
    </row>
    <row r="24" spans="1:10" x14ac:dyDescent="0.3">
      <c r="A24" s="114"/>
      <c r="B24" s="114"/>
      <c r="C24" s="114"/>
      <c r="D24" s="114"/>
      <c r="E24" s="125"/>
      <c r="F24" s="126" t="s">
        <v>30</v>
      </c>
      <c r="G24" s="112">
        <f>G25</f>
        <v>3614.7</v>
      </c>
      <c r="H24" s="112">
        <f t="shared" si="7"/>
        <v>65297.2</v>
      </c>
      <c r="I24" s="112">
        <f t="shared" si="7"/>
        <v>95200</v>
      </c>
      <c r="J24" s="112">
        <f t="shared" si="7"/>
        <v>124323.5</v>
      </c>
    </row>
    <row r="25" spans="1:10" x14ac:dyDescent="0.3">
      <c r="A25" s="114"/>
      <c r="B25" s="114"/>
      <c r="C25" s="114"/>
      <c r="D25" s="114"/>
      <c r="E25" s="125"/>
      <c r="F25" s="110" t="s">
        <v>180</v>
      </c>
      <c r="G25" s="112">
        <f>G26</f>
        <v>3614.7</v>
      </c>
      <c r="H25" s="112">
        <f t="shared" si="7"/>
        <v>65297.2</v>
      </c>
      <c r="I25" s="112">
        <f t="shared" si="7"/>
        <v>95200</v>
      </c>
      <c r="J25" s="112">
        <f t="shared" si="7"/>
        <v>124323.5</v>
      </c>
    </row>
    <row r="26" spans="1:10" x14ac:dyDescent="0.3">
      <c r="A26" s="114"/>
      <c r="B26" s="114"/>
      <c r="C26" s="114"/>
      <c r="D26" s="114"/>
      <c r="E26" s="125"/>
      <c r="F26" s="110" t="s">
        <v>181</v>
      </c>
      <c r="G26" s="112">
        <f>'2'!G72</f>
        <v>3614.7</v>
      </c>
      <c r="H26" s="112">
        <f>'2'!H72</f>
        <v>65297.2</v>
      </c>
      <c r="I26" s="112">
        <f>'2'!I72</f>
        <v>95200</v>
      </c>
      <c r="J26" s="112">
        <f>'2'!J72</f>
        <v>124323.5</v>
      </c>
    </row>
    <row r="27" spans="1:10" ht="34.5" x14ac:dyDescent="0.3">
      <c r="A27" s="114"/>
      <c r="B27" s="114"/>
      <c r="C27" s="114"/>
      <c r="D27" s="114"/>
      <c r="E27" s="125"/>
      <c r="F27" s="129" t="s">
        <v>47</v>
      </c>
      <c r="G27" s="112">
        <f>G28</f>
        <v>-3614.7</v>
      </c>
      <c r="H27" s="112">
        <f t="shared" ref="H27:J27" si="8">H28</f>
        <v>-65297.2</v>
      </c>
      <c r="I27" s="112">
        <f t="shared" si="8"/>
        <v>-95200</v>
      </c>
      <c r="J27" s="112">
        <f t="shared" si="8"/>
        <v>-124323.5</v>
      </c>
    </row>
    <row r="28" spans="1:10" x14ac:dyDescent="0.3">
      <c r="A28" s="127" t="str">
        <f>'2'!A12</f>
        <v xml:space="preserve"> 10</v>
      </c>
      <c r="B28" s="127"/>
      <c r="C28" s="127"/>
      <c r="D28" s="127"/>
      <c r="E28" s="127"/>
      <c r="F28" s="127" t="str">
        <f>'2'!F12</f>
        <v xml:space="preserve"> ՍՈՑԻԱԼԱԿԱՆ ՊԱՇՏՊԱՆՈՒԹՅՈՒՆ</v>
      </c>
      <c r="G28" s="112">
        <f>'2'!G12</f>
        <v>-3614.7</v>
      </c>
      <c r="H28" s="112">
        <f>'2'!H12</f>
        <v>-65297.2</v>
      </c>
      <c r="I28" s="112">
        <f>'2'!I12</f>
        <v>-95200</v>
      </c>
      <c r="J28" s="112">
        <f>'2'!J12</f>
        <v>-124323.5</v>
      </c>
    </row>
    <row r="29" spans="1:10" x14ac:dyDescent="0.3">
      <c r="A29" s="127"/>
      <c r="B29" s="127"/>
      <c r="C29" s="127"/>
      <c r="D29" s="127"/>
      <c r="E29" s="127"/>
      <c r="F29" s="127" t="str">
        <f>'2'!F13</f>
        <v xml:space="preserve"> այդ թվում`</v>
      </c>
      <c r="G29" s="112">
        <f>'2'!G13</f>
        <v>0</v>
      </c>
      <c r="H29" s="112">
        <f>'2'!H13</f>
        <v>0</v>
      </c>
      <c r="I29" s="112">
        <f>'2'!I13</f>
        <v>0</v>
      </c>
      <c r="J29" s="112">
        <f>'2'!J13</f>
        <v>0</v>
      </c>
    </row>
    <row r="30" spans="1:10" x14ac:dyDescent="0.3">
      <c r="A30" s="127"/>
      <c r="B30" s="127" t="str">
        <f>'2'!B14</f>
        <v>՛05</v>
      </c>
      <c r="C30" s="127"/>
      <c r="D30" s="127"/>
      <c r="E30" s="127"/>
      <c r="F30" s="127" t="str">
        <f>'2'!F14</f>
        <v xml:space="preserve"> Գործազրկություն</v>
      </c>
      <c r="G30" s="112">
        <f>'2'!G14</f>
        <v>-3614.7</v>
      </c>
      <c r="H30" s="112">
        <f>'2'!H14</f>
        <v>-65297.2</v>
      </c>
      <c r="I30" s="112">
        <f>'2'!I14</f>
        <v>-95200</v>
      </c>
      <c r="J30" s="112">
        <f>'2'!J14</f>
        <v>-124323.5</v>
      </c>
    </row>
    <row r="31" spans="1:10" x14ac:dyDescent="0.3">
      <c r="A31" s="127"/>
      <c r="B31" s="127"/>
      <c r="C31" s="127"/>
      <c r="D31" s="127"/>
      <c r="E31" s="127"/>
      <c r="F31" s="127" t="str">
        <f>'2'!F15</f>
        <v xml:space="preserve"> այդ թվում`</v>
      </c>
      <c r="G31" s="112">
        <f>'2'!G15</f>
        <v>0</v>
      </c>
      <c r="H31" s="112">
        <f>'2'!H15</f>
        <v>0</v>
      </c>
      <c r="I31" s="112">
        <f>'2'!I15</f>
        <v>0</v>
      </c>
      <c r="J31" s="112">
        <f>'2'!J15</f>
        <v>0</v>
      </c>
    </row>
    <row r="32" spans="1:10" x14ac:dyDescent="0.3">
      <c r="A32" s="127"/>
      <c r="B32" s="127"/>
      <c r="C32" s="127" t="str">
        <f>'2'!C16</f>
        <v>՛01</v>
      </c>
      <c r="D32" s="127"/>
      <c r="E32" s="127"/>
      <c r="F32" s="127" t="str">
        <f>'2'!F16</f>
        <v xml:space="preserve"> Գործազրկություն</v>
      </c>
      <c r="G32" s="112">
        <f>'2'!G16</f>
        <v>-3614.7</v>
      </c>
      <c r="H32" s="112">
        <f>'2'!H16</f>
        <v>-65297.2</v>
      </c>
      <c r="I32" s="112">
        <f>'2'!I16</f>
        <v>-95200</v>
      </c>
      <c r="J32" s="112">
        <f>'2'!J16</f>
        <v>-124323.5</v>
      </c>
    </row>
    <row r="33" spans="1:10" x14ac:dyDescent="0.3">
      <c r="A33" s="127"/>
      <c r="B33" s="127"/>
      <c r="C33" s="127"/>
      <c r="D33" s="127"/>
      <c r="E33" s="127"/>
      <c r="F33" s="127" t="str">
        <f>'2'!F17</f>
        <v xml:space="preserve"> այդ թվում`</v>
      </c>
      <c r="G33" s="112">
        <f>'2'!G17</f>
        <v>0</v>
      </c>
      <c r="H33" s="112">
        <f>'2'!H17</f>
        <v>0</v>
      </c>
      <c r="I33" s="112">
        <f>'2'!I17</f>
        <v>0</v>
      </c>
      <c r="J33" s="112">
        <f>'2'!J17</f>
        <v>0</v>
      </c>
    </row>
    <row r="34" spans="1:10" x14ac:dyDescent="0.3">
      <c r="A34" s="127"/>
      <c r="B34" s="127"/>
      <c r="C34" s="127"/>
      <c r="D34" s="127">
        <f>'2'!D18</f>
        <v>1088</v>
      </c>
      <c r="E34" s="127"/>
      <c r="F34" s="127" t="str">
        <f>'2'!F18</f>
        <v xml:space="preserve"> Զբաղվածության ծրագիր</v>
      </c>
      <c r="G34" s="112">
        <f>'2'!G18</f>
        <v>-3614.7</v>
      </c>
      <c r="H34" s="112">
        <f>'2'!H18</f>
        <v>-65297.2</v>
      </c>
      <c r="I34" s="112">
        <f>'2'!I18</f>
        <v>-95200</v>
      </c>
      <c r="J34" s="112">
        <f>'2'!J18</f>
        <v>-124323.5</v>
      </c>
    </row>
    <row r="35" spans="1:10" x14ac:dyDescent="0.3">
      <c r="A35" s="127"/>
      <c r="B35" s="127"/>
      <c r="C35" s="127"/>
      <c r="D35" s="127"/>
      <c r="E35" s="127"/>
      <c r="F35" s="127" t="str">
        <f>'2'!F19</f>
        <v xml:space="preserve"> այդ թվում`</v>
      </c>
      <c r="G35" s="112">
        <f>'2'!G19</f>
        <v>0</v>
      </c>
      <c r="H35" s="112">
        <f>'2'!H19</f>
        <v>0</v>
      </c>
      <c r="I35" s="112">
        <f>'2'!I19</f>
        <v>0</v>
      </c>
      <c r="J35" s="112">
        <f>'2'!J19</f>
        <v>0</v>
      </c>
    </row>
    <row r="36" spans="1:10" x14ac:dyDescent="0.3">
      <c r="A36" s="127"/>
      <c r="B36" s="127"/>
      <c r="C36" s="127"/>
      <c r="D36" s="127"/>
      <c r="E36" s="127"/>
      <c r="F36" s="127" t="str">
        <f>'2'!F20</f>
        <v xml:space="preserve"> Ծրագրի միջոցառումներ</v>
      </c>
      <c r="G36" s="112">
        <f>'2'!G20</f>
        <v>0</v>
      </c>
      <c r="H36" s="112">
        <f>'2'!H20</f>
        <v>0</v>
      </c>
      <c r="I36" s="112">
        <f>'2'!I20</f>
        <v>0</v>
      </c>
      <c r="J36" s="112">
        <f>'2'!J20</f>
        <v>0</v>
      </c>
    </row>
    <row r="37" spans="1:10" x14ac:dyDescent="0.3">
      <c r="A37" s="127"/>
      <c r="B37" s="127"/>
      <c r="C37" s="127"/>
      <c r="D37" s="127"/>
      <c r="E37" s="127" t="str">
        <f>'2'!E21</f>
        <v xml:space="preserve"> 11001</v>
      </c>
      <c r="F37" s="127" t="str">
        <f>'2'!F21</f>
        <v xml:space="preserve"> Գործազուրկների, աշխատանաքից ազատման ռիսկ ունեցող, ինչպես նաև ազատազրկման ձևով պատիժը կրելու ավարտին վեց ամիս մնացած աշխատանք փնտրող անձանց մասնագիտական ուսուցման կազմակերպում</v>
      </c>
      <c r="G37" s="112">
        <f>'2'!G21</f>
        <v>0</v>
      </c>
      <c r="H37" s="112">
        <f>'2'!H21</f>
        <v>-21344.6</v>
      </c>
      <c r="I37" s="112">
        <f>'2'!I21</f>
        <v>-30996</v>
      </c>
      <c r="J37" s="112">
        <f>'2'!J21</f>
        <v>-40276.300000000003</v>
      </c>
    </row>
    <row r="38" spans="1:10" x14ac:dyDescent="0.3">
      <c r="A38" s="127"/>
      <c r="B38" s="127"/>
      <c r="C38" s="127"/>
      <c r="D38" s="127"/>
      <c r="E38" s="127"/>
      <c r="F38" s="127" t="str">
        <f>'2'!F22</f>
        <v xml:space="preserve"> այդ թվում` ըստ կատարողների</v>
      </c>
      <c r="G38" s="112">
        <f>'2'!G22</f>
        <v>0</v>
      </c>
      <c r="H38" s="112">
        <f>'2'!H22</f>
        <v>0</v>
      </c>
      <c r="I38" s="112">
        <f>'2'!I22</f>
        <v>0</v>
      </c>
      <c r="J38" s="112">
        <f>'2'!J22</f>
        <v>0</v>
      </c>
    </row>
    <row r="39" spans="1:10" x14ac:dyDescent="0.3">
      <c r="A39" s="127"/>
      <c r="B39" s="127"/>
      <c r="C39" s="127"/>
      <c r="D39" s="127"/>
      <c r="E39" s="127"/>
      <c r="F39" s="127" t="str">
        <f>'2'!F23</f>
        <v xml:space="preserve"> ՀՀ աշխատանքի և սոցիալական հարցերի նախարարության միասնական սոցիալական ծառայություն</v>
      </c>
      <c r="G39" s="112">
        <f>'2'!G23</f>
        <v>0</v>
      </c>
      <c r="H39" s="112">
        <f>'2'!H23</f>
        <v>-21344.6</v>
      </c>
      <c r="I39" s="112">
        <f>'2'!I23</f>
        <v>-30996</v>
      </c>
      <c r="J39" s="112">
        <f>'2'!J23</f>
        <v>-40276.300000000003</v>
      </c>
    </row>
    <row r="40" spans="1:10" x14ac:dyDescent="0.3">
      <c r="A40" s="127"/>
      <c r="B40" s="127"/>
      <c r="C40" s="127"/>
      <c r="D40" s="127"/>
      <c r="E40" s="127"/>
      <c r="F40" s="127" t="str">
        <f>'2'!F24</f>
        <v xml:space="preserve"> այդ թվում` բյուջետային ծախսերի տնտեսագիտական դասակարգման հոդվածներ</v>
      </c>
      <c r="G40" s="112">
        <f>'2'!G24</f>
        <v>0</v>
      </c>
      <c r="H40" s="112">
        <f>'2'!H24</f>
        <v>0</v>
      </c>
      <c r="I40" s="112">
        <f>'2'!I24</f>
        <v>0</v>
      </c>
      <c r="J40" s="112">
        <f>'2'!J24</f>
        <v>0</v>
      </c>
    </row>
    <row r="41" spans="1:10" x14ac:dyDescent="0.3">
      <c r="A41" s="127"/>
      <c r="B41" s="127"/>
      <c r="C41" s="127"/>
      <c r="D41" s="127"/>
      <c r="E41" s="127"/>
      <c r="F41" s="127" t="str">
        <f>'2'!F25</f>
        <v xml:space="preserve"> ԸՆԴԱՄԵՆԸ ԾԱԽՍԵՐ</v>
      </c>
      <c r="G41" s="112">
        <f>'2'!G25</f>
        <v>0</v>
      </c>
      <c r="H41" s="112">
        <f>'2'!H25</f>
        <v>-21344.6</v>
      </c>
      <c r="I41" s="112">
        <f>'2'!I25</f>
        <v>-30996</v>
      </c>
      <c r="J41" s="112">
        <f>'2'!J25</f>
        <v>-40276.300000000003</v>
      </c>
    </row>
    <row r="42" spans="1:10" x14ac:dyDescent="0.3">
      <c r="A42" s="127"/>
      <c r="B42" s="127"/>
      <c r="C42" s="127"/>
      <c r="D42" s="127"/>
      <c r="E42" s="127"/>
      <c r="F42" s="127" t="str">
        <f>'2'!F26</f>
        <v xml:space="preserve"> ԸՆԹԱՑԻԿ ԾԱԽՍԵՐ</v>
      </c>
      <c r="G42" s="112">
        <f>'2'!G26</f>
        <v>0</v>
      </c>
      <c r="H42" s="112">
        <f>'2'!H26</f>
        <v>-21344.6</v>
      </c>
      <c r="I42" s="112">
        <f>'2'!I26</f>
        <v>-30996</v>
      </c>
      <c r="J42" s="112">
        <f>'2'!J26</f>
        <v>-40276.300000000003</v>
      </c>
    </row>
    <row r="43" spans="1:10" x14ac:dyDescent="0.3">
      <c r="A43" s="127"/>
      <c r="B43" s="127"/>
      <c r="C43" s="127"/>
      <c r="D43" s="127"/>
      <c r="E43" s="127"/>
      <c r="F43" s="127" t="str">
        <f>'2'!F27</f>
        <v xml:space="preserve"> ԾԱՌԱՅՈՒԹՅՈՒՆՆԵՐԻ  ԵՎ   ԱՊՐԱՆՔՆԵՐԻ  ՁԵՌՔԲԵՐՈՒՄ</v>
      </c>
      <c r="G43" s="112">
        <f>'2'!G27</f>
        <v>0</v>
      </c>
      <c r="H43" s="112">
        <f>'2'!H27</f>
        <v>-21344.6</v>
      </c>
      <c r="I43" s="112">
        <f>'2'!I27</f>
        <v>-30996</v>
      </c>
      <c r="J43" s="112">
        <f>'2'!J27</f>
        <v>-40276.300000000003</v>
      </c>
    </row>
    <row r="44" spans="1:10" x14ac:dyDescent="0.3">
      <c r="A44" s="127"/>
      <c r="B44" s="127"/>
      <c r="C44" s="127"/>
      <c r="D44" s="127"/>
      <c r="E44" s="127"/>
      <c r="F44" s="127" t="str">
        <f>'2'!F28</f>
        <v xml:space="preserve"> Այլ մասնագիտական ծառայությունների ձեռքբերում</v>
      </c>
      <c r="G44" s="112">
        <f>'2'!G28</f>
        <v>0</v>
      </c>
      <c r="H44" s="112">
        <f>'2'!H28</f>
        <v>-21344.6</v>
      </c>
      <c r="I44" s="112">
        <f>'2'!I28</f>
        <v>-30996</v>
      </c>
      <c r="J44" s="112">
        <f>'2'!J28</f>
        <v>-40276.300000000003</v>
      </c>
    </row>
    <row r="45" spans="1:10" x14ac:dyDescent="0.3">
      <c r="A45" s="127"/>
      <c r="B45" s="127"/>
      <c r="C45" s="127"/>
      <c r="D45" s="127"/>
      <c r="E45" s="127"/>
      <c r="F45" s="127" t="str">
        <f>'2'!F29</f>
        <v xml:space="preserve"> - Մասնագիտական ծառայություններ</v>
      </c>
      <c r="G45" s="112">
        <f>'2'!G29</f>
        <v>0</v>
      </c>
      <c r="H45" s="112">
        <f>'2'!H29</f>
        <v>-21344.6</v>
      </c>
      <c r="I45" s="112">
        <f>'2'!I29</f>
        <v>-30996</v>
      </c>
      <c r="J45" s="112">
        <f>'2'!J29</f>
        <v>-40276.300000000003</v>
      </c>
    </row>
    <row r="46" spans="1:10" x14ac:dyDescent="0.3">
      <c r="A46" s="127"/>
      <c r="B46" s="127"/>
      <c r="C46" s="127"/>
      <c r="D46" s="127"/>
      <c r="E46" s="127" t="str">
        <f>'2'!E30</f>
        <v xml:space="preserve"> 11004</v>
      </c>
      <c r="F46" s="127" t="str">
        <f>'2'!F30</f>
        <v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</v>
      </c>
      <c r="G46" s="112">
        <f>'2'!G30</f>
        <v>-539.79999999999995</v>
      </c>
      <c r="H46" s="112">
        <f>'2'!H30</f>
        <v>-3059.1</v>
      </c>
      <c r="I46" s="112">
        <f>'2'!I30</f>
        <v>-4498.7</v>
      </c>
      <c r="J46" s="112">
        <f>'2'!J30</f>
        <v>-5938.3</v>
      </c>
    </row>
    <row r="47" spans="1:10" x14ac:dyDescent="0.3">
      <c r="A47" s="127"/>
      <c r="B47" s="127"/>
      <c r="C47" s="127"/>
      <c r="D47" s="127"/>
      <c r="E47" s="127"/>
      <c r="F47" s="127" t="str">
        <f>'2'!F31</f>
        <v xml:space="preserve"> այդ թվում` ըստ կատարողների</v>
      </c>
      <c r="G47" s="112">
        <f>'2'!G31</f>
        <v>0</v>
      </c>
      <c r="H47" s="112">
        <f>'2'!H31</f>
        <v>0</v>
      </c>
      <c r="I47" s="112">
        <f>'2'!I31</f>
        <v>0</v>
      </c>
      <c r="J47" s="112">
        <f>'2'!J31</f>
        <v>0</v>
      </c>
    </row>
    <row r="48" spans="1:10" x14ac:dyDescent="0.3">
      <c r="A48" s="127"/>
      <c r="B48" s="127"/>
      <c r="C48" s="127"/>
      <c r="D48" s="127"/>
      <c r="E48" s="127"/>
      <c r="F48" s="127" t="str">
        <f>'2'!F32</f>
        <v xml:space="preserve"> ՀՀ աշխատանքի և սոցիալական հարցերի նախարարության միասնական սոցիալական ծառայություն</v>
      </c>
      <c r="G48" s="112">
        <f>'2'!G32</f>
        <v>-539.79999999999995</v>
      </c>
      <c r="H48" s="112">
        <f>'2'!H32</f>
        <v>-3059.1</v>
      </c>
      <c r="I48" s="112">
        <f>'2'!I32</f>
        <v>-4498.7</v>
      </c>
      <c r="J48" s="112">
        <f>'2'!J32</f>
        <v>-5938.3</v>
      </c>
    </row>
    <row r="49" spans="1:10" x14ac:dyDescent="0.3">
      <c r="A49" s="127"/>
      <c r="B49" s="127"/>
      <c r="C49" s="127"/>
      <c r="D49" s="127"/>
      <c r="E49" s="127"/>
      <c r="F49" s="127" t="str">
        <f>'2'!F33</f>
        <v xml:space="preserve"> այդ թվում` բյուջետային ծախսերի տնտեսագիտական դասակարգման հոդվածներ</v>
      </c>
      <c r="G49" s="112">
        <f>'2'!G33</f>
        <v>0</v>
      </c>
      <c r="H49" s="112">
        <f>'2'!H33</f>
        <v>0</v>
      </c>
      <c r="I49" s="112">
        <f>'2'!I33</f>
        <v>0</v>
      </c>
      <c r="J49" s="112">
        <f>'2'!J33</f>
        <v>0</v>
      </c>
    </row>
    <row r="50" spans="1:10" x14ac:dyDescent="0.3">
      <c r="A50" s="127"/>
      <c r="B50" s="127"/>
      <c r="C50" s="127"/>
      <c r="D50" s="127"/>
      <c r="E50" s="127"/>
      <c r="F50" s="127" t="str">
        <f>'2'!F34</f>
        <v xml:space="preserve"> ԸՆԴԱՄԵՆԸ ԾԱԽՍԵՐ</v>
      </c>
      <c r="G50" s="112">
        <f>'2'!G34</f>
        <v>-539.79999999999995</v>
      </c>
      <c r="H50" s="112">
        <f>'2'!H34</f>
        <v>-3059.1</v>
      </c>
      <c r="I50" s="112">
        <f>'2'!I34</f>
        <v>-4498.7</v>
      </c>
      <c r="J50" s="112">
        <f>'2'!J34</f>
        <v>-5938.3</v>
      </c>
    </row>
    <row r="51" spans="1:10" x14ac:dyDescent="0.3">
      <c r="A51" s="127"/>
      <c r="B51" s="127"/>
      <c r="C51" s="127"/>
      <c r="D51" s="127"/>
      <c r="E51" s="127"/>
      <c r="F51" s="127" t="str">
        <f>'2'!F35</f>
        <v xml:space="preserve"> ԸՆԹԱՑԻԿ ԾԱԽՍԵՐ</v>
      </c>
      <c r="G51" s="112">
        <f>'2'!G35</f>
        <v>-539.79999999999995</v>
      </c>
      <c r="H51" s="112">
        <f>'2'!H35</f>
        <v>-3059.1</v>
      </c>
      <c r="I51" s="112">
        <f>'2'!I35</f>
        <v>-4498.7</v>
      </c>
      <c r="J51" s="112">
        <f>'2'!J35</f>
        <v>-5938.3</v>
      </c>
    </row>
    <row r="52" spans="1:10" x14ac:dyDescent="0.3">
      <c r="A52" s="127"/>
      <c r="B52" s="127"/>
      <c r="C52" s="127"/>
      <c r="D52" s="127"/>
      <c r="E52" s="127"/>
      <c r="F52" s="127" t="str">
        <f>'2'!F36</f>
        <v xml:space="preserve"> ԾԱՌԱՅՈՒԹՅՈՒՆՆԵՐԻ  ԵՎ   ԱՊՐԱՆՔՆԵՐԻ  ՁԵՌՔԲԵՐՈՒՄ</v>
      </c>
      <c r="G52" s="112">
        <f>'2'!G36</f>
        <v>-539.79999999999995</v>
      </c>
      <c r="H52" s="112">
        <f>'2'!H36</f>
        <v>-3059.1</v>
      </c>
      <c r="I52" s="112">
        <f>'2'!I36</f>
        <v>-4498.7</v>
      </c>
      <c r="J52" s="112">
        <f>'2'!J36</f>
        <v>-5938.3</v>
      </c>
    </row>
    <row r="53" spans="1:10" x14ac:dyDescent="0.3">
      <c r="A53" s="127"/>
      <c r="B53" s="127"/>
      <c r="C53" s="127"/>
      <c r="D53" s="127"/>
      <c r="E53" s="127"/>
      <c r="F53" s="127" t="str">
        <f>'2'!F37</f>
        <v xml:space="preserve"> Այլ մասնագիտական ծառայությունների ձեռքբերում</v>
      </c>
      <c r="G53" s="112">
        <f>'2'!G37</f>
        <v>-539.79999999999995</v>
      </c>
      <c r="H53" s="112">
        <f>'2'!H37</f>
        <v>-3059.1</v>
      </c>
      <c r="I53" s="112">
        <f>'2'!I37</f>
        <v>-4498.7</v>
      </c>
      <c r="J53" s="112">
        <f>'2'!J37</f>
        <v>-5938.3</v>
      </c>
    </row>
    <row r="54" spans="1:10" x14ac:dyDescent="0.3">
      <c r="A54" s="127"/>
      <c r="B54" s="127"/>
      <c r="C54" s="127"/>
      <c r="D54" s="127"/>
      <c r="E54" s="127"/>
      <c r="F54" s="127" t="str">
        <f>'2'!F38</f>
        <v xml:space="preserve"> - Մասնագիտական ծառայություններ</v>
      </c>
      <c r="G54" s="112">
        <f>'2'!G38</f>
        <v>-539.79999999999995</v>
      </c>
      <c r="H54" s="112">
        <f>'2'!H38</f>
        <v>-3059.1</v>
      </c>
      <c r="I54" s="112">
        <f>'2'!I38</f>
        <v>-4498.7</v>
      </c>
      <c r="J54" s="112">
        <f>'2'!J38</f>
        <v>-5938.3</v>
      </c>
    </row>
    <row r="55" spans="1:10" x14ac:dyDescent="0.3">
      <c r="A55" s="127"/>
      <c r="B55" s="127"/>
      <c r="C55" s="127"/>
      <c r="D55" s="127"/>
      <c r="E55" s="127" t="str">
        <f>'2'!E39</f>
        <v xml:space="preserve"> 12001</v>
      </c>
      <c r="F55" s="127" t="str">
        <f>'2'!F39</f>
        <v xml:space="preserve"> Աշխատաշուկայում անմրցունակ անձանց փոքր ձեռնարկատիրական գործունեության աջակցության տրամադրում</v>
      </c>
      <c r="G55" s="112">
        <f>'2'!G39</f>
        <v>-3074.9</v>
      </c>
      <c r="H55" s="112">
        <f>'2'!H39</f>
        <v>-17424.400000000001</v>
      </c>
      <c r="I55" s="112">
        <f>'2'!I39</f>
        <v>-25624.1</v>
      </c>
      <c r="J55" s="112">
        <f>'2'!J39</f>
        <v>-33823.800000000003</v>
      </c>
    </row>
    <row r="56" spans="1:10" x14ac:dyDescent="0.3">
      <c r="A56" s="127"/>
      <c r="B56" s="127"/>
      <c r="C56" s="127"/>
      <c r="D56" s="127"/>
      <c r="E56" s="127"/>
      <c r="F56" s="127" t="str">
        <f>'2'!F40</f>
        <v xml:space="preserve"> այդ թվում` ըստ կատարողների</v>
      </c>
      <c r="G56" s="112">
        <f>'2'!G40</f>
        <v>0</v>
      </c>
      <c r="H56" s="112">
        <f>'2'!H40</f>
        <v>0</v>
      </c>
      <c r="I56" s="112">
        <f>'2'!I40</f>
        <v>0</v>
      </c>
      <c r="J56" s="112">
        <f>'2'!J40</f>
        <v>0</v>
      </c>
    </row>
    <row r="57" spans="1:10" x14ac:dyDescent="0.3">
      <c r="A57" s="127"/>
      <c r="B57" s="127"/>
      <c r="C57" s="127"/>
      <c r="D57" s="127"/>
      <c r="E57" s="127"/>
      <c r="F57" s="127" t="str">
        <f>'2'!F41</f>
        <v xml:space="preserve"> ՀՀ աշխատանքի և սոցիալական հարցերի նախարարության միասնական սոցիալական ծառայություն</v>
      </c>
      <c r="G57" s="112">
        <f>'2'!G41</f>
        <v>-3074.9</v>
      </c>
      <c r="H57" s="112">
        <f>'2'!H41</f>
        <v>-17424.400000000001</v>
      </c>
      <c r="I57" s="112">
        <f>'2'!I41</f>
        <v>-25624.1</v>
      </c>
      <c r="J57" s="112">
        <f>'2'!J41</f>
        <v>-33823.800000000003</v>
      </c>
    </row>
    <row r="58" spans="1:10" x14ac:dyDescent="0.3">
      <c r="A58" s="127"/>
      <c r="B58" s="127"/>
      <c r="C58" s="127"/>
      <c r="D58" s="127"/>
      <c r="E58" s="127"/>
      <c r="F58" s="127" t="str">
        <f>'2'!F42</f>
        <v xml:space="preserve"> այդ թվում` բյուջետային ծախսերի տնտեսագիտական դասակարգման հոդվածներ</v>
      </c>
      <c r="G58" s="112">
        <f>'2'!G42</f>
        <v>0</v>
      </c>
      <c r="H58" s="112">
        <f>'2'!H42</f>
        <v>0</v>
      </c>
      <c r="I58" s="112">
        <f>'2'!I42</f>
        <v>0</v>
      </c>
      <c r="J58" s="112">
        <f>'2'!J42</f>
        <v>0</v>
      </c>
    </row>
    <row r="59" spans="1:10" x14ac:dyDescent="0.3">
      <c r="A59" s="127"/>
      <c r="B59" s="127"/>
      <c r="C59" s="127"/>
      <c r="D59" s="127"/>
      <c r="E59" s="127"/>
      <c r="F59" s="127" t="str">
        <f>'2'!F43</f>
        <v xml:space="preserve"> ԸՆԴԱՄԵՆԸ ԾԱԽՍԵՐ</v>
      </c>
      <c r="G59" s="112">
        <f>'2'!G43</f>
        <v>-3074.9</v>
      </c>
      <c r="H59" s="112">
        <f>'2'!H43</f>
        <v>-17424.400000000001</v>
      </c>
      <c r="I59" s="112">
        <f>'2'!I43</f>
        <v>-25624.1</v>
      </c>
      <c r="J59" s="112">
        <f>'2'!J43</f>
        <v>-33823.800000000003</v>
      </c>
    </row>
    <row r="60" spans="1:10" x14ac:dyDescent="0.3">
      <c r="A60" s="127"/>
      <c r="B60" s="127"/>
      <c r="C60" s="127"/>
      <c r="D60" s="127"/>
      <c r="E60" s="127"/>
      <c r="F60" s="127" t="str">
        <f>'2'!F44</f>
        <v xml:space="preserve"> ԸՆԹԱՑԻԿ ԾԱԽՍԵՐ</v>
      </c>
      <c r="G60" s="112">
        <f>'2'!G44</f>
        <v>-3074.9</v>
      </c>
      <c r="H60" s="112">
        <f>'2'!H44</f>
        <v>-17424.400000000001</v>
      </c>
      <c r="I60" s="112">
        <f>'2'!I44</f>
        <v>-25624.1</v>
      </c>
      <c r="J60" s="112">
        <f>'2'!J44</f>
        <v>-33823.800000000003</v>
      </c>
    </row>
    <row r="61" spans="1:10" x14ac:dyDescent="0.3">
      <c r="A61" s="127"/>
      <c r="B61" s="127"/>
      <c r="C61" s="127"/>
      <c r="D61" s="127"/>
      <c r="E61" s="127"/>
      <c r="F61" s="127" t="str">
        <f>'2'!F45</f>
        <v xml:space="preserve"> ՍՈՑԻԱԼԱԿԱՆ  ՆՊԱՍՏՆԵՐ ԵՎ ԿԵՆՍԱԹՈՇԱԿՆԵՐ</v>
      </c>
      <c r="G61" s="112">
        <f>'2'!G45</f>
        <v>-3074.9</v>
      </c>
      <c r="H61" s="112">
        <f>'2'!H45</f>
        <v>-17424.400000000001</v>
      </c>
      <c r="I61" s="112">
        <f>'2'!I45</f>
        <v>-25624.1</v>
      </c>
      <c r="J61" s="112">
        <f>'2'!J45</f>
        <v>-33823.800000000003</v>
      </c>
    </row>
    <row r="62" spans="1:10" x14ac:dyDescent="0.3">
      <c r="A62" s="127"/>
      <c r="B62" s="127"/>
      <c r="C62" s="127"/>
      <c r="D62" s="127"/>
      <c r="E62" s="127"/>
      <c r="F62" s="127" t="str">
        <f>'2'!F46</f>
        <v xml:space="preserve"> Սոցիալական օգնության դրամական արտահայտությամբ նպաստներ (բյուջեից)</v>
      </c>
      <c r="G62" s="112">
        <f>'2'!G46</f>
        <v>-3074.9</v>
      </c>
      <c r="H62" s="112">
        <f>'2'!H46</f>
        <v>-17424.400000000001</v>
      </c>
      <c r="I62" s="112">
        <f>'2'!I46</f>
        <v>-25624.1</v>
      </c>
      <c r="J62" s="112">
        <f>'2'!J46</f>
        <v>-33823.800000000003</v>
      </c>
    </row>
    <row r="63" spans="1:10" x14ac:dyDescent="0.3">
      <c r="A63" s="127"/>
      <c r="B63" s="127"/>
      <c r="C63" s="127"/>
      <c r="D63" s="127"/>
      <c r="E63" s="127"/>
      <c r="F63" s="127" t="str">
        <f>'2'!F47</f>
        <v xml:space="preserve"> - Այլ նպաստներ բյուջեից</v>
      </c>
      <c r="G63" s="112">
        <f>'2'!G47</f>
        <v>-3074.9</v>
      </c>
      <c r="H63" s="112">
        <f>'2'!H47</f>
        <v>-17424.400000000001</v>
      </c>
      <c r="I63" s="112">
        <f>'2'!I47</f>
        <v>-25624.1</v>
      </c>
      <c r="J63" s="112">
        <f>'2'!J47</f>
        <v>-33823.800000000003</v>
      </c>
    </row>
    <row r="64" spans="1:10" x14ac:dyDescent="0.3">
      <c r="A64" s="127"/>
      <c r="B64" s="127"/>
      <c r="C64" s="127"/>
      <c r="D64" s="127"/>
      <c r="E64" s="127" t="str">
        <f>'2'!E48</f>
        <v xml:space="preserve"> 12008</v>
      </c>
      <c r="F64" s="127" t="str">
        <f>'2'!F48</f>
        <v xml:space="preserve"> Գործազուրկների, աշխատանաքից ազատման ռիսկ ունեցող, ինչպես նաև ազատազրկման ձևով պատիժը կրելու ավարտին վեց ամիս մնացած աշխատանք փնտրող անձանց կրթաթոշակի տրամադրում</v>
      </c>
      <c r="G64" s="112">
        <f>'2'!G48</f>
        <v>0</v>
      </c>
      <c r="H64" s="112">
        <f>'2'!H48</f>
        <v>-23469.1</v>
      </c>
      <c r="I64" s="112">
        <f>'2'!I48</f>
        <v>-34081.199999999997</v>
      </c>
      <c r="J64" s="112">
        <f>'2'!J48</f>
        <v>-44285.1</v>
      </c>
    </row>
    <row r="65" spans="1:10" x14ac:dyDescent="0.3">
      <c r="A65" s="127"/>
      <c r="B65" s="127"/>
      <c r="C65" s="127"/>
      <c r="D65" s="127"/>
      <c r="E65" s="127"/>
      <c r="F65" s="127" t="str">
        <f>'2'!F49</f>
        <v xml:space="preserve"> այդ թվում` ըստ կատարողների</v>
      </c>
      <c r="G65" s="112">
        <f>'2'!G49</f>
        <v>0</v>
      </c>
      <c r="H65" s="112">
        <f>'2'!H49</f>
        <v>0</v>
      </c>
      <c r="I65" s="112">
        <f>'2'!I49</f>
        <v>0</v>
      </c>
      <c r="J65" s="112">
        <f>'2'!J49</f>
        <v>0</v>
      </c>
    </row>
    <row r="66" spans="1:10" x14ac:dyDescent="0.3">
      <c r="A66" s="127"/>
      <c r="B66" s="127"/>
      <c r="C66" s="127"/>
      <c r="D66" s="127"/>
      <c r="E66" s="127"/>
      <c r="F66" s="127" t="str">
        <f>'2'!F50</f>
        <v xml:space="preserve"> ՀՀ աշխատանքի և սոցիալական հարցերի նախարարության միասնական սոցիալական ծառայություն</v>
      </c>
      <c r="G66" s="112">
        <f>'2'!G50</f>
        <v>0</v>
      </c>
      <c r="H66" s="112">
        <f>'2'!H50</f>
        <v>-23469.1</v>
      </c>
      <c r="I66" s="112">
        <f>'2'!I50</f>
        <v>-34081.199999999997</v>
      </c>
      <c r="J66" s="112">
        <f>'2'!J50</f>
        <v>-44285.1</v>
      </c>
    </row>
    <row r="67" spans="1:10" x14ac:dyDescent="0.3">
      <c r="A67" s="127"/>
      <c r="B67" s="127"/>
      <c r="C67" s="127"/>
      <c r="D67" s="127"/>
      <c r="E67" s="127"/>
      <c r="F67" s="127" t="str">
        <f>'2'!F51</f>
        <v xml:space="preserve"> այդ թվում` բյուջետային ծախսերի տնտեսագիտական դասակարգման հոդվածներ</v>
      </c>
      <c r="G67" s="112">
        <f>'2'!G51</f>
        <v>0</v>
      </c>
      <c r="H67" s="112">
        <f>'2'!H51</f>
        <v>0</v>
      </c>
      <c r="I67" s="112">
        <f>'2'!I51</f>
        <v>0</v>
      </c>
      <c r="J67" s="112">
        <f>'2'!J51</f>
        <v>0</v>
      </c>
    </row>
    <row r="68" spans="1:10" x14ac:dyDescent="0.3">
      <c r="A68" s="127"/>
      <c r="B68" s="127"/>
      <c r="C68" s="127"/>
      <c r="D68" s="127"/>
      <c r="E68" s="127"/>
      <c r="F68" s="127" t="str">
        <f>'2'!F52</f>
        <v xml:space="preserve"> ԸՆԴԱՄԵՆԸ ԾԱԽՍԵՐ</v>
      </c>
      <c r="G68" s="112">
        <f>'2'!G52</f>
        <v>0</v>
      </c>
      <c r="H68" s="112">
        <f>'2'!H52</f>
        <v>-23469.1</v>
      </c>
      <c r="I68" s="112">
        <f>'2'!I52</f>
        <v>-34081.199999999997</v>
      </c>
      <c r="J68" s="112">
        <f>'2'!J52</f>
        <v>-44285.1</v>
      </c>
    </row>
    <row r="69" spans="1:10" x14ac:dyDescent="0.3">
      <c r="A69" s="127"/>
      <c r="B69" s="127"/>
      <c r="C69" s="127"/>
      <c r="D69" s="127"/>
      <c r="E69" s="127"/>
      <c r="F69" s="127" t="str">
        <f>'2'!F53</f>
        <v xml:space="preserve"> ԸՆԹԱՑԻԿ ԾԱԽՍԵՐ</v>
      </c>
      <c r="G69" s="112">
        <f>'2'!G53</f>
        <v>0</v>
      </c>
      <c r="H69" s="112">
        <f>'2'!H53</f>
        <v>-23469.1</v>
      </c>
      <c r="I69" s="112">
        <f>'2'!I53</f>
        <v>-34081.199999999997</v>
      </c>
      <c r="J69" s="112">
        <f>'2'!J53</f>
        <v>-44285.1</v>
      </c>
    </row>
    <row r="70" spans="1:10" x14ac:dyDescent="0.3">
      <c r="A70" s="127"/>
      <c r="B70" s="127"/>
      <c r="C70" s="127"/>
      <c r="D70" s="127"/>
      <c r="E70" s="127"/>
      <c r="F70" s="127" t="str">
        <f>'2'!F54</f>
        <v xml:space="preserve"> ՍՈՑԻԱԼԱԿԱՆ  ՆՊԱՍՏՆԵՐ ԵՎ ԿԵՆՍԱԹՈՇԱԿՆԵՐ</v>
      </c>
      <c r="G70" s="112">
        <f>'2'!G54</f>
        <v>0</v>
      </c>
      <c r="H70" s="112">
        <f>'2'!H54</f>
        <v>-23469.1</v>
      </c>
      <c r="I70" s="112">
        <f>'2'!I54</f>
        <v>-34081.199999999997</v>
      </c>
      <c r="J70" s="112">
        <f>'2'!J54</f>
        <v>-44285.1</v>
      </c>
    </row>
    <row r="71" spans="1:10" x14ac:dyDescent="0.3">
      <c r="A71" s="127"/>
      <c r="B71" s="127"/>
      <c r="C71" s="127"/>
      <c r="D71" s="127"/>
      <c r="E71" s="127"/>
      <c r="F71" s="127" t="str">
        <f>'2'!F55</f>
        <v xml:space="preserve"> Սոցիալական օգնության դրամական արտահայտությամբ նպաստներ (բյուջեից)</v>
      </c>
      <c r="G71" s="112">
        <f>'2'!G55</f>
        <v>0</v>
      </c>
      <c r="H71" s="112">
        <f>'2'!H55</f>
        <v>-23469.1</v>
      </c>
      <c r="I71" s="112">
        <f>'2'!I55</f>
        <v>-34081.199999999997</v>
      </c>
      <c r="J71" s="112">
        <f>'2'!J55</f>
        <v>-44285.1</v>
      </c>
    </row>
    <row r="72" spans="1:10" x14ac:dyDescent="0.3">
      <c r="A72" s="127"/>
      <c r="B72" s="127"/>
      <c r="C72" s="127"/>
      <c r="D72" s="127"/>
      <c r="E72" s="127"/>
      <c r="F72" s="127" t="str">
        <f>'2'!F56</f>
        <v xml:space="preserve"> - Կրթական, մշակութային և սպորտային նպաստներ բյուջեից</v>
      </c>
      <c r="G72" s="112">
        <f>'2'!G56</f>
        <v>0</v>
      </c>
      <c r="H72" s="112">
        <f>'2'!H56</f>
        <v>-23469.1</v>
      </c>
      <c r="I72" s="112">
        <f>'2'!I56</f>
        <v>-34081.199999999997</v>
      </c>
      <c r="J72" s="112">
        <f>'2'!J56</f>
        <v>-44285.1</v>
      </c>
    </row>
    <row r="73" spans="1:10" x14ac:dyDescent="0.3">
      <c r="E73" s="107"/>
      <c r="F73" s="107"/>
    </row>
    <row r="74" spans="1:10" x14ac:dyDescent="0.3">
      <c r="E74" s="107"/>
      <c r="F74" s="107"/>
    </row>
    <row r="75" spans="1:10" x14ac:dyDescent="0.3">
      <c r="E75" s="107"/>
      <c r="F75" s="107"/>
    </row>
    <row r="76" spans="1:10" x14ac:dyDescent="0.3">
      <c r="E76" s="107"/>
      <c r="F76" s="107"/>
    </row>
    <row r="77" spans="1:10" x14ac:dyDescent="0.3">
      <c r="E77" s="107"/>
      <c r="F77" s="107"/>
    </row>
    <row r="78" spans="1:10" x14ac:dyDescent="0.3">
      <c r="E78" s="107"/>
      <c r="F78" s="107"/>
    </row>
    <row r="79" spans="1:10" x14ac:dyDescent="0.3">
      <c r="E79" s="107"/>
      <c r="F79" s="107"/>
    </row>
    <row r="80" spans="1:10" x14ac:dyDescent="0.3">
      <c r="E80" s="107"/>
      <c r="F80" s="107"/>
    </row>
    <row r="81" spans="5:6" x14ac:dyDescent="0.3">
      <c r="E81" s="107"/>
      <c r="F81" s="107"/>
    </row>
    <row r="82" spans="5:6" x14ac:dyDescent="0.3">
      <c r="E82" s="107"/>
      <c r="F82" s="107"/>
    </row>
    <row r="83" spans="5:6" x14ac:dyDescent="0.3">
      <c r="E83" s="107"/>
      <c r="F83" s="107"/>
    </row>
    <row r="84" spans="5:6" x14ac:dyDescent="0.3">
      <c r="E84" s="107"/>
      <c r="F84" s="107"/>
    </row>
    <row r="85" spans="5:6" x14ac:dyDescent="0.3">
      <c r="E85" s="107"/>
      <c r="F85" s="107"/>
    </row>
    <row r="86" spans="5:6" x14ac:dyDescent="0.3">
      <c r="E86" s="107"/>
      <c r="F86" s="107"/>
    </row>
    <row r="87" spans="5:6" x14ac:dyDescent="0.3">
      <c r="E87" s="107"/>
      <c r="F87" s="107"/>
    </row>
    <row r="88" spans="5:6" x14ac:dyDescent="0.3">
      <c r="E88" s="107"/>
      <c r="F88" s="107"/>
    </row>
    <row r="89" spans="5:6" x14ac:dyDescent="0.3">
      <c r="E89" s="107"/>
      <c r="F89" s="107"/>
    </row>
    <row r="90" spans="5:6" x14ac:dyDescent="0.3">
      <c r="E90" s="107"/>
      <c r="F90" s="107"/>
    </row>
    <row r="91" spans="5:6" x14ac:dyDescent="0.3">
      <c r="E91" s="107"/>
      <c r="F91" s="107"/>
    </row>
    <row r="92" spans="5:6" x14ac:dyDescent="0.3">
      <c r="E92" s="107"/>
      <c r="F92" s="107"/>
    </row>
    <row r="93" spans="5:6" x14ac:dyDescent="0.3">
      <c r="E93" s="107"/>
      <c r="F93" s="107"/>
    </row>
    <row r="94" spans="5:6" x14ac:dyDescent="0.3">
      <c r="E94" s="107"/>
      <c r="F94" s="107"/>
    </row>
    <row r="95" spans="5:6" x14ac:dyDescent="0.3">
      <c r="E95" s="107"/>
      <c r="F95" s="107"/>
    </row>
    <row r="96" spans="5:6" x14ac:dyDescent="0.3">
      <c r="E96" s="107"/>
      <c r="F96" s="107"/>
    </row>
    <row r="97" spans="5:6" x14ac:dyDescent="0.3">
      <c r="E97" s="107"/>
      <c r="F97" s="107"/>
    </row>
    <row r="98" spans="5:6" x14ac:dyDescent="0.3">
      <c r="E98" s="107"/>
      <c r="F98" s="107"/>
    </row>
    <row r="99" spans="5:6" x14ac:dyDescent="0.3">
      <c r="E99" s="107"/>
      <c r="F99" s="107"/>
    </row>
    <row r="100" spans="5:6" x14ac:dyDescent="0.3">
      <c r="E100" s="107"/>
      <c r="F100" s="107"/>
    </row>
    <row r="101" spans="5:6" x14ac:dyDescent="0.3">
      <c r="E101" s="107"/>
      <c r="F101" s="107"/>
    </row>
    <row r="102" spans="5:6" x14ac:dyDescent="0.3">
      <c r="E102" s="107"/>
      <c r="F102" s="107"/>
    </row>
    <row r="103" spans="5:6" x14ac:dyDescent="0.3">
      <c r="E103" s="107"/>
      <c r="F103" s="107"/>
    </row>
    <row r="104" spans="5:6" x14ac:dyDescent="0.3">
      <c r="E104" s="107"/>
      <c r="F104" s="107"/>
    </row>
    <row r="105" spans="5:6" x14ac:dyDescent="0.3">
      <c r="E105" s="107"/>
      <c r="F105" s="107"/>
    </row>
    <row r="106" spans="5:6" x14ac:dyDescent="0.3">
      <c r="E106" s="107"/>
      <c r="F106" s="107"/>
    </row>
    <row r="107" spans="5:6" x14ac:dyDescent="0.3">
      <c r="E107" s="107"/>
      <c r="F107" s="107"/>
    </row>
    <row r="108" spans="5:6" x14ac:dyDescent="0.3">
      <c r="E108" s="107"/>
      <c r="F108" s="107"/>
    </row>
    <row r="109" spans="5:6" x14ac:dyDescent="0.3">
      <c r="E109" s="107"/>
      <c r="F109" s="107"/>
    </row>
    <row r="110" spans="5:6" x14ac:dyDescent="0.3">
      <c r="E110" s="107"/>
      <c r="F110" s="107"/>
    </row>
    <row r="111" spans="5:6" x14ac:dyDescent="0.3">
      <c r="E111" s="107"/>
      <c r="F111" s="107"/>
    </row>
    <row r="112" spans="5:6" x14ac:dyDescent="0.3">
      <c r="E112" s="107"/>
      <c r="F112" s="107"/>
    </row>
    <row r="113" spans="5:6" x14ac:dyDescent="0.3">
      <c r="E113" s="107"/>
      <c r="F113" s="107"/>
    </row>
    <row r="114" spans="5:6" x14ac:dyDescent="0.3">
      <c r="E114" s="107"/>
      <c r="F114" s="107"/>
    </row>
    <row r="115" spans="5:6" x14ac:dyDescent="0.3">
      <c r="E115" s="107"/>
      <c r="F115" s="107"/>
    </row>
    <row r="116" spans="5:6" x14ac:dyDescent="0.3">
      <c r="E116" s="107"/>
      <c r="F116" s="107"/>
    </row>
    <row r="117" spans="5:6" x14ac:dyDescent="0.3">
      <c r="E117" s="107"/>
      <c r="F117" s="107"/>
    </row>
    <row r="118" spans="5:6" x14ac:dyDescent="0.3">
      <c r="E118" s="107"/>
      <c r="F118" s="107"/>
    </row>
    <row r="119" spans="5:6" x14ac:dyDescent="0.3">
      <c r="E119" s="107"/>
      <c r="F119" s="107"/>
    </row>
    <row r="120" spans="5:6" x14ac:dyDescent="0.3">
      <c r="E120" s="107"/>
      <c r="F120" s="107"/>
    </row>
    <row r="121" spans="5:6" x14ac:dyDescent="0.3">
      <c r="E121" s="107"/>
      <c r="F121" s="107"/>
    </row>
    <row r="122" spans="5:6" x14ac:dyDescent="0.3">
      <c r="E122" s="107"/>
      <c r="F122" s="107"/>
    </row>
    <row r="123" spans="5:6" x14ac:dyDescent="0.3">
      <c r="E123" s="107"/>
      <c r="F123" s="107"/>
    </row>
    <row r="124" spans="5:6" x14ac:dyDescent="0.3">
      <c r="E124" s="107"/>
      <c r="F124" s="107"/>
    </row>
    <row r="125" spans="5:6" x14ac:dyDescent="0.3">
      <c r="E125" s="107"/>
      <c r="F125" s="107"/>
    </row>
    <row r="126" spans="5:6" x14ac:dyDescent="0.3">
      <c r="E126" s="107"/>
      <c r="F126" s="107"/>
    </row>
    <row r="127" spans="5:6" x14ac:dyDescent="0.3">
      <c r="E127" s="107"/>
      <c r="F127" s="107"/>
    </row>
    <row r="128" spans="5:6" x14ac:dyDescent="0.3">
      <c r="E128" s="107"/>
      <c r="F128" s="107"/>
    </row>
    <row r="129" spans="5:6" x14ac:dyDescent="0.3">
      <c r="E129" s="107"/>
      <c r="F129" s="107"/>
    </row>
    <row r="130" spans="5:6" x14ac:dyDescent="0.3">
      <c r="E130" s="107"/>
      <c r="F130" s="107"/>
    </row>
    <row r="131" spans="5:6" x14ac:dyDescent="0.3">
      <c r="E131" s="107"/>
      <c r="F131" s="107"/>
    </row>
    <row r="132" spans="5:6" x14ac:dyDescent="0.3">
      <c r="E132" s="107"/>
      <c r="F132" s="107"/>
    </row>
    <row r="133" spans="5:6" x14ac:dyDescent="0.3">
      <c r="E133" s="107"/>
      <c r="F133" s="107"/>
    </row>
    <row r="134" spans="5:6" x14ac:dyDescent="0.3">
      <c r="E134" s="107"/>
      <c r="F134" s="107"/>
    </row>
    <row r="135" spans="5:6" x14ac:dyDescent="0.3">
      <c r="E135" s="107"/>
      <c r="F135" s="107"/>
    </row>
    <row r="136" spans="5:6" x14ac:dyDescent="0.3">
      <c r="E136" s="107"/>
      <c r="F136" s="107"/>
    </row>
    <row r="137" spans="5:6" x14ac:dyDescent="0.3">
      <c r="E137" s="107"/>
      <c r="F137" s="107"/>
    </row>
    <row r="138" spans="5:6" x14ac:dyDescent="0.3">
      <c r="E138" s="107"/>
      <c r="F138" s="107"/>
    </row>
  </sheetData>
  <mergeCells count="7">
    <mergeCell ref="H2:J2"/>
    <mergeCell ref="B5:J5"/>
    <mergeCell ref="I6:J6"/>
    <mergeCell ref="A7:C7"/>
    <mergeCell ref="D7:E7"/>
    <mergeCell ref="F7:F8"/>
    <mergeCell ref="G7:J7"/>
  </mergeCells>
  <pageMargins left="0.7" right="0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'3'!Print_Area</vt:lpstr>
      <vt:lpstr>'4'!Print_Area</vt:lpstr>
      <vt:lpstr>'5'!Print_Area</vt:lpstr>
      <vt:lpstr>'6'!Print_Area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cp:lastPrinted>2022-01-19T08:44:58Z</cp:lastPrinted>
  <dcterms:created xsi:type="dcterms:W3CDTF">2022-01-17T10:17:24Z</dcterms:created>
  <dcterms:modified xsi:type="dcterms:W3CDTF">2022-01-27T05:36:24Z</dcterms:modified>
</cp:coreProperties>
</file>