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Metaksya\KARAVARUTYAN VOROSHMAN NAXAGCER\Հիմնանորոգում-համակարգիչներ 29957.5\Կառ նիստ՝ նախկոմի նիստով խմբագրված\ardir-\"/>
    </mc:Choice>
  </mc:AlternateContent>
  <bookViews>
    <workbookView xWindow="0" yWindow="0" windowWidth="28800" windowHeight="12330" activeTab="7"/>
  </bookViews>
  <sheets>
    <sheet name="1" sheetId="1" r:id="rId1"/>
    <sheet name="2" sheetId="10" r:id="rId2"/>
    <sheet name="3" sheetId="3" r:id="rId3"/>
    <sheet name="4" sheetId="11" r:id="rId4"/>
    <sheet name="5" sheetId="12" r:id="rId5"/>
    <sheet name="6-1" sheetId="5" r:id="rId6"/>
    <sheet name="6-2" sheetId="6" r:id="rId7"/>
    <sheet name="7" sheetId="13" r:id="rId8"/>
    <sheet name="8" sheetId="14" r:id="rId9"/>
  </sheets>
  <definedNames>
    <definedName name="_xlnm.Print_Area" localSheetId="1">'2'!$A$1:$H$14</definedName>
    <definedName name="_xlnm.Print_Area" localSheetId="2">'3'!$A$1:$G$83</definedName>
    <definedName name="_xlnm.Print_Area" localSheetId="3">'4'!$A$1:$E$18</definedName>
    <definedName name="_xlnm.Print_Area" localSheetId="4">'5'!$A$1:$H$16</definedName>
    <definedName name="_xlnm.Print_Area" localSheetId="5">'6-1'!$A$1:$C$80</definedName>
    <definedName name="_xlnm.Print_Area" localSheetId="6">'6-2'!$A$1:$C$77</definedName>
    <definedName name="_xlnm.Print_Area" localSheetId="8">'8'!$A$1:$D$46</definedName>
  </definedNames>
  <calcPr calcId="162913"/>
</workbook>
</file>

<file path=xl/calcChain.xml><?xml version="1.0" encoding="utf-8"?>
<calcChain xmlns="http://schemas.openxmlformats.org/spreadsheetml/2006/main">
  <c r="F11" i="10" l="1"/>
  <c r="G11" i="10"/>
  <c r="H14" i="10"/>
  <c r="H11" i="10" s="1"/>
  <c r="D24" i="1"/>
  <c r="D11" i="1" s="1"/>
  <c r="D46" i="14" l="1"/>
  <c r="D35" i="14"/>
  <c r="D34" i="14" s="1"/>
  <c r="D33" i="14" s="1"/>
  <c r="D32" i="14" s="1"/>
  <c r="D30" i="14" s="1"/>
  <c r="D28" i="14" s="1"/>
  <c r="D26" i="14" s="1"/>
  <c r="D45" i="14"/>
  <c r="D44" i="14" s="1"/>
  <c r="D43" i="14" s="1"/>
  <c r="D42" i="14" s="1"/>
  <c r="D40" i="14" s="1"/>
  <c r="D38" i="14" s="1"/>
  <c r="D36" i="14" s="1"/>
  <c r="D24" i="14" l="1"/>
  <c r="D14" i="10"/>
  <c r="D51" i="1" l="1"/>
  <c r="D18" i="11" l="1"/>
  <c r="G29" i="3"/>
  <c r="G57" i="3"/>
  <c r="D57" i="1"/>
  <c r="D23" i="14" s="1"/>
  <c r="G19" i="13"/>
  <c r="G18" i="13"/>
  <c r="G13" i="13"/>
  <c r="G12" i="13" s="1"/>
  <c r="D18" i="14" l="1"/>
  <c r="D16" i="14" s="1"/>
  <c r="D14" i="14" s="1"/>
  <c r="D12" i="14" s="1"/>
  <c r="D10" i="14" s="1"/>
  <c r="D22" i="14"/>
  <c r="D21" i="14" s="1"/>
  <c r="D20" i="14" s="1"/>
  <c r="D19" i="14" s="1"/>
  <c r="G17" i="13"/>
  <c r="G10" i="13" s="1"/>
  <c r="D44" i="1"/>
  <c r="C24" i="5" l="1"/>
  <c r="C22" i="6" s="1"/>
  <c r="E13" i="10"/>
  <c r="E11" i="10" s="1"/>
  <c r="C13" i="11"/>
  <c r="G28" i="3"/>
  <c r="G27" i="3" s="1"/>
  <c r="G26" i="3" s="1"/>
  <c r="G24" i="3" s="1"/>
  <c r="G22" i="3" s="1"/>
  <c r="H15" i="12"/>
  <c r="H13" i="12" s="1"/>
  <c r="C53" i="5"/>
  <c r="C49" i="6" s="1"/>
  <c r="D16" i="11"/>
  <c r="G56" i="3"/>
  <c r="G55" i="3" s="1"/>
  <c r="G54" i="3" s="1"/>
  <c r="G53" i="3" s="1"/>
  <c r="G51" i="3" s="1"/>
  <c r="G49" i="3" s="1"/>
  <c r="G47" i="3" s="1"/>
  <c r="G45" i="3" s="1"/>
  <c r="G43" i="3" s="1"/>
  <c r="G41" i="3" s="1"/>
  <c r="G39" i="3" s="1"/>
  <c r="D30" i="1"/>
  <c r="D13" i="10" l="1"/>
  <c r="D11" i="10"/>
  <c r="D15" i="11"/>
  <c r="D10" i="1"/>
  <c r="H12" i="12" l="1"/>
  <c r="H11" i="12" s="1"/>
  <c r="H10" i="12" s="1"/>
  <c r="C37" i="5" l="1"/>
  <c r="C33" i="6" s="1"/>
  <c r="D13" i="11" l="1"/>
  <c r="D11" i="11" s="1"/>
  <c r="D9" i="11" l="1"/>
  <c r="G38" i="3"/>
  <c r="G37" i="3" s="1"/>
  <c r="G36" i="3" s="1"/>
  <c r="G35" i="3" s="1"/>
  <c r="G34" i="3" s="1"/>
  <c r="G32" i="3" s="1"/>
  <c r="G30" i="3" s="1"/>
  <c r="G20" i="3" s="1"/>
  <c r="G9" i="10"/>
  <c r="F9" i="10"/>
  <c r="H9" i="10"/>
  <c r="E9" i="10" l="1"/>
  <c r="D9" i="10" s="1"/>
  <c r="H66" i="3" l="1"/>
  <c r="C79" i="5" l="1"/>
  <c r="C77" i="6" s="1"/>
  <c r="G83" i="3"/>
  <c r="G82" i="3" s="1"/>
  <c r="G81" i="3" s="1"/>
  <c r="G80" i="3" s="1"/>
  <c r="G78" i="3" s="1"/>
  <c r="G76" i="3" s="1"/>
  <c r="D43" i="1"/>
  <c r="G18" i="3" l="1"/>
  <c r="G16" i="3" s="1"/>
  <c r="G14" i="3" s="1"/>
  <c r="G12" i="3" s="1"/>
  <c r="D9" i="1" l="1"/>
  <c r="G75" i="3" l="1"/>
  <c r="G74" i="3" s="1"/>
  <c r="G73" i="3" l="1"/>
  <c r="G72" i="3" s="1"/>
  <c r="G70" i="3" s="1"/>
  <c r="G68" i="3" s="1"/>
  <c r="C70" i="5"/>
  <c r="C68" i="6" s="1"/>
  <c r="G66" i="3" l="1"/>
  <c r="G64" i="3" s="1"/>
  <c r="G62" i="3" s="1"/>
  <c r="G60" i="3" s="1"/>
  <c r="G58" i="3" s="1"/>
  <c r="G10" i="3" s="1"/>
  <c r="G16" i="13"/>
</calcChain>
</file>

<file path=xl/sharedStrings.xml><?xml version="1.0" encoding="utf-8"?>
<sst xmlns="http://schemas.openxmlformats.org/spreadsheetml/2006/main" count="529" uniqueCount="205">
  <si>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</si>
  <si>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</si>
  <si>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</si>
  <si>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</si>
  <si>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</si>
  <si>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</si>
  <si>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</si>
  <si>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</si>
  <si>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</si>
  <si>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</si>
  <si>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</si>
  <si>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</si>
  <si>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</si>
  <si>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</si>
  <si>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</si>
  <si>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</si>
  <si>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</si>
  <si>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</si>
  <si>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</si>
  <si>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</si>
  <si>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</si>
  <si>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</si>
  <si>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</si>
  <si>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</si>
  <si>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</si>
  <si>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</si>
  <si>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</si>
  <si>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</si>
  <si>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</si>
  <si>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</si>
  <si>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</si>
  <si>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</si>
  <si>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</si>
  <si>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</si>
  <si>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</si>
  <si>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</si>
  <si>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</si>
  <si>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</si>
  <si>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</si>
  <si>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</si>
  <si>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</si>
  <si>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</si>
  <si>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</si>
  <si>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</si>
  <si>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</si>
  <si>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</si>
  <si>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</si>
  <si>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</si>
  <si>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</si>
  <si>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</si>
  <si>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</si>
  <si>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</si>
  <si>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</si>
  <si>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</si>
  <si>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</si>
  <si>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</si>
  <si>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</si>
  <si>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</si>
  <si>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</si>
  <si>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</si>
  <si>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</si>
  <si>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</si>
  <si>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</si>
  <si>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>ՀՀ ՏԿԵՆ Ջրային կոմիտե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</si>
  <si>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</si>
  <si>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</si>
  <si>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</si>
  <si>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</si>
  <si>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</si>
  <si>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</si>
  <si>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</si>
  <si>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Աղյուսակ 2</t>
  </si>
  <si>
    <t xml:space="preserve"> ՀՀ  տարածքային կառավարման և ենթակառուցվածքների նախարարության ջրային կոմիտե </t>
  </si>
  <si>
    <t>Աղյուսակ 9.1.58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</si>
  <si>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</si>
  <si>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</si>
  <si>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</si>
  <si>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</si>
  <si>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</si>
  <si>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</si>
  <si>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</si>
  <si>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</si>
  <si>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</si>
  <si>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</si>
  <si>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</si>
  <si>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>ՀՀ կառավարության 2021 թվականի</t>
  </si>
  <si>
    <t xml:space="preserve"> ԸՆԴԱՄԵՆԸ</t>
  </si>
  <si>
    <t xml:space="preserve"> 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</si>
  <si>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 ԿԱՌԱՎԱՐՈՒԹՅԱՆ 2020 ԹՎԱԿԱՆԻ ԴԵԿՏԵՄԲԵՐԻ 30-Ի N 2215-Ն ՈՐՈՇՄԱՆ N 9 ՀԱՎԵԼՎԱԾԻ  N 9.8 ԵՎ N 9.47 ԱՂՅՈՒՍԱԿՆԵՐՈՒՄ ԿԱՏԱՐՎՈՂ ՓՈՓՈԽՈՒԹՅՈՒՆՆԵՐԸ ԵՎ ԼՐԱՑՈՒՄՆԵՐԸ</t>
  </si>
  <si>
    <t>ՀԱՅԱՍՏԱՆԻ ՀԱՆՐԱՊԵՏՈՒԹՅԱՆ ԿԱՌԱՎԱՐՈՒԹՅԱՆ 2020 ԹՎԱԿԱՆԻ ԴԵԿՏԵՄԲԵՐԻ 30-Ի N 2215-Ն ՈՐՈՇՄԱՆ N 9.1 ՀԱՎԵԼՎԱԾԻ  N 9.1.26 ԵՎ N 9.1.58 ԱՂՅՈՒՍԱԿՆԵՐՈՒՄ ԿԱՏԱՐՎՈՂ ՓՈՓՈԽՈՒԹՅՈՒՆՆԵՐԸ ԵՎ ԼՐԱՑՈՒՄՆԵՐԸ</t>
  </si>
  <si>
    <t>ԲՄ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</si>
  <si>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</si>
  <si>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</si>
  <si>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</si>
  <si>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</si>
  <si>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</si>
  <si>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</si>
  <si>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</si>
  <si>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</si>
  <si>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</si>
  <si>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ՀՀ  տարածքային կառավարման և ենթակառուցվածքների նախարարության ջրային կոմիտե</t>
  </si>
  <si>
    <t>Ոռոգման համակարգի առողջացում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</si>
  <si>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</si>
  <si>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</si>
  <si>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</si>
  <si>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«ՀԱՅԱՍՏԱՆԻ ՀԱՆՐԱՊԵՏՈՒԹՅԱՆ 2021 ԹՎԱԿԱՆԻ ՊԵՏԱԿԱՆ ԲՅՈՒՋԵԻ ՄԱՍԻՆ» ՕՐԵՆՔԻ N 1 ՀԱՎԵԼՎԱԾԻ N 3 ԱՂՅՈՒՍԱԿՈՒՄ ԿԱՏԱՐՎՈՂ 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</si>
  <si>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</si>
  <si>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</si>
  <si>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</si>
  <si>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</si>
  <si>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</si>
  <si>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</si>
  <si>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</si>
  <si>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</si>
  <si>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</si>
  <si>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</si>
  <si>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</si>
  <si>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</si>
  <si>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</si>
  <si>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</si>
  <si>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</si>
  <si>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 Շենքերի և շինությունների շինարարություն</t>
  </si>
  <si>
    <t>Հավելված N 4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</si>
  <si>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</si>
  <si>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</si>
  <si>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</si>
  <si>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>ՀՀ տարածքային կառավարման և ենթակառուցվածքների նախարարության  ջրային կոմիտե</t>
  </si>
  <si>
    <t>Աղյուսակ 9.8</t>
  </si>
  <si>
    <t xml:space="preserve">Աղյուսակ 9.1.26 </t>
  </si>
  <si>
    <t>Հավելված N 5</t>
  </si>
  <si>
    <t xml:space="preserve"> Հավելված N 6</t>
  </si>
  <si>
    <t>Աջակցություն ոռոգման համակարգերի հիմնանորոգմանը</t>
  </si>
  <si>
    <t>Աջակցություն ոռոգման համակարգերի  հիմնանորոգման նպատակով իրականացվող միջոցառումներին</t>
  </si>
  <si>
    <t>ԴՐԱՄԱՇՆՈՐՀՆԵՐ</t>
  </si>
  <si>
    <t xml:space="preserve"> - Այլ կապիտալ դրամաշնորհներ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</si>
  <si>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</si>
  <si>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</si>
  <si>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  (ավելացումները նշված են դրական նշանով)</t>
  </si>
  <si>
    <t>ԸՆԴԱՄԵՆԸ</t>
  </si>
  <si>
    <t>այդ թվում՝ ըստ ուղղությունների</t>
  </si>
  <si>
    <t>«Տավուշ» ՋՕԸ, այդ թվում</t>
  </si>
  <si>
    <t xml:space="preserve"> 1004 </t>
  </si>
  <si>
    <t>Ցուցանիշների փոփոխությունը (ավելացումները նշված են դրական նշանով)</t>
  </si>
  <si>
    <t xml:space="preserve"> Ակտիվն օգտագործող կազմակերպության(ների) անվանում(ները)՛ </t>
  </si>
  <si>
    <t xml:space="preserve"> «ՋՕԸ»- եր </t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</si>
  <si>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</si>
  <si>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</si>
  <si>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</si>
  <si>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</si>
  <si>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</si>
  <si>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t>Ջրային կոմիտեի տեխնիկական հագեցվածության բարելավում</t>
  </si>
  <si>
    <t>Ջրային կոմիտեի համար համակարգչային տեխնիկայի և գրասենյակային գույքի ձեռքբերում</t>
  </si>
  <si>
    <t>06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</si>
  <si>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</si>
  <si>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</si>
  <si>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</si>
  <si>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 xml:space="preserve"> ՀՀ տարածքային կառավարման և ենթակառուցվածքների նախարարության ջրային կոմիտե</t>
  </si>
  <si>
    <t xml:space="preserve"> ՄԵՔԵՆԱՆԵՐ  ԵՎ  ՍԱՐՔԱՎՈՐՈՒՄՆԵՐ</t>
  </si>
  <si>
    <t xml:space="preserve"> - Վարչական սարքավորումներ</t>
  </si>
  <si>
    <t>Ջրային տնտեսության ոլորտում ծրագրերի համակարգում և մոնիտորինգ</t>
  </si>
  <si>
    <t>Պետական մարմինների կողմից օգտագործվող ոչ ֆինանսական ակտիվների հետ գործառնություններ</t>
  </si>
  <si>
    <t>Համակարգիչ, հատ</t>
  </si>
  <si>
    <t>Մոնիտոր, հատ</t>
  </si>
  <si>
    <t>Ստեղնաշար, հատ</t>
  </si>
  <si>
    <t>Մկնիկ, հատ</t>
  </si>
  <si>
    <t>«Զեյթուն» N1 ջ/կայանի ճնշումային խողովակաշարի նորոգում</t>
  </si>
  <si>
    <t>Դ-700 մմ ճնշումային խողովակաշարի փոխարինում նորով, գծմ</t>
  </si>
  <si>
    <t xml:space="preserve">Ջրաչափական սարքավորումների քանակը, հատ </t>
  </si>
  <si>
    <t xml:space="preserve"> ՀԱՅԱՍՏԱՆԻ ՀԱՆՐԱՊԵՏՈՒԹՅԱՆ ԿԱՌԱՎԱՐՈՒԹՅԱՆ 2020 ԹՎԱԿԱՆԻ ԴԵԿՏԵՄԲԵՐԻ 30-Ի N 2215-Ն ՈՐՈՇՄԱՆ N 10 ՀԱՎԵԼՎԱԾՈՒՄ ԿԱՏԱՐՎՈՂ ՓՈՓՈԽՈՒԹՅՈՒՆՆԵՐԸ ԵՎ ԼՐԱՑՈՒՄՆԵՐԸ</t>
  </si>
  <si>
    <t>Ցուցանիշների փոփոխությունը (ավելացումները նշված են դրական նշանով, իսկ նվազեցումները՝ փակագծերում)</t>
  </si>
  <si>
    <t>Բաժին N 04</t>
  </si>
  <si>
    <t>Խումբ N 02</t>
  </si>
  <si>
    <t>Դաս N 04</t>
  </si>
  <si>
    <t>Ոռոգում</t>
  </si>
  <si>
    <t>1109  31001</t>
  </si>
  <si>
    <t>1004  31007</t>
  </si>
  <si>
    <t>Ջրային տնտեսության հիդրոտեխնիկական սարքավորումների տեղադրման աշխատանքներ</t>
  </si>
  <si>
    <t>45241152/1</t>
  </si>
  <si>
    <t>շինարւարական աշխատանքներ</t>
  </si>
  <si>
    <t>ՄԱՍ I ԱՊՐԱՆՔՆԵՐ</t>
  </si>
  <si>
    <t>ԷԱՃ</t>
  </si>
  <si>
    <t>հատ</t>
  </si>
  <si>
    <t>Բաժին N 06</t>
  </si>
  <si>
    <t>Խումբ N 03</t>
  </si>
  <si>
    <t>Դաս N 01</t>
  </si>
  <si>
    <t>Ջրամատակարարում</t>
  </si>
  <si>
    <t>Հավելված  N 7</t>
  </si>
  <si>
    <t>Ցուցանիշների փոփոխությունը (նվազեցումները նշված են փակագծերում)</t>
  </si>
  <si>
    <t>Ցուցանիշների փոփոխությունը                             (նվազեցումները նշված են փակագծերում)</t>
  </si>
  <si>
    <t>Ցուցանիշների փոփոխությունը                                (նվազեցումները նշված են  փակագծերում)</t>
  </si>
  <si>
    <t>Ցուցանիշների փոփոխությունը   (ավելացումները նշված են դրական նշանով)</t>
  </si>
  <si>
    <t>Ջրային կոմիտեի աշխատանքային պայմանների բարելավման համար վարչական սարքավորումների ձեռքբերում</t>
  </si>
  <si>
    <t>Տրանսֆերտների տրամադրում</t>
  </si>
  <si>
    <t xml:space="preserve"> ՀԱՅԱՍՏԱՆԻ ՀԱՆՐԱՊԵՏՈՒԹՅԱՆ ԿԱՌԱՎԱՐՈՒԹՅԱՆ ՖՈՆԴԻՑ ՀԱՏԿԱՑՈՒՄՆԵՐԸ</t>
  </si>
  <si>
    <t xml:space="preserve"> Միջոցա ռում</t>
  </si>
  <si>
    <t>ՀՀ կառավարություն</t>
  </si>
  <si>
    <t>Հավելված N 8</t>
  </si>
  <si>
    <t xml:space="preserve"> Տրանսֆերտների տրամադրում</t>
  </si>
  <si>
    <t>անձնական համակարգիչներ</t>
  </si>
  <si>
    <t>30211190/501</t>
  </si>
  <si>
    <t>30211190/502</t>
  </si>
  <si>
    <t>ՀԱՅԱՍՏԱՆԻ ՀԱՆՐԱՊԵՏՈՒԹՅԱՆ ԿԱՌԱՎԱՐՈՒԹՅԱՆ 2020 ԹՎԱԿԱՆԻ ԴԵԿՏԵՄԲԵՐԻ 30-Ի N 2215-Ն ՈՐՈՇՄԱՆ N 5 ՀԱՎԵԼՎԱԾԻ N 8 ԱՂՅՈՒՍԱԿՈՒՄ ԿԱՏԱՐՎՈՂ ՓՈՓՈԽՈՒԹՅՈՒՆՆԵՐԸ ԵՎ ԼՐԱՑՈՒՄՆԵՐԸ</t>
  </si>
  <si>
    <t xml:space="preserve"> ՄԱՍ 1. ՊԵՏԱԿԱՆ ՄԱՐՄՆԻ ԳԾՈՎ ԱՐԴՅՈՒՆՔԱՅԻՆ (ԿԱՏԱՐՈՂԱԿԱՆ) ՑՈՒՑԱՆԻՇՆԵՐԸ </t>
  </si>
  <si>
    <t>(հազ. դրամ)</t>
  </si>
  <si>
    <t>«ՀԱՅԱՍՏԱՆԻ ՀԱՆՐԱՊԵՏՈՒԹՅԱՆ 2021 ԹՎԱԿԱՆԻ ՊԵՏԱԿԱՆ ԲՅՈՒՋԵԻ ՄԱՍԻՆ»  ՕՐԵՆՔԻ N 1 ՀԱՎԵԼՎԱԾԻ N 2 ԱՂՅՈՒՍԱԿՈՒՄ ԿԱՏԱՐՎՈՂ ՎԵՐԱԲԱՇԽՈՒՄԸ ԵՎ ԼՐԱՑՈՒՄՆԵՐԸ, ՀԱՅԱՍՏԱՆԻ ՀԱՆՐԱՊԵՏՈՒԹՅԱՆ ԿԱՌԱՎԱՐՈՒԹՅԱՆ 2020 ԹՎԱԿԱՆԻ ԴԵԿՏԵՄԲԵՐԻ 30-Ի  N 2215-Ն ՈՐՈՇՄԱՆ N 5 ՀԱՎԵԼՎԱԾԻ 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</si>
</sst>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_-* #,##0.0_-;\-* #,##0.0_-;_-* &quot;-&quot;?_-;_-@_-"/>
    <numFmt numFmtId="173" formatCode="_-* #,##0.0_р_._-;\-* #,##0.0_р_._-;_-* &quot;-&quot;??_р_._-;_-@_-"/>
  </numFmts>
  <fonts count="63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b/>
      <sz val="8"/>
      <name val="GHEA Grapalat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i/>
      <sz val="12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2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3"/>
    </font>
    <font>
      <sz val="11"/>
      <color indexed="8"/>
      <name val="GHEA Grapalat"/>
      <family val="3"/>
    </font>
    <font>
      <b/>
      <sz val="9"/>
      <name val="GHEA Grapalat"/>
      <family val="2"/>
    </font>
    <font>
      <b/>
      <i/>
      <sz val="10"/>
      <name val="GHEA Grapalat"/>
      <family val="3"/>
    </font>
    <font>
      <sz val="14"/>
      <name val="GHEA Grapalat"/>
      <family val="3"/>
    </font>
    <font>
      <b/>
      <sz val="11"/>
      <color rgb="FFFF0000"/>
      <name val="GHEA Grapalat"/>
      <family val="3"/>
    </font>
    <font>
      <sz val="11"/>
      <color rgb="FFFF000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sz val="10"/>
      <color indexed="8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sz val="11"/>
      <color indexed="8"/>
      <name val="GHEA Grapalat"/>
      <family val="3"/>
    </font>
    <font>
      <b/>
      <i/>
      <sz val="10"/>
      <color indexed="8"/>
      <name val="GHEA Grapalat"/>
      <family val="3"/>
    </font>
    <font>
      <i/>
      <sz val="10"/>
      <name val="GHEA Grapalat"/>
      <family val="3"/>
    </font>
    <font>
      <i/>
      <sz val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sz val="8"/>
      <color rgb="FFFF0000"/>
      <name val="GHEA Grapalat"/>
      <family val="3"/>
    </font>
    <font>
      <sz val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indexed="64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7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167" fontId="24" fillId="0" borderId="0" applyFill="0" applyBorder="0" applyProtection="0">
      <alignment horizontal="right" vertical="top"/>
    </xf>
    <xf numFmtId="0" fontId="19" fillId="0" borderId="0"/>
  </cellStyleXfs>
  <cellXfs count="473">
    <xf numFmtId="0" fontId="0" fillId="0" borderId="0" xfId="0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49" applyFont="1" applyFill="1" applyAlignment="1">
      <alignment vertical="center"/>
    </xf>
    <xf numFmtId="170" fontId="25" fillId="0" borderId="0" xfId="50" applyNumberFormat="1" applyFont="1" applyFill="1" applyBorder="1" applyAlignment="1">
      <alignment horizontal="left" vertical="center" wrapText="1"/>
    </xf>
    <xf numFmtId="171" fontId="39" fillId="0" borderId="0" xfId="43" applyNumberFormat="1" applyFont="1" applyFill="1" applyBorder="1" applyAlignment="1">
      <alignment horizontal="right" vertical="center"/>
    </xf>
    <xf numFmtId="0" fontId="25" fillId="0" borderId="0" xfId="49" applyFont="1" applyFill="1" applyBorder="1" applyAlignment="1">
      <alignment horizontal="left" vertical="center"/>
    </xf>
    <xf numFmtId="0" fontId="39" fillId="33" borderId="0" xfId="0" applyFont="1" applyFill="1" applyBorder="1" applyAlignment="1">
      <alignment horizontal="right"/>
    </xf>
    <xf numFmtId="0" fontId="39" fillId="0" borderId="0" xfId="45" applyFont="1" applyFill="1" applyAlignment="1">
      <alignment horizontal="right" vertical="center"/>
    </xf>
    <xf numFmtId="0" fontId="39" fillId="0" borderId="0" xfId="0" applyFont="1" applyAlignment="1">
      <alignment horizontal="right"/>
    </xf>
    <xf numFmtId="0" fontId="29" fillId="0" borderId="0" xfId="0" applyFont="1" applyAlignment="1">
      <alignment horizontal="center" vertical="center" wrapText="1"/>
    </xf>
    <xf numFmtId="0" fontId="26" fillId="33" borderId="20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top" wrapText="1"/>
    </xf>
    <xf numFmtId="0" fontId="26" fillId="33" borderId="21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left" vertical="top" wrapText="1"/>
    </xf>
    <xf numFmtId="0" fontId="39" fillId="33" borderId="11" xfId="0" applyFont="1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left" vertical="top" wrapText="1"/>
    </xf>
    <xf numFmtId="0" fontId="25" fillId="33" borderId="21" xfId="0" applyFont="1" applyFill="1" applyBorder="1" applyAlignment="1">
      <alignment horizontal="left" vertical="top" wrapText="1"/>
    </xf>
    <xf numFmtId="0" fontId="25" fillId="33" borderId="22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25" fillId="0" borderId="21" xfId="0" applyFont="1" applyBorder="1">
      <alignment horizontal="left" vertical="top" wrapText="1"/>
    </xf>
    <xf numFmtId="0" fontId="25" fillId="0" borderId="21" xfId="0" applyFont="1" applyFill="1" applyBorder="1" applyAlignment="1">
      <alignment horizontal="left" vertical="top" wrapText="1"/>
    </xf>
    <xf numFmtId="167" fontId="25" fillId="0" borderId="21" xfId="51" applyNumberFormat="1" applyFont="1" applyFill="1" applyBorder="1" applyAlignment="1">
      <alignment horizontal="right" vertical="top"/>
    </xf>
    <xf numFmtId="0" fontId="25" fillId="0" borderId="21" xfId="0" applyFont="1" applyFill="1" applyBorder="1">
      <alignment horizontal="left" vertical="top" wrapText="1"/>
    </xf>
    <xf numFmtId="0" fontId="39" fillId="33" borderId="21" xfId="0" applyFont="1" applyFill="1" applyBorder="1" applyAlignment="1">
      <alignment horizontal="left" vertical="top" wrapText="1"/>
    </xf>
    <xf numFmtId="0" fontId="25" fillId="33" borderId="24" xfId="0" applyFont="1" applyFill="1" applyBorder="1" applyAlignment="1">
      <alignment horizontal="left" vertical="top" wrapText="1"/>
    </xf>
    <xf numFmtId="0" fontId="25" fillId="33" borderId="25" xfId="0" applyFont="1" applyFill="1" applyBorder="1" applyAlignment="1">
      <alignment horizontal="left" vertical="top" wrapText="1"/>
    </xf>
    <xf numFmtId="0" fontId="34" fillId="33" borderId="21" xfId="0" applyFont="1" applyFill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22" xfId="0" applyFont="1" applyBorder="1" applyAlignment="1">
      <alignment horizontal="left" vertical="top" wrapText="1"/>
    </xf>
    <xf numFmtId="0" fontId="25" fillId="0" borderId="21" xfId="0" applyFont="1" applyBorder="1" applyAlignment="1">
      <alignment horizontal="left" vertical="top" wrapText="1"/>
    </xf>
    <xf numFmtId="0" fontId="27" fillId="33" borderId="21" xfId="0" applyFont="1" applyFill="1" applyBorder="1" applyAlignment="1">
      <alignment horizontal="left" vertical="top" wrapText="1"/>
    </xf>
    <xf numFmtId="0" fontId="25" fillId="33" borderId="15" xfId="0" applyFont="1" applyFill="1" applyBorder="1" applyAlignment="1">
      <alignment horizontal="left" vertical="top" wrapText="1"/>
    </xf>
    <xf numFmtId="0" fontId="39" fillId="0" borderId="11" xfId="0" applyFont="1" applyFill="1" applyBorder="1" applyAlignment="1">
      <alignment horizontal="left" vertical="top" wrapText="1"/>
    </xf>
    <xf numFmtId="0" fontId="34" fillId="0" borderId="21" xfId="0" applyFont="1" applyFill="1" applyBorder="1">
      <alignment horizontal="left" vertical="top" wrapText="1"/>
    </xf>
    <xf numFmtId="0" fontId="34" fillId="0" borderId="21" xfId="0" applyFont="1" applyBorder="1">
      <alignment horizontal="left" vertical="top" wrapText="1"/>
    </xf>
    <xf numFmtId="168" fontId="35" fillId="33" borderId="21" xfId="0" applyNumberFormat="1" applyFont="1" applyFill="1" applyBorder="1" applyAlignment="1">
      <alignment horizontal="center" vertical="center" wrapText="1"/>
    </xf>
    <xf numFmtId="0" fontId="25" fillId="0" borderId="0" xfId="0" applyFont="1" applyAlignment="1"/>
    <xf numFmtId="0" fontId="26" fillId="33" borderId="0" xfId="0" applyFont="1" applyFill="1" applyAlignment="1">
      <alignment vertical="center" wrapText="1"/>
    </xf>
    <xf numFmtId="0" fontId="39" fillId="33" borderId="0" xfId="45" applyFont="1" applyFill="1" applyAlignment="1">
      <alignment horizontal="right" vertical="center"/>
    </xf>
    <xf numFmtId="0" fontId="39" fillId="33" borderId="0" xfId="45" applyFont="1" applyFill="1" applyAlignment="1">
      <alignment vertical="center"/>
    </xf>
    <xf numFmtId="0" fontId="25" fillId="0" borderId="11" xfId="0" applyFont="1" applyBorder="1" applyAlignment="1">
      <alignment horizontal="center" vertical="top" wrapText="1"/>
    </xf>
    <xf numFmtId="0" fontId="25" fillId="0" borderId="27" xfId="0" applyFont="1" applyBorder="1" applyAlignment="1">
      <alignment horizontal="left" vertical="top" wrapText="1"/>
    </xf>
    <xf numFmtId="0" fontId="39" fillId="0" borderId="27" xfId="0" applyFont="1" applyBorder="1" applyAlignment="1">
      <alignment horizontal="left" vertical="top" wrapText="1"/>
    </xf>
    <xf numFmtId="0" fontId="27" fillId="33" borderId="0" xfId="0" applyFont="1" applyFill="1" applyAlignment="1">
      <alignment horizontal="left" vertical="top" wrapText="1"/>
    </xf>
    <xf numFmtId="0" fontId="25" fillId="0" borderId="0" xfId="0" applyFont="1" applyFill="1" applyAlignment="1"/>
    <xf numFmtId="49" fontId="39" fillId="33" borderId="11" xfId="0" applyNumberFormat="1" applyFont="1" applyFill="1" applyBorder="1" applyAlignment="1">
      <alignment horizontal="left" vertical="top" wrapText="1"/>
    </xf>
    <xf numFmtId="0" fontId="25" fillId="33" borderId="0" xfId="49" applyFont="1" applyFill="1" applyAlignment="1">
      <alignment vertical="center"/>
    </xf>
    <xf numFmtId="170" fontId="25" fillId="33" borderId="0" xfId="50" applyNumberFormat="1" applyFont="1" applyFill="1" applyBorder="1" applyAlignment="1">
      <alignment horizontal="left" vertical="center" wrapText="1"/>
    </xf>
    <xf numFmtId="0" fontId="25" fillId="33" borderId="0" xfId="49" applyFont="1" applyFill="1" applyBorder="1" applyAlignment="1">
      <alignment horizontal="left" vertical="center"/>
    </xf>
    <xf numFmtId="0" fontId="27" fillId="33" borderId="0" xfId="0" applyFont="1" applyFill="1" applyBorder="1" applyAlignment="1">
      <alignment horizontal="left" vertical="top" wrapText="1"/>
    </xf>
    <xf numFmtId="0" fontId="40" fillId="33" borderId="0" xfId="0" applyFont="1" applyFill="1" applyBorder="1" applyAlignment="1">
      <alignment horizontal="left" vertical="top" wrapText="1"/>
    </xf>
    <xf numFmtId="0" fontId="37" fillId="33" borderId="21" xfId="0" applyFont="1" applyFill="1" applyBorder="1" applyAlignment="1">
      <alignment horizontal="left" vertical="top" wrapText="1"/>
    </xf>
    <xf numFmtId="0" fontId="34" fillId="0" borderId="21" xfId="0" applyFont="1" applyBorder="1" applyAlignment="1">
      <alignment horizontal="left" vertical="top" wrapText="1"/>
    </xf>
    <xf numFmtId="0" fontId="39" fillId="0" borderId="21" xfId="0" applyFont="1" applyBorder="1" applyAlignment="1">
      <alignment horizontal="left" vertical="top" wrapText="1"/>
    </xf>
    <xf numFmtId="0" fontId="33" fillId="33" borderId="21" xfId="0" applyFont="1" applyFill="1" applyBorder="1" applyAlignment="1">
      <alignment horizontal="left" vertical="top" wrapText="1"/>
    </xf>
    <xf numFmtId="168" fontId="35" fillId="33" borderId="24" xfId="0" applyNumberFormat="1" applyFont="1" applyFill="1" applyBorder="1" applyAlignment="1">
      <alignment horizontal="center" vertical="center" wrapText="1"/>
    </xf>
    <xf numFmtId="0" fontId="42" fillId="33" borderId="0" xfId="0" applyFont="1" applyFill="1" applyAlignment="1">
      <alignment horizontal="right" vertical="top" wrapText="1"/>
    </xf>
    <xf numFmtId="0" fontId="0" fillId="33" borderId="0" xfId="0" applyFont="1" applyFill="1" applyAlignment="1">
      <alignment horizontal="left" vertical="top" wrapText="1"/>
    </xf>
    <xf numFmtId="0" fontId="41" fillId="33" borderId="0" xfId="0" applyFont="1" applyFill="1" applyAlignment="1">
      <alignment vertical="top"/>
    </xf>
    <xf numFmtId="0" fontId="30" fillId="33" borderId="0" xfId="0" applyFont="1" applyFill="1" applyAlignment="1">
      <alignment horizontal="left" vertical="top" wrapText="1"/>
    </xf>
    <xf numFmtId="0" fontId="32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0" fillId="33" borderId="15" xfId="0" applyFont="1" applyFill="1" applyBorder="1" applyAlignment="1">
      <alignment vertical="top" wrapText="1"/>
    </xf>
    <xf numFmtId="0" fontId="32" fillId="33" borderId="15" xfId="0" applyFont="1" applyFill="1" applyBorder="1" applyAlignment="1">
      <alignment vertical="top" wrapText="1"/>
    </xf>
    <xf numFmtId="0" fontId="30" fillId="33" borderId="11" xfId="0" applyFont="1" applyFill="1" applyBorder="1">
      <alignment horizontal="left" vertical="top" wrapText="1"/>
    </xf>
    <xf numFmtId="168" fontId="30" fillId="33" borderId="11" xfId="0" applyNumberFormat="1" applyFont="1" applyFill="1" applyBorder="1" applyAlignment="1">
      <alignment horizontal="center" vertical="center" wrapText="1"/>
    </xf>
    <xf numFmtId="0" fontId="27" fillId="0" borderId="21" xfId="0" applyFont="1" applyBorder="1" applyAlignment="1">
      <alignment horizontal="right" vertical="top" wrapText="1"/>
    </xf>
    <xf numFmtId="0" fontId="27" fillId="0" borderId="20" xfId="0" applyFont="1" applyBorder="1" applyAlignment="1">
      <alignment horizontal="right" vertical="top" wrapText="1"/>
    </xf>
    <xf numFmtId="168" fontId="25" fillId="33" borderId="24" xfId="0" applyNumberFormat="1" applyFont="1" applyFill="1" applyBorder="1" applyAlignment="1">
      <alignment horizontal="right" vertical="top" wrapText="1"/>
    </xf>
    <xf numFmtId="49" fontId="39" fillId="33" borderId="26" xfId="0" applyNumberFormat="1" applyFont="1" applyFill="1" applyBorder="1" applyAlignment="1">
      <alignment horizontal="left" vertical="top" wrapText="1"/>
    </xf>
    <xf numFmtId="0" fontId="25" fillId="33" borderId="13" xfId="0" applyFont="1" applyFill="1" applyBorder="1" applyAlignment="1">
      <alignment horizontal="left" vertical="top" wrapText="1"/>
    </xf>
    <xf numFmtId="49" fontId="39" fillId="33" borderId="13" xfId="0" applyNumberFormat="1" applyFont="1" applyFill="1" applyBorder="1" applyAlignment="1">
      <alignment horizontal="left" vertical="top" wrapText="1"/>
    </xf>
    <xf numFmtId="0" fontId="25" fillId="0" borderId="24" xfId="0" applyFont="1" applyFill="1" applyBorder="1">
      <alignment horizontal="left" vertical="top" wrapText="1"/>
    </xf>
    <xf numFmtId="0" fontId="25" fillId="0" borderId="21" xfId="44" applyFont="1" applyFill="1" applyBorder="1" applyAlignment="1">
      <alignment horizontal="left" vertical="top" wrapText="1"/>
    </xf>
    <xf numFmtId="0" fontId="25" fillId="0" borderId="0" xfId="0" applyFont="1" applyFill="1">
      <alignment horizontal="left" vertical="top" wrapText="1"/>
    </xf>
    <xf numFmtId="0" fontId="39" fillId="0" borderId="21" xfId="0" applyFont="1" applyFill="1" applyBorder="1" applyAlignment="1">
      <alignment horizontal="left" vertical="top" wrapText="1"/>
    </xf>
    <xf numFmtId="0" fontId="25" fillId="0" borderId="20" xfId="0" applyFont="1" applyFill="1" applyBorder="1">
      <alignment horizontal="left" vertical="top" wrapText="1"/>
    </xf>
    <xf numFmtId="0" fontId="43" fillId="0" borderId="21" xfId="0" applyFont="1" applyFill="1" applyBorder="1" applyAlignment="1">
      <alignment horizontal="left" vertical="top" wrapText="1"/>
    </xf>
    <xf numFmtId="0" fontId="34" fillId="0" borderId="21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34" fillId="0" borderId="27" xfId="0" applyFont="1" applyBorder="1" applyAlignment="1">
      <alignment horizontal="left" vertical="top" wrapText="1"/>
    </xf>
    <xf numFmtId="0" fontId="37" fillId="0" borderId="21" xfId="0" applyFont="1" applyBorder="1" applyAlignment="1">
      <alignment horizontal="left" vertical="center" wrapText="1"/>
    </xf>
    <xf numFmtId="167" fontId="37" fillId="0" borderId="27" xfId="51" applyNumberFormat="1" applyFont="1" applyBorder="1" applyAlignment="1">
      <alignment horizontal="right" vertical="center"/>
    </xf>
    <xf numFmtId="0" fontId="37" fillId="0" borderId="0" xfId="0" applyFont="1" applyAlignment="1">
      <alignment horizontal="left" vertical="center" wrapText="1"/>
    </xf>
    <xf numFmtId="0" fontId="44" fillId="0" borderId="0" xfId="0" applyFont="1" applyAlignment="1">
      <alignment horizontal="left" vertical="center" wrapText="1"/>
    </xf>
    <xf numFmtId="0" fontId="25" fillId="33" borderId="11" xfId="0" applyFont="1" applyFill="1" applyBorder="1" applyAlignment="1">
      <alignment horizontal="right" vertical="top" wrapText="1"/>
    </xf>
    <xf numFmtId="0" fontId="31" fillId="33" borderId="21" xfId="0" applyFont="1" applyFill="1" applyBorder="1" applyAlignment="1">
      <alignment horizontal="left" vertical="top" wrapText="1"/>
    </xf>
    <xf numFmtId="0" fontId="30" fillId="33" borderId="25" xfId="0" applyFont="1" applyFill="1" applyBorder="1" applyAlignment="1">
      <alignment horizontal="left" vertical="top" wrapText="1"/>
    </xf>
    <xf numFmtId="0" fontId="39" fillId="33" borderId="0" xfId="45" applyFont="1" applyFill="1" applyAlignment="1">
      <alignment horizontal="right" vertical="center"/>
    </xf>
    <xf numFmtId="2" fontId="29" fillId="33" borderId="0" xfId="0" applyNumberFormat="1" applyFont="1" applyFill="1" applyAlignment="1">
      <alignment horizontal="right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33" borderId="21" xfId="0" applyFont="1" applyFill="1" applyBorder="1" applyAlignment="1">
      <alignment horizontal="center" vertical="center" wrapText="1"/>
    </xf>
    <xf numFmtId="167" fontId="39" fillId="0" borderId="21" xfId="51" applyNumberFormat="1" applyFont="1" applyFill="1" applyBorder="1" applyAlignment="1">
      <alignment horizontal="right" vertical="top"/>
    </xf>
    <xf numFmtId="0" fontId="39" fillId="0" borderId="14" xfId="0" applyFont="1" applyBorder="1" applyAlignment="1">
      <alignment horizontal="left" vertical="top" wrapText="1"/>
    </xf>
    <xf numFmtId="2" fontId="38" fillId="33" borderId="0" xfId="0" applyNumberFormat="1" applyFont="1" applyFill="1" applyAlignment="1">
      <alignment vertical="center" wrapText="1"/>
    </xf>
    <xf numFmtId="0" fontId="41" fillId="33" borderId="0" xfId="0" applyFont="1" applyFill="1" applyBorder="1" applyAlignment="1">
      <alignment horizontal="center" vertical="top"/>
    </xf>
    <xf numFmtId="0" fontId="46" fillId="33" borderId="0" xfId="0" applyFont="1" applyFill="1" applyBorder="1" applyAlignment="1">
      <alignment horizontal="center" vertical="top"/>
    </xf>
    <xf numFmtId="0" fontId="25" fillId="33" borderId="13" xfId="0" applyFont="1" applyFill="1" applyBorder="1" applyAlignment="1">
      <alignment horizontal="left" vertical="top" wrapText="1"/>
    </xf>
    <xf numFmtId="0" fontId="25" fillId="33" borderId="14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31" fillId="34" borderId="41" xfId="0" applyFont="1" applyFill="1" applyBorder="1" applyAlignment="1">
      <alignment horizontal="left" vertical="top" wrapText="1"/>
    </xf>
    <xf numFmtId="0" fontId="30" fillId="34" borderId="41" xfId="0" applyFont="1" applyFill="1" applyBorder="1" applyAlignment="1">
      <alignment horizontal="left" vertical="top" wrapText="1"/>
    </xf>
    <xf numFmtId="0" fontId="0" fillId="33" borderId="41" xfId="0" applyFill="1" applyBorder="1">
      <alignment horizontal="left" vertical="top" wrapText="1"/>
    </xf>
    <xf numFmtId="168" fontId="25" fillId="33" borderId="24" xfId="0" applyNumberFormat="1" applyFont="1" applyFill="1" applyBorder="1" applyAlignment="1">
      <alignment horizontal="right" vertical="center" wrapText="1"/>
    </xf>
    <xf numFmtId="0" fontId="36" fillId="33" borderId="0" xfId="0" applyFont="1" applyFill="1" applyBorder="1" applyAlignment="1">
      <alignment horizontal="left" vertical="top" wrapText="1"/>
    </xf>
    <xf numFmtId="168" fontId="35" fillId="33" borderId="41" xfId="0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41" xfId="0" applyFont="1" applyFill="1" applyBorder="1" applyAlignment="1">
      <alignment horizontal="left" vertical="top" wrapText="1"/>
    </xf>
    <xf numFmtId="0" fontId="34" fillId="34" borderId="21" xfId="0" applyFont="1" applyFill="1" applyBorder="1" applyAlignment="1">
      <alignment horizontal="left" vertical="top" wrapText="1"/>
    </xf>
    <xf numFmtId="0" fontId="25" fillId="34" borderId="11" xfId="0" applyFont="1" applyFill="1" applyBorder="1" applyAlignment="1">
      <alignment horizontal="left" vertical="top" wrapText="1"/>
    </xf>
    <xf numFmtId="0" fontId="25" fillId="0" borderId="33" xfId="0" applyNumberFormat="1" applyFont="1" applyFill="1" applyBorder="1" applyAlignment="1">
      <alignment horizontal="right" wrapText="1"/>
    </xf>
    <xf numFmtId="0" fontId="25" fillId="0" borderId="39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center" vertical="top" wrapText="1"/>
    </xf>
    <xf numFmtId="0" fontId="39" fillId="0" borderId="0" xfId="45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39" fillId="0" borderId="0" xfId="0" applyNumberFormat="1" applyFont="1" applyFill="1" applyAlignment="1">
      <alignment vertical="center" wrapText="1"/>
    </xf>
    <xf numFmtId="49" fontId="29" fillId="0" borderId="0" xfId="0" applyNumberFormat="1" applyFont="1" applyFill="1" applyAlignment="1">
      <alignment horizontal="center" vertical="center" wrapText="1"/>
    </xf>
    <xf numFmtId="0" fontId="39" fillId="0" borderId="0" xfId="0" applyNumberFormat="1" applyFont="1" applyFill="1" applyAlignment="1">
      <alignment horizontal="center" vertical="center" wrapText="1"/>
    </xf>
    <xf numFmtId="168" fontId="29" fillId="0" borderId="0" xfId="0" applyNumberFormat="1" applyFont="1" applyFill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49" fontId="28" fillId="0" borderId="41" xfId="0" applyNumberFormat="1" applyFont="1" applyFill="1" applyBorder="1" applyAlignment="1">
      <alignment horizontal="center" vertical="center" textRotation="90" wrapText="1"/>
    </xf>
    <xf numFmtId="168" fontId="28" fillId="0" borderId="41" xfId="0" applyNumberFormat="1" applyFont="1" applyFill="1" applyBorder="1" applyAlignment="1">
      <alignment horizontal="center" vertical="center" wrapText="1"/>
    </xf>
    <xf numFmtId="49" fontId="49" fillId="0" borderId="41" xfId="0" applyNumberFormat="1" applyFont="1" applyFill="1" applyBorder="1" applyAlignment="1">
      <alignment horizontal="center" vertical="center" textRotation="90" wrapText="1"/>
    </xf>
    <xf numFmtId="0" fontId="49" fillId="0" borderId="41" xfId="0" applyNumberFormat="1" applyFont="1" applyFill="1" applyBorder="1" applyAlignment="1">
      <alignment horizontal="center" vertical="center" wrapText="1"/>
    </xf>
    <xf numFmtId="168" fontId="49" fillId="0" borderId="43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33" borderId="41" xfId="0" applyFont="1" applyFill="1" applyBorder="1" applyAlignment="1">
      <alignment horizontal="center" vertical="center" wrapText="1"/>
    </xf>
    <xf numFmtId="0" fontId="50" fillId="33" borderId="41" xfId="0" applyFont="1" applyFill="1" applyBorder="1" applyAlignment="1">
      <alignment horizontal="center" vertical="center" wrapText="1"/>
    </xf>
    <xf numFmtId="168" fontId="38" fillId="33" borderId="41" xfId="0" applyNumberFormat="1" applyFont="1" applyFill="1" applyBorder="1" applyAlignment="1">
      <alignment horizontal="center" vertical="center" wrapText="1"/>
    </xf>
    <xf numFmtId="168" fontId="49" fillId="33" borderId="41" xfId="0" applyNumberFormat="1" applyFont="1" applyFill="1" applyBorder="1" applyAlignment="1">
      <alignment horizontal="center" vertical="center" wrapText="1"/>
    </xf>
    <xf numFmtId="0" fontId="35" fillId="33" borderId="0" xfId="0" applyFont="1" applyFill="1" applyAlignment="1">
      <alignment horizontal="center" vertical="center" wrapText="1"/>
    </xf>
    <xf numFmtId="0" fontId="38" fillId="0" borderId="41" xfId="0" applyFont="1" applyFill="1" applyBorder="1" applyAlignment="1">
      <alignment horizontal="center" vertical="center" wrapText="1"/>
    </xf>
    <xf numFmtId="0" fontId="49" fillId="0" borderId="41" xfId="0" applyFont="1" applyFill="1" applyBorder="1" applyAlignment="1">
      <alignment horizontal="center" vertical="center" wrapText="1"/>
    </xf>
    <xf numFmtId="0" fontId="38" fillId="0" borderId="41" xfId="0" applyFont="1" applyFill="1" applyBorder="1" applyAlignment="1">
      <alignment horizontal="left" vertical="center" wrapText="1"/>
    </xf>
    <xf numFmtId="168" fontId="38" fillId="0" borderId="41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vertical="center" wrapText="1"/>
    </xf>
    <xf numFmtId="0" fontId="0" fillId="0" borderId="0" xfId="0" applyFill="1">
      <alignment horizontal="left" vertical="top" wrapText="1"/>
    </xf>
    <xf numFmtId="0" fontId="34" fillId="34" borderId="41" xfId="0" applyFont="1" applyFill="1" applyBorder="1" applyAlignment="1">
      <alignment horizontal="left" vertical="top" wrapText="1"/>
    </xf>
    <xf numFmtId="165" fontId="35" fillId="0" borderId="0" xfId="1" applyNumberFormat="1" applyFont="1" applyAlignment="1">
      <alignment vertical="center" wrapText="1"/>
    </xf>
    <xf numFmtId="165" fontId="26" fillId="33" borderId="0" xfId="1" applyNumberFormat="1" applyFont="1" applyFill="1" applyAlignment="1">
      <alignment vertical="center" wrapText="1"/>
    </xf>
    <xf numFmtId="0" fontId="39" fillId="33" borderId="0" xfId="0" applyNumberFormat="1" applyFont="1" applyFill="1" applyAlignment="1">
      <alignment vertical="center" wrapText="1"/>
    </xf>
    <xf numFmtId="165" fontId="27" fillId="0" borderId="0" xfId="1" applyNumberFormat="1" applyFont="1" applyAlignment="1">
      <alignment horizontal="center" vertical="center" wrapText="1"/>
    </xf>
    <xf numFmtId="49" fontId="28" fillId="0" borderId="43" xfId="0" applyNumberFormat="1" applyFont="1" applyFill="1" applyBorder="1" applyAlignment="1">
      <alignment horizontal="center" vertical="center" textRotation="90" wrapText="1"/>
    </xf>
    <xf numFmtId="168" fontId="49" fillId="0" borderId="41" xfId="0" applyNumberFormat="1" applyFont="1" applyFill="1" applyBorder="1" applyAlignment="1">
      <alignment horizontal="center" vertical="center" wrapText="1"/>
    </xf>
    <xf numFmtId="165" fontId="35" fillId="0" borderId="0" xfId="1" applyNumberFormat="1" applyFont="1" applyAlignment="1">
      <alignment horizontal="center" vertical="center" wrapText="1"/>
    </xf>
    <xf numFmtId="165" fontId="35" fillId="33" borderId="0" xfId="1" applyNumberFormat="1" applyFont="1" applyFill="1" applyAlignment="1">
      <alignment horizontal="center" vertical="center" wrapText="1"/>
    </xf>
    <xf numFmtId="0" fontId="35" fillId="0" borderId="41" xfId="0" applyFont="1" applyFill="1" applyBorder="1" applyAlignment="1">
      <alignment horizontal="center" vertical="center" wrapText="1"/>
    </xf>
    <xf numFmtId="165" fontId="38" fillId="33" borderId="0" xfId="1" applyNumberFormat="1" applyFont="1" applyFill="1" applyAlignment="1">
      <alignment vertical="center" wrapText="1"/>
    </xf>
    <xf numFmtId="0" fontId="52" fillId="0" borderId="41" xfId="0" applyFont="1" applyFill="1" applyBorder="1" applyAlignment="1">
      <alignment horizontal="center" vertical="center" wrapText="1"/>
    </xf>
    <xf numFmtId="0" fontId="53" fillId="0" borderId="41" xfId="0" applyFont="1" applyFill="1" applyBorder="1" applyAlignment="1">
      <alignment horizontal="left" vertical="center" wrapText="1"/>
    </xf>
    <xf numFmtId="168" fontId="53" fillId="0" borderId="41" xfId="0" applyNumberFormat="1" applyFont="1" applyFill="1" applyBorder="1" applyAlignment="1">
      <alignment horizontal="center" vertical="center" wrapText="1"/>
    </xf>
    <xf numFmtId="0" fontId="52" fillId="33" borderId="0" xfId="0" applyFont="1" applyFill="1" applyAlignment="1">
      <alignment vertical="center" wrapText="1"/>
    </xf>
    <xf numFmtId="165" fontId="52" fillId="33" borderId="0" xfId="1" applyNumberFormat="1" applyFont="1" applyFill="1" applyAlignment="1">
      <alignment vertical="center" wrapText="1"/>
    </xf>
    <xf numFmtId="0" fontId="35" fillId="33" borderId="0" xfId="0" applyFont="1" applyFill="1" applyAlignment="1">
      <alignment vertical="center" wrapText="1"/>
    </xf>
    <xf numFmtId="168" fontId="35" fillId="34" borderId="41" xfId="0" applyNumberFormat="1" applyFont="1" applyFill="1" applyBorder="1" applyAlignment="1">
      <alignment horizontal="center" vertical="center" wrapText="1"/>
    </xf>
    <xf numFmtId="168" fontId="35" fillId="0" borderId="0" xfId="0" applyNumberFormat="1" applyFont="1" applyAlignment="1">
      <alignment vertical="center" wrapText="1"/>
    </xf>
    <xf numFmtId="0" fontId="29" fillId="33" borderId="0" xfId="0" applyFont="1" applyFill="1" applyBorder="1" applyAlignment="1">
      <alignment horizontal="right" vertical="top" wrapText="1"/>
    </xf>
    <xf numFmtId="0" fontId="42" fillId="33" borderId="0" xfId="0" applyFont="1" applyFill="1" applyAlignment="1">
      <alignment horizontal="left" vertical="top" wrapText="1"/>
    </xf>
    <xf numFmtId="171" fontId="39" fillId="33" borderId="0" xfId="43" applyNumberFormat="1" applyFont="1" applyFill="1" applyBorder="1" applyAlignment="1">
      <alignment horizontal="right" vertical="center"/>
    </xf>
    <xf numFmtId="0" fontId="39" fillId="0" borderId="0" xfId="0" applyFont="1" applyAlignment="1">
      <alignment horizontal="right" vertical="top" wrapText="1"/>
    </xf>
    <xf numFmtId="0" fontId="40" fillId="33" borderId="0" xfId="0" applyFont="1" applyFill="1" applyBorder="1" applyAlignment="1">
      <alignment horizontal="right" vertical="top" wrapText="1"/>
    </xf>
    <xf numFmtId="0" fontId="25" fillId="0" borderId="41" xfId="0" applyFont="1" applyBorder="1" applyAlignment="1">
      <alignment horizontal="center" vertical="top" wrapText="1"/>
    </xf>
    <xf numFmtId="168" fontId="29" fillId="0" borderId="41" xfId="0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top" wrapText="1"/>
    </xf>
    <xf numFmtId="168" fontId="35" fillId="33" borderId="0" xfId="0" applyNumberFormat="1" applyFont="1" applyFill="1" applyBorder="1" applyAlignment="1">
      <alignment horizontal="center" vertical="center" wrapText="1"/>
    </xf>
    <xf numFmtId="0" fontId="34" fillId="0" borderId="41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0" fillId="33" borderId="0" xfId="0" applyFill="1" applyBorder="1">
      <alignment horizontal="left" vertical="top" wrapText="1"/>
    </xf>
    <xf numFmtId="0" fontId="27" fillId="33" borderId="0" xfId="0" applyFont="1" applyFill="1" applyAlignment="1">
      <alignment vertical="top"/>
    </xf>
    <xf numFmtId="0" fontId="27" fillId="33" borderId="0" xfId="0" applyFont="1" applyFill="1" applyAlignment="1">
      <alignment vertical="center"/>
    </xf>
    <xf numFmtId="0" fontId="27" fillId="33" borderId="0" xfId="0" applyFont="1" applyFill="1" applyAlignment="1">
      <alignment horizontal="center" vertical="center" wrapText="1"/>
    </xf>
    <xf numFmtId="0" fontId="29" fillId="33" borderId="41" xfId="0" applyFont="1" applyFill="1" applyBorder="1" applyAlignment="1">
      <alignment horizontal="center" vertical="center"/>
    </xf>
    <xf numFmtId="0" fontId="29" fillId="33" borderId="41" xfId="0" applyFont="1" applyFill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29" fillId="33" borderId="0" xfId="0" applyFont="1" applyFill="1" applyAlignment="1">
      <alignment vertical="top"/>
    </xf>
    <xf numFmtId="0" fontId="29" fillId="33" borderId="41" xfId="0" applyFont="1" applyFill="1" applyBorder="1" applyAlignment="1">
      <alignment vertical="center"/>
    </xf>
    <xf numFmtId="165" fontId="29" fillId="33" borderId="0" xfId="0" applyNumberFormat="1" applyFont="1" applyFill="1" applyAlignment="1">
      <alignment vertical="top"/>
    </xf>
    <xf numFmtId="0" fontId="27" fillId="33" borderId="41" xfId="0" applyFont="1" applyFill="1" applyBorder="1" applyAlignment="1">
      <alignment vertical="center" wrapText="1"/>
    </xf>
    <xf numFmtId="168" fontId="49" fillId="33" borderId="41" xfId="0" applyNumberFormat="1" applyFont="1" applyFill="1" applyBorder="1" applyAlignment="1">
      <alignment horizontal="center" vertical="center"/>
    </xf>
    <xf numFmtId="168" fontId="27" fillId="33" borderId="0" xfId="0" applyNumberFormat="1" applyFont="1" applyFill="1" applyAlignment="1">
      <alignment vertical="top"/>
    </xf>
    <xf numFmtId="0" fontId="54" fillId="33" borderId="41" xfId="0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center" vertical="center" wrapText="1"/>
    </xf>
    <xf numFmtId="0" fontId="51" fillId="33" borderId="41" xfId="0" applyFont="1" applyFill="1" applyBorder="1" applyAlignment="1">
      <alignment horizontal="left" vertical="center" wrapText="1"/>
    </xf>
    <xf numFmtId="168" fontId="39" fillId="33" borderId="41" xfId="0" applyNumberFormat="1" applyFont="1" applyFill="1" applyBorder="1" applyAlignment="1">
      <alignment horizontal="center" vertical="center"/>
    </xf>
    <xf numFmtId="0" fontId="43" fillId="33" borderId="41" xfId="0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left" vertical="center" wrapText="1"/>
    </xf>
    <xf numFmtId="0" fontId="28" fillId="0" borderId="41" xfId="0" applyFont="1" applyFill="1" applyBorder="1" applyAlignment="1">
      <alignment horizontal="center" vertical="center" wrapText="1"/>
    </xf>
    <xf numFmtId="168" fontId="29" fillId="0" borderId="41" xfId="0" applyNumberFormat="1" applyFont="1" applyFill="1" applyBorder="1" applyAlignment="1">
      <alignment horizontal="center" vertical="center"/>
    </xf>
    <xf numFmtId="0" fontId="27" fillId="33" borderId="41" xfId="0" applyFont="1" applyFill="1" applyBorder="1" applyAlignment="1">
      <alignment vertical="center"/>
    </xf>
    <xf numFmtId="0" fontId="55" fillId="33" borderId="41" xfId="0" applyFont="1" applyFill="1" applyBorder="1" applyAlignment="1">
      <alignment wrapText="1"/>
    </xf>
    <xf numFmtId="168" fontId="45" fillId="33" borderId="41" xfId="0" applyNumberFormat="1" applyFont="1" applyFill="1" applyBorder="1" applyAlignment="1">
      <alignment horizontal="center" vertical="center"/>
    </xf>
    <xf numFmtId="168" fontId="56" fillId="33" borderId="41" xfId="0" applyNumberFormat="1" applyFont="1" applyFill="1" applyBorder="1" applyAlignment="1">
      <alignment horizontal="center" vertical="center"/>
    </xf>
    <xf numFmtId="0" fontId="27" fillId="33" borderId="0" xfId="0" applyFont="1" applyFill="1" applyAlignment="1">
      <alignment horizontal="center" vertical="center"/>
    </xf>
    <xf numFmtId="0" fontId="0" fillId="33" borderId="0" xfId="0" applyFill="1">
      <alignment horizontal="left" vertical="top" wrapText="1"/>
    </xf>
    <xf numFmtId="0" fontId="0" fillId="33" borderId="20" xfId="0" applyFont="1" applyFill="1" applyBorder="1" applyAlignment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9" fontId="57" fillId="33" borderId="0" xfId="54" applyNumberFormat="1" applyFont="1" applyFill="1" applyBorder="1" applyAlignment="1">
      <alignment horizontal="right" vertical="center" wrapText="1"/>
    </xf>
    <xf numFmtId="0" fontId="25" fillId="34" borderId="21" xfId="0" applyFont="1" applyFill="1" applyBorder="1" applyAlignment="1">
      <alignment horizontal="right" vertical="top" wrapText="1"/>
    </xf>
    <xf numFmtId="0" fontId="27" fillId="0" borderId="43" xfId="0" applyFont="1" applyBorder="1" applyAlignment="1">
      <alignment horizontal="right" vertical="top" wrapText="1"/>
    </xf>
    <xf numFmtId="0" fontId="39" fillId="34" borderId="41" xfId="0" applyFont="1" applyFill="1" applyBorder="1" applyAlignment="1">
      <alignment horizontal="left" vertical="top" wrapText="1"/>
    </xf>
    <xf numFmtId="0" fontId="35" fillId="0" borderId="43" xfId="0" applyFont="1" applyBorder="1" applyAlignment="1">
      <alignment horizontal="right" vertical="top" wrapText="1"/>
    </xf>
    <xf numFmtId="167" fontId="36" fillId="0" borderId="27" xfId="51" applyNumberFormat="1" applyFont="1" applyBorder="1" applyAlignment="1">
      <alignment horizontal="right" vertical="center"/>
    </xf>
    <xf numFmtId="168" fontId="25" fillId="34" borderId="24" xfId="0" applyNumberFormat="1" applyFont="1" applyFill="1" applyBorder="1" applyAlignment="1">
      <alignment horizontal="right" vertical="center" wrapText="1"/>
    </xf>
    <xf numFmtId="0" fontId="27" fillId="34" borderId="0" xfId="0" applyFont="1" applyFill="1" applyAlignment="1">
      <alignment horizontal="left" vertical="top" wrapText="1"/>
    </xf>
    <xf numFmtId="0" fontId="37" fillId="0" borderId="41" xfId="0" applyFont="1" applyBorder="1" applyAlignment="1">
      <alignment horizontal="left" vertical="top" wrapText="1"/>
    </xf>
    <xf numFmtId="0" fontId="25" fillId="33" borderId="26" xfId="0" applyFont="1" applyFill="1" applyBorder="1" applyAlignment="1">
      <alignment horizontal="left" vertical="top" wrapText="1"/>
    </xf>
    <xf numFmtId="0" fontId="32" fillId="0" borderId="41" xfId="0" applyFont="1" applyBorder="1" applyAlignment="1">
      <alignment horizontal="left" vertical="top" wrapText="1"/>
    </xf>
    <xf numFmtId="0" fontId="34" fillId="33" borderId="11" xfId="0" applyFont="1" applyFill="1" applyBorder="1" applyAlignment="1">
      <alignment horizontal="left" vertical="top" wrapText="1"/>
    </xf>
    <xf numFmtId="0" fontId="58" fillId="33" borderId="41" xfId="0" applyFont="1" applyFill="1" applyBorder="1" applyAlignment="1">
      <alignment wrapText="1"/>
    </xf>
    <xf numFmtId="168" fontId="52" fillId="33" borderId="41" xfId="0" applyNumberFormat="1" applyFont="1" applyFill="1" applyBorder="1" applyAlignment="1">
      <alignment horizontal="center" vertical="center"/>
    </xf>
    <xf numFmtId="168" fontId="39" fillId="33" borderId="24" xfId="0" applyNumberFormat="1" applyFont="1" applyFill="1" applyBorder="1" applyAlignment="1">
      <alignment horizontal="right" vertical="top" wrapText="1"/>
    </xf>
    <xf numFmtId="0" fontId="27" fillId="34" borderId="21" xfId="0" applyFont="1" applyFill="1" applyBorder="1" applyAlignment="1">
      <alignment horizontal="right" vertical="top" wrapText="1"/>
    </xf>
    <xf numFmtId="168" fontId="25" fillId="34" borderId="24" xfId="0" applyNumberFormat="1" applyFont="1" applyFill="1" applyBorder="1" applyAlignment="1">
      <alignment horizontal="right" vertical="top" wrapText="1"/>
    </xf>
    <xf numFmtId="0" fontId="60" fillId="33" borderId="0" xfId="0" applyFont="1" applyFill="1">
      <alignment horizontal="left" vertical="top" wrapText="1"/>
    </xf>
    <xf numFmtId="0" fontId="25" fillId="34" borderId="41" xfId="0" applyFont="1" applyFill="1" applyBorder="1" applyAlignment="1">
      <alignment horizontal="center" vertical="top" wrapText="1"/>
    </xf>
    <xf numFmtId="0" fontId="27" fillId="34" borderId="41" xfId="0" applyFont="1" applyFill="1" applyBorder="1" applyAlignment="1">
      <alignment horizontal="center" vertical="top" wrapText="1"/>
    </xf>
    <xf numFmtId="0" fontId="48" fillId="0" borderId="0" xfId="46" applyFont="1" applyFill="1" applyAlignment="1">
      <alignment vertical="center"/>
    </xf>
    <xf numFmtId="0" fontId="61" fillId="0" borderId="0" xfId="0" applyFont="1" applyFill="1">
      <alignment horizontal="left" vertical="top" wrapText="1"/>
    </xf>
    <xf numFmtId="0" fontId="47" fillId="0" borderId="0" xfId="46" applyFont="1" applyFill="1" applyAlignment="1">
      <alignment vertical="center"/>
    </xf>
    <xf numFmtId="0" fontId="39" fillId="0" borderId="41" xfId="0" applyFont="1" applyFill="1" applyBorder="1" applyAlignment="1">
      <alignment horizontal="left" vertical="center" wrapText="1"/>
    </xf>
    <xf numFmtId="168" fontId="39" fillId="34" borderId="43" xfId="0" applyNumberFormat="1" applyFont="1" applyFill="1" applyBorder="1" applyAlignment="1">
      <alignment horizontal="right" vertical="top" wrapText="1"/>
    </xf>
    <xf numFmtId="168" fontId="38" fillId="34" borderId="41" xfId="0" applyNumberFormat="1" applyFont="1" applyFill="1" applyBorder="1" applyAlignment="1">
      <alignment horizontal="center" vertical="center" wrapText="1"/>
    </xf>
    <xf numFmtId="168" fontId="38" fillId="0" borderId="43" xfId="0" applyNumberFormat="1" applyFont="1" applyFill="1" applyBorder="1" applyAlignment="1">
      <alignment horizontal="center" vertical="center" wrapText="1"/>
    </xf>
    <xf numFmtId="168" fontId="53" fillId="34" borderId="41" xfId="0" applyNumberFormat="1" applyFont="1" applyFill="1" applyBorder="1" applyAlignment="1">
      <alignment horizontal="center" vertical="center" wrapText="1"/>
    </xf>
    <xf numFmtId="0" fontId="35" fillId="0" borderId="0" xfId="46" applyFont="1" applyFill="1" applyAlignment="1">
      <alignment vertical="center"/>
    </xf>
    <xf numFmtId="0" fontId="35" fillId="0" borderId="0" xfId="47" applyFont="1" applyFill="1" applyAlignment="1">
      <alignment horizontal="right" vertical="center"/>
    </xf>
    <xf numFmtId="0" fontId="35" fillId="0" borderId="0" xfId="47" applyFont="1" applyFill="1" applyAlignment="1">
      <alignment horizontal="center" vertical="center"/>
    </xf>
    <xf numFmtId="0" fontId="25" fillId="0" borderId="0" xfId="46" applyFont="1" applyFill="1" applyAlignment="1">
      <alignment vertical="center"/>
    </xf>
    <xf numFmtId="0" fontId="25" fillId="0" borderId="0" xfId="46" applyFont="1" applyFill="1" applyAlignment="1">
      <alignment horizontal="center" vertical="center"/>
    </xf>
    <xf numFmtId="0" fontId="25" fillId="0" borderId="41" xfId="47" applyFont="1" applyFill="1" applyBorder="1" applyAlignment="1">
      <alignment horizontal="center" vertical="center"/>
    </xf>
    <xf numFmtId="0" fontId="25" fillId="0" borderId="41" xfId="47" applyFont="1" applyFill="1" applyBorder="1" applyAlignment="1">
      <alignment horizontal="center" vertical="center" wrapText="1"/>
    </xf>
    <xf numFmtId="168" fontId="39" fillId="0" borderId="41" xfId="47" applyNumberFormat="1" applyFont="1" applyFill="1" applyBorder="1" applyAlignment="1">
      <alignment horizontal="center" vertical="center"/>
    </xf>
    <xf numFmtId="0" fontId="39" fillId="0" borderId="15" xfId="47" applyFont="1" applyFill="1" applyBorder="1" applyAlignment="1">
      <alignment horizontal="left" vertical="center" wrapText="1"/>
    </xf>
    <xf numFmtId="0" fontId="39" fillId="0" borderId="37" xfId="47" applyFont="1" applyFill="1" applyBorder="1" applyAlignment="1">
      <alignment horizontal="left" vertical="center" wrapText="1"/>
    </xf>
    <xf numFmtId="0" fontId="39" fillId="0" borderId="24" xfId="47" applyFont="1" applyFill="1" applyBorder="1" applyAlignment="1">
      <alignment horizontal="left" vertical="center" wrapText="1"/>
    </xf>
    <xf numFmtId="0" fontId="25" fillId="0" borderId="15" xfId="47" applyFont="1" applyFill="1" applyBorder="1" applyAlignment="1">
      <alignment horizontal="left" vertical="center" wrapText="1"/>
    </xf>
    <xf numFmtId="0" fontId="25" fillId="0" borderId="37" xfId="47" applyFont="1" applyFill="1" applyBorder="1" applyAlignment="1">
      <alignment vertical="center" wrapText="1"/>
    </xf>
    <xf numFmtId="0" fontId="25" fillId="0" borderId="24" xfId="47" applyFont="1" applyFill="1" applyBorder="1" applyAlignment="1">
      <alignment vertical="center" wrapText="1"/>
    </xf>
    <xf numFmtId="168" fontId="25" fillId="0" borderId="41" xfId="47" applyNumberFormat="1" applyFont="1" applyFill="1" applyBorder="1" applyAlignment="1">
      <alignment horizontal="center" vertical="center" wrapText="1"/>
    </xf>
    <xf numFmtId="0" fontId="25" fillId="0" borderId="17" xfId="47" applyFont="1" applyFill="1" applyBorder="1" applyAlignment="1">
      <alignment horizontal="left" vertical="center"/>
    </xf>
    <xf numFmtId="0" fontId="39" fillId="0" borderId="17" xfId="52" applyFont="1" applyFill="1" applyBorder="1" applyAlignment="1"/>
    <xf numFmtId="0" fontId="39" fillId="0" borderId="16" xfId="52" applyFont="1" applyFill="1" applyBorder="1" applyAlignment="1"/>
    <xf numFmtId="0" fontId="25" fillId="0" borderId="37" xfId="47" applyFont="1" applyFill="1" applyBorder="1" applyAlignment="1">
      <alignment horizontal="left" vertical="center"/>
    </xf>
    <xf numFmtId="49" fontId="25" fillId="0" borderId="42" xfId="0" applyNumberFormat="1" applyFont="1" applyFill="1" applyBorder="1" applyAlignment="1">
      <alignment horizontal="left" vertical="center"/>
    </xf>
    <xf numFmtId="0" fontId="25" fillId="0" borderId="20" xfId="0" applyFont="1" applyFill="1" applyBorder="1" applyAlignment="1">
      <alignment vertical="center" wrapText="1"/>
    </xf>
    <xf numFmtId="0" fontId="25" fillId="0" borderId="20" xfId="47" applyFont="1" applyFill="1" applyBorder="1" applyAlignment="1">
      <alignment horizontal="center" vertical="center"/>
    </xf>
    <xf numFmtId="0" fontId="25" fillId="0" borderId="20" xfId="47" applyFont="1" applyFill="1" applyBorder="1" applyAlignment="1">
      <alignment horizontal="center" vertical="center" wrapText="1"/>
    </xf>
    <xf numFmtId="37" fontId="25" fillId="0" borderId="42" xfId="47" applyNumberFormat="1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left" vertical="center" wrapText="1"/>
    </xf>
    <xf numFmtId="0" fontId="25" fillId="0" borderId="37" xfId="0" applyFont="1" applyFill="1" applyBorder="1" applyAlignment="1">
      <alignment horizontal="left" vertical="center" wrapText="1"/>
    </xf>
    <xf numFmtId="0" fontId="25" fillId="0" borderId="24" xfId="0" applyFont="1" applyFill="1" applyBorder="1" applyAlignment="1">
      <alignment horizontal="left" vertical="center" wrapText="1"/>
    </xf>
    <xf numFmtId="0" fontId="25" fillId="0" borderId="41" xfId="47" applyFont="1" applyFill="1" applyBorder="1" applyAlignment="1">
      <alignment horizontal="left" vertical="center" wrapText="1"/>
    </xf>
    <xf numFmtId="0" fontId="25" fillId="0" borderId="41" xfId="0" applyFont="1" applyFill="1" applyBorder="1" applyAlignment="1">
      <alignment horizontal="center" vertical="center" wrapText="1"/>
    </xf>
    <xf numFmtId="169" fontId="25" fillId="0" borderId="41" xfId="0" applyNumberFormat="1" applyFont="1" applyFill="1" applyBorder="1" applyAlignment="1">
      <alignment horizontal="center" vertical="center" wrapText="1"/>
    </xf>
    <xf numFmtId="169" fontId="25" fillId="0" borderId="41" xfId="48" applyNumberFormat="1" applyFont="1" applyFill="1" applyBorder="1" applyAlignment="1">
      <alignment horizontal="center" vertical="center" wrapText="1"/>
    </xf>
    <xf numFmtId="0" fontId="62" fillId="0" borderId="0" xfId="0" applyFont="1" applyFill="1">
      <alignment horizontal="left" vertical="top" wrapText="1"/>
    </xf>
    <xf numFmtId="0" fontId="39" fillId="34" borderId="41" xfId="0" applyFont="1" applyFill="1" applyBorder="1" applyAlignment="1">
      <alignment horizontal="left" vertical="center" wrapText="1"/>
    </xf>
    <xf numFmtId="168" fontId="25" fillId="34" borderId="41" xfId="47" applyNumberFormat="1" applyFont="1" applyFill="1" applyBorder="1" applyAlignment="1">
      <alignment horizontal="center" vertical="center"/>
    </xf>
    <xf numFmtId="0" fontId="36" fillId="33" borderId="10" xfId="0" applyFont="1" applyFill="1" applyBorder="1" applyAlignment="1">
      <alignment horizontal="left" vertical="top" wrapText="1"/>
    </xf>
    <xf numFmtId="0" fontId="27" fillId="34" borderId="41" xfId="0" applyFont="1" applyFill="1" applyBorder="1" applyAlignment="1">
      <alignment horizontal="left" vertical="top" wrapText="1"/>
    </xf>
    <xf numFmtId="0" fontId="25" fillId="34" borderId="41" xfId="0" applyFont="1" applyFill="1" applyBorder="1" applyAlignment="1">
      <alignment horizontal="right" vertical="top" wrapText="1"/>
    </xf>
    <xf numFmtId="0" fontId="27" fillId="34" borderId="41" xfId="0" applyFont="1" applyFill="1" applyBorder="1" applyAlignment="1">
      <alignment horizontal="right" vertical="top" wrapText="1"/>
    </xf>
    <xf numFmtId="0" fontId="25" fillId="0" borderId="41" xfId="0" applyFont="1" applyBorder="1" applyAlignment="1">
      <alignment horizontal="left" vertical="top" wrapText="1"/>
    </xf>
    <xf numFmtId="169" fontId="25" fillId="34" borderId="41" xfId="0" applyNumberFormat="1" applyFont="1" applyFill="1" applyBorder="1" applyAlignment="1">
      <alignment horizontal="right" vertical="top" wrapText="1"/>
    </xf>
    <xf numFmtId="0" fontId="25" fillId="34" borderId="41" xfId="0" applyFont="1" applyFill="1" applyBorder="1" applyAlignment="1">
      <alignment horizontal="left" vertical="top" wrapText="1"/>
    </xf>
    <xf numFmtId="168" fontId="29" fillId="0" borderId="0" xfId="0" applyNumberFormat="1" applyFont="1" applyFill="1" applyAlignment="1">
      <alignment horizontal="right" wrapText="1"/>
    </xf>
    <xf numFmtId="0" fontId="25" fillId="34" borderId="21" xfId="0" applyFont="1" applyFill="1" applyBorder="1" applyAlignment="1">
      <alignment horizontal="left" vertical="top" wrapText="1"/>
    </xf>
    <xf numFmtId="0" fontId="25" fillId="34" borderId="14" xfId="0" applyFont="1" applyFill="1" applyBorder="1" applyAlignment="1">
      <alignment horizontal="left" vertical="top" wrapText="1"/>
    </xf>
    <xf numFmtId="0" fontId="38" fillId="0" borderId="0" xfId="0" applyFont="1" applyAlignment="1">
      <alignment vertical="center" wrapText="1"/>
    </xf>
    <xf numFmtId="165" fontId="38" fillId="0" borderId="0" xfId="1" applyNumberFormat="1" applyFont="1" applyAlignment="1">
      <alignment vertical="center" wrapText="1"/>
    </xf>
    <xf numFmtId="0" fontId="42" fillId="0" borderId="0" xfId="45" applyFont="1" applyFill="1" applyAlignment="1">
      <alignment vertical="center"/>
    </xf>
    <xf numFmtId="0" fontId="42" fillId="0" borderId="0" xfId="0" applyFont="1" applyFill="1" applyBorder="1" applyAlignment="1">
      <alignment vertical="center" wrapText="1"/>
    </xf>
    <xf numFmtId="0" fontId="42" fillId="0" borderId="0" xfId="0" applyFont="1" applyFill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Border="1">
      <alignment horizontal="left" vertical="top" wrapText="1"/>
    </xf>
    <xf numFmtId="0" fontId="0" fillId="0" borderId="54" xfId="0" applyFont="1" applyBorder="1" applyAlignment="1">
      <alignment horizontal="center" vertical="top" wrapText="1"/>
    </xf>
    <xf numFmtId="0" fontId="0" fillId="0" borderId="41" xfId="0" applyFont="1" applyBorder="1" applyAlignment="1">
      <alignment horizontal="center" vertical="top" wrapText="1"/>
    </xf>
    <xf numFmtId="0" fontId="60" fillId="0" borderId="56" xfId="0" applyFont="1" applyBorder="1" applyAlignment="1">
      <alignment horizontal="center" vertical="center" wrapText="1"/>
    </xf>
    <xf numFmtId="0" fontId="0" fillId="0" borderId="54" xfId="0" applyBorder="1">
      <alignment horizontal="left" vertical="top" wrapText="1"/>
    </xf>
    <xf numFmtId="0" fontId="0" fillId="0" borderId="41" xfId="0" applyBorder="1">
      <alignment horizontal="left" vertical="top" wrapText="1"/>
    </xf>
    <xf numFmtId="0" fontId="60" fillId="0" borderId="41" xfId="0" applyFont="1" applyBorder="1" applyAlignment="1">
      <alignment horizontal="left" vertical="top" wrapText="1"/>
    </xf>
    <xf numFmtId="49" fontId="25" fillId="0" borderId="54" xfId="57" applyNumberFormat="1" applyFont="1" applyFill="1" applyBorder="1" applyAlignment="1">
      <alignment vertical="top" wrapText="1"/>
    </xf>
    <xf numFmtId="49" fontId="25" fillId="0" borderId="41" xfId="57" applyNumberFormat="1" applyFont="1" applyFill="1" applyBorder="1" applyAlignment="1">
      <alignment vertical="top" wrapText="1"/>
    </xf>
    <xf numFmtId="0" fontId="25" fillId="0" borderId="0" xfId="0" applyFont="1" applyFill="1" applyBorder="1" applyAlignment="1"/>
    <xf numFmtId="0" fontId="60" fillId="33" borderId="41" xfId="0" applyFont="1" applyFill="1" applyBorder="1">
      <alignment horizontal="left" vertical="top" wrapText="1"/>
    </xf>
    <xf numFmtId="0" fontId="60" fillId="33" borderId="54" xfId="0" applyFont="1" applyFill="1" applyBorder="1">
      <alignment horizontal="left" vertical="top" wrapText="1"/>
    </xf>
    <xf numFmtId="0" fontId="25" fillId="0" borderId="54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7" fillId="0" borderId="0" xfId="0" applyFont="1" applyBorder="1" applyAlignment="1"/>
    <xf numFmtId="173" fontId="27" fillId="0" borderId="0" xfId="1" applyNumberFormat="1" applyFont="1" applyFill="1" applyBorder="1" applyAlignment="1"/>
    <xf numFmtId="0" fontId="27" fillId="0" borderId="0" xfId="0" applyFont="1" applyAlignment="1"/>
    <xf numFmtId="0" fontId="0" fillId="34" borderId="54" xfId="0" applyFill="1" applyBorder="1">
      <alignment horizontal="left" vertical="top" wrapText="1"/>
    </xf>
    <xf numFmtId="0" fontId="0" fillId="34" borderId="41" xfId="0" applyFill="1" applyBorder="1">
      <alignment horizontal="left" vertical="top" wrapText="1"/>
    </xf>
    <xf numFmtId="0" fontId="0" fillId="33" borderId="24" xfId="0" applyFill="1" applyBorder="1">
      <alignment horizontal="left" vertical="top" wrapText="1"/>
    </xf>
    <xf numFmtId="167" fontId="32" fillId="0" borderId="57" xfId="56" applyNumberFormat="1" applyFont="1" applyBorder="1" applyAlignment="1">
      <alignment horizontal="right" vertical="center"/>
    </xf>
    <xf numFmtId="0" fontId="30" fillId="0" borderId="57" xfId="0" applyFont="1" applyBorder="1">
      <alignment horizontal="left" vertical="top" wrapText="1"/>
    </xf>
    <xf numFmtId="167" fontId="32" fillId="0" borderId="57" xfId="51" applyNumberFormat="1" applyFont="1" applyFill="1" applyBorder="1" applyAlignment="1">
      <alignment horizontal="right" vertical="center"/>
    </xf>
    <xf numFmtId="167" fontId="30" fillId="33" borderId="57" xfId="51" applyNumberFormat="1" applyFont="1" applyFill="1" applyBorder="1" applyAlignment="1">
      <alignment horizontal="right" vertical="top"/>
    </xf>
    <xf numFmtId="168" fontId="30" fillId="33" borderId="24" xfId="0" applyNumberFormat="1" applyFont="1" applyFill="1" applyBorder="1" applyAlignment="1">
      <alignment horizontal="right" vertical="top" wrapText="1"/>
    </xf>
    <xf numFmtId="172" fontId="32" fillId="0" borderId="41" xfId="0" applyNumberFormat="1" applyFont="1" applyBorder="1" applyAlignment="1">
      <alignment horizontal="left" vertical="center" wrapText="1"/>
    </xf>
    <xf numFmtId="167" fontId="30" fillId="0" borderId="41" xfId="51" applyNumberFormat="1" applyFont="1" applyFill="1" applyBorder="1" applyAlignment="1">
      <alignment horizontal="right" vertical="top"/>
    </xf>
    <xf numFmtId="0" fontId="30" fillId="33" borderId="11" xfId="0" applyFont="1" applyFill="1" applyBorder="1" applyAlignment="1">
      <alignment horizontal="left" vertical="top" wrapText="1"/>
    </xf>
    <xf numFmtId="168" fontId="30" fillId="33" borderId="24" xfId="0" applyNumberFormat="1" applyFont="1" applyFill="1" applyBorder="1" applyAlignment="1">
      <alignment horizontal="right" vertical="center" wrapText="1"/>
    </xf>
    <xf numFmtId="168" fontId="30" fillId="34" borderId="24" xfId="0" applyNumberFormat="1" applyFont="1" applyFill="1" applyBorder="1" applyAlignment="1">
      <alignment horizontal="right" vertical="center" wrapText="1"/>
    </xf>
    <xf numFmtId="0" fontId="25" fillId="0" borderId="24" xfId="0" applyFont="1" applyFill="1" applyBorder="1" applyAlignment="1">
      <alignment horizontal="left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168" fontId="39" fillId="34" borderId="41" xfId="47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right" vertical="center" wrapText="1"/>
    </xf>
    <xf numFmtId="0" fontId="25" fillId="34" borderId="14" xfId="0" applyFont="1" applyFill="1" applyBorder="1" applyAlignment="1">
      <alignment horizontal="left" vertical="top" wrapText="1"/>
    </xf>
    <xf numFmtId="0" fontId="59" fillId="34" borderId="41" xfId="0" applyFont="1" applyFill="1" applyBorder="1" applyAlignment="1">
      <alignment horizontal="right" vertical="top" wrapText="1"/>
    </xf>
    <xf numFmtId="0" fontId="25" fillId="0" borderId="17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0" fontId="38" fillId="33" borderId="0" xfId="0" applyFont="1" applyFill="1" applyBorder="1" applyAlignment="1">
      <alignment horizontal="center" vertical="center" wrapText="1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7" fillId="33" borderId="18" xfId="0" applyFont="1" applyFill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top" wrapText="1"/>
    </xf>
    <xf numFmtId="0" fontId="25" fillId="0" borderId="23" xfId="0" applyFont="1" applyBorder="1" applyAlignment="1">
      <alignment horizontal="center" vertical="top" wrapText="1"/>
    </xf>
    <xf numFmtId="0" fontId="29" fillId="0" borderId="0" xfId="45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49" fontId="28" fillId="0" borderId="17" xfId="0" applyNumberFormat="1" applyFont="1" applyFill="1" applyBorder="1" applyAlignment="1">
      <alignment horizontal="center" vertical="center" wrapText="1"/>
    </xf>
    <xf numFmtId="49" fontId="28" fillId="0" borderId="42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0" borderId="32" xfId="0" applyNumberFormat="1" applyFont="1" applyFill="1" applyBorder="1" applyAlignment="1">
      <alignment horizontal="center" vertical="center" wrapText="1"/>
    </xf>
    <xf numFmtId="0" fontId="28" fillId="0" borderId="20" xfId="0" applyNumberFormat="1" applyFont="1" applyFill="1" applyBorder="1" applyAlignment="1">
      <alignment horizontal="center" vertical="center" wrapText="1"/>
    </xf>
    <xf numFmtId="0" fontId="28" fillId="0" borderId="44" xfId="0" applyNumberFormat="1" applyFont="1" applyFill="1" applyBorder="1" applyAlignment="1">
      <alignment horizontal="center" vertical="center" wrapText="1"/>
    </xf>
    <xf numFmtId="0" fontId="28" fillId="0" borderId="43" xfId="0" applyNumberFormat="1" applyFont="1" applyFill="1" applyBorder="1" applyAlignment="1">
      <alignment horizontal="center" vertical="center" wrapText="1"/>
    </xf>
    <xf numFmtId="168" fontId="29" fillId="0" borderId="15" xfId="0" applyNumberFormat="1" applyFont="1" applyFill="1" applyBorder="1" applyAlignment="1">
      <alignment horizontal="center" vertical="center" wrapText="1"/>
    </xf>
    <xf numFmtId="168" fontId="29" fillId="0" borderId="37" xfId="0" applyNumberFormat="1" applyFont="1" applyFill="1" applyBorder="1" applyAlignment="1">
      <alignment horizontal="center" vertical="center" wrapText="1"/>
    </xf>
    <xf numFmtId="168" fontId="29" fillId="0" borderId="24" xfId="0" applyNumberFormat="1" applyFont="1" applyFill="1" applyBorder="1" applyAlignment="1">
      <alignment horizontal="center" vertical="center" wrapText="1"/>
    </xf>
    <xf numFmtId="168" fontId="28" fillId="0" borderId="42" xfId="0" applyNumberFormat="1" applyFont="1" applyFill="1" applyBorder="1" applyAlignment="1">
      <alignment horizontal="center" vertical="center" wrapText="1"/>
    </xf>
    <xf numFmtId="168" fontId="28" fillId="0" borderId="32" xfId="0" applyNumberFormat="1" applyFont="1" applyFill="1" applyBorder="1" applyAlignment="1">
      <alignment horizontal="center" vertical="center" wrapText="1"/>
    </xf>
    <xf numFmtId="168" fontId="28" fillId="0" borderId="15" xfId="0" applyNumberFormat="1" applyFont="1" applyFill="1" applyBorder="1" applyAlignment="1">
      <alignment horizontal="center" vertical="center" wrapText="1"/>
    </xf>
    <xf numFmtId="168" fontId="28" fillId="0" borderId="37" xfId="0" applyNumberFormat="1" applyFont="1" applyFill="1" applyBorder="1" applyAlignment="1">
      <alignment horizontal="center" vertical="center" wrapText="1"/>
    </xf>
    <xf numFmtId="168" fontId="28" fillId="0" borderId="24" xfId="0" applyNumberFormat="1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9" fillId="33" borderId="0" xfId="45" applyFont="1" applyFill="1" applyAlignment="1">
      <alignment horizontal="right" vertical="center"/>
    </xf>
    <xf numFmtId="0" fontId="38" fillId="33" borderId="0" xfId="0" applyNumberFormat="1" applyFont="1" applyFill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9" fillId="33" borderId="0" xfId="45" applyFont="1" applyFill="1" applyAlignment="1">
      <alignment horizontal="right" vertical="center"/>
    </xf>
    <xf numFmtId="0" fontId="39" fillId="33" borderId="0" xfId="0" applyNumberFormat="1" applyFont="1" applyFill="1" applyBorder="1" applyAlignment="1">
      <alignment horizontal="center" vertical="center" wrapText="1"/>
    </xf>
    <xf numFmtId="49" fontId="49" fillId="0" borderId="17" xfId="0" applyNumberFormat="1" applyFont="1" applyFill="1" applyBorder="1" applyAlignment="1">
      <alignment horizontal="center" vertical="center" wrapText="1"/>
    </xf>
    <xf numFmtId="49" fontId="49" fillId="0" borderId="42" xfId="0" applyNumberFormat="1" applyFont="1" applyFill="1" applyBorder="1" applyAlignment="1">
      <alignment horizontal="center" vertical="center" wrapText="1"/>
    </xf>
    <xf numFmtId="49" fontId="49" fillId="0" borderId="18" xfId="0" applyNumberFormat="1" applyFont="1" applyFill="1" applyBorder="1" applyAlignment="1">
      <alignment horizontal="center" vertical="center" wrapText="1"/>
    </xf>
    <xf numFmtId="49" fontId="49" fillId="0" borderId="32" xfId="0" applyNumberFormat="1" applyFont="1" applyFill="1" applyBorder="1" applyAlignment="1">
      <alignment horizontal="center" vertical="center" wrapText="1"/>
    </xf>
    <xf numFmtId="0" fontId="49" fillId="0" borderId="16" xfId="0" applyNumberFormat="1" applyFont="1" applyFill="1" applyBorder="1" applyAlignment="1">
      <alignment horizontal="center" vertical="center" wrapText="1"/>
    </xf>
    <xf numFmtId="0" fontId="49" fillId="0" borderId="0" xfId="0" applyNumberFormat="1" applyFont="1" applyFill="1" applyBorder="1" applyAlignment="1">
      <alignment horizontal="center" vertical="center" wrapText="1"/>
    </xf>
    <xf numFmtId="0" fontId="49" fillId="0" borderId="10" xfId="0" applyNumberFormat="1" applyFont="1" applyFill="1" applyBorder="1" applyAlignment="1">
      <alignment horizontal="center" vertical="center" wrapText="1"/>
    </xf>
    <xf numFmtId="169" fontId="49" fillId="33" borderId="44" xfId="0" applyNumberFormat="1" applyFont="1" applyFill="1" applyBorder="1" applyAlignment="1">
      <alignment horizontal="center" vertical="center" wrapText="1"/>
    </xf>
    <xf numFmtId="169" fontId="49" fillId="33" borderId="43" xfId="0" applyNumberFormat="1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vertical="center"/>
    </xf>
    <xf numFmtId="0" fontId="29" fillId="33" borderId="37" xfId="0" applyFont="1" applyFill="1" applyBorder="1" applyAlignment="1">
      <alignment vertical="center"/>
    </xf>
    <xf numFmtId="0" fontId="29" fillId="33" borderId="24" xfId="0" applyFont="1" applyFill="1" applyBorder="1" applyAlignment="1">
      <alignment vertical="center"/>
    </xf>
    <xf numFmtId="0" fontId="49" fillId="33" borderId="15" xfId="0" applyFont="1" applyFill="1" applyBorder="1" applyAlignment="1">
      <alignment horizontal="center" vertical="center" wrapText="1"/>
    </xf>
    <xf numFmtId="0" fontId="49" fillId="33" borderId="37" xfId="0" applyFont="1" applyFill="1" applyBorder="1" applyAlignment="1">
      <alignment horizontal="center" vertical="center" wrapText="1"/>
    </xf>
    <xf numFmtId="0" fontId="49" fillId="33" borderId="24" xfId="0" applyFont="1" applyFill="1" applyBorder="1" applyAlignment="1">
      <alignment horizontal="center" vertical="center" wrapText="1"/>
    </xf>
    <xf numFmtId="0" fontId="54" fillId="33" borderId="15" xfId="0" applyFont="1" applyFill="1" applyBorder="1" applyAlignment="1">
      <alignment horizontal="left" vertical="center" wrapText="1"/>
    </xf>
    <xf numFmtId="0" fontId="54" fillId="33" borderId="37" xfId="0" applyFont="1" applyFill="1" applyBorder="1" applyAlignment="1">
      <alignment horizontal="left" vertical="center" wrapText="1"/>
    </xf>
    <xf numFmtId="0" fontId="54" fillId="33" borderId="24" xfId="0" applyFont="1" applyFill="1" applyBorder="1" applyAlignment="1">
      <alignment horizontal="left" vertical="center" wrapText="1"/>
    </xf>
    <xf numFmtId="0" fontId="28" fillId="33" borderId="15" xfId="0" applyFont="1" applyFill="1" applyBorder="1" applyAlignment="1">
      <alignment horizontal="left" vertical="center" wrapText="1"/>
    </xf>
    <xf numFmtId="0" fontId="28" fillId="33" borderId="37" xfId="0" applyFont="1" applyFill="1" applyBorder="1" applyAlignment="1">
      <alignment horizontal="left" vertical="center" wrapText="1"/>
    </xf>
    <xf numFmtId="0" fontId="28" fillId="33" borderId="24" xfId="0" applyFont="1" applyFill="1" applyBorder="1" applyAlignment="1">
      <alignment horizontal="left" vertical="center" wrapText="1"/>
    </xf>
    <xf numFmtId="0" fontId="27" fillId="0" borderId="15" xfId="0" applyFont="1" applyFill="1" applyBorder="1" applyAlignment="1">
      <alignment vertical="center"/>
    </xf>
    <xf numFmtId="0" fontId="27" fillId="0" borderId="24" xfId="0" applyFont="1" applyFill="1" applyBorder="1" applyAlignment="1">
      <alignment vertical="center"/>
    </xf>
    <xf numFmtId="168" fontId="29" fillId="0" borderId="0" xfId="0" applyNumberFormat="1" applyFont="1" applyFill="1" applyAlignment="1">
      <alignment horizontal="right" wrapText="1"/>
    </xf>
    <xf numFmtId="0" fontId="39" fillId="0" borderId="0" xfId="0" applyNumberFormat="1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0" fontId="29" fillId="33" borderId="24" xfId="0" applyFont="1" applyFill="1" applyBorder="1" applyAlignment="1">
      <alignment horizontal="center" vertical="center" wrapText="1"/>
    </xf>
    <xf numFmtId="0" fontId="29" fillId="33" borderId="17" xfId="0" applyFont="1" applyFill="1" applyBorder="1" applyAlignment="1">
      <alignment horizontal="center" vertical="center" wrapText="1"/>
    </xf>
    <xf numFmtId="0" fontId="29" fillId="33" borderId="16" xfId="0" applyFont="1" applyFill="1" applyBorder="1" applyAlignment="1">
      <alignment horizontal="center" vertical="center" wrapText="1"/>
    </xf>
    <xf numFmtId="0" fontId="29" fillId="33" borderId="42" xfId="0" applyFont="1" applyFill="1" applyBorder="1" applyAlignment="1">
      <alignment horizontal="center" vertical="center" wrapText="1"/>
    </xf>
    <xf numFmtId="0" fontId="29" fillId="33" borderId="18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9" fillId="33" borderId="32" xfId="0" applyFont="1" applyFill="1" applyBorder="1" applyAlignment="1">
      <alignment horizontal="center" vertical="center" wrapText="1"/>
    </xf>
    <xf numFmtId="0" fontId="29" fillId="33" borderId="20" xfId="0" applyFont="1" applyFill="1" applyBorder="1" applyAlignment="1">
      <alignment horizontal="left" vertical="center" wrapText="1"/>
    </xf>
    <xf numFmtId="0" fontId="29" fillId="33" borderId="43" xfId="0" applyFont="1" applyFill="1" applyBorder="1" applyAlignment="1">
      <alignment horizontal="left" vertical="center" wrapText="1"/>
    </xf>
    <xf numFmtId="0" fontId="30" fillId="33" borderId="37" xfId="0" applyFont="1" applyFill="1" applyBorder="1" applyAlignment="1">
      <alignment horizontal="center" vertical="top" wrapText="1"/>
    </xf>
    <xf numFmtId="0" fontId="30" fillId="33" borderId="24" xfId="0" applyFont="1" applyFill="1" applyBorder="1" applyAlignment="1">
      <alignment horizontal="center" vertical="top" wrapText="1"/>
    </xf>
    <xf numFmtId="0" fontId="30" fillId="33" borderId="13" xfId="0" applyFont="1" applyFill="1" applyBorder="1" applyAlignment="1">
      <alignment horizontal="center" vertical="top" wrapText="1"/>
    </xf>
    <xf numFmtId="0" fontId="30" fillId="33" borderId="33" xfId="0" applyFont="1" applyFill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30" fillId="33" borderId="14" xfId="0" applyFont="1" applyFill="1" applyBorder="1" applyAlignment="1">
      <alignment horizontal="left" vertical="top" wrapText="1"/>
    </xf>
    <xf numFmtId="0" fontId="30" fillId="33" borderId="21" xfId="0" applyFont="1" applyFill="1" applyBorder="1" applyAlignment="1">
      <alignment horizontal="center" vertical="top" wrapText="1"/>
    </xf>
    <xf numFmtId="0" fontId="32" fillId="33" borderId="37" xfId="0" applyFont="1" applyFill="1" applyBorder="1" applyAlignment="1">
      <alignment horizontal="center" vertical="top" wrapText="1"/>
    </xf>
    <xf numFmtId="0" fontId="32" fillId="33" borderId="24" xfId="0" applyFont="1" applyFill="1" applyBorder="1" applyAlignment="1">
      <alignment horizontal="center" vertical="top" wrapText="1"/>
    </xf>
    <xf numFmtId="0" fontId="30" fillId="33" borderId="40" xfId="0" applyFont="1" applyFill="1" applyBorder="1" applyAlignment="1">
      <alignment horizontal="center" vertical="top" wrapText="1"/>
    </xf>
    <xf numFmtId="0" fontId="30" fillId="33" borderId="23" xfId="0" applyFont="1" applyFill="1" applyBorder="1" applyAlignment="1">
      <alignment horizontal="center" vertical="top" wrapText="1"/>
    </xf>
    <xf numFmtId="0" fontId="37" fillId="33" borderId="28" xfId="0" applyFont="1" applyFill="1" applyBorder="1" applyAlignment="1">
      <alignment horizontal="left" vertical="top" wrapText="1"/>
    </xf>
    <xf numFmtId="0" fontId="37" fillId="33" borderId="29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37" xfId="0" applyFont="1" applyFill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19" xfId="0" applyFont="1" applyBorder="1" applyAlignment="1">
      <alignment horizontal="center" vertical="top" wrapText="1"/>
    </xf>
    <xf numFmtId="0" fontId="31" fillId="33" borderId="36" xfId="0" applyFont="1" applyFill="1" applyBorder="1" applyAlignment="1">
      <alignment horizontal="left" vertical="top" wrapText="1"/>
    </xf>
    <xf numFmtId="0" fontId="31" fillId="33" borderId="38" xfId="0" applyFont="1" applyFill="1" applyBorder="1" applyAlignment="1">
      <alignment horizontal="left" vertical="top" wrapText="1"/>
    </xf>
    <xf numFmtId="0" fontId="32" fillId="33" borderId="13" xfId="0" applyFont="1" applyFill="1" applyBorder="1" applyAlignment="1">
      <alignment horizontal="left" vertical="top" wrapText="1"/>
    </xf>
    <xf numFmtId="0" fontId="32" fillId="33" borderId="14" xfId="0" applyFont="1" applyFill="1" applyBorder="1" applyAlignment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0" fontId="41" fillId="33" borderId="0" xfId="0" applyFont="1" applyFill="1" applyAlignment="1">
      <alignment horizontal="center" vertical="top"/>
    </xf>
    <xf numFmtId="0" fontId="25" fillId="34" borderId="13" xfId="0" applyFont="1" applyFill="1" applyBorder="1" applyAlignment="1">
      <alignment horizontal="left" vertical="top" wrapText="1"/>
    </xf>
    <xf numFmtId="0" fontId="25" fillId="34" borderId="14" xfId="0" applyFont="1" applyFill="1" applyBorder="1" applyAlignment="1">
      <alignment horizontal="left" vertical="top" wrapText="1"/>
    </xf>
    <xf numFmtId="0" fontId="27" fillId="34" borderId="13" xfId="0" applyFont="1" applyFill="1" applyBorder="1" applyAlignment="1">
      <alignment horizontal="left" vertical="top" wrapText="1"/>
    </xf>
    <xf numFmtId="0" fontId="27" fillId="34" borderId="19" xfId="0" applyFont="1" applyFill="1" applyBorder="1" applyAlignment="1">
      <alignment horizontal="left" vertical="top" wrapText="1"/>
    </xf>
    <xf numFmtId="0" fontId="38" fillId="33" borderId="0" xfId="0" applyFont="1" applyFill="1" applyAlignment="1">
      <alignment horizontal="center" vertical="top" wrapText="1"/>
    </xf>
    <xf numFmtId="0" fontId="41" fillId="33" borderId="0" xfId="0" applyFont="1" applyFill="1" applyBorder="1" applyAlignment="1">
      <alignment horizontal="center" vertical="top"/>
    </xf>
    <xf numFmtId="0" fontId="36" fillId="33" borderId="28" xfId="0" applyFont="1" applyFill="1" applyBorder="1" applyAlignment="1">
      <alignment horizontal="left" vertical="top" wrapText="1"/>
    </xf>
    <xf numFmtId="0" fontId="36" fillId="33" borderId="30" xfId="0" applyFont="1" applyFill="1" applyBorder="1" applyAlignment="1">
      <alignment horizontal="left" vertical="top" wrapText="1"/>
    </xf>
    <xf numFmtId="0" fontId="36" fillId="33" borderId="29" xfId="0" applyFont="1" applyFill="1" applyBorder="1" applyAlignment="1">
      <alignment horizontal="left" vertical="top" wrapText="1"/>
    </xf>
    <xf numFmtId="0" fontId="24" fillId="0" borderId="36" xfId="0" applyFont="1" applyBorder="1" applyAlignment="1">
      <alignment horizontal="left" vertical="top" wrapText="1"/>
    </xf>
    <xf numFmtId="0" fontId="24" fillId="0" borderId="47" xfId="0" applyFont="1" applyBorder="1" applyAlignment="1">
      <alignment horizontal="left" vertical="top" wrapText="1"/>
    </xf>
    <xf numFmtId="0" fontId="24" fillId="0" borderId="38" xfId="0" applyFont="1" applyBorder="1" applyAlignment="1">
      <alignment horizontal="left" vertical="top" wrapText="1"/>
    </xf>
    <xf numFmtId="0" fontId="31" fillId="33" borderId="45" xfId="0" applyFont="1" applyFill="1" applyBorder="1" applyAlignment="1">
      <alignment horizontal="left" vertical="top" wrapText="1"/>
    </xf>
    <xf numFmtId="0" fontId="31" fillId="33" borderId="46" xfId="0" applyFont="1" applyFill="1" applyBorder="1" applyAlignment="1">
      <alignment horizontal="left" vertical="top" wrapText="1"/>
    </xf>
    <xf numFmtId="0" fontId="25" fillId="0" borderId="48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49" xfId="0" applyFont="1" applyBorder="1" applyAlignment="1">
      <alignment horizontal="center" vertical="top" wrapText="1"/>
    </xf>
    <xf numFmtId="0" fontId="0" fillId="33" borderId="17" xfId="0" applyFont="1" applyFill="1" applyBorder="1" applyAlignment="1">
      <alignment horizontal="center" vertical="top" wrapText="1"/>
    </xf>
    <xf numFmtId="0" fontId="0" fillId="33" borderId="42" xfId="0" applyFont="1" applyFill="1" applyBorder="1" applyAlignment="1">
      <alignment horizontal="center" vertical="top" wrapText="1"/>
    </xf>
    <xf numFmtId="0" fontId="25" fillId="0" borderId="20" xfId="0" applyFont="1" applyBorder="1" applyAlignment="1">
      <alignment horizontal="center" vertical="top" wrapText="1"/>
    </xf>
    <xf numFmtId="0" fontId="25" fillId="0" borderId="43" xfId="0" applyFont="1" applyBorder="1" applyAlignment="1">
      <alignment horizontal="center" vertical="top" wrapText="1"/>
    </xf>
    <xf numFmtId="0" fontId="25" fillId="0" borderId="20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left" vertical="top" wrapText="1"/>
    </xf>
    <xf numFmtId="0" fontId="33" fillId="33" borderId="24" xfId="0" applyFont="1" applyFill="1" applyBorder="1" applyAlignment="1">
      <alignment horizontal="left" vertical="top" wrapText="1"/>
    </xf>
    <xf numFmtId="0" fontId="42" fillId="33" borderId="0" xfId="0" applyFont="1" applyFill="1" applyAlignment="1">
      <alignment horizontal="right" vertical="top" wrapText="1"/>
    </xf>
    <xf numFmtId="0" fontId="25" fillId="0" borderId="15" xfId="0" applyFont="1" applyFill="1" applyBorder="1" applyAlignment="1">
      <alignment horizontal="left" vertical="center" wrapText="1"/>
    </xf>
    <xf numFmtId="0" fontId="25" fillId="0" borderId="37" xfId="0" applyFont="1" applyFill="1" applyBorder="1" applyAlignment="1">
      <alignment horizontal="left" vertical="center" wrapText="1"/>
    </xf>
    <xf numFmtId="0" fontId="25" fillId="0" borderId="24" xfId="0" applyFont="1" applyFill="1" applyBorder="1" applyAlignment="1">
      <alignment horizontal="left" vertical="center" wrapText="1"/>
    </xf>
    <xf numFmtId="0" fontId="39" fillId="0" borderId="37" xfId="47" applyFont="1" applyFill="1" applyBorder="1" applyAlignment="1">
      <alignment horizontal="left" vertical="center" wrapText="1"/>
    </xf>
    <xf numFmtId="0" fontId="39" fillId="0" borderId="24" xfId="47" applyFont="1" applyFill="1" applyBorder="1" applyAlignment="1">
      <alignment horizontal="left" vertical="center" wrapText="1"/>
    </xf>
    <xf numFmtId="0" fontId="39" fillId="0" borderId="15" xfId="47" applyFont="1" applyFill="1" applyBorder="1" applyAlignment="1">
      <alignment horizontal="left" vertical="center" wrapText="1"/>
    </xf>
    <xf numFmtId="0" fontId="38" fillId="0" borderId="0" xfId="47" applyFont="1" applyFill="1" applyAlignment="1">
      <alignment horizontal="right" vertical="center"/>
    </xf>
    <xf numFmtId="0" fontId="38" fillId="0" borderId="0" xfId="47" applyFont="1" applyFill="1" applyAlignment="1">
      <alignment horizontal="center" vertical="center" wrapText="1"/>
    </xf>
    <xf numFmtId="0" fontId="25" fillId="0" borderId="20" xfId="46" applyFont="1" applyFill="1" applyBorder="1" applyAlignment="1">
      <alignment horizontal="center" vertical="center"/>
    </xf>
    <xf numFmtId="0" fontId="25" fillId="0" borderId="43" xfId="46" applyFont="1" applyFill="1" applyBorder="1" applyAlignment="1">
      <alignment horizontal="center" vertical="center"/>
    </xf>
    <xf numFmtId="0" fontId="25" fillId="0" borderId="20" xfId="47" applyFont="1" applyFill="1" applyBorder="1" applyAlignment="1">
      <alignment horizontal="center" vertical="center"/>
    </xf>
    <xf numFmtId="0" fontId="25" fillId="0" borderId="43" xfId="47" applyFont="1" applyFill="1" applyBorder="1" applyAlignment="1">
      <alignment horizontal="center" vertical="center"/>
    </xf>
    <xf numFmtId="0" fontId="25" fillId="0" borderId="20" xfId="47" applyFont="1" applyFill="1" applyBorder="1" applyAlignment="1">
      <alignment horizontal="center" vertical="center" wrapText="1"/>
    </xf>
    <xf numFmtId="0" fontId="25" fillId="0" borderId="43" xfId="47" applyFont="1" applyFill="1" applyBorder="1" applyAlignment="1">
      <alignment horizontal="center" vertical="center" wrapText="1"/>
    </xf>
    <xf numFmtId="0" fontId="25" fillId="0" borderId="15" xfId="47" applyFont="1" applyFill="1" applyBorder="1" applyAlignment="1">
      <alignment horizontal="center" vertical="center" wrapText="1"/>
    </xf>
    <xf numFmtId="0" fontId="25" fillId="0" borderId="24" xfId="47" applyFont="1" applyFill="1" applyBorder="1" applyAlignment="1">
      <alignment horizontal="center" vertical="center" wrapText="1"/>
    </xf>
    <xf numFmtId="0" fontId="25" fillId="0" borderId="41" xfId="47" applyFont="1" applyFill="1" applyBorder="1" applyAlignment="1">
      <alignment horizontal="center" vertical="center"/>
    </xf>
    <xf numFmtId="0" fontId="39" fillId="34" borderId="0" xfId="0" applyNumberFormat="1" applyFont="1" applyFill="1" applyAlignment="1">
      <alignment horizontal="center" vertical="center" wrapText="1"/>
    </xf>
    <xf numFmtId="0" fontId="0" fillId="0" borderId="50" xfId="0" applyFont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60" fillId="0" borderId="53" xfId="0" applyFont="1" applyBorder="1" applyAlignment="1">
      <alignment horizontal="center" vertical="center" wrapText="1"/>
    </xf>
    <xf numFmtId="0" fontId="60" fillId="0" borderId="55" xfId="0" applyFont="1" applyBorder="1" applyAlignment="1">
      <alignment horizontal="center" vertical="center" wrapText="1"/>
    </xf>
  </cellXfs>
  <cellStyles count="58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4"/>
    <cellStyle name="Normal 2 2" xfId="54"/>
    <cellStyle name="Normal 2 3" xfId="45"/>
    <cellStyle name="Normal 2_IV-ՀՐԱՏԱՊ ՓՈՒԼԵՐՈՎ" xfId="46"/>
    <cellStyle name="Normal 5 2" xfId="47"/>
    <cellStyle name="Normal 6 2" xfId="48"/>
    <cellStyle name="Normal 8" xfId="53"/>
    <cellStyle name="Normal_General 17.02.04" xfId="49"/>
    <cellStyle name="Normal_tax" xfId="50"/>
    <cellStyle name="Normal_Varabashxum-ynderk" xfId="57"/>
    <cellStyle name="Note" xfId="16" builtinId="10" customBuiltin="1"/>
    <cellStyle name="Output" xfId="11" builtinId="21" customBuiltin="1"/>
    <cellStyle name="SN_241" xfId="51"/>
    <cellStyle name="SN_b" xfId="56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view="pageBreakPreview" topLeftCell="A22" zoomScale="90" zoomScaleNormal="73" zoomScaleSheetLayoutView="90" workbookViewId="0">
      <selection activeCell="D19" sqref="D19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44.140625" style="2" customWidth="1"/>
    <col min="5" max="5" width="25" style="1" customWidth="1"/>
    <col min="6" max="255" width="8" style="1"/>
    <col min="256" max="257" width="5.7109375" style="1" customWidth="1"/>
    <col min="258" max="258" width="76.28515625" style="1" customWidth="1"/>
    <col min="259" max="259" width="17.85546875" style="1" customWidth="1"/>
    <col min="260" max="511" width="8" style="1"/>
    <col min="512" max="513" width="5.7109375" style="1" customWidth="1"/>
    <col min="514" max="514" width="76.28515625" style="1" customWidth="1"/>
    <col min="515" max="515" width="17.85546875" style="1" customWidth="1"/>
    <col min="516" max="767" width="8" style="1"/>
    <col min="768" max="769" width="5.7109375" style="1" customWidth="1"/>
    <col min="770" max="770" width="76.28515625" style="1" customWidth="1"/>
    <col min="771" max="771" width="17.85546875" style="1" customWidth="1"/>
    <col min="772" max="1023" width="8" style="1"/>
    <col min="1024" max="1025" width="5.7109375" style="1" customWidth="1"/>
    <col min="1026" max="1026" width="76.28515625" style="1" customWidth="1"/>
    <col min="1027" max="1027" width="17.85546875" style="1" customWidth="1"/>
    <col min="1028" max="1279" width="8" style="1"/>
    <col min="1280" max="1281" width="5.7109375" style="1" customWidth="1"/>
    <col min="1282" max="1282" width="76.28515625" style="1" customWidth="1"/>
    <col min="1283" max="1283" width="17.85546875" style="1" customWidth="1"/>
    <col min="1284" max="1535" width="8" style="1"/>
    <col min="1536" max="1537" width="5.7109375" style="1" customWidth="1"/>
    <col min="1538" max="1538" width="76.28515625" style="1" customWidth="1"/>
    <col min="1539" max="1539" width="17.85546875" style="1" customWidth="1"/>
    <col min="1540" max="1791" width="8" style="1"/>
    <col min="1792" max="1793" width="5.7109375" style="1" customWidth="1"/>
    <col min="1794" max="1794" width="76.28515625" style="1" customWidth="1"/>
    <col min="1795" max="1795" width="17.85546875" style="1" customWidth="1"/>
    <col min="1796" max="2047" width="8" style="1"/>
    <col min="2048" max="2049" width="5.7109375" style="1" customWidth="1"/>
    <col min="2050" max="2050" width="76.28515625" style="1" customWidth="1"/>
    <col min="2051" max="2051" width="17.85546875" style="1" customWidth="1"/>
    <col min="2052" max="2303" width="8" style="1"/>
    <col min="2304" max="2305" width="5.7109375" style="1" customWidth="1"/>
    <col min="2306" max="2306" width="76.28515625" style="1" customWidth="1"/>
    <col min="2307" max="2307" width="17.85546875" style="1" customWidth="1"/>
    <col min="2308" max="2559" width="8" style="1"/>
    <col min="2560" max="2561" width="5.7109375" style="1" customWidth="1"/>
    <col min="2562" max="2562" width="76.28515625" style="1" customWidth="1"/>
    <col min="2563" max="2563" width="17.85546875" style="1" customWidth="1"/>
    <col min="2564" max="2815" width="8" style="1"/>
    <col min="2816" max="2817" width="5.7109375" style="1" customWidth="1"/>
    <col min="2818" max="2818" width="76.28515625" style="1" customWidth="1"/>
    <col min="2819" max="2819" width="17.85546875" style="1" customWidth="1"/>
    <col min="2820" max="3071" width="8" style="1"/>
    <col min="3072" max="3073" width="5.7109375" style="1" customWidth="1"/>
    <col min="3074" max="3074" width="76.28515625" style="1" customWidth="1"/>
    <col min="3075" max="3075" width="17.85546875" style="1" customWidth="1"/>
    <col min="3076" max="3327" width="8" style="1"/>
    <col min="3328" max="3329" width="5.7109375" style="1" customWidth="1"/>
    <col min="3330" max="3330" width="76.28515625" style="1" customWidth="1"/>
    <col min="3331" max="3331" width="17.85546875" style="1" customWidth="1"/>
    <col min="3332" max="3583" width="8" style="1"/>
    <col min="3584" max="3585" width="5.7109375" style="1" customWidth="1"/>
    <col min="3586" max="3586" width="76.28515625" style="1" customWidth="1"/>
    <col min="3587" max="3587" width="17.85546875" style="1" customWidth="1"/>
    <col min="3588" max="3839" width="8" style="1"/>
    <col min="3840" max="3841" width="5.7109375" style="1" customWidth="1"/>
    <col min="3842" max="3842" width="76.28515625" style="1" customWidth="1"/>
    <col min="3843" max="3843" width="17.85546875" style="1" customWidth="1"/>
    <col min="3844" max="4095" width="8" style="1"/>
    <col min="4096" max="4097" width="5.7109375" style="1" customWidth="1"/>
    <col min="4098" max="4098" width="76.28515625" style="1" customWidth="1"/>
    <col min="4099" max="4099" width="17.85546875" style="1" customWidth="1"/>
    <col min="4100" max="4351" width="8" style="1"/>
    <col min="4352" max="4353" width="5.7109375" style="1" customWidth="1"/>
    <col min="4354" max="4354" width="76.28515625" style="1" customWidth="1"/>
    <col min="4355" max="4355" width="17.85546875" style="1" customWidth="1"/>
    <col min="4356" max="4607" width="8" style="1"/>
    <col min="4608" max="4609" width="5.7109375" style="1" customWidth="1"/>
    <col min="4610" max="4610" width="76.28515625" style="1" customWidth="1"/>
    <col min="4611" max="4611" width="17.85546875" style="1" customWidth="1"/>
    <col min="4612" max="4863" width="8" style="1"/>
    <col min="4864" max="4865" width="5.7109375" style="1" customWidth="1"/>
    <col min="4866" max="4866" width="76.28515625" style="1" customWidth="1"/>
    <col min="4867" max="4867" width="17.85546875" style="1" customWidth="1"/>
    <col min="4868" max="5119" width="8" style="1"/>
    <col min="5120" max="5121" width="5.7109375" style="1" customWidth="1"/>
    <col min="5122" max="5122" width="76.28515625" style="1" customWidth="1"/>
    <col min="5123" max="5123" width="17.85546875" style="1" customWidth="1"/>
    <col min="5124" max="5375" width="8" style="1"/>
    <col min="5376" max="5377" width="5.7109375" style="1" customWidth="1"/>
    <col min="5378" max="5378" width="76.28515625" style="1" customWidth="1"/>
    <col min="5379" max="5379" width="17.85546875" style="1" customWidth="1"/>
    <col min="5380" max="5631" width="8" style="1"/>
    <col min="5632" max="5633" width="5.7109375" style="1" customWidth="1"/>
    <col min="5634" max="5634" width="76.28515625" style="1" customWidth="1"/>
    <col min="5635" max="5635" width="17.85546875" style="1" customWidth="1"/>
    <col min="5636" max="5887" width="8" style="1"/>
    <col min="5888" max="5889" width="5.7109375" style="1" customWidth="1"/>
    <col min="5890" max="5890" width="76.28515625" style="1" customWidth="1"/>
    <col min="5891" max="5891" width="17.85546875" style="1" customWidth="1"/>
    <col min="5892" max="6143" width="8" style="1"/>
    <col min="6144" max="6145" width="5.7109375" style="1" customWidth="1"/>
    <col min="6146" max="6146" width="76.28515625" style="1" customWidth="1"/>
    <col min="6147" max="6147" width="17.85546875" style="1" customWidth="1"/>
    <col min="6148" max="6399" width="8" style="1"/>
    <col min="6400" max="6401" width="5.7109375" style="1" customWidth="1"/>
    <col min="6402" max="6402" width="76.28515625" style="1" customWidth="1"/>
    <col min="6403" max="6403" width="17.85546875" style="1" customWidth="1"/>
    <col min="6404" max="6655" width="8" style="1"/>
    <col min="6656" max="6657" width="5.7109375" style="1" customWidth="1"/>
    <col min="6658" max="6658" width="76.28515625" style="1" customWidth="1"/>
    <col min="6659" max="6659" width="17.85546875" style="1" customWidth="1"/>
    <col min="6660" max="6911" width="8" style="1"/>
    <col min="6912" max="6913" width="5.7109375" style="1" customWidth="1"/>
    <col min="6914" max="6914" width="76.28515625" style="1" customWidth="1"/>
    <col min="6915" max="6915" width="17.85546875" style="1" customWidth="1"/>
    <col min="6916" max="7167" width="8" style="1"/>
    <col min="7168" max="7169" width="5.7109375" style="1" customWidth="1"/>
    <col min="7170" max="7170" width="76.28515625" style="1" customWidth="1"/>
    <col min="7171" max="7171" width="17.85546875" style="1" customWidth="1"/>
    <col min="7172" max="7423" width="8" style="1"/>
    <col min="7424" max="7425" width="5.7109375" style="1" customWidth="1"/>
    <col min="7426" max="7426" width="76.28515625" style="1" customWidth="1"/>
    <col min="7427" max="7427" width="17.85546875" style="1" customWidth="1"/>
    <col min="7428" max="7679" width="8" style="1"/>
    <col min="7680" max="7681" width="5.7109375" style="1" customWidth="1"/>
    <col min="7682" max="7682" width="76.28515625" style="1" customWidth="1"/>
    <col min="7683" max="7683" width="17.85546875" style="1" customWidth="1"/>
    <col min="7684" max="7935" width="8" style="1"/>
    <col min="7936" max="7937" width="5.7109375" style="1" customWidth="1"/>
    <col min="7938" max="7938" width="76.28515625" style="1" customWidth="1"/>
    <col min="7939" max="7939" width="17.85546875" style="1" customWidth="1"/>
    <col min="7940" max="8191" width="8" style="1"/>
    <col min="8192" max="8193" width="5.7109375" style="1" customWidth="1"/>
    <col min="8194" max="8194" width="76.28515625" style="1" customWidth="1"/>
    <col min="8195" max="8195" width="17.85546875" style="1" customWidth="1"/>
    <col min="8196" max="8447" width="8" style="1"/>
    <col min="8448" max="8449" width="5.7109375" style="1" customWidth="1"/>
    <col min="8450" max="8450" width="76.28515625" style="1" customWidth="1"/>
    <col min="8451" max="8451" width="17.85546875" style="1" customWidth="1"/>
    <col min="8452" max="8703" width="8" style="1"/>
    <col min="8704" max="8705" width="5.7109375" style="1" customWidth="1"/>
    <col min="8706" max="8706" width="76.28515625" style="1" customWidth="1"/>
    <col min="8707" max="8707" width="17.85546875" style="1" customWidth="1"/>
    <col min="8708" max="8959" width="8" style="1"/>
    <col min="8960" max="8961" width="5.7109375" style="1" customWidth="1"/>
    <col min="8962" max="8962" width="76.28515625" style="1" customWidth="1"/>
    <col min="8963" max="8963" width="17.85546875" style="1" customWidth="1"/>
    <col min="8964" max="9215" width="8" style="1"/>
    <col min="9216" max="9217" width="5.7109375" style="1" customWidth="1"/>
    <col min="9218" max="9218" width="76.28515625" style="1" customWidth="1"/>
    <col min="9219" max="9219" width="17.85546875" style="1" customWidth="1"/>
    <col min="9220" max="9471" width="8" style="1"/>
    <col min="9472" max="9473" width="5.7109375" style="1" customWidth="1"/>
    <col min="9474" max="9474" width="76.28515625" style="1" customWidth="1"/>
    <col min="9475" max="9475" width="17.85546875" style="1" customWidth="1"/>
    <col min="9476" max="9727" width="8" style="1"/>
    <col min="9728" max="9729" width="5.7109375" style="1" customWidth="1"/>
    <col min="9730" max="9730" width="76.28515625" style="1" customWidth="1"/>
    <col min="9731" max="9731" width="17.85546875" style="1" customWidth="1"/>
    <col min="9732" max="9983" width="8" style="1"/>
    <col min="9984" max="9985" width="5.7109375" style="1" customWidth="1"/>
    <col min="9986" max="9986" width="76.28515625" style="1" customWidth="1"/>
    <col min="9987" max="9987" width="17.85546875" style="1" customWidth="1"/>
    <col min="9988" max="10239" width="8" style="1"/>
    <col min="10240" max="10241" width="5.7109375" style="1" customWidth="1"/>
    <col min="10242" max="10242" width="76.28515625" style="1" customWidth="1"/>
    <col min="10243" max="10243" width="17.85546875" style="1" customWidth="1"/>
    <col min="10244" max="10495" width="8" style="1"/>
    <col min="10496" max="10497" width="5.7109375" style="1" customWidth="1"/>
    <col min="10498" max="10498" width="76.28515625" style="1" customWidth="1"/>
    <col min="10499" max="10499" width="17.85546875" style="1" customWidth="1"/>
    <col min="10500" max="10751" width="8" style="1"/>
    <col min="10752" max="10753" width="5.7109375" style="1" customWidth="1"/>
    <col min="10754" max="10754" width="76.28515625" style="1" customWidth="1"/>
    <col min="10755" max="10755" width="17.85546875" style="1" customWidth="1"/>
    <col min="10756" max="11007" width="8" style="1"/>
    <col min="11008" max="11009" width="5.7109375" style="1" customWidth="1"/>
    <col min="11010" max="11010" width="76.28515625" style="1" customWidth="1"/>
    <col min="11011" max="11011" width="17.85546875" style="1" customWidth="1"/>
    <col min="11012" max="11263" width="8" style="1"/>
    <col min="11264" max="11265" width="5.7109375" style="1" customWidth="1"/>
    <col min="11266" max="11266" width="76.28515625" style="1" customWidth="1"/>
    <col min="11267" max="11267" width="17.85546875" style="1" customWidth="1"/>
    <col min="11268" max="11519" width="8" style="1"/>
    <col min="11520" max="11521" width="5.7109375" style="1" customWidth="1"/>
    <col min="11522" max="11522" width="76.28515625" style="1" customWidth="1"/>
    <col min="11523" max="11523" width="17.85546875" style="1" customWidth="1"/>
    <col min="11524" max="11775" width="8" style="1"/>
    <col min="11776" max="11777" width="5.7109375" style="1" customWidth="1"/>
    <col min="11778" max="11778" width="76.28515625" style="1" customWidth="1"/>
    <col min="11779" max="11779" width="17.85546875" style="1" customWidth="1"/>
    <col min="11780" max="12031" width="8" style="1"/>
    <col min="12032" max="12033" width="5.7109375" style="1" customWidth="1"/>
    <col min="12034" max="12034" width="76.28515625" style="1" customWidth="1"/>
    <col min="12035" max="12035" width="17.85546875" style="1" customWidth="1"/>
    <col min="12036" max="12287" width="8" style="1"/>
    <col min="12288" max="12289" width="5.7109375" style="1" customWidth="1"/>
    <col min="12290" max="12290" width="76.28515625" style="1" customWidth="1"/>
    <col min="12291" max="12291" width="17.85546875" style="1" customWidth="1"/>
    <col min="12292" max="12543" width="8" style="1"/>
    <col min="12544" max="12545" width="5.7109375" style="1" customWidth="1"/>
    <col min="12546" max="12546" width="76.28515625" style="1" customWidth="1"/>
    <col min="12547" max="12547" width="17.85546875" style="1" customWidth="1"/>
    <col min="12548" max="12799" width="8" style="1"/>
    <col min="12800" max="12801" width="5.7109375" style="1" customWidth="1"/>
    <col min="12802" max="12802" width="76.28515625" style="1" customWidth="1"/>
    <col min="12803" max="12803" width="17.85546875" style="1" customWidth="1"/>
    <col min="12804" max="13055" width="8" style="1"/>
    <col min="13056" max="13057" width="5.7109375" style="1" customWidth="1"/>
    <col min="13058" max="13058" width="76.28515625" style="1" customWidth="1"/>
    <col min="13059" max="13059" width="17.85546875" style="1" customWidth="1"/>
    <col min="13060" max="13311" width="8" style="1"/>
    <col min="13312" max="13313" width="5.7109375" style="1" customWidth="1"/>
    <col min="13314" max="13314" width="76.28515625" style="1" customWidth="1"/>
    <col min="13315" max="13315" width="17.85546875" style="1" customWidth="1"/>
    <col min="13316" max="13567" width="8" style="1"/>
    <col min="13568" max="13569" width="5.7109375" style="1" customWidth="1"/>
    <col min="13570" max="13570" width="76.28515625" style="1" customWidth="1"/>
    <col min="13571" max="13571" width="17.85546875" style="1" customWidth="1"/>
    <col min="13572" max="13823" width="8" style="1"/>
    <col min="13824" max="13825" width="5.7109375" style="1" customWidth="1"/>
    <col min="13826" max="13826" width="76.28515625" style="1" customWidth="1"/>
    <col min="13827" max="13827" width="17.85546875" style="1" customWidth="1"/>
    <col min="13828" max="14079" width="8" style="1"/>
    <col min="14080" max="14081" width="5.7109375" style="1" customWidth="1"/>
    <col min="14082" max="14082" width="76.28515625" style="1" customWidth="1"/>
    <col min="14083" max="14083" width="17.85546875" style="1" customWidth="1"/>
    <col min="14084" max="14335" width="8" style="1"/>
    <col min="14336" max="14337" width="5.7109375" style="1" customWidth="1"/>
    <col min="14338" max="14338" width="76.28515625" style="1" customWidth="1"/>
    <col min="14339" max="14339" width="17.85546875" style="1" customWidth="1"/>
    <col min="14340" max="14591" width="8" style="1"/>
    <col min="14592" max="14593" width="5.7109375" style="1" customWidth="1"/>
    <col min="14594" max="14594" width="76.28515625" style="1" customWidth="1"/>
    <col min="14595" max="14595" width="17.85546875" style="1" customWidth="1"/>
    <col min="14596" max="14847" width="8" style="1"/>
    <col min="14848" max="14849" width="5.7109375" style="1" customWidth="1"/>
    <col min="14850" max="14850" width="76.28515625" style="1" customWidth="1"/>
    <col min="14851" max="14851" width="17.85546875" style="1" customWidth="1"/>
    <col min="14852" max="15103" width="8" style="1"/>
    <col min="15104" max="15105" width="5.7109375" style="1" customWidth="1"/>
    <col min="15106" max="15106" width="76.28515625" style="1" customWidth="1"/>
    <col min="15107" max="15107" width="17.85546875" style="1" customWidth="1"/>
    <col min="15108" max="15359" width="8" style="1"/>
    <col min="15360" max="15361" width="5.7109375" style="1" customWidth="1"/>
    <col min="15362" max="15362" width="76.28515625" style="1" customWidth="1"/>
    <col min="15363" max="15363" width="17.85546875" style="1" customWidth="1"/>
    <col min="15364" max="15615" width="8" style="1"/>
    <col min="15616" max="15617" width="5.7109375" style="1" customWidth="1"/>
    <col min="15618" max="15618" width="76.28515625" style="1" customWidth="1"/>
    <col min="15619" max="15619" width="17.85546875" style="1" customWidth="1"/>
    <col min="15620" max="15871" width="8" style="1"/>
    <col min="15872" max="15873" width="5.7109375" style="1" customWidth="1"/>
    <col min="15874" max="15874" width="76.28515625" style="1" customWidth="1"/>
    <col min="15875" max="15875" width="17.85546875" style="1" customWidth="1"/>
    <col min="15876" max="16127" width="8" style="1"/>
    <col min="16128" max="16129" width="5.7109375" style="1" customWidth="1"/>
    <col min="16130" max="16130" width="76.28515625" style="1" customWidth="1"/>
    <col min="16131" max="16131" width="17.85546875" style="1" customWidth="1"/>
    <col min="16132" max="16384" width="8" style="1"/>
  </cols>
  <sheetData>
    <row r="1" spans="1:5" s="3" customFormat="1" ht="18.75" customHeight="1" x14ac:dyDescent="0.25">
      <c r="A1" s="4"/>
      <c r="B1" s="4"/>
      <c r="C1" s="4"/>
      <c r="D1" s="5" t="s">
        <v>0</v>
      </c>
    </row>
    <row r="2" spans="1:5" s="3" customFormat="1" ht="20.25" customHeight="1" x14ac:dyDescent="0.3">
      <c r="A2" s="6"/>
      <c r="B2" s="6"/>
      <c r="C2" s="6"/>
      <c r="D2" s="7" t="s">
        <v>85</v>
      </c>
    </row>
    <row r="3" spans="1:5" s="3" customFormat="1" ht="19.5" customHeight="1" x14ac:dyDescent="0.25">
      <c r="A3" s="6"/>
      <c r="B3" s="6"/>
      <c r="C3" s="6"/>
      <c r="D3" s="8" t="s">
        <v>1</v>
      </c>
    </row>
    <row r="4" spans="1:5" s="3" customFormat="1" ht="104.25" customHeight="1" x14ac:dyDescent="0.25">
      <c r="A4" s="319" t="s">
        <v>204</v>
      </c>
      <c r="B4" s="319"/>
      <c r="C4" s="319"/>
      <c r="D4" s="319"/>
    </row>
    <row r="5" spans="1:5" s="3" customFormat="1" ht="14.25" customHeight="1" x14ac:dyDescent="0.3">
      <c r="A5" s="6"/>
      <c r="B5" s="6"/>
      <c r="C5" s="6"/>
      <c r="D5" s="9"/>
    </row>
    <row r="6" spans="1:5" ht="16.5" customHeight="1" x14ac:dyDescent="0.25">
      <c r="A6" s="10"/>
      <c r="B6" s="10"/>
      <c r="C6" s="10"/>
      <c r="D6" s="108" t="s">
        <v>203</v>
      </c>
    </row>
    <row r="7" spans="1:5" ht="57" customHeight="1" x14ac:dyDescent="0.25">
      <c r="A7" s="320" t="s">
        <v>2</v>
      </c>
      <c r="B7" s="321"/>
      <c r="C7" s="322" t="s">
        <v>3</v>
      </c>
      <c r="D7" s="109" t="s">
        <v>23</v>
      </c>
    </row>
    <row r="8" spans="1:5" ht="33" customHeight="1" x14ac:dyDescent="0.25">
      <c r="A8" s="11" t="s">
        <v>4</v>
      </c>
      <c r="B8" s="11" t="s">
        <v>5</v>
      </c>
      <c r="C8" s="323"/>
      <c r="D8" s="12" t="s">
        <v>6</v>
      </c>
    </row>
    <row r="9" spans="1:5" s="86" customFormat="1" ht="27" customHeight="1" x14ac:dyDescent="0.25">
      <c r="A9" s="83"/>
      <c r="B9" s="83"/>
      <c r="C9" s="83" t="s">
        <v>86</v>
      </c>
      <c r="D9" s="207">
        <f>D10+D43</f>
        <v>0</v>
      </c>
      <c r="E9" s="85"/>
    </row>
    <row r="10" spans="1:5" s="2" customFormat="1" ht="33" customHeight="1" x14ac:dyDescent="0.25">
      <c r="A10" s="93"/>
      <c r="B10" s="93"/>
      <c r="C10" s="95" t="s">
        <v>7</v>
      </c>
      <c r="D10" s="207">
        <f>D11+D30</f>
        <v>0</v>
      </c>
    </row>
    <row r="11" spans="1:5" ht="16.5" customHeight="1" x14ac:dyDescent="0.25">
      <c r="A11" s="24">
        <v>1004</v>
      </c>
      <c r="B11" s="17"/>
      <c r="C11" s="102" t="s">
        <v>8</v>
      </c>
      <c r="D11" s="216">
        <f>D24+D18</f>
        <v>-15998.7</v>
      </c>
    </row>
    <row r="12" spans="1:5" ht="16.5" customHeight="1" x14ac:dyDescent="0.25">
      <c r="A12" s="26"/>
      <c r="B12" s="26"/>
      <c r="C12" s="103" t="s">
        <v>91</v>
      </c>
      <c r="D12" s="12"/>
    </row>
    <row r="13" spans="1:5" ht="16.5" customHeight="1" x14ac:dyDescent="0.25">
      <c r="A13" s="16"/>
      <c r="B13" s="16"/>
      <c r="C13" s="102" t="s">
        <v>9</v>
      </c>
      <c r="D13" s="12"/>
    </row>
    <row r="14" spans="1:5" ht="33" x14ac:dyDescent="0.25">
      <c r="A14" s="16"/>
      <c r="B14" s="16"/>
      <c r="C14" s="103" t="s">
        <v>92</v>
      </c>
      <c r="D14" s="12"/>
    </row>
    <row r="15" spans="1:5" ht="16.5" customHeight="1" x14ac:dyDescent="0.25">
      <c r="A15" s="18"/>
      <c r="B15" s="18"/>
      <c r="C15" s="102" t="s">
        <v>10</v>
      </c>
      <c r="D15" s="12"/>
    </row>
    <row r="16" spans="1:5" ht="39.75" customHeight="1" x14ac:dyDescent="0.25">
      <c r="A16" s="17"/>
      <c r="B16" s="17"/>
      <c r="C16" s="103" t="s">
        <v>93</v>
      </c>
      <c r="D16" s="12"/>
    </row>
    <row r="17" spans="1:4" ht="16.5" customHeight="1" x14ac:dyDescent="0.25">
      <c r="A17" s="324" t="s">
        <v>11</v>
      </c>
      <c r="B17" s="324"/>
      <c r="C17" s="324"/>
      <c r="D17" s="324"/>
    </row>
    <row r="18" spans="1:4" x14ac:dyDescent="0.25">
      <c r="A18" s="268"/>
      <c r="B18" s="266">
        <v>12003</v>
      </c>
      <c r="C18" s="270" t="s">
        <v>12</v>
      </c>
      <c r="D18" s="269">
        <v>4810</v>
      </c>
    </row>
    <row r="19" spans="1:4" x14ac:dyDescent="0.25">
      <c r="A19" s="268"/>
      <c r="B19" s="270"/>
      <c r="C19" s="142" t="s">
        <v>131</v>
      </c>
      <c r="D19" s="267"/>
    </row>
    <row r="20" spans="1:4" x14ac:dyDescent="0.25">
      <c r="A20" s="268"/>
      <c r="B20" s="270"/>
      <c r="C20" s="270" t="s">
        <v>13</v>
      </c>
      <c r="D20" s="267"/>
    </row>
    <row r="21" spans="1:4" ht="33" x14ac:dyDescent="0.25">
      <c r="A21" s="268"/>
      <c r="B21" s="270"/>
      <c r="C21" s="142" t="s">
        <v>132</v>
      </c>
      <c r="D21" s="267"/>
    </row>
    <row r="22" spans="1:4" x14ac:dyDescent="0.25">
      <c r="A22" s="268"/>
      <c r="B22" s="270"/>
      <c r="C22" s="270" t="s">
        <v>14</v>
      </c>
      <c r="D22" s="267"/>
    </row>
    <row r="23" spans="1:4" x14ac:dyDescent="0.25">
      <c r="A23" s="268"/>
      <c r="B23" s="265"/>
      <c r="C23" s="103" t="s">
        <v>192</v>
      </c>
      <c r="D23" s="267"/>
    </row>
    <row r="24" spans="1:4" ht="16.5" customHeight="1" x14ac:dyDescent="0.25">
      <c r="A24" s="115"/>
      <c r="B24" s="203">
        <v>31007</v>
      </c>
      <c r="C24" s="25" t="s">
        <v>12</v>
      </c>
      <c r="D24" s="218">
        <f>-(D18+D37)</f>
        <v>-20808.7</v>
      </c>
    </row>
    <row r="25" spans="1:4" ht="33" x14ac:dyDescent="0.25">
      <c r="A25" s="28"/>
      <c r="B25" s="26"/>
      <c r="C25" s="111" t="s">
        <v>145</v>
      </c>
      <c r="D25" s="217"/>
    </row>
    <row r="26" spans="1:4" ht="16.5" customHeight="1" x14ac:dyDescent="0.25">
      <c r="A26" s="28"/>
      <c r="B26" s="16"/>
      <c r="C26" s="17" t="s">
        <v>13</v>
      </c>
      <c r="D26" s="67"/>
    </row>
    <row r="27" spans="1:4" ht="33" x14ac:dyDescent="0.25">
      <c r="A27" s="28"/>
      <c r="B27" s="16"/>
      <c r="C27" s="111" t="s">
        <v>146</v>
      </c>
      <c r="D27" s="67"/>
    </row>
    <row r="28" spans="1:4" ht="16.5" customHeight="1" x14ac:dyDescent="0.25">
      <c r="A28" s="29"/>
      <c r="B28" s="18"/>
      <c r="C28" s="17" t="s">
        <v>14</v>
      </c>
      <c r="D28" s="68"/>
    </row>
    <row r="29" spans="1:4" ht="34.5" customHeight="1" x14ac:dyDescent="0.25">
      <c r="A29" s="30"/>
      <c r="B29" s="31"/>
      <c r="C29" s="111" t="s">
        <v>103</v>
      </c>
      <c r="D29" s="67"/>
    </row>
    <row r="30" spans="1:4" x14ac:dyDescent="0.25">
      <c r="A30" s="205">
        <v>1109</v>
      </c>
      <c r="B30" s="102"/>
      <c r="C30" s="102" t="s">
        <v>8</v>
      </c>
      <c r="D30" s="226">
        <f>D37</f>
        <v>15998.7</v>
      </c>
    </row>
    <row r="31" spans="1:4" ht="17.25" x14ac:dyDescent="0.25">
      <c r="A31" s="103"/>
      <c r="B31" s="103"/>
      <c r="C31" s="103" t="s">
        <v>147</v>
      </c>
      <c r="D31" s="206"/>
    </row>
    <row r="32" spans="1:4" ht="17.25" x14ac:dyDescent="0.25">
      <c r="A32" s="102"/>
      <c r="B32" s="102"/>
      <c r="C32" s="102" t="s">
        <v>9</v>
      </c>
      <c r="D32" s="206"/>
    </row>
    <row r="33" spans="1:4" ht="34.5" customHeight="1" x14ac:dyDescent="0.25">
      <c r="A33" s="103"/>
      <c r="B33" s="103"/>
      <c r="C33" s="103" t="s">
        <v>148</v>
      </c>
      <c r="D33" s="204"/>
    </row>
    <row r="34" spans="1:4" x14ac:dyDescent="0.25">
      <c r="A34" s="102"/>
      <c r="B34" s="102"/>
      <c r="C34" s="102" t="s">
        <v>10</v>
      </c>
      <c r="D34" s="204"/>
    </row>
    <row r="35" spans="1:4" ht="34.5" customHeight="1" x14ac:dyDescent="0.25">
      <c r="A35" s="103"/>
      <c r="B35" s="103"/>
      <c r="C35" s="103" t="s">
        <v>149</v>
      </c>
      <c r="D35" s="204"/>
    </row>
    <row r="36" spans="1:4" ht="16.5" customHeight="1" x14ac:dyDescent="0.25">
      <c r="A36" s="317" t="s">
        <v>11</v>
      </c>
      <c r="B36" s="318"/>
      <c r="C36" s="318"/>
      <c r="D36" s="325"/>
    </row>
    <row r="37" spans="1:4" x14ac:dyDescent="0.25">
      <c r="A37" s="171"/>
      <c r="B37" s="203">
        <v>31001</v>
      </c>
      <c r="C37" s="25" t="s">
        <v>12</v>
      </c>
      <c r="D37" s="218">
        <v>15998.7</v>
      </c>
    </row>
    <row r="38" spans="1:4" x14ac:dyDescent="0.25">
      <c r="A38" s="28"/>
      <c r="B38" s="26"/>
      <c r="C38" s="111" t="s">
        <v>150</v>
      </c>
      <c r="D38" s="204"/>
    </row>
    <row r="39" spans="1:4" x14ac:dyDescent="0.25">
      <c r="A39" s="28"/>
      <c r="B39" s="16"/>
      <c r="C39" s="17" t="s">
        <v>13</v>
      </c>
      <c r="D39" s="204"/>
    </row>
    <row r="40" spans="1:4" ht="33" x14ac:dyDescent="0.25">
      <c r="A40" s="28"/>
      <c r="B40" s="16"/>
      <c r="C40" s="111" t="s">
        <v>191</v>
      </c>
      <c r="D40" s="204"/>
    </row>
    <row r="41" spans="1:4" x14ac:dyDescent="0.25">
      <c r="A41" s="29"/>
      <c r="B41" s="18"/>
      <c r="C41" s="17" t="s">
        <v>14</v>
      </c>
      <c r="D41" s="204"/>
    </row>
    <row r="42" spans="1:4" ht="34.5" customHeight="1" x14ac:dyDescent="0.25">
      <c r="A42" s="30"/>
      <c r="B42" s="31"/>
      <c r="C42" s="111" t="s">
        <v>103</v>
      </c>
      <c r="D42" s="204"/>
    </row>
    <row r="43" spans="1:4" ht="21.75" customHeight="1" x14ac:dyDescent="0.25">
      <c r="A43" s="13"/>
      <c r="B43" s="13"/>
      <c r="C43" s="14" t="s">
        <v>15</v>
      </c>
      <c r="D43" s="84">
        <f t="shared" ref="D43" si="0">D44</f>
        <v>0</v>
      </c>
    </row>
    <row r="44" spans="1:4" s="19" customFormat="1" ht="18" customHeight="1" x14ac:dyDescent="0.25">
      <c r="A44" s="33" t="s">
        <v>16</v>
      </c>
      <c r="B44" s="23"/>
      <c r="C44" s="21" t="s">
        <v>8</v>
      </c>
      <c r="D44" s="84">
        <f t="shared" ref="D44" si="1">D51+D57</f>
        <v>0</v>
      </c>
    </row>
    <row r="45" spans="1:4" s="19" customFormat="1" ht="18" customHeight="1" x14ac:dyDescent="0.25">
      <c r="A45" s="23"/>
      <c r="B45" s="23"/>
      <c r="C45" s="111" t="s">
        <v>17</v>
      </c>
      <c r="D45" s="21"/>
    </row>
    <row r="46" spans="1:4" s="19" customFormat="1" ht="18" customHeight="1" x14ac:dyDescent="0.25">
      <c r="A46" s="23"/>
      <c r="B46" s="23"/>
      <c r="C46" s="21" t="s">
        <v>9</v>
      </c>
      <c r="D46" s="34"/>
    </row>
    <row r="47" spans="1:4" s="19" customFormat="1" ht="33" customHeight="1" x14ac:dyDescent="0.25">
      <c r="A47" s="23"/>
      <c r="B47" s="23"/>
      <c r="C47" s="111" t="s">
        <v>18</v>
      </c>
      <c r="D47" s="21"/>
    </row>
    <row r="48" spans="1:4" s="19" customFormat="1" ht="18" customHeight="1" x14ac:dyDescent="0.25">
      <c r="A48" s="20"/>
      <c r="B48" s="20"/>
      <c r="C48" s="17" t="s">
        <v>10</v>
      </c>
      <c r="D48" s="35"/>
    </row>
    <row r="49" spans="1:4" s="19" customFormat="1" ht="33" customHeight="1" x14ac:dyDescent="0.25">
      <c r="A49" s="20"/>
      <c r="B49" s="20"/>
      <c r="C49" s="111" t="s">
        <v>19</v>
      </c>
      <c r="D49" s="30"/>
    </row>
    <row r="50" spans="1:4" s="19" customFormat="1" ht="18" customHeight="1" x14ac:dyDescent="0.25">
      <c r="A50" s="317" t="s">
        <v>11</v>
      </c>
      <c r="B50" s="318"/>
      <c r="C50" s="318"/>
      <c r="D50" s="318"/>
    </row>
    <row r="51" spans="1:4" s="19" customFormat="1" ht="18" customHeight="1" x14ac:dyDescent="0.25">
      <c r="A51" s="20"/>
      <c r="B51" s="17" t="s">
        <v>20</v>
      </c>
      <c r="C51" s="17" t="s">
        <v>12</v>
      </c>
      <c r="D51" s="69">
        <f>D18+D37</f>
        <v>20808.7</v>
      </c>
    </row>
    <row r="52" spans="1:4" s="19" customFormat="1" ht="18" customHeight="1" x14ac:dyDescent="0.25">
      <c r="A52" s="20"/>
      <c r="B52" s="20"/>
      <c r="C52" s="17" t="s">
        <v>17</v>
      </c>
      <c r="D52" s="30"/>
    </row>
    <row r="53" spans="1:4" s="19" customFormat="1" ht="18" customHeight="1" x14ac:dyDescent="0.25">
      <c r="A53" s="20"/>
      <c r="B53" s="20"/>
      <c r="C53" s="17" t="s">
        <v>13</v>
      </c>
      <c r="D53" s="35"/>
    </row>
    <row r="54" spans="1:4" s="19" customFormat="1" ht="51.75" customHeight="1" x14ac:dyDescent="0.25">
      <c r="A54" s="20"/>
      <c r="B54" s="20"/>
      <c r="C54" s="17" t="s">
        <v>21</v>
      </c>
      <c r="D54" s="30"/>
    </row>
    <row r="55" spans="1:4" s="19" customFormat="1" ht="18" customHeight="1" x14ac:dyDescent="0.25">
      <c r="A55" s="20"/>
      <c r="B55" s="20"/>
      <c r="C55" s="17" t="s">
        <v>14</v>
      </c>
      <c r="D55" s="35"/>
    </row>
    <row r="56" spans="1:4" s="19" customFormat="1" ht="18" customHeight="1" x14ac:dyDescent="0.25">
      <c r="A56" s="20"/>
      <c r="B56" s="20"/>
      <c r="C56" s="32" t="s">
        <v>22</v>
      </c>
      <c r="D56" s="30"/>
    </row>
    <row r="57" spans="1:4" s="19" customFormat="1" ht="18" customHeight="1" x14ac:dyDescent="0.25">
      <c r="A57" s="20"/>
      <c r="B57" s="17" t="s">
        <v>20</v>
      </c>
      <c r="C57" s="17" t="s">
        <v>12</v>
      </c>
      <c r="D57" s="69">
        <f>-D51</f>
        <v>-20808.7</v>
      </c>
    </row>
    <row r="58" spans="1:4" s="19" customFormat="1" ht="18" customHeight="1" x14ac:dyDescent="0.25">
      <c r="A58" s="20"/>
      <c r="B58" s="20"/>
      <c r="C58" s="17" t="s">
        <v>17</v>
      </c>
      <c r="D58" s="30"/>
    </row>
    <row r="59" spans="1:4" s="19" customFormat="1" ht="18" customHeight="1" x14ac:dyDescent="0.25">
      <c r="A59" s="20"/>
      <c r="B59" s="20"/>
      <c r="C59" s="17" t="s">
        <v>13</v>
      </c>
      <c r="D59" s="35"/>
    </row>
    <row r="60" spans="1:4" s="19" customFormat="1" ht="51.75" customHeight="1" x14ac:dyDescent="0.25">
      <c r="A60" s="20"/>
      <c r="B60" s="20"/>
      <c r="C60" s="17" t="s">
        <v>21</v>
      </c>
      <c r="D60" s="30"/>
    </row>
    <row r="61" spans="1:4" s="19" customFormat="1" ht="18" customHeight="1" x14ac:dyDescent="0.25">
      <c r="A61" s="20"/>
      <c r="B61" s="20"/>
      <c r="C61" s="17" t="s">
        <v>14</v>
      </c>
      <c r="D61" s="35"/>
    </row>
    <row r="62" spans="1:4" s="19" customFormat="1" ht="18" customHeight="1" x14ac:dyDescent="0.25">
      <c r="A62" s="20"/>
      <c r="B62" s="20"/>
      <c r="C62" s="32" t="s">
        <v>22</v>
      </c>
      <c r="D62" s="30"/>
    </row>
  </sheetData>
  <mergeCells count="6">
    <mergeCell ref="A50:D50"/>
    <mergeCell ref="A4:D4"/>
    <mergeCell ref="A7:B7"/>
    <mergeCell ref="C7:C8"/>
    <mergeCell ref="A17:D17"/>
    <mergeCell ref="A36:D36"/>
  </mergeCells>
  <pageMargins left="0.15748031496062992" right="0.23622047244094491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topLeftCell="A4" zoomScale="90" zoomScaleNormal="100" zoomScaleSheetLayoutView="90" workbookViewId="0">
      <selection activeCell="G5" sqref="G5:H5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326" t="s">
        <v>104</v>
      </c>
      <c r="B1" s="326"/>
      <c r="C1" s="326"/>
      <c r="D1" s="326"/>
      <c r="E1" s="326"/>
      <c r="F1" s="326"/>
      <c r="G1" s="326"/>
      <c r="H1" s="326"/>
    </row>
    <row r="2" spans="1:10" s="118" customFormat="1" ht="19.5" customHeight="1" x14ac:dyDescent="0.25">
      <c r="A2" s="326" t="s">
        <v>85</v>
      </c>
      <c r="B2" s="326"/>
      <c r="C2" s="326"/>
      <c r="D2" s="326"/>
      <c r="E2" s="326"/>
      <c r="F2" s="326"/>
      <c r="G2" s="326"/>
      <c r="H2" s="326"/>
      <c r="I2" s="117"/>
      <c r="J2" s="117"/>
    </row>
    <row r="3" spans="1:10" s="118" customFormat="1" ht="17.25" customHeight="1" x14ac:dyDescent="0.25">
      <c r="A3" s="326" t="s">
        <v>1</v>
      </c>
      <c r="B3" s="326"/>
      <c r="C3" s="326"/>
      <c r="D3" s="326"/>
      <c r="E3" s="326"/>
      <c r="F3" s="326"/>
      <c r="G3" s="326"/>
      <c r="H3" s="326"/>
      <c r="I3" s="117"/>
      <c r="J3" s="117"/>
    </row>
    <row r="4" spans="1:10" s="118" customFormat="1" ht="52.5" customHeight="1" x14ac:dyDescent="0.25">
      <c r="A4" s="327" t="s">
        <v>105</v>
      </c>
      <c r="B4" s="327"/>
      <c r="C4" s="327"/>
      <c r="D4" s="327"/>
      <c r="E4" s="327"/>
      <c r="F4" s="327"/>
      <c r="G4" s="327"/>
      <c r="H4" s="327"/>
      <c r="I4" s="119"/>
      <c r="J4" s="119"/>
    </row>
    <row r="5" spans="1:10" s="123" customFormat="1" ht="17.25" customHeight="1" x14ac:dyDescent="0.25">
      <c r="A5" s="120"/>
      <c r="B5" s="120"/>
      <c r="C5" s="121"/>
      <c r="D5" s="122"/>
      <c r="E5" s="122"/>
      <c r="F5" s="122"/>
      <c r="G5" s="328" t="s">
        <v>203</v>
      </c>
      <c r="H5" s="328"/>
    </row>
    <row r="6" spans="1:10" s="123" customFormat="1" ht="32.25" customHeight="1" x14ac:dyDescent="0.25">
      <c r="A6" s="329" t="s">
        <v>106</v>
      </c>
      <c r="B6" s="330"/>
      <c r="C6" s="333" t="s">
        <v>107</v>
      </c>
      <c r="D6" s="336" t="s">
        <v>23</v>
      </c>
      <c r="E6" s="337"/>
      <c r="F6" s="337"/>
      <c r="G6" s="337"/>
      <c r="H6" s="338"/>
    </row>
    <row r="7" spans="1:10" s="124" customFormat="1" ht="31.5" customHeight="1" x14ac:dyDescent="0.25">
      <c r="A7" s="331"/>
      <c r="B7" s="332"/>
      <c r="C7" s="334"/>
      <c r="D7" s="339" t="s">
        <v>108</v>
      </c>
      <c r="E7" s="341" t="s">
        <v>24</v>
      </c>
      <c r="F7" s="342"/>
      <c r="G7" s="342"/>
      <c r="H7" s="343"/>
    </row>
    <row r="8" spans="1:10" s="124" customFormat="1" ht="96" customHeight="1" x14ac:dyDescent="0.25">
      <c r="A8" s="125" t="s">
        <v>4</v>
      </c>
      <c r="B8" s="125" t="s">
        <v>5</v>
      </c>
      <c r="C8" s="335"/>
      <c r="D8" s="340"/>
      <c r="E8" s="126" t="s">
        <v>109</v>
      </c>
      <c r="F8" s="126" t="s">
        <v>110</v>
      </c>
      <c r="G8" s="126" t="s">
        <v>111</v>
      </c>
      <c r="H8" s="126" t="s">
        <v>112</v>
      </c>
    </row>
    <row r="9" spans="1:10" s="130" customFormat="1" ht="30.75" customHeight="1" x14ac:dyDescent="0.25">
      <c r="A9" s="127"/>
      <c r="B9" s="127"/>
      <c r="C9" s="128" t="s">
        <v>113</v>
      </c>
      <c r="D9" s="228">
        <f>SUM(E9:H9)</f>
        <v>-4810</v>
      </c>
      <c r="E9" s="228">
        <f>E11</f>
        <v>-20808.7</v>
      </c>
      <c r="F9" s="228">
        <f>F11</f>
        <v>0</v>
      </c>
      <c r="G9" s="228">
        <f>G11</f>
        <v>0</v>
      </c>
      <c r="H9" s="228">
        <f>H11</f>
        <v>15998.7</v>
      </c>
    </row>
    <row r="10" spans="1:10" s="123" customFormat="1" ht="17.25" customHeight="1" x14ac:dyDescent="0.25">
      <c r="A10" s="127"/>
      <c r="B10" s="127"/>
      <c r="C10" s="128" t="s">
        <v>114</v>
      </c>
      <c r="D10" s="129"/>
      <c r="E10" s="129"/>
      <c r="F10" s="129"/>
      <c r="G10" s="129"/>
      <c r="H10" s="129"/>
    </row>
    <row r="11" spans="1:10" s="135" customFormat="1" ht="51.75" customHeight="1" x14ac:dyDescent="0.25">
      <c r="A11" s="131"/>
      <c r="B11" s="132"/>
      <c r="C11" s="132" t="s">
        <v>115</v>
      </c>
      <c r="D11" s="133">
        <f>SUM(E11:H11)</f>
        <v>-4810</v>
      </c>
      <c r="E11" s="134">
        <f t="shared" ref="E11:G11" si="0">E13+E14</f>
        <v>-20808.7</v>
      </c>
      <c r="F11" s="134">
        <f t="shared" si="0"/>
        <v>0</v>
      </c>
      <c r="G11" s="134">
        <f t="shared" si="0"/>
        <v>0</v>
      </c>
      <c r="H11" s="134">
        <f>H13+H14</f>
        <v>15998.7</v>
      </c>
    </row>
    <row r="12" spans="1:10" s="135" customFormat="1" ht="17.25" customHeight="1" x14ac:dyDescent="0.25">
      <c r="A12" s="131"/>
      <c r="B12" s="131"/>
      <c r="C12" s="131" t="s">
        <v>116</v>
      </c>
      <c r="D12" s="133"/>
      <c r="E12" s="107"/>
      <c r="F12" s="107"/>
      <c r="G12" s="107"/>
      <c r="H12" s="107"/>
    </row>
    <row r="13" spans="1:10" s="140" customFormat="1" ht="39" customHeight="1" x14ac:dyDescent="0.25">
      <c r="A13" s="136">
        <v>1004</v>
      </c>
      <c r="B13" s="137">
        <v>31007</v>
      </c>
      <c r="C13" s="138" t="s">
        <v>145</v>
      </c>
      <c r="D13" s="139">
        <f>SUM(E13:H13)</f>
        <v>-20808.7</v>
      </c>
      <c r="E13" s="139">
        <f>'1'!D24</f>
        <v>-20808.7</v>
      </c>
      <c r="F13" s="139"/>
      <c r="G13" s="139"/>
      <c r="H13" s="139"/>
    </row>
    <row r="14" spans="1:10" s="140" customFormat="1" ht="39" customHeight="1" x14ac:dyDescent="0.25">
      <c r="A14" s="136">
        <v>1109</v>
      </c>
      <c r="B14" s="137">
        <v>31001</v>
      </c>
      <c r="C14" s="138" t="s">
        <v>150</v>
      </c>
      <c r="D14" s="139">
        <f>SUM(E14:H14)</f>
        <v>15998.7</v>
      </c>
      <c r="E14" s="139"/>
      <c r="F14" s="139"/>
      <c r="G14" s="139"/>
      <c r="H14" s="227">
        <f>'1'!D37</f>
        <v>15998.7</v>
      </c>
    </row>
    <row r="15" spans="1:10" ht="11.25" customHeight="1" x14ac:dyDescent="0.25">
      <c r="E15" s="141"/>
      <c r="F15" s="141"/>
      <c r="G15" s="141"/>
    </row>
    <row r="16" spans="1:10" ht="11.25" customHeight="1" x14ac:dyDescent="0.25">
      <c r="E16" s="141"/>
      <c r="F16" s="141"/>
      <c r="G16" s="141"/>
    </row>
    <row r="17" spans="5:7" ht="11.25" customHeight="1" x14ac:dyDescent="0.25">
      <c r="E17" s="141"/>
      <c r="F17" s="141"/>
      <c r="G17" s="141"/>
    </row>
    <row r="18" spans="5:7" ht="11.25" customHeight="1" x14ac:dyDescent="0.25">
      <c r="E18" s="141"/>
      <c r="F18" s="141"/>
      <c r="G18" s="141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topLeftCell="A31" zoomScale="90" zoomScaleNormal="81" zoomScaleSheetLayoutView="90" workbookViewId="0">
      <selection activeCell="G6" sqref="G6"/>
    </sheetView>
  </sheetViews>
  <sheetFormatPr defaultColWidth="8" defaultRowHeight="16.5" customHeight="1" x14ac:dyDescent="0.3"/>
  <cols>
    <col min="1" max="1" width="9.42578125" style="37" customWidth="1"/>
    <col min="2" max="3" width="8" style="37"/>
    <col min="4" max="4" width="10.5703125" style="37" customWidth="1"/>
    <col min="5" max="5" width="15.85546875" style="37" customWidth="1"/>
    <col min="6" max="6" width="72" style="37" customWidth="1"/>
    <col min="7" max="7" width="45.5703125" style="37" customWidth="1"/>
    <col min="8" max="8" width="25.140625" style="37" customWidth="1"/>
    <col min="9" max="16384" width="8" style="37"/>
  </cols>
  <sheetData>
    <row r="1" spans="1:9" ht="20.25" customHeight="1" x14ac:dyDescent="0.3">
      <c r="G1" s="164" t="s">
        <v>26</v>
      </c>
    </row>
    <row r="2" spans="1:9" s="38" customFormat="1" ht="13.5" customHeight="1" x14ac:dyDescent="0.25">
      <c r="A2" s="346" t="s">
        <v>85</v>
      </c>
      <c r="B2" s="346"/>
      <c r="C2" s="346"/>
      <c r="D2" s="346"/>
      <c r="E2" s="346"/>
      <c r="F2" s="346"/>
      <c r="G2" s="346"/>
      <c r="H2" s="40"/>
      <c r="I2" s="40"/>
    </row>
    <row r="3" spans="1:9" s="38" customFormat="1" ht="13.5" customHeight="1" x14ac:dyDescent="0.25">
      <c r="A3" s="346" t="s">
        <v>1</v>
      </c>
      <c r="B3" s="346"/>
      <c r="C3" s="346"/>
      <c r="D3" s="346"/>
      <c r="E3" s="346"/>
      <c r="F3" s="346"/>
      <c r="G3" s="346"/>
      <c r="H3" s="40"/>
      <c r="I3" s="40"/>
    </row>
    <row r="4" spans="1:9" s="38" customFormat="1" ht="52.5" customHeight="1" x14ac:dyDescent="0.25">
      <c r="A4" s="347" t="s">
        <v>87</v>
      </c>
      <c r="B4" s="347"/>
      <c r="C4" s="347"/>
      <c r="D4" s="347"/>
      <c r="E4" s="347"/>
      <c r="F4" s="347"/>
      <c r="G4" s="347"/>
    </row>
    <row r="5" spans="1:9" s="1" customFormat="1" ht="16.5" customHeight="1" x14ac:dyDescent="0.25">
      <c r="A5" s="2"/>
      <c r="B5" s="2"/>
      <c r="C5" s="2"/>
      <c r="D5" s="2"/>
      <c r="E5" s="2"/>
      <c r="F5" s="2"/>
      <c r="G5" s="2"/>
    </row>
    <row r="6" spans="1:9" s="1" customFormat="1" ht="36" customHeight="1" x14ac:dyDescent="0.3">
      <c r="A6" s="2"/>
      <c r="B6" s="2"/>
      <c r="C6" s="2"/>
      <c r="D6" s="2"/>
      <c r="E6" s="2"/>
      <c r="F6" s="2"/>
      <c r="G6" s="113" t="s">
        <v>203</v>
      </c>
    </row>
    <row r="7" spans="1:9" s="1" customFormat="1" ht="58.5" customHeight="1" x14ac:dyDescent="0.25">
      <c r="A7" s="348" t="s">
        <v>27</v>
      </c>
      <c r="B7" s="349"/>
      <c r="C7" s="350"/>
      <c r="D7" s="348" t="s">
        <v>28</v>
      </c>
      <c r="E7" s="350"/>
      <c r="F7" s="348" t="s">
        <v>29</v>
      </c>
      <c r="G7" s="114" t="s">
        <v>23</v>
      </c>
    </row>
    <row r="8" spans="1:9" s="1" customFormat="1" ht="30" customHeight="1" x14ac:dyDescent="0.25">
      <c r="A8" s="351"/>
      <c r="B8" s="352"/>
      <c r="C8" s="353"/>
      <c r="D8" s="351"/>
      <c r="E8" s="353"/>
      <c r="F8" s="354"/>
      <c r="G8" s="344" t="s">
        <v>6</v>
      </c>
    </row>
    <row r="9" spans="1:9" s="1" customFormat="1" ht="38.25" customHeight="1" x14ac:dyDescent="0.25">
      <c r="A9" s="41" t="s">
        <v>30</v>
      </c>
      <c r="B9" s="41" t="s">
        <v>31</v>
      </c>
      <c r="C9" s="41" t="s">
        <v>32</v>
      </c>
      <c r="D9" s="41" t="s">
        <v>33</v>
      </c>
      <c r="E9" s="41" t="s">
        <v>34</v>
      </c>
      <c r="F9" s="351"/>
      <c r="G9" s="345"/>
    </row>
    <row r="10" spans="1:9" s="1" customFormat="1" ht="16.5" customHeight="1" x14ac:dyDescent="0.25">
      <c r="A10" s="42"/>
      <c r="B10" s="42"/>
      <c r="C10" s="42"/>
      <c r="D10" s="42"/>
      <c r="E10" s="42"/>
      <c r="F10" s="43" t="s">
        <v>35</v>
      </c>
      <c r="G10" s="94">
        <f>G12+G58+G39</f>
        <v>0</v>
      </c>
    </row>
    <row r="11" spans="1:9" s="1" customFormat="1" ht="16.5" customHeight="1" x14ac:dyDescent="0.25">
      <c r="A11" s="16"/>
      <c r="B11" s="16"/>
      <c r="C11" s="16"/>
      <c r="D11" s="16"/>
      <c r="E11" s="16"/>
      <c r="F11" s="71" t="s">
        <v>36</v>
      </c>
      <c r="G11" s="26"/>
    </row>
    <row r="12" spans="1:9" s="1" customFormat="1" ht="18" customHeight="1" x14ac:dyDescent="0.25">
      <c r="A12" s="46" t="s">
        <v>94</v>
      </c>
      <c r="B12" s="16"/>
      <c r="C12" s="16"/>
      <c r="D12" s="16"/>
      <c r="E12" s="16"/>
      <c r="F12" s="70" t="s">
        <v>95</v>
      </c>
      <c r="G12" s="94">
        <f>G14</f>
        <v>-15998.7</v>
      </c>
    </row>
    <row r="13" spans="1:9" s="1" customFormat="1" ht="16.5" customHeight="1" x14ac:dyDescent="0.25">
      <c r="A13" s="16"/>
      <c r="B13" s="16"/>
      <c r="C13" s="16"/>
      <c r="D13" s="16"/>
      <c r="E13" s="16"/>
      <c r="F13" s="99" t="s">
        <v>36</v>
      </c>
      <c r="G13" s="100"/>
    </row>
    <row r="14" spans="1:9" s="1" customFormat="1" ht="20.25" customHeight="1" x14ac:dyDescent="0.25">
      <c r="A14" s="16"/>
      <c r="B14" s="46" t="s">
        <v>96</v>
      </c>
      <c r="C14" s="16"/>
      <c r="D14" s="16"/>
      <c r="E14" s="16"/>
      <c r="F14" s="72" t="s">
        <v>97</v>
      </c>
      <c r="G14" s="94">
        <f t="shared" ref="G14" si="0">G16</f>
        <v>-15998.7</v>
      </c>
    </row>
    <row r="15" spans="1:9" s="1" customFormat="1" ht="16.5" customHeight="1" x14ac:dyDescent="0.25">
      <c r="A15" s="16"/>
      <c r="B15" s="16"/>
      <c r="C15" s="16"/>
      <c r="D15" s="16"/>
      <c r="E15" s="16"/>
      <c r="F15" s="16" t="s">
        <v>36</v>
      </c>
      <c r="G15" s="87"/>
    </row>
    <row r="16" spans="1:9" s="44" customFormat="1" ht="16.5" customHeight="1" x14ac:dyDescent="0.25">
      <c r="A16" s="16"/>
      <c r="B16" s="16"/>
      <c r="C16" s="15" t="s">
        <v>94</v>
      </c>
      <c r="D16" s="16"/>
      <c r="E16" s="16"/>
      <c r="F16" s="15" t="s">
        <v>98</v>
      </c>
      <c r="G16" s="94">
        <f>G18</f>
        <v>-15998.7</v>
      </c>
    </row>
    <row r="17" spans="1:7" s="44" customFormat="1" ht="16.5" customHeight="1" x14ac:dyDescent="0.25">
      <c r="A17" s="16"/>
      <c r="B17" s="16"/>
      <c r="C17" s="16"/>
      <c r="D17" s="16"/>
      <c r="E17" s="16"/>
      <c r="F17" s="16" t="s">
        <v>36</v>
      </c>
      <c r="G17" s="16"/>
    </row>
    <row r="18" spans="1:7" s="44" customFormat="1" ht="34.5" customHeight="1" x14ac:dyDescent="0.25">
      <c r="A18" s="16"/>
      <c r="B18" s="16"/>
      <c r="C18" s="16"/>
      <c r="D18" s="16"/>
      <c r="E18" s="16"/>
      <c r="F18" s="15" t="s">
        <v>25</v>
      </c>
      <c r="G18" s="94">
        <f>G20</f>
        <v>-15998.7</v>
      </c>
    </row>
    <row r="19" spans="1:7" s="44" customFormat="1" ht="16.5" customHeight="1" x14ac:dyDescent="0.25">
      <c r="A19" s="16"/>
      <c r="B19" s="16"/>
      <c r="C19" s="16"/>
      <c r="D19" s="16"/>
      <c r="E19" s="16"/>
      <c r="F19" s="16" t="s">
        <v>36</v>
      </c>
      <c r="G19" s="16"/>
    </row>
    <row r="20" spans="1:7" s="44" customFormat="1" ht="18.75" customHeight="1" x14ac:dyDescent="0.25">
      <c r="A20" s="16"/>
      <c r="B20" s="16"/>
      <c r="C20" s="16"/>
      <c r="D20" s="16" t="s">
        <v>99</v>
      </c>
      <c r="E20" s="16"/>
      <c r="F20" s="16" t="s">
        <v>91</v>
      </c>
      <c r="G20" s="22">
        <f>G30+G22</f>
        <v>-15998.7</v>
      </c>
    </row>
    <row r="21" spans="1:7" s="44" customFormat="1" ht="16.5" customHeight="1" x14ac:dyDescent="0.25">
      <c r="A21" s="16"/>
      <c r="B21" s="16"/>
      <c r="C21" s="16"/>
      <c r="D21" s="16"/>
      <c r="E21" s="16"/>
      <c r="F21" s="16" t="s">
        <v>36</v>
      </c>
      <c r="G21" s="16"/>
    </row>
    <row r="22" spans="1:7" s="1" customFormat="1" ht="16.5" customHeight="1" x14ac:dyDescent="0.25">
      <c r="A22" s="110"/>
      <c r="B22" s="110"/>
      <c r="C22" s="110"/>
      <c r="D22" s="110"/>
      <c r="E22" s="112">
        <v>12003</v>
      </c>
      <c r="F22" s="272" t="s">
        <v>131</v>
      </c>
      <c r="G22" s="208">
        <f>G24</f>
        <v>4810</v>
      </c>
    </row>
    <row r="23" spans="1:7" s="1" customFormat="1" ht="16.5" customHeight="1" x14ac:dyDescent="0.25">
      <c r="A23" s="110"/>
      <c r="B23" s="110"/>
      <c r="C23" s="110"/>
      <c r="D23" s="110"/>
      <c r="E23" s="104"/>
      <c r="F23" s="103" t="s">
        <v>37</v>
      </c>
      <c r="G23" s="208"/>
    </row>
    <row r="24" spans="1:7" s="1" customFormat="1" ht="38.25" customHeight="1" x14ac:dyDescent="0.25">
      <c r="A24" s="110"/>
      <c r="B24" s="110"/>
      <c r="C24" s="110"/>
      <c r="D24" s="110"/>
      <c r="E24" s="104"/>
      <c r="F24" s="102" t="s">
        <v>100</v>
      </c>
      <c r="G24" s="208">
        <f>G26</f>
        <v>4810</v>
      </c>
    </row>
    <row r="25" spans="1:7" s="1" customFormat="1" ht="16.5" customHeight="1" x14ac:dyDescent="0.25">
      <c r="A25" s="110"/>
      <c r="B25" s="110"/>
      <c r="C25" s="110"/>
      <c r="D25" s="110"/>
      <c r="E25" s="104"/>
      <c r="F25" s="103" t="s">
        <v>38</v>
      </c>
      <c r="G25" s="208"/>
    </row>
    <row r="26" spans="1:7" s="1" customFormat="1" ht="16.5" customHeight="1" x14ac:dyDescent="0.25">
      <c r="A26" s="110"/>
      <c r="B26" s="110"/>
      <c r="C26" s="110"/>
      <c r="D26" s="110"/>
      <c r="E26" s="104"/>
      <c r="F26" s="103" t="s">
        <v>35</v>
      </c>
      <c r="G26" s="208">
        <f>G27</f>
        <v>4810</v>
      </c>
    </row>
    <row r="27" spans="1:7" s="1" customFormat="1" ht="16.5" customHeight="1" x14ac:dyDescent="0.25">
      <c r="A27" s="110"/>
      <c r="B27" s="110"/>
      <c r="C27" s="110"/>
      <c r="D27" s="110"/>
      <c r="E27" s="104"/>
      <c r="F27" s="103" t="s">
        <v>43</v>
      </c>
      <c r="G27" s="208">
        <f>G28</f>
        <v>4810</v>
      </c>
    </row>
    <row r="28" spans="1:7" s="1" customFormat="1" ht="16.5" customHeight="1" x14ac:dyDescent="0.25">
      <c r="A28" s="110"/>
      <c r="B28" s="110"/>
      <c r="C28" s="110"/>
      <c r="D28" s="110"/>
      <c r="E28" s="104"/>
      <c r="F28" s="103" t="s">
        <v>133</v>
      </c>
      <c r="G28" s="208">
        <f>G29</f>
        <v>4810</v>
      </c>
    </row>
    <row r="29" spans="1:7" s="1" customFormat="1" x14ac:dyDescent="0.25">
      <c r="A29" s="110"/>
      <c r="B29" s="110"/>
      <c r="C29" s="110"/>
      <c r="D29" s="110"/>
      <c r="E29" s="104"/>
      <c r="F29" s="103" t="s">
        <v>134</v>
      </c>
      <c r="G29" s="208">
        <f>'1'!D18</f>
        <v>4810</v>
      </c>
    </row>
    <row r="30" spans="1:7" s="1" customFormat="1" ht="33" x14ac:dyDescent="0.25">
      <c r="A30" s="110"/>
      <c r="B30" s="110"/>
      <c r="C30" s="110"/>
      <c r="D30" s="110"/>
      <c r="E30" s="112">
        <v>31007</v>
      </c>
      <c r="F30" s="103" t="s">
        <v>145</v>
      </c>
      <c r="G30" s="105">
        <f>G32</f>
        <v>-20808.7</v>
      </c>
    </row>
    <row r="31" spans="1:7" s="1" customFormat="1" ht="16.5" customHeight="1" x14ac:dyDescent="0.25">
      <c r="A31" s="110"/>
      <c r="B31" s="110"/>
      <c r="C31" s="110"/>
      <c r="D31" s="110"/>
      <c r="E31" s="104"/>
      <c r="F31" s="103" t="s">
        <v>37</v>
      </c>
      <c r="G31" s="105"/>
    </row>
    <row r="32" spans="1:7" s="1" customFormat="1" ht="16.5" customHeight="1" x14ac:dyDescent="0.25">
      <c r="A32" s="110"/>
      <c r="B32" s="110"/>
      <c r="C32" s="110"/>
      <c r="D32" s="110"/>
      <c r="E32" s="104"/>
      <c r="F32" s="103" t="s">
        <v>117</v>
      </c>
      <c r="G32" s="105">
        <f>G34</f>
        <v>-20808.7</v>
      </c>
    </row>
    <row r="33" spans="1:7" s="1" customFormat="1" ht="16.5" customHeight="1" x14ac:dyDescent="0.25">
      <c r="A33" s="110"/>
      <c r="B33" s="110"/>
      <c r="C33" s="110"/>
      <c r="D33" s="110"/>
      <c r="E33" s="104"/>
      <c r="F33" s="103" t="s">
        <v>38</v>
      </c>
      <c r="G33" s="105"/>
    </row>
    <row r="34" spans="1:7" s="1" customFormat="1" ht="16.5" customHeight="1" x14ac:dyDescent="0.25">
      <c r="A34" s="110"/>
      <c r="B34" s="110"/>
      <c r="C34" s="110"/>
      <c r="D34" s="110"/>
      <c r="E34" s="104"/>
      <c r="F34" s="103" t="s">
        <v>35</v>
      </c>
      <c r="G34" s="105">
        <f>G35</f>
        <v>-20808.7</v>
      </c>
    </row>
    <row r="35" spans="1:7" s="1" customFormat="1" ht="16.5" customHeight="1" x14ac:dyDescent="0.25">
      <c r="A35" s="110"/>
      <c r="B35" s="110"/>
      <c r="C35" s="110"/>
      <c r="D35" s="110"/>
      <c r="E35" s="104"/>
      <c r="F35" s="103" t="s">
        <v>118</v>
      </c>
      <c r="G35" s="105">
        <f>G36</f>
        <v>-20808.7</v>
      </c>
    </row>
    <row r="36" spans="1:7" s="1" customFormat="1" ht="16.5" customHeight="1" x14ac:dyDescent="0.25">
      <c r="A36" s="110"/>
      <c r="B36" s="110"/>
      <c r="C36" s="110"/>
      <c r="D36" s="110"/>
      <c r="E36" s="104"/>
      <c r="F36" s="103" t="s">
        <v>119</v>
      </c>
      <c r="G36" s="105">
        <f>G37</f>
        <v>-20808.7</v>
      </c>
    </row>
    <row r="37" spans="1:7" s="1" customFormat="1" ht="16.5" customHeight="1" x14ac:dyDescent="0.25">
      <c r="A37" s="110"/>
      <c r="B37" s="110"/>
      <c r="C37" s="110"/>
      <c r="D37" s="110"/>
      <c r="E37" s="104"/>
      <c r="F37" s="103" t="s">
        <v>120</v>
      </c>
      <c r="G37" s="105">
        <f>G38</f>
        <v>-20808.7</v>
      </c>
    </row>
    <row r="38" spans="1:7" s="1" customFormat="1" ht="16.5" customHeight="1" x14ac:dyDescent="0.25">
      <c r="A38" s="110"/>
      <c r="B38" s="110"/>
      <c r="C38" s="110"/>
      <c r="D38" s="110"/>
      <c r="E38" s="104"/>
      <c r="F38" s="103" t="s">
        <v>121</v>
      </c>
      <c r="G38" s="105">
        <f>'1'!D24</f>
        <v>-20808.7</v>
      </c>
    </row>
    <row r="39" spans="1:7" s="209" customFormat="1" ht="16.5" customHeight="1" x14ac:dyDescent="0.25">
      <c r="A39" s="46" t="s">
        <v>152</v>
      </c>
      <c r="B39" s="16"/>
      <c r="C39" s="16"/>
      <c r="D39" s="16"/>
      <c r="E39" s="99"/>
      <c r="F39" s="210" t="s">
        <v>153</v>
      </c>
      <c r="G39" s="208">
        <f>G41</f>
        <v>15998.7</v>
      </c>
    </row>
    <row r="40" spans="1:7" s="209" customFormat="1" ht="16.5" customHeight="1" x14ac:dyDescent="0.25">
      <c r="A40" s="16"/>
      <c r="B40" s="16"/>
      <c r="C40" s="16"/>
      <c r="D40" s="16"/>
      <c r="E40" s="16"/>
      <c r="F40" s="211" t="s">
        <v>36</v>
      </c>
      <c r="G40" s="208"/>
    </row>
    <row r="41" spans="1:7" s="209" customFormat="1" ht="16.5" customHeight="1" x14ac:dyDescent="0.25">
      <c r="A41" s="16"/>
      <c r="B41" s="46" t="s">
        <v>154</v>
      </c>
      <c r="C41" s="16"/>
      <c r="D41" s="16"/>
      <c r="E41" s="16"/>
      <c r="F41" s="212" t="s">
        <v>155</v>
      </c>
      <c r="G41" s="208">
        <f>G43</f>
        <v>15998.7</v>
      </c>
    </row>
    <row r="42" spans="1:7" s="209" customFormat="1" ht="16.5" customHeight="1" x14ac:dyDescent="0.25">
      <c r="A42" s="16"/>
      <c r="B42" s="16"/>
      <c r="C42" s="16"/>
      <c r="D42" s="16"/>
      <c r="E42" s="16"/>
      <c r="F42" s="16" t="s">
        <v>36</v>
      </c>
      <c r="G42" s="208"/>
    </row>
    <row r="43" spans="1:7" s="209" customFormat="1" ht="16.5" customHeight="1" x14ac:dyDescent="0.25">
      <c r="A43" s="16"/>
      <c r="B43" s="16"/>
      <c r="C43" s="15" t="s">
        <v>39</v>
      </c>
      <c r="D43" s="16"/>
      <c r="E43" s="16"/>
      <c r="F43" s="212" t="s">
        <v>155</v>
      </c>
      <c r="G43" s="208">
        <f>G45</f>
        <v>15998.7</v>
      </c>
    </row>
    <row r="44" spans="1:7" s="209" customFormat="1" ht="16.5" customHeight="1" x14ac:dyDescent="0.25">
      <c r="A44" s="16"/>
      <c r="B44" s="16"/>
      <c r="C44" s="16"/>
      <c r="D44" s="16"/>
      <c r="E44" s="16"/>
      <c r="F44" s="16" t="s">
        <v>36</v>
      </c>
      <c r="G44" s="208"/>
    </row>
    <row r="45" spans="1:7" s="209" customFormat="1" ht="33" x14ac:dyDescent="0.25">
      <c r="A45" s="16"/>
      <c r="B45" s="16"/>
      <c r="C45" s="16"/>
      <c r="D45" s="16"/>
      <c r="E45" s="16"/>
      <c r="F45" s="15" t="s">
        <v>7</v>
      </c>
      <c r="G45" s="208">
        <f>G47</f>
        <v>15998.7</v>
      </c>
    </row>
    <row r="46" spans="1:7" s="209" customFormat="1" ht="16.5" customHeight="1" x14ac:dyDescent="0.25">
      <c r="A46" s="16"/>
      <c r="B46" s="16"/>
      <c r="C46" s="16"/>
      <c r="D46" s="16"/>
      <c r="E46" s="16"/>
      <c r="F46" s="16" t="s">
        <v>36</v>
      </c>
      <c r="G46" s="208"/>
    </row>
    <row r="47" spans="1:7" s="209" customFormat="1" ht="26.25" customHeight="1" x14ac:dyDescent="0.25">
      <c r="A47" s="16"/>
      <c r="B47" s="16"/>
      <c r="C47" s="16"/>
      <c r="D47" s="16">
        <v>1109</v>
      </c>
      <c r="E47" s="16"/>
      <c r="F47" s="16" t="s">
        <v>147</v>
      </c>
      <c r="G47" s="208">
        <f>G49</f>
        <v>15998.7</v>
      </c>
    </row>
    <row r="48" spans="1:7" s="209" customFormat="1" ht="16.5" customHeight="1" x14ac:dyDescent="0.25">
      <c r="A48" s="16"/>
      <c r="B48" s="16"/>
      <c r="C48" s="16"/>
      <c r="D48" s="16"/>
      <c r="E48" s="16"/>
      <c r="F48" s="16" t="s">
        <v>36</v>
      </c>
      <c r="G48" s="208"/>
    </row>
    <row r="49" spans="1:8" s="209" customFormat="1" ht="16.5" customHeight="1" x14ac:dyDescent="0.25">
      <c r="A49" s="16"/>
      <c r="B49" s="16"/>
      <c r="C49" s="16"/>
      <c r="D49" s="16"/>
      <c r="E49" s="112">
        <v>31001</v>
      </c>
      <c r="F49" s="112" t="s">
        <v>150</v>
      </c>
      <c r="G49" s="208">
        <f>G51</f>
        <v>15998.7</v>
      </c>
    </row>
    <row r="50" spans="1:8" s="209" customFormat="1" ht="16.5" customHeight="1" x14ac:dyDescent="0.25">
      <c r="A50" s="16"/>
      <c r="B50" s="16"/>
      <c r="C50" s="16"/>
      <c r="D50" s="16"/>
      <c r="E50" s="16"/>
      <c r="F50" s="16" t="s">
        <v>37</v>
      </c>
      <c r="G50" s="208"/>
    </row>
    <row r="51" spans="1:8" s="209" customFormat="1" ht="33" x14ac:dyDescent="0.25">
      <c r="A51" s="16"/>
      <c r="B51" s="16"/>
      <c r="C51" s="16"/>
      <c r="D51" s="16"/>
      <c r="E51" s="16"/>
      <c r="F51" s="213" t="s">
        <v>156</v>
      </c>
      <c r="G51" s="208">
        <f>G53</f>
        <v>15998.7</v>
      </c>
    </row>
    <row r="52" spans="1:8" s="209" customFormat="1" ht="33" x14ac:dyDescent="0.25">
      <c r="A52" s="16"/>
      <c r="B52" s="16"/>
      <c r="C52" s="16"/>
      <c r="D52" s="16"/>
      <c r="E52" s="16"/>
      <c r="F52" s="16" t="s">
        <v>38</v>
      </c>
      <c r="G52" s="208"/>
    </row>
    <row r="53" spans="1:8" s="209" customFormat="1" ht="16.5" customHeight="1" x14ac:dyDescent="0.25">
      <c r="A53" s="16"/>
      <c r="B53" s="16"/>
      <c r="C53" s="16"/>
      <c r="D53" s="16"/>
      <c r="E53" s="16"/>
      <c r="F53" s="103" t="s">
        <v>35</v>
      </c>
      <c r="G53" s="208">
        <f>G54</f>
        <v>15998.7</v>
      </c>
    </row>
    <row r="54" spans="1:8" s="209" customFormat="1" ht="16.5" customHeight="1" x14ac:dyDescent="0.25">
      <c r="A54" s="16"/>
      <c r="B54" s="16"/>
      <c r="C54" s="16"/>
      <c r="D54" s="16"/>
      <c r="E54" s="16"/>
      <c r="F54" s="103" t="s">
        <v>118</v>
      </c>
      <c r="G54" s="208">
        <f>G55</f>
        <v>15998.7</v>
      </c>
    </row>
    <row r="55" spans="1:8" s="209" customFormat="1" ht="16.5" customHeight="1" x14ac:dyDescent="0.25">
      <c r="A55" s="16"/>
      <c r="B55" s="16"/>
      <c r="C55" s="16"/>
      <c r="D55" s="16"/>
      <c r="E55" s="16"/>
      <c r="F55" s="103" t="s">
        <v>119</v>
      </c>
      <c r="G55" s="208">
        <f>G56</f>
        <v>15998.7</v>
      </c>
    </row>
    <row r="56" spans="1:8" s="209" customFormat="1" ht="16.5" customHeight="1" x14ac:dyDescent="0.25">
      <c r="A56" s="18"/>
      <c r="B56" s="18"/>
      <c r="C56" s="18"/>
      <c r="D56" s="18"/>
      <c r="E56" s="18"/>
      <c r="F56" s="103" t="s">
        <v>157</v>
      </c>
      <c r="G56" s="208">
        <f>G57</f>
        <v>15998.7</v>
      </c>
    </row>
    <row r="57" spans="1:8" s="209" customFormat="1" ht="16.5" customHeight="1" x14ac:dyDescent="0.25">
      <c r="A57" s="110"/>
      <c r="B57" s="110"/>
      <c r="C57" s="110"/>
      <c r="D57" s="110"/>
      <c r="E57" s="110"/>
      <c r="F57" s="103" t="s">
        <v>158</v>
      </c>
      <c r="G57" s="208">
        <f>'2'!H14</f>
        <v>15998.7</v>
      </c>
    </row>
    <row r="58" spans="1:8" s="45" customFormat="1" ht="16.5" customHeight="1" x14ac:dyDescent="0.3">
      <c r="A58" s="76" t="s">
        <v>40</v>
      </c>
      <c r="B58" s="23"/>
      <c r="C58" s="23"/>
      <c r="D58" s="23"/>
      <c r="E58" s="23"/>
      <c r="F58" s="76" t="s">
        <v>41</v>
      </c>
      <c r="G58" s="22">
        <f t="shared" ref="G58" si="1">G60</f>
        <v>0</v>
      </c>
      <c r="H58" s="75"/>
    </row>
    <row r="59" spans="1:8" s="45" customFormat="1" ht="16.5" customHeight="1" x14ac:dyDescent="0.3">
      <c r="A59" s="23"/>
      <c r="B59" s="23"/>
      <c r="C59" s="23"/>
      <c r="D59" s="23"/>
      <c r="E59" s="23"/>
      <c r="F59" s="21" t="s">
        <v>36</v>
      </c>
      <c r="G59" s="22"/>
      <c r="H59" s="75"/>
    </row>
    <row r="60" spans="1:8" s="45" customFormat="1" ht="16.5" customHeight="1" x14ac:dyDescent="0.3">
      <c r="A60" s="23"/>
      <c r="B60" s="76" t="s">
        <v>39</v>
      </c>
      <c r="C60" s="23"/>
      <c r="D60" s="23"/>
      <c r="E60" s="23"/>
      <c r="F60" s="76" t="s">
        <v>42</v>
      </c>
      <c r="G60" s="22">
        <f t="shared" ref="G60" si="2">G62</f>
        <v>0</v>
      </c>
      <c r="H60" s="75"/>
    </row>
    <row r="61" spans="1:8" s="45" customFormat="1" ht="16.5" customHeight="1" x14ac:dyDescent="0.3">
      <c r="A61" s="23"/>
      <c r="B61" s="23"/>
      <c r="C61" s="23"/>
      <c r="D61" s="23"/>
      <c r="E61" s="23"/>
      <c r="F61" s="21" t="s">
        <v>36</v>
      </c>
      <c r="G61" s="22"/>
      <c r="H61" s="75"/>
    </row>
    <row r="62" spans="1:8" s="45" customFormat="1" ht="16.5" customHeight="1" x14ac:dyDescent="0.3">
      <c r="A62" s="23"/>
      <c r="B62" s="23"/>
      <c r="C62" s="76" t="s">
        <v>39</v>
      </c>
      <c r="D62" s="23"/>
      <c r="E62" s="23"/>
      <c r="F62" s="76" t="s">
        <v>17</v>
      </c>
      <c r="G62" s="22">
        <f t="shared" ref="G62" si="3">G64</f>
        <v>0</v>
      </c>
      <c r="H62" s="75"/>
    </row>
    <row r="63" spans="1:8" s="45" customFormat="1" ht="16.5" customHeight="1" x14ac:dyDescent="0.3">
      <c r="A63" s="23"/>
      <c r="B63" s="23"/>
      <c r="C63" s="23"/>
      <c r="D63" s="23"/>
      <c r="E63" s="23"/>
      <c r="F63" s="21" t="s">
        <v>36</v>
      </c>
      <c r="G63" s="22"/>
      <c r="H63" s="75"/>
    </row>
    <row r="64" spans="1:8" s="45" customFormat="1" ht="16.5" customHeight="1" x14ac:dyDescent="0.3">
      <c r="A64" s="23"/>
      <c r="B64" s="23"/>
      <c r="C64" s="23"/>
      <c r="D64" s="23"/>
      <c r="E64" s="23"/>
      <c r="F64" s="76" t="s">
        <v>15</v>
      </c>
      <c r="G64" s="22">
        <f t="shared" ref="G64" si="4">G66</f>
        <v>0</v>
      </c>
      <c r="H64" s="75"/>
    </row>
    <row r="65" spans="1:8" s="45" customFormat="1" ht="16.5" customHeight="1" x14ac:dyDescent="0.3">
      <c r="A65" s="23"/>
      <c r="B65" s="23"/>
      <c r="C65" s="23"/>
      <c r="D65" s="23"/>
      <c r="E65" s="23"/>
      <c r="F65" s="21" t="s">
        <v>36</v>
      </c>
      <c r="G65" s="22"/>
      <c r="H65" s="75"/>
    </row>
    <row r="66" spans="1:8" s="45" customFormat="1" ht="16.5" customHeight="1" x14ac:dyDescent="0.3">
      <c r="A66" s="23"/>
      <c r="B66" s="23"/>
      <c r="C66" s="23"/>
      <c r="D66" s="76" t="s">
        <v>16</v>
      </c>
      <c r="E66" s="23"/>
      <c r="F66" s="21" t="s">
        <v>17</v>
      </c>
      <c r="G66" s="22">
        <f t="shared" ref="G66:H66" si="5">G68+G76</f>
        <v>0</v>
      </c>
      <c r="H66" s="22">
        <f t="shared" si="5"/>
        <v>0</v>
      </c>
    </row>
    <row r="67" spans="1:8" s="45" customFormat="1" ht="16.5" customHeight="1" x14ac:dyDescent="0.3">
      <c r="A67" s="77"/>
      <c r="B67" s="77"/>
      <c r="C67" s="77"/>
      <c r="D67" s="23"/>
      <c r="E67" s="23"/>
      <c r="F67" s="21" t="s">
        <v>36</v>
      </c>
      <c r="G67" s="22"/>
      <c r="H67" s="75"/>
    </row>
    <row r="68" spans="1:8" s="45" customFormat="1" ht="16.5" customHeight="1" x14ac:dyDescent="0.3">
      <c r="A68" s="23"/>
      <c r="B68" s="23"/>
      <c r="C68" s="23"/>
      <c r="D68" s="23"/>
      <c r="E68" s="78" t="s">
        <v>20</v>
      </c>
      <c r="F68" s="21" t="s">
        <v>17</v>
      </c>
      <c r="G68" s="22">
        <f t="shared" ref="G68" si="6">G70</f>
        <v>20808.7</v>
      </c>
      <c r="H68" s="75"/>
    </row>
    <row r="69" spans="1:8" s="45" customFormat="1" ht="16.5" customHeight="1" x14ac:dyDescent="0.3">
      <c r="A69" s="23"/>
      <c r="B69" s="23"/>
      <c r="C69" s="23"/>
      <c r="D69" s="73"/>
      <c r="E69" s="23"/>
      <c r="F69" s="21" t="s">
        <v>37</v>
      </c>
      <c r="G69" s="22"/>
      <c r="H69" s="75"/>
    </row>
    <row r="70" spans="1:8" s="45" customFormat="1" ht="16.5" customHeight="1" x14ac:dyDescent="0.3">
      <c r="A70" s="23"/>
      <c r="B70" s="23"/>
      <c r="C70" s="23"/>
      <c r="D70" s="73"/>
      <c r="E70" s="23"/>
      <c r="F70" s="79" t="s">
        <v>15</v>
      </c>
      <c r="G70" s="22">
        <f t="shared" ref="G70" si="7">G72</f>
        <v>20808.7</v>
      </c>
      <c r="H70" s="75"/>
    </row>
    <row r="71" spans="1:8" s="45" customFormat="1" ht="39" customHeight="1" x14ac:dyDescent="0.3">
      <c r="A71" s="23"/>
      <c r="B71" s="23"/>
      <c r="C71" s="23"/>
      <c r="D71" s="73"/>
      <c r="E71" s="23"/>
      <c r="F71" s="21" t="s">
        <v>38</v>
      </c>
      <c r="G71" s="22"/>
      <c r="H71" s="75"/>
    </row>
    <row r="72" spans="1:8" s="45" customFormat="1" ht="16.5" customHeight="1" x14ac:dyDescent="0.3">
      <c r="A72" s="23"/>
      <c r="B72" s="23"/>
      <c r="C72" s="23"/>
      <c r="D72" s="73"/>
      <c r="E72" s="23"/>
      <c r="F72" s="74" t="s">
        <v>35</v>
      </c>
      <c r="G72" s="22">
        <f t="shared" ref="G72:G73" si="8">G73</f>
        <v>20808.7</v>
      </c>
      <c r="H72" s="75"/>
    </row>
    <row r="73" spans="1:8" s="45" customFormat="1" ht="16.5" customHeight="1" x14ac:dyDescent="0.3">
      <c r="A73" s="23"/>
      <c r="B73" s="23"/>
      <c r="C73" s="23"/>
      <c r="D73" s="73"/>
      <c r="E73" s="23"/>
      <c r="F73" s="74" t="s">
        <v>43</v>
      </c>
      <c r="G73" s="22">
        <f t="shared" si="8"/>
        <v>20808.7</v>
      </c>
      <c r="H73" s="75"/>
    </row>
    <row r="74" spans="1:8" s="45" customFormat="1" ht="16.5" customHeight="1" x14ac:dyDescent="0.3">
      <c r="A74" s="23"/>
      <c r="B74" s="23"/>
      <c r="C74" s="23"/>
      <c r="D74" s="73"/>
      <c r="E74" s="23"/>
      <c r="F74" s="74" t="s">
        <v>44</v>
      </c>
      <c r="G74" s="22">
        <f t="shared" ref="G74" si="9">G75</f>
        <v>20808.7</v>
      </c>
      <c r="H74" s="75"/>
    </row>
    <row r="75" spans="1:8" s="45" customFormat="1" ht="16.5" customHeight="1" x14ac:dyDescent="0.3">
      <c r="A75" s="23"/>
      <c r="B75" s="23"/>
      <c r="C75" s="23"/>
      <c r="D75" s="73"/>
      <c r="E75" s="23"/>
      <c r="F75" s="21" t="s">
        <v>45</v>
      </c>
      <c r="G75" s="22">
        <f>'1'!D51</f>
        <v>20808.7</v>
      </c>
      <c r="H75" s="75"/>
    </row>
    <row r="76" spans="1:8" s="45" customFormat="1" ht="16.5" customHeight="1" x14ac:dyDescent="0.3">
      <c r="A76" s="23"/>
      <c r="B76" s="23"/>
      <c r="C76" s="23"/>
      <c r="D76" s="23"/>
      <c r="E76" s="78" t="s">
        <v>20</v>
      </c>
      <c r="F76" s="21" t="s">
        <v>17</v>
      </c>
      <c r="G76" s="22">
        <f t="shared" ref="G76" si="10">G78</f>
        <v>-20808.7</v>
      </c>
      <c r="H76" s="75"/>
    </row>
    <row r="77" spans="1:8" s="45" customFormat="1" ht="16.5" customHeight="1" x14ac:dyDescent="0.3">
      <c r="A77" s="23"/>
      <c r="B77" s="23"/>
      <c r="C77" s="23"/>
      <c r="D77" s="73"/>
      <c r="E77" s="23"/>
      <c r="F77" s="21" t="s">
        <v>37</v>
      </c>
      <c r="G77" s="22"/>
      <c r="H77" s="75"/>
    </row>
    <row r="78" spans="1:8" s="45" customFormat="1" ht="16.5" customHeight="1" x14ac:dyDescent="0.3">
      <c r="A78" s="23"/>
      <c r="B78" s="23"/>
      <c r="C78" s="23"/>
      <c r="D78" s="73"/>
      <c r="E78" s="23"/>
      <c r="F78" s="79" t="s">
        <v>15</v>
      </c>
      <c r="G78" s="22">
        <f t="shared" ref="G78" si="11">G80</f>
        <v>-20808.7</v>
      </c>
      <c r="H78" s="75"/>
    </row>
    <row r="79" spans="1:8" s="45" customFormat="1" ht="39" customHeight="1" x14ac:dyDescent="0.3">
      <c r="A79" s="23"/>
      <c r="B79" s="23"/>
      <c r="C79" s="23"/>
      <c r="D79" s="73"/>
      <c r="E79" s="23"/>
      <c r="F79" s="21" t="s">
        <v>38</v>
      </c>
      <c r="G79" s="22"/>
      <c r="H79" s="75"/>
    </row>
    <row r="80" spans="1:8" s="45" customFormat="1" ht="16.5" customHeight="1" x14ac:dyDescent="0.3">
      <c r="A80" s="23"/>
      <c r="B80" s="23"/>
      <c r="C80" s="23"/>
      <c r="D80" s="73"/>
      <c r="E80" s="23"/>
      <c r="F80" s="74" t="s">
        <v>35</v>
      </c>
      <c r="G80" s="22">
        <f t="shared" ref="G80:G82" si="12">G81</f>
        <v>-20808.7</v>
      </c>
      <c r="H80" s="75"/>
    </row>
    <row r="81" spans="1:8" s="45" customFormat="1" ht="16.5" customHeight="1" x14ac:dyDescent="0.3">
      <c r="A81" s="23"/>
      <c r="B81" s="23"/>
      <c r="C81" s="23"/>
      <c r="D81" s="73"/>
      <c r="E81" s="23"/>
      <c r="F81" s="74" t="s">
        <v>43</v>
      </c>
      <c r="G81" s="22">
        <f t="shared" si="12"/>
        <v>-20808.7</v>
      </c>
      <c r="H81" s="75"/>
    </row>
    <row r="82" spans="1:8" s="45" customFormat="1" ht="16.5" customHeight="1" x14ac:dyDescent="0.3">
      <c r="A82" s="23"/>
      <c r="B82" s="23"/>
      <c r="C82" s="23"/>
      <c r="D82" s="73"/>
      <c r="E82" s="23"/>
      <c r="F82" s="74" t="s">
        <v>44</v>
      </c>
      <c r="G82" s="22">
        <f t="shared" si="12"/>
        <v>-20808.7</v>
      </c>
      <c r="H82" s="75"/>
    </row>
    <row r="83" spans="1:8" s="45" customFormat="1" ht="16.5" customHeight="1" x14ac:dyDescent="0.3">
      <c r="A83" s="23"/>
      <c r="B83" s="23"/>
      <c r="C83" s="23"/>
      <c r="D83" s="73"/>
      <c r="E83" s="23"/>
      <c r="F83" s="21" t="s">
        <v>45</v>
      </c>
      <c r="G83" s="22">
        <f>'1'!D57</f>
        <v>-20808.7</v>
      </c>
      <c r="H83" s="75"/>
    </row>
  </sheetData>
  <mergeCells count="7">
    <mergeCell ref="G8:G9"/>
    <mergeCell ref="A2:G2"/>
    <mergeCell ref="A3:G3"/>
    <mergeCell ref="A4:G4"/>
    <mergeCell ref="A7:C8"/>
    <mergeCell ref="D7:E8"/>
    <mergeCell ref="F7:F9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topLeftCell="A7" zoomScale="90" zoomScaleNormal="100" zoomScaleSheetLayoutView="90" workbookViewId="0">
      <selection activeCell="D5" sqref="D5"/>
    </sheetView>
  </sheetViews>
  <sheetFormatPr defaultColWidth="8" defaultRowHeight="17.25" customHeight="1" x14ac:dyDescent="0.25"/>
  <cols>
    <col min="1" max="1" width="7.42578125" style="130" customWidth="1"/>
    <col min="2" max="2" width="8.7109375" style="130" customWidth="1"/>
    <col min="3" max="3" width="66.28515625" style="123" customWidth="1"/>
    <col min="4" max="4" width="38.5703125" style="160" customWidth="1"/>
    <col min="5" max="5" width="9.5703125" style="123" customWidth="1"/>
    <col min="6" max="6" width="16.42578125" style="143" bestFit="1" customWidth="1"/>
    <col min="7" max="8" width="18.28515625" style="143" bestFit="1" customWidth="1"/>
    <col min="9" max="9" width="18.5703125" style="143" bestFit="1" customWidth="1"/>
    <col min="10" max="10" width="16.42578125" style="123" customWidth="1"/>
    <col min="11" max="16384" width="8" style="123"/>
  </cols>
  <sheetData>
    <row r="1" spans="1:9" ht="17.25" customHeight="1" x14ac:dyDescent="0.25">
      <c r="A1" s="355" t="s">
        <v>122</v>
      </c>
      <c r="B1" s="355"/>
      <c r="C1" s="355"/>
      <c r="D1" s="355"/>
    </row>
    <row r="2" spans="1:9" s="38" customFormat="1" ht="16.5" customHeight="1" x14ac:dyDescent="0.25">
      <c r="A2" s="355" t="s">
        <v>85</v>
      </c>
      <c r="B2" s="355"/>
      <c r="C2" s="355"/>
      <c r="D2" s="355"/>
      <c r="E2" s="40"/>
      <c r="F2" s="40"/>
      <c r="G2" s="40"/>
      <c r="H2" s="144"/>
      <c r="I2" s="144"/>
    </row>
    <row r="3" spans="1:9" s="38" customFormat="1" ht="16.5" customHeight="1" x14ac:dyDescent="0.25">
      <c r="A3" s="355" t="s">
        <v>1</v>
      </c>
      <c r="B3" s="355"/>
      <c r="C3" s="355"/>
      <c r="D3" s="355"/>
      <c r="E3" s="40"/>
      <c r="F3" s="40"/>
      <c r="G3" s="40"/>
      <c r="H3" s="144"/>
      <c r="I3" s="144"/>
    </row>
    <row r="4" spans="1:9" s="38" customFormat="1" ht="52.5" customHeight="1" x14ac:dyDescent="0.25">
      <c r="A4" s="356" t="s">
        <v>123</v>
      </c>
      <c r="B4" s="356"/>
      <c r="C4" s="356"/>
      <c r="D4" s="356"/>
      <c r="E4" s="145"/>
      <c r="F4" s="145"/>
      <c r="G4" s="145"/>
      <c r="H4" s="144"/>
      <c r="I4" s="144"/>
    </row>
    <row r="5" spans="1:9" ht="17.25" customHeight="1" x14ac:dyDescent="0.25">
      <c r="A5" s="120"/>
      <c r="B5" s="120"/>
      <c r="C5" s="121"/>
      <c r="D5" s="312" t="s">
        <v>203</v>
      </c>
    </row>
    <row r="6" spans="1:9" ht="65.25" customHeight="1" x14ac:dyDescent="0.25">
      <c r="A6" s="357" t="s">
        <v>106</v>
      </c>
      <c r="B6" s="358"/>
      <c r="C6" s="361" t="s">
        <v>124</v>
      </c>
      <c r="D6" s="167" t="s">
        <v>125</v>
      </c>
    </row>
    <row r="7" spans="1:9" s="124" customFormat="1" ht="17.25" customHeight="1" x14ac:dyDescent="0.25">
      <c r="A7" s="359"/>
      <c r="B7" s="360"/>
      <c r="C7" s="362"/>
      <c r="D7" s="364" t="s">
        <v>46</v>
      </c>
      <c r="F7" s="146"/>
      <c r="G7" s="146"/>
      <c r="H7" s="146"/>
      <c r="I7" s="146"/>
    </row>
    <row r="8" spans="1:9" s="124" customFormat="1" ht="66" customHeight="1" x14ac:dyDescent="0.25">
      <c r="A8" s="147" t="s">
        <v>4</v>
      </c>
      <c r="B8" s="147" t="s">
        <v>5</v>
      </c>
      <c r="C8" s="363"/>
      <c r="D8" s="365"/>
      <c r="F8" s="146"/>
      <c r="G8" s="146"/>
      <c r="H8" s="146"/>
      <c r="I8" s="146"/>
    </row>
    <row r="9" spans="1:9" s="130" customFormat="1" ht="17.25" customHeight="1" x14ac:dyDescent="0.25">
      <c r="A9" s="127"/>
      <c r="B9" s="127"/>
      <c r="C9" s="128" t="s">
        <v>113</v>
      </c>
      <c r="D9" s="148">
        <f t="shared" ref="D9" si="0">D11</f>
        <v>-4810</v>
      </c>
      <c r="F9" s="149"/>
      <c r="G9" s="149"/>
      <c r="H9" s="149"/>
      <c r="I9" s="149"/>
    </row>
    <row r="10" spans="1:9" ht="17.25" customHeight="1" x14ac:dyDescent="0.25">
      <c r="A10" s="127"/>
      <c r="B10" s="127"/>
      <c r="C10" s="128" t="s">
        <v>114</v>
      </c>
      <c r="D10" s="148"/>
    </row>
    <row r="11" spans="1:9" s="135" customFormat="1" ht="34.5" customHeight="1" x14ac:dyDescent="0.25">
      <c r="A11" s="131"/>
      <c r="B11" s="132"/>
      <c r="C11" s="132" t="s">
        <v>115</v>
      </c>
      <c r="D11" s="133">
        <f>D13+D16</f>
        <v>-4810</v>
      </c>
      <c r="F11" s="150"/>
      <c r="G11" s="150"/>
      <c r="H11" s="150"/>
      <c r="I11" s="150"/>
    </row>
    <row r="12" spans="1:9" s="135" customFormat="1" ht="17.25" customHeight="1" x14ac:dyDescent="0.25">
      <c r="A12" s="131"/>
      <c r="B12" s="131"/>
      <c r="C12" s="131" t="s">
        <v>116</v>
      </c>
      <c r="D12" s="107"/>
      <c r="F12" s="150"/>
      <c r="G12" s="150"/>
      <c r="H12" s="150"/>
      <c r="I12" s="150"/>
    </row>
    <row r="13" spans="1:9" ht="34.5" customHeight="1" x14ac:dyDescent="0.25">
      <c r="A13" s="136">
        <v>1004</v>
      </c>
      <c r="B13" s="136">
        <v>31007</v>
      </c>
      <c r="C13" s="138" t="str">
        <f>'2'!C13</f>
        <v xml:space="preserve"> Ջրային տնտեսության հիդրոտեխնիկական սարքավորումների տեղադրման աշխատանքներ</v>
      </c>
      <c r="D13" s="139">
        <f t="shared" ref="D13" si="1">D15</f>
        <v>-20808.7</v>
      </c>
    </row>
    <row r="14" spans="1:9" s="140" customFormat="1" ht="17.25" customHeight="1" x14ac:dyDescent="0.25">
      <c r="A14" s="136"/>
      <c r="B14" s="136"/>
      <c r="C14" s="151" t="s">
        <v>47</v>
      </c>
      <c r="D14" s="139"/>
      <c r="F14" s="152"/>
      <c r="G14" s="152"/>
      <c r="H14" s="152"/>
      <c r="I14" s="152"/>
    </row>
    <row r="15" spans="1:9" s="156" customFormat="1" ht="34.5" customHeight="1" x14ac:dyDescent="0.25">
      <c r="A15" s="153"/>
      <c r="B15" s="153"/>
      <c r="C15" s="154" t="s">
        <v>126</v>
      </c>
      <c r="D15" s="155">
        <f>'2'!E13</f>
        <v>-20808.7</v>
      </c>
      <c r="F15" s="157"/>
      <c r="G15" s="157"/>
      <c r="H15" s="157"/>
      <c r="I15" s="157"/>
    </row>
    <row r="16" spans="1:9" ht="34.5" customHeight="1" x14ac:dyDescent="0.25">
      <c r="A16" s="136">
        <v>1109</v>
      </c>
      <c r="B16" s="136">
        <v>31001</v>
      </c>
      <c r="C16" s="138" t="s">
        <v>150</v>
      </c>
      <c r="D16" s="139">
        <f t="shared" ref="D16" si="2">D18</f>
        <v>15998.7</v>
      </c>
    </row>
    <row r="17" spans="1:9" s="140" customFormat="1" ht="17.25" customHeight="1" x14ac:dyDescent="0.25">
      <c r="A17" s="136"/>
      <c r="B17" s="136"/>
      <c r="C17" s="151" t="s">
        <v>47</v>
      </c>
      <c r="D17" s="139"/>
      <c r="F17" s="152"/>
      <c r="G17" s="152"/>
      <c r="H17" s="152"/>
      <c r="I17" s="152"/>
    </row>
    <row r="18" spans="1:9" s="156" customFormat="1" ht="44.25" customHeight="1" x14ac:dyDescent="0.25">
      <c r="A18" s="153"/>
      <c r="B18" s="153"/>
      <c r="C18" s="154" t="s">
        <v>126</v>
      </c>
      <c r="D18" s="229">
        <f>'2'!H14</f>
        <v>15998.7</v>
      </c>
      <c r="F18" s="157"/>
      <c r="G18" s="157"/>
      <c r="H18" s="157"/>
      <c r="I18" s="157"/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view="pageBreakPreview" zoomScale="90" zoomScaleNormal="100" zoomScaleSheetLayoutView="90" workbookViewId="0">
      <selection activeCell="H14" sqref="H14"/>
    </sheetView>
  </sheetViews>
  <sheetFormatPr defaultRowHeight="13.5" customHeight="1" x14ac:dyDescent="0.25"/>
  <cols>
    <col min="1" max="1" width="4.7109375" style="173" customWidth="1"/>
    <col min="2" max="2" width="8.5703125" style="174" customWidth="1"/>
    <col min="3" max="3" width="11.42578125" style="174" customWidth="1"/>
    <col min="4" max="4" width="6.7109375" style="174" customWidth="1"/>
    <col min="5" max="5" width="7.5703125" style="174" customWidth="1"/>
    <col min="6" max="6" width="36.85546875" style="174" customWidth="1"/>
    <col min="7" max="7" width="55" style="174" customWidth="1"/>
    <col min="8" max="8" width="21.5703125" style="198" customWidth="1"/>
    <col min="9" max="9" width="12.42578125" style="173" bestFit="1" customWidth="1"/>
    <col min="10" max="253" width="9.140625" style="173"/>
    <col min="254" max="254" width="3.7109375" style="173" customWidth="1"/>
    <col min="255" max="256" width="9.140625" style="173"/>
    <col min="257" max="257" width="6.7109375" style="173" customWidth="1"/>
    <col min="258" max="258" width="7.5703125" style="173" customWidth="1"/>
    <col min="259" max="259" width="61.42578125" style="173" customWidth="1"/>
    <col min="260" max="260" width="50.5703125" style="173" customWidth="1"/>
    <col min="261" max="261" width="10.42578125" style="173" customWidth="1"/>
    <col min="262" max="262" width="12" style="173" customWidth="1"/>
    <col min="263" max="263" width="10" style="173" customWidth="1"/>
    <col min="264" max="264" width="15.5703125" style="173" customWidth="1"/>
    <col min="265" max="509" width="9.140625" style="173"/>
    <col min="510" max="510" width="3.7109375" style="173" customWidth="1"/>
    <col min="511" max="512" width="9.140625" style="173"/>
    <col min="513" max="513" width="6.7109375" style="173" customWidth="1"/>
    <col min="514" max="514" width="7.5703125" style="173" customWidth="1"/>
    <col min="515" max="515" width="61.42578125" style="173" customWidth="1"/>
    <col min="516" max="516" width="50.5703125" style="173" customWidth="1"/>
    <col min="517" max="517" width="10.42578125" style="173" customWidth="1"/>
    <col min="518" max="518" width="12" style="173" customWidth="1"/>
    <col min="519" max="519" width="10" style="173" customWidth="1"/>
    <col min="520" max="520" width="15.5703125" style="173" customWidth="1"/>
    <col min="521" max="765" width="9.140625" style="173"/>
    <col min="766" max="766" width="3.7109375" style="173" customWidth="1"/>
    <col min="767" max="768" width="9.140625" style="173"/>
    <col min="769" max="769" width="6.7109375" style="173" customWidth="1"/>
    <col min="770" max="770" width="7.5703125" style="173" customWidth="1"/>
    <col min="771" max="771" width="61.42578125" style="173" customWidth="1"/>
    <col min="772" max="772" width="50.5703125" style="173" customWidth="1"/>
    <col min="773" max="773" width="10.42578125" style="173" customWidth="1"/>
    <col min="774" max="774" width="12" style="173" customWidth="1"/>
    <col min="775" max="775" width="10" style="173" customWidth="1"/>
    <col min="776" max="776" width="15.5703125" style="173" customWidth="1"/>
    <col min="777" max="1021" width="9.140625" style="173"/>
    <col min="1022" max="1022" width="3.7109375" style="173" customWidth="1"/>
    <col min="1023" max="1024" width="9.140625" style="173"/>
    <col min="1025" max="1025" width="6.7109375" style="173" customWidth="1"/>
    <col min="1026" max="1026" width="7.5703125" style="173" customWidth="1"/>
    <col min="1027" max="1027" width="61.42578125" style="173" customWidth="1"/>
    <col min="1028" max="1028" width="50.5703125" style="173" customWidth="1"/>
    <col min="1029" max="1029" width="10.42578125" style="173" customWidth="1"/>
    <col min="1030" max="1030" width="12" style="173" customWidth="1"/>
    <col min="1031" max="1031" width="10" style="173" customWidth="1"/>
    <col min="1032" max="1032" width="15.5703125" style="173" customWidth="1"/>
    <col min="1033" max="1277" width="9.140625" style="173"/>
    <col min="1278" max="1278" width="3.7109375" style="173" customWidth="1"/>
    <col min="1279" max="1280" width="9.140625" style="173"/>
    <col min="1281" max="1281" width="6.7109375" style="173" customWidth="1"/>
    <col min="1282" max="1282" width="7.5703125" style="173" customWidth="1"/>
    <col min="1283" max="1283" width="61.42578125" style="173" customWidth="1"/>
    <col min="1284" max="1284" width="50.5703125" style="173" customWidth="1"/>
    <col min="1285" max="1285" width="10.42578125" style="173" customWidth="1"/>
    <col min="1286" max="1286" width="12" style="173" customWidth="1"/>
    <col min="1287" max="1287" width="10" style="173" customWidth="1"/>
    <col min="1288" max="1288" width="15.5703125" style="173" customWidth="1"/>
    <col min="1289" max="1533" width="9.140625" style="173"/>
    <col min="1534" max="1534" width="3.7109375" style="173" customWidth="1"/>
    <col min="1535" max="1536" width="9.140625" style="173"/>
    <col min="1537" max="1537" width="6.7109375" style="173" customWidth="1"/>
    <col min="1538" max="1538" width="7.5703125" style="173" customWidth="1"/>
    <col min="1539" max="1539" width="61.42578125" style="173" customWidth="1"/>
    <col min="1540" max="1540" width="50.5703125" style="173" customWidth="1"/>
    <col min="1541" max="1541" width="10.42578125" style="173" customWidth="1"/>
    <col min="1542" max="1542" width="12" style="173" customWidth="1"/>
    <col min="1543" max="1543" width="10" style="173" customWidth="1"/>
    <col min="1544" max="1544" width="15.5703125" style="173" customWidth="1"/>
    <col min="1545" max="1789" width="9.140625" style="173"/>
    <col min="1790" max="1790" width="3.7109375" style="173" customWidth="1"/>
    <col min="1791" max="1792" width="9.140625" style="173"/>
    <col min="1793" max="1793" width="6.7109375" style="173" customWidth="1"/>
    <col min="1794" max="1794" width="7.5703125" style="173" customWidth="1"/>
    <col min="1795" max="1795" width="61.42578125" style="173" customWidth="1"/>
    <col min="1796" max="1796" width="50.5703125" style="173" customWidth="1"/>
    <col min="1797" max="1797" width="10.42578125" style="173" customWidth="1"/>
    <col min="1798" max="1798" width="12" style="173" customWidth="1"/>
    <col min="1799" max="1799" width="10" style="173" customWidth="1"/>
    <col min="1800" max="1800" width="15.5703125" style="173" customWidth="1"/>
    <col min="1801" max="2045" width="9.140625" style="173"/>
    <col min="2046" max="2046" width="3.7109375" style="173" customWidth="1"/>
    <col min="2047" max="2048" width="9.140625" style="173"/>
    <col min="2049" max="2049" width="6.7109375" style="173" customWidth="1"/>
    <col min="2050" max="2050" width="7.5703125" style="173" customWidth="1"/>
    <col min="2051" max="2051" width="61.42578125" style="173" customWidth="1"/>
    <col min="2052" max="2052" width="50.5703125" style="173" customWidth="1"/>
    <col min="2053" max="2053" width="10.42578125" style="173" customWidth="1"/>
    <col min="2054" max="2054" width="12" style="173" customWidth="1"/>
    <col min="2055" max="2055" width="10" style="173" customWidth="1"/>
    <col min="2056" max="2056" width="15.5703125" style="173" customWidth="1"/>
    <col min="2057" max="2301" width="9.140625" style="173"/>
    <col min="2302" max="2302" width="3.7109375" style="173" customWidth="1"/>
    <col min="2303" max="2304" width="9.140625" style="173"/>
    <col min="2305" max="2305" width="6.7109375" style="173" customWidth="1"/>
    <col min="2306" max="2306" width="7.5703125" style="173" customWidth="1"/>
    <col min="2307" max="2307" width="61.42578125" style="173" customWidth="1"/>
    <col min="2308" max="2308" width="50.5703125" style="173" customWidth="1"/>
    <col min="2309" max="2309" width="10.42578125" style="173" customWidth="1"/>
    <col min="2310" max="2310" width="12" style="173" customWidth="1"/>
    <col min="2311" max="2311" width="10" style="173" customWidth="1"/>
    <col min="2312" max="2312" width="15.5703125" style="173" customWidth="1"/>
    <col min="2313" max="2557" width="9.140625" style="173"/>
    <col min="2558" max="2558" width="3.7109375" style="173" customWidth="1"/>
    <col min="2559" max="2560" width="9.140625" style="173"/>
    <col min="2561" max="2561" width="6.7109375" style="173" customWidth="1"/>
    <col min="2562" max="2562" width="7.5703125" style="173" customWidth="1"/>
    <col min="2563" max="2563" width="61.42578125" style="173" customWidth="1"/>
    <col min="2564" max="2564" width="50.5703125" style="173" customWidth="1"/>
    <col min="2565" max="2565" width="10.42578125" style="173" customWidth="1"/>
    <col min="2566" max="2566" width="12" style="173" customWidth="1"/>
    <col min="2567" max="2567" width="10" style="173" customWidth="1"/>
    <col min="2568" max="2568" width="15.5703125" style="173" customWidth="1"/>
    <col min="2569" max="2813" width="9.140625" style="173"/>
    <col min="2814" max="2814" width="3.7109375" style="173" customWidth="1"/>
    <col min="2815" max="2816" width="9.140625" style="173"/>
    <col min="2817" max="2817" width="6.7109375" style="173" customWidth="1"/>
    <col min="2818" max="2818" width="7.5703125" style="173" customWidth="1"/>
    <col min="2819" max="2819" width="61.42578125" style="173" customWidth="1"/>
    <col min="2820" max="2820" width="50.5703125" style="173" customWidth="1"/>
    <col min="2821" max="2821" width="10.42578125" style="173" customWidth="1"/>
    <col min="2822" max="2822" width="12" style="173" customWidth="1"/>
    <col min="2823" max="2823" width="10" style="173" customWidth="1"/>
    <col min="2824" max="2824" width="15.5703125" style="173" customWidth="1"/>
    <col min="2825" max="3069" width="9.140625" style="173"/>
    <col min="3070" max="3070" width="3.7109375" style="173" customWidth="1"/>
    <col min="3071" max="3072" width="9.140625" style="173"/>
    <col min="3073" max="3073" width="6.7109375" style="173" customWidth="1"/>
    <col min="3074" max="3074" width="7.5703125" style="173" customWidth="1"/>
    <col min="3075" max="3075" width="61.42578125" style="173" customWidth="1"/>
    <col min="3076" max="3076" width="50.5703125" style="173" customWidth="1"/>
    <col min="3077" max="3077" width="10.42578125" style="173" customWidth="1"/>
    <col min="3078" max="3078" width="12" style="173" customWidth="1"/>
    <col min="3079" max="3079" width="10" style="173" customWidth="1"/>
    <col min="3080" max="3080" width="15.5703125" style="173" customWidth="1"/>
    <col min="3081" max="3325" width="9.140625" style="173"/>
    <col min="3326" max="3326" width="3.7109375" style="173" customWidth="1"/>
    <col min="3327" max="3328" width="9.140625" style="173"/>
    <col min="3329" max="3329" width="6.7109375" style="173" customWidth="1"/>
    <col min="3330" max="3330" width="7.5703125" style="173" customWidth="1"/>
    <col min="3331" max="3331" width="61.42578125" style="173" customWidth="1"/>
    <col min="3332" max="3332" width="50.5703125" style="173" customWidth="1"/>
    <col min="3333" max="3333" width="10.42578125" style="173" customWidth="1"/>
    <col min="3334" max="3334" width="12" style="173" customWidth="1"/>
    <col min="3335" max="3335" width="10" style="173" customWidth="1"/>
    <col min="3336" max="3336" width="15.5703125" style="173" customWidth="1"/>
    <col min="3337" max="3581" width="9.140625" style="173"/>
    <col min="3582" max="3582" width="3.7109375" style="173" customWidth="1"/>
    <col min="3583" max="3584" width="9.140625" style="173"/>
    <col min="3585" max="3585" width="6.7109375" style="173" customWidth="1"/>
    <col min="3586" max="3586" width="7.5703125" style="173" customWidth="1"/>
    <col min="3587" max="3587" width="61.42578125" style="173" customWidth="1"/>
    <col min="3588" max="3588" width="50.5703125" style="173" customWidth="1"/>
    <col min="3589" max="3589" width="10.42578125" style="173" customWidth="1"/>
    <col min="3590" max="3590" width="12" style="173" customWidth="1"/>
    <col min="3591" max="3591" width="10" style="173" customWidth="1"/>
    <col min="3592" max="3592" width="15.5703125" style="173" customWidth="1"/>
    <col min="3593" max="3837" width="9.140625" style="173"/>
    <col min="3838" max="3838" width="3.7109375" style="173" customWidth="1"/>
    <col min="3839" max="3840" width="9.140625" style="173"/>
    <col min="3841" max="3841" width="6.7109375" style="173" customWidth="1"/>
    <col min="3842" max="3842" width="7.5703125" style="173" customWidth="1"/>
    <col min="3843" max="3843" width="61.42578125" style="173" customWidth="1"/>
    <col min="3844" max="3844" width="50.5703125" style="173" customWidth="1"/>
    <col min="3845" max="3845" width="10.42578125" style="173" customWidth="1"/>
    <col min="3846" max="3846" width="12" style="173" customWidth="1"/>
    <col min="3847" max="3847" width="10" style="173" customWidth="1"/>
    <col min="3848" max="3848" width="15.5703125" style="173" customWidth="1"/>
    <col min="3849" max="4093" width="9.140625" style="173"/>
    <col min="4094" max="4094" width="3.7109375" style="173" customWidth="1"/>
    <col min="4095" max="4096" width="9.140625" style="173"/>
    <col min="4097" max="4097" width="6.7109375" style="173" customWidth="1"/>
    <col min="4098" max="4098" width="7.5703125" style="173" customWidth="1"/>
    <col min="4099" max="4099" width="61.42578125" style="173" customWidth="1"/>
    <col min="4100" max="4100" width="50.5703125" style="173" customWidth="1"/>
    <col min="4101" max="4101" width="10.42578125" style="173" customWidth="1"/>
    <col min="4102" max="4102" width="12" style="173" customWidth="1"/>
    <col min="4103" max="4103" width="10" style="173" customWidth="1"/>
    <col min="4104" max="4104" width="15.5703125" style="173" customWidth="1"/>
    <col min="4105" max="4349" width="9.140625" style="173"/>
    <col min="4350" max="4350" width="3.7109375" style="173" customWidth="1"/>
    <col min="4351" max="4352" width="9.140625" style="173"/>
    <col min="4353" max="4353" width="6.7109375" style="173" customWidth="1"/>
    <col min="4354" max="4354" width="7.5703125" style="173" customWidth="1"/>
    <col min="4355" max="4355" width="61.42578125" style="173" customWidth="1"/>
    <col min="4356" max="4356" width="50.5703125" style="173" customWidth="1"/>
    <col min="4357" max="4357" width="10.42578125" style="173" customWidth="1"/>
    <col min="4358" max="4358" width="12" style="173" customWidth="1"/>
    <col min="4359" max="4359" width="10" style="173" customWidth="1"/>
    <col min="4360" max="4360" width="15.5703125" style="173" customWidth="1"/>
    <col min="4361" max="4605" width="9.140625" style="173"/>
    <col min="4606" max="4606" width="3.7109375" style="173" customWidth="1"/>
    <col min="4607" max="4608" width="9.140625" style="173"/>
    <col min="4609" max="4609" width="6.7109375" style="173" customWidth="1"/>
    <col min="4610" max="4610" width="7.5703125" style="173" customWidth="1"/>
    <col min="4611" max="4611" width="61.42578125" style="173" customWidth="1"/>
    <col min="4612" max="4612" width="50.5703125" style="173" customWidth="1"/>
    <col min="4613" max="4613" width="10.42578125" style="173" customWidth="1"/>
    <col min="4614" max="4614" width="12" style="173" customWidth="1"/>
    <col min="4615" max="4615" width="10" style="173" customWidth="1"/>
    <col min="4616" max="4616" width="15.5703125" style="173" customWidth="1"/>
    <col min="4617" max="4861" width="9.140625" style="173"/>
    <col min="4862" max="4862" width="3.7109375" style="173" customWidth="1"/>
    <col min="4863" max="4864" width="9.140625" style="173"/>
    <col min="4865" max="4865" width="6.7109375" style="173" customWidth="1"/>
    <col min="4866" max="4866" width="7.5703125" style="173" customWidth="1"/>
    <col min="4867" max="4867" width="61.42578125" style="173" customWidth="1"/>
    <col min="4868" max="4868" width="50.5703125" style="173" customWidth="1"/>
    <col min="4869" max="4869" width="10.42578125" style="173" customWidth="1"/>
    <col min="4870" max="4870" width="12" style="173" customWidth="1"/>
    <col min="4871" max="4871" width="10" style="173" customWidth="1"/>
    <col min="4872" max="4872" width="15.5703125" style="173" customWidth="1"/>
    <col min="4873" max="5117" width="9.140625" style="173"/>
    <col min="5118" max="5118" width="3.7109375" style="173" customWidth="1"/>
    <col min="5119" max="5120" width="9.140625" style="173"/>
    <col min="5121" max="5121" width="6.7109375" style="173" customWidth="1"/>
    <col min="5122" max="5122" width="7.5703125" style="173" customWidth="1"/>
    <col min="5123" max="5123" width="61.42578125" style="173" customWidth="1"/>
    <col min="5124" max="5124" width="50.5703125" style="173" customWidth="1"/>
    <col min="5125" max="5125" width="10.42578125" style="173" customWidth="1"/>
    <col min="5126" max="5126" width="12" style="173" customWidth="1"/>
    <col min="5127" max="5127" width="10" style="173" customWidth="1"/>
    <col min="5128" max="5128" width="15.5703125" style="173" customWidth="1"/>
    <col min="5129" max="5373" width="9.140625" style="173"/>
    <col min="5374" max="5374" width="3.7109375" style="173" customWidth="1"/>
    <col min="5375" max="5376" width="9.140625" style="173"/>
    <col min="5377" max="5377" width="6.7109375" style="173" customWidth="1"/>
    <col min="5378" max="5378" width="7.5703125" style="173" customWidth="1"/>
    <col min="5379" max="5379" width="61.42578125" style="173" customWidth="1"/>
    <col min="5380" max="5380" width="50.5703125" style="173" customWidth="1"/>
    <col min="5381" max="5381" width="10.42578125" style="173" customWidth="1"/>
    <col min="5382" max="5382" width="12" style="173" customWidth="1"/>
    <col min="5383" max="5383" width="10" style="173" customWidth="1"/>
    <col min="5384" max="5384" width="15.5703125" style="173" customWidth="1"/>
    <col min="5385" max="5629" width="9.140625" style="173"/>
    <col min="5630" max="5630" width="3.7109375" style="173" customWidth="1"/>
    <col min="5631" max="5632" width="9.140625" style="173"/>
    <col min="5633" max="5633" width="6.7109375" style="173" customWidth="1"/>
    <col min="5634" max="5634" width="7.5703125" style="173" customWidth="1"/>
    <col min="5635" max="5635" width="61.42578125" style="173" customWidth="1"/>
    <col min="5636" max="5636" width="50.5703125" style="173" customWidth="1"/>
    <col min="5637" max="5637" width="10.42578125" style="173" customWidth="1"/>
    <col min="5638" max="5638" width="12" style="173" customWidth="1"/>
    <col min="5639" max="5639" width="10" style="173" customWidth="1"/>
    <col min="5640" max="5640" width="15.5703125" style="173" customWidth="1"/>
    <col min="5641" max="5885" width="9.140625" style="173"/>
    <col min="5886" max="5886" width="3.7109375" style="173" customWidth="1"/>
    <col min="5887" max="5888" width="9.140625" style="173"/>
    <col min="5889" max="5889" width="6.7109375" style="173" customWidth="1"/>
    <col min="5890" max="5890" width="7.5703125" style="173" customWidth="1"/>
    <col min="5891" max="5891" width="61.42578125" style="173" customWidth="1"/>
    <col min="5892" max="5892" width="50.5703125" style="173" customWidth="1"/>
    <col min="5893" max="5893" width="10.42578125" style="173" customWidth="1"/>
    <col min="5894" max="5894" width="12" style="173" customWidth="1"/>
    <col min="5895" max="5895" width="10" style="173" customWidth="1"/>
    <col min="5896" max="5896" width="15.5703125" style="173" customWidth="1"/>
    <col min="5897" max="6141" width="9.140625" style="173"/>
    <col min="6142" max="6142" width="3.7109375" style="173" customWidth="1"/>
    <col min="6143" max="6144" width="9.140625" style="173"/>
    <col min="6145" max="6145" width="6.7109375" style="173" customWidth="1"/>
    <col min="6146" max="6146" width="7.5703125" style="173" customWidth="1"/>
    <col min="6147" max="6147" width="61.42578125" style="173" customWidth="1"/>
    <col min="6148" max="6148" width="50.5703125" style="173" customWidth="1"/>
    <col min="6149" max="6149" width="10.42578125" style="173" customWidth="1"/>
    <col min="6150" max="6150" width="12" style="173" customWidth="1"/>
    <col min="6151" max="6151" width="10" style="173" customWidth="1"/>
    <col min="6152" max="6152" width="15.5703125" style="173" customWidth="1"/>
    <col min="6153" max="6397" width="9.140625" style="173"/>
    <col min="6398" max="6398" width="3.7109375" style="173" customWidth="1"/>
    <col min="6399" max="6400" width="9.140625" style="173"/>
    <col min="6401" max="6401" width="6.7109375" style="173" customWidth="1"/>
    <col min="6402" max="6402" width="7.5703125" style="173" customWidth="1"/>
    <col min="6403" max="6403" width="61.42578125" style="173" customWidth="1"/>
    <col min="6404" max="6404" width="50.5703125" style="173" customWidth="1"/>
    <col min="6405" max="6405" width="10.42578125" style="173" customWidth="1"/>
    <col min="6406" max="6406" width="12" style="173" customWidth="1"/>
    <col min="6407" max="6407" width="10" style="173" customWidth="1"/>
    <col min="6408" max="6408" width="15.5703125" style="173" customWidth="1"/>
    <col min="6409" max="6653" width="9.140625" style="173"/>
    <col min="6654" max="6654" width="3.7109375" style="173" customWidth="1"/>
    <col min="6655" max="6656" width="9.140625" style="173"/>
    <col min="6657" max="6657" width="6.7109375" style="173" customWidth="1"/>
    <col min="6658" max="6658" width="7.5703125" style="173" customWidth="1"/>
    <col min="6659" max="6659" width="61.42578125" style="173" customWidth="1"/>
    <col min="6660" max="6660" width="50.5703125" style="173" customWidth="1"/>
    <col min="6661" max="6661" width="10.42578125" style="173" customWidth="1"/>
    <col min="6662" max="6662" width="12" style="173" customWidth="1"/>
    <col min="6663" max="6663" width="10" style="173" customWidth="1"/>
    <col min="6664" max="6664" width="15.5703125" style="173" customWidth="1"/>
    <col min="6665" max="6909" width="9.140625" style="173"/>
    <col min="6910" max="6910" width="3.7109375" style="173" customWidth="1"/>
    <col min="6911" max="6912" width="9.140625" style="173"/>
    <col min="6913" max="6913" width="6.7109375" style="173" customWidth="1"/>
    <col min="6914" max="6914" width="7.5703125" style="173" customWidth="1"/>
    <col min="6915" max="6915" width="61.42578125" style="173" customWidth="1"/>
    <col min="6916" max="6916" width="50.5703125" style="173" customWidth="1"/>
    <col min="6917" max="6917" width="10.42578125" style="173" customWidth="1"/>
    <col min="6918" max="6918" width="12" style="173" customWidth="1"/>
    <col min="6919" max="6919" width="10" style="173" customWidth="1"/>
    <col min="6920" max="6920" width="15.5703125" style="173" customWidth="1"/>
    <col min="6921" max="7165" width="9.140625" style="173"/>
    <col min="7166" max="7166" width="3.7109375" style="173" customWidth="1"/>
    <col min="7167" max="7168" width="9.140625" style="173"/>
    <col min="7169" max="7169" width="6.7109375" style="173" customWidth="1"/>
    <col min="7170" max="7170" width="7.5703125" style="173" customWidth="1"/>
    <col min="7171" max="7171" width="61.42578125" style="173" customWidth="1"/>
    <col min="7172" max="7172" width="50.5703125" style="173" customWidth="1"/>
    <col min="7173" max="7173" width="10.42578125" style="173" customWidth="1"/>
    <col min="7174" max="7174" width="12" style="173" customWidth="1"/>
    <col min="7175" max="7175" width="10" style="173" customWidth="1"/>
    <col min="7176" max="7176" width="15.5703125" style="173" customWidth="1"/>
    <col min="7177" max="7421" width="9.140625" style="173"/>
    <col min="7422" max="7422" width="3.7109375" style="173" customWidth="1"/>
    <col min="7423" max="7424" width="9.140625" style="173"/>
    <col min="7425" max="7425" width="6.7109375" style="173" customWidth="1"/>
    <col min="7426" max="7426" width="7.5703125" style="173" customWidth="1"/>
    <col min="7427" max="7427" width="61.42578125" style="173" customWidth="1"/>
    <col min="7428" max="7428" width="50.5703125" style="173" customWidth="1"/>
    <col min="7429" max="7429" width="10.42578125" style="173" customWidth="1"/>
    <col min="7430" max="7430" width="12" style="173" customWidth="1"/>
    <col min="7431" max="7431" width="10" style="173" customWidth="1"/>
    <col min="7432" max="7432" width="15.5703125" style="173" customWidth="1"/>
    <col min="7433" max="7677" width="9.140625" style="173"/>
    <col min="7678" max="7678" width="3.7109375" style="173" customWidth="1"/>
    <col min="7679" max="7680" width="9.140625" style="173"/>
    <col min="7681" max="7681" width="6.7109375" style="173" customWidth="1"/>
    <col min="7682" max="7682" width="7.5703125" style="173" customWidth="1"/>
    <col min="7683" max="7683" width="61.42578125" style="173" customWidth="1"/>
    <col min="7684" max="7684" width="50.5703125" style="173" customWidth="1"/>
    <col min="7685" max="7685" width="10.42578125" style="173" customWidth="1"/>
    <col min="7686" max="7686" width="12" style="173" customWidth="1"/>
    <col min="7687" max="7687" width="10" style="173" customWidth="1"/>
    <col min="7688" max="7688" width="15.5703125" style="173" customWidth="1"/>
    <col min="7689" max="7933" width="9.140625" style="173"/>
    <col min="7934" max="7934" width="3.7109375" style="173" customWidth="1"/>
    <col min="7935" max="7936" width="9.140625" style="173"/>
    <col min="7937" max="7937" width="6.7109375" style="173" customWidth="1"/>
    <col min="7938" max="7938" width="7.5703125" style="173" customWidth="1"/>
    <col min="7939" max="7939" width="61.42578125" style="173" customWidth="1"/>
    <col min="7940" max="7940" width="50.5703125" style="173" customWidth="1"/>
    <col min="7941" max="7941" width="10.42578125" style="173" customWidth="1"/>
    <col min="7942" max="7942" width="12" style="173" customWidth="1"/>
    <col min="7943" max="7943" width="10" style="173" customWidth="1"/>
    <col min="7944" max="7944" width="15.5703125" style="173" customWidth="1"/>
    <col min="7945" max="8189" width="9.140625" style="173"/>
    <col min="8190" max="8190" width="3.7109375" style="173" customWidth="1"/>
    <col min="8191" max="8192" width="9.140625" style="173"/>
    <col min="8193" max="8193" width="6.7109375" style="173" customWidth="1"/>
    <col min="8194" max="8194" width="7.5703125" style="173" customWidth="1"/>
    <col min="8195" max="8195" width="61.42578125" style="173" customWidth="1"/>
    <col min="8196" max="8196" width="50.5703125" style="173" customWidth="1"/>
    <col min="8197" max="8197" width="10.42578125" style="173" customWidth="1"/>
    <col min="8198" max="8198" width="12" style="173" customWidth="1"/>
    <col min="8199" max="8199" width="10" style="173" customWidth="1"/>
    <col min="8200" max="8200" width="15.5703125" style="173" customWidth="1"/>
    <col min="8201" max="8445" width="9.140625" style="173"/>
    <col min="8446" max="8446" width="3.7109375" style="173" customWidth="1"/>
    <col min="8447" max="8448" width="9.140625" style="173"/>
    <col min="8449" max="8449" width="6.7109375" style="173" customWidth="1"/>
    <col min="8450" max="8450" width="7.5703125" style="173" customWidth="1"/>
    <col min="8451" max="8451" width="61.42578125" style="173" customWidth="1"/>
    <col min="8452" max="8452" width="50.5703125" style="173" customWidth="1"/>
    <col min="8453" max="8453" width="10.42578125" style="173" customWidth="1"/>
    <col min="8454" max="8454" width="12" style="173" customWidth="1"/>
    <col min="8455" max="8455" width="10" style="173" customWidth="1"/>
    <col min="8456" max="8456" width="15.5703125" style="173" customWidth="1"/>
    <col min="8457" max="8701" width="9.140625" style="173"/>
    <col min="8702" max="8702" width="3.7109375" style="173" customWidth="1"/>
    <col min="8703" max="8704" width="9.140625" style="173"/>
    <col min="8705" max="8705" width="6.7109375" style="173" customWidth="1"/>
    <col min="8706" max="8706" width="7.5703125" style="173" customWidth="1"/>
    <col min="8707" max="8707" width="61.42578125" style="173" customWidth="1"/>
    <col min="8708" max="8708" width="50.5703125" style="173" customWidth="1"/>
    <col min="8709" max="8709" width="10.42578125" style="173" customWidth="1"/>
    <col min="8710" max="8710" width="12" style="173" customWidth="1"/>
    <col min="8711" max="8711" width="10" style="173" customWidth="1"/>
    <col min="8712" max="8712" width="15.5703125" style="173" customWidth="1"/>
    <col min="8713" max="8957" width="9.140625" style="173"/>
    <col min="8958" max="8958" width="3.7109375" style="173" customWidth="1"/>
    <col min="8959" max="8960" width="9.140625" style="173"/>
    <col min="8961" max="8961" width="6.7109375" style="173" customWidth="1"/>
    <col min="8962" max="8962" width="7.5703125" style="173" customWidth="1"/>
    <col min="8963" max="8963" width="61.42578125" style="173" customWidth="1"/>
    <col min="8964" max="8964" width="50.5703125" style="173" customWidth="1"/>
    <col min="8965" max="8965" width="10.42578125" style="173" customWidth="1"/>
    <col min="8966" max="8966" width="12" style="173" customWidth="1"/>
    <col min="8967" max="8967" width="10" style="173" customWidth="1"/>
    <col min="8968" max="8968" width="15.5703125" style="173" customWidth="1"/>
    <col min="8969" max="9213" width="9.140625" style="173"/>
    <col min="9214" max="9214" width="3.7109375" style="173" customWidth="1"/>
    <col min="9215" max="9216" width="9.140625" style="173"/>
    <col min="9217" max="9217" width="6.7109375" style="173" customWidth="1"/>
    <col min="9218" max="9218" width="7.5703125" style="173" customWidth="1"/>
    <col min="9219" max="9219" width="61.42578125" style="173" customWidth="1"/>
    <col min="9220" max="9220" width="50.5703125" style="173" customWidth="1"/>
    <col min="9221" max="9221" width="10.42578125" style="173" customWidth="1"/>
    <col min="9222" max="9222" width="12" style="173" customWidth="1"/>
    <col min="9223" max="9223" width="10" style="173" customWidth="1"/>
    <col min="9224" max="9224" width="15.5703125" style="173" customWidth="1"/>
    <col min="9225" max="9469" width="9.140625" style="173"/>
    <col min="9470" max="9470" width="3.7109375" style="173" customWidth="1"/>
    <col min="9471" max="9472" width="9.140625" style="173"/>
    <col min="9473" max="9473" width="6.7109375" style="173" customWidth="1"/>
    <col min="9474" max="9474" width="7.5703125" style="173" customWidth="1"/>
    <col min="9475" max="9475" width="61.42578125" style="173" customWidth="1"/>
    <col min="9476" max="9476" width="50.5703125" style="173" customWidth="1"/>
    <col min="9477" max="9477" width="10.42578125" style="173" customWidth="1"/>
    <col min="9478" max="9478" width="12" style="173" customWidth="1"/>
    <col min="9479" max="9479" width="10" style="173" customWidth="1"/>
    <col min="9480" max="9480" width="15.5703125" style="173" customWidth="1"/>
    <col min="9481" max="9725" width="9.140625" style="173"/>
    <col min="9726" max="9726" width="3.7109375" style="173" customWidth="1"/>
    <col min="9727" max="9728" width="9.140625" style="173"/>
    <col min="9729" max="9729" width="6.7109375" style="173" customWidth="1"/>
    <col min="9730" max="9730" width="7.5703125" style="173" customWidth="1"/>
    <col min="9731" max="9731" width="61.42578125" style="173" customWidth="1"/>
    <col min="9732" max="9732" width="50.5703125" style="173" customWidth="1"/>
    <col min="9733" max="9733" width="10.42578125" style="173" customWidth="1"/>
    <col min="9734" max="9734" width="12" style="173" customWidth="1"/>
    <col min="9735" max="9735" width="10" style="173" customWidth="1"/>
    <col min="9736" max="9736" width="15.5703125" style="173" customWidth="1"/>
    <col min="9737" max="9981" width="9.140625" style="173"/>
    <col min="9982" max="9982" width="3.7109375" style="173" customWidth="1"/>
    <col min="9983" max="9984" width="9.140625" style="173"/>
    <col min="9985" max="9985" width="6.7109375" style="173" customWidth="1"/>
    <col min="9986" max="9986" width="7.5703125" style="173" customWidth="1"/>
    <col min="9987" max="9987" width="61.42578125" style="173" customWidth="1"/>
    <col min="9988" max="9988" width="50.5703125" style="173" customWidth="1"/>
    <col min="9989" max="9989" width="10.42578125" style="173" customWidth="1"/>
    <col min="9990" max="9990" width="12" style="173" customWidth="1"/>
    <col min="9991" max="9991" width="10" style="173" customWidth="1"/>
    <col min="9992" max="9992" width="15.5703125" style="173" customWidth="1"/>
    <col min="9993" max="10237" width="9.140625" style="173"/>
    <col min="10238" max="10238" width="3.7109375" style="173" customWidth="1"/>
    <col min="10239" max="10240" width="9.140625" style="173"/>
    <col min="10241" max="10241" width="6.7109375" style="173" customWidth="1"/>
    <col min="10242" max="10242" width="7.5703125" style="173" customWidth="1"/>
    <col min="10243" max="10243" width="61.42578125" style="173" customWidth="1"/>
    <col min="10244" max="10244" width="50.5703125" style="173" customWidth="1"/>
    <col min="10245" max="10245" width="10.42578125" style="173" customWidth="1"/>
    <col min="10246" max="10246" width="12" style="173" customWidth="1"/>
    <col min="10247" max="10247" width="10" style="173" customWidth="1"/>
    <col min="10248" max="10248" width="15.5703125" style="173" customWidth="1"/>
    <col min="10249" max="10493" width="9.140625" style="173"/>
    <col min="10494" max="10494" width="3.7109375" style="173" customWidth="1"/>
    <col min="10495" max="10496" width="9.140625" style="173"/>
    <col min="10497" max="10497" width="6.7109375" style="173" customWidth="1"/>
    <col min="10498" max="10498" width="7.5703125" style="173" customWidth="1"/>
    <col min="10499" max="10499" width="61.42578125" style="173" customWidth="1"/>
    <col min="10500" max="10500" width="50.5703125" style="173" customWidth="1"/>
    <col min="10501" max="10501" width="10.42578125" style="173" customWidth="1"/>
    <col min="10502" max="10502" width="12" style="173" customWidth="1"/>
    <col min="10503" max="10503" width="10" style="173" customWidth="1"/>
    <col min="10504" max="10504" width="15.5703125" style="173" customWidth="1"/>
    <col min="10505" max="10749" width="9.140625" style="173"/>
    <col min="10750" max="10750" width="3.7109375" style="173" customWidth="1"/>
    <col min="10751" max="10752" width="9.140625" style="173"/>
    <col min="10753" max="10753" width="6.7109375" style="173" customWidth="1"/>
    <col min="10754" max="10754" width="7.5703125" style="173" customWidth="1"/>
    <col min="10755" max="10755" width="61.42578125" style="173" customWidth="1"/>
    <col min="10756" max="10756" width="50.5703125" style="173" customWidth="1"/>
    <col min="10757" max="10757" width="10.42578125" style="173" customWidth="1"/>
    <col min="10758" max="10758" width="12" style="173" customWidth="1"/>
    <col min="10759" max="10759" width="10" style="173" customWidth="1"/>
    <col min="10760" max="10760" width="15.5703125" style="173" customWidth="1"/>
    <col min="10761" max="11005" width="9.140625" style="173"/>
    <col min="11006" max="11006" width="3.7109375" style="173" customWidth="1"/>
    <col min="11007" max="11008" width="9.140625" style="173"/>
    <col min="11009" max="11009" width="6.7109375" style="173" customWidth="1"/>
    <col min="11010" max="11010" width="7.5703125" style="173" customWidth="1"/>
    <col min="11011" max="11011" width="61.42578125" style="173" customWidth="1"/>
    <col min="11012" max="11012" width="50.5703125" style="173" customWidth="1"/>
    <col min="11013" max="11013" width="10.42578125" style="173" customWidth="1"/>
    <col min="11014" max="11014" width="12" style="173" customWidth="1"/>
    <col min="11015" max="11015" width="10" style="173" customWidth="1"/>
    <col min="11016" max="11016" width="15.5703125" style="173" customWidth="1"/>
    <col min="11017" max="11261" width="9.140625" style="173"/>
    <col min="11262" max="11262" width="3.7109375" style="173" customWidth="1"/>
    <col min="11263" max="11264" width="9.140625" style="173"/>
    <col min="11265" max="11265" width="6.7109375" style="173" customWidth="1"/>
    <col min="11266" max="11266" width="7.5703125" style="173" customWidth="1"/>
    <col min="11267" max="11267" width="61.42578125" style="173" customWidth="1"/>
    <col min="11268" max="11268" width="50.5703125" style="173" customWidth="1"/>
    <col min="11269" max="11269" width="10.42578125" style="173" customWidth="1"/>
    <col min="11270" max="11270" width="12" style="173" customWidth="1"/>
    <col min="11271" max="11271" width="10" style="173" customWidth="1"/>
    <col min="11272" max="11272" width="15.5703125" style="173" customWidth="1"/>
    <col min="11273" max="11517" width="9.140625" style="173"/>
    <col min="11518" max="11518" width="3.7109375" style="173" customWidth="1"/>
    <col min="11519" max="11520" width="9.140625" style="173"/>
    <col min="11521" max="11521" width="6.7109375" style="173" customWidth="1"/>
    <col min="11522" max="11522" width="7.5703125" style="173" customWidth="1"/>
    <col min="11523" max="11523" width="61.42578125" style="173" customWidth="1"/>
    <col min="11524" max="11524" width="50.5703125" style="173" customWidth="1"/>
    <col min="11525" max="11525" width="10.42578125" style="173" customWidth="1"/>
    <col min="11526" max="11526" width="12" style="173" customWidth="1"/>
    <col min="11527" max="11527" width="10" style="173" customWidth="1"/>
    <col min="11528" max="11528" width="15.5703125" style="173" customWidth="1"/>
    <col min="11529" max="11773" width="9.140625" style="173"/>
    <col min="11774" max="11774" width="3.7109375" style="173" customWidth="1"/>
    <col min="11775" max="11776" width="9.140625" style="173"/>
    <col min="11777" max="11777" width="6.7109375" style="173" customWidth="1"/>
    <col min="11778" max="11778" width="7.5703125" style="173" customWidth="1"/>
    <col min="11779" max="11779" width="61.42578125" style="173" customWidth="1"/>
    <col min="11780" max="11780" width="50.5703125" style="173" customWidth="1"/>
    <col min="11781" max="11781" width="10.42578125" style="173" customWidth="1"/>
    <col min="11782" max="11782" width="12" style="173" customWidth="1"/>
    <col min="11783" max="11783" width="10" style="173" customWidth="1"/>
    <col min="11784" max="11784" width="15.5703125" style="173" customWidth="1"/>
    <col min="11785" max="12029" width="9.140625" style="173"/>
    <col min="12030" max="12030" width="3.7109375" style="173" customWidth="1"/>
    <col min="12031" max="12032" width="9.140625" style="173"/>
    <col min="12033" max="12033" width="6.7109375" style="173" customWidth="1"/>
    <col min="12034" max="12034" width="7.5703125" style="173" customWidth="1"/>
    <col min="12035" max="12035" width="61.42578125" style="173" customWidth="1"/>
    <col min="12036" max="12036" width="50.5703125" style="173" customWidth="1"/>
    <col min="12037" max="12037" width="10.42578125" style="173" customWidth="1"/>
    <col min="12038" max="12038" width="12" style="173" customWidth="1"/>
    <col min="12039" max="12039" width="10" style="173" customWidth="1"/>
    <col min="12040" max="12040" width="15.5703125" style="173" customWidth="1"/>
    <col min="12041" max="12285" width="9.140625" style="173"/>
    <col min="12286" max="12286" width="3.7109375" style="173" customWidth="1"/>
    <col min="12287" max="12288" width="9.140625" style="173"/>
    <col min="12289" max="12289" width="6.7109375" style="173" customWidth="1"/>
    <col min="12290" max="12290" width="7.5703125" style="173" customWidth="1"/>
    <col min="12291" max="12291" width="61.42578125" style="173" customWidth="1"/>
    <col min="12292" max="12292" width="50.5703125" style="173" customWidth="1"/>
    <col min="12293" max="12293" width="10.42578125" style="173" customWidth="1"/>
    <col min="12294" max="12294" width="12" style="173" customWidth="1"/>
    <col min="12295" max="12295" width="10" style="173" customWidth="1"/>
    <col min="12296" max="12296" width="15.5703125" style="173" customWidth="1"/>
    <col min="12297" max="12541" width="9.140625" style="173"/>
    <col min="12542" max="12542" width="3.7109375" style="173" customWidth="1"/>
    <col min="12543" max="12544" width="9.140625" style="173"/>
    <col min="12545" max="12545" width="6.7109375" style="173" customWidth="1"/>
    <col min="12546" max="12546" width="7.5703125" style="173" customWidth="1"/>
    <col min="12547" max="12547" width="61.42578125" style="173" customWidth="1"/>
    <col min="12548" max="12548" width="50.5703125" style="173" customWidth="1"/>
    <col min="12549" max="12549" width="10.42578125" style="173" customWidth="1"/>
    <col min="12550" max="12550" width="12" style="173" customWidth="1"/>
    <col min="12551" max="12551" width="10" style="173" customWidth="1"/>
    <col min="12552" max="12552" width="15.5703125" style="173" customWidth="1"/>
    <col min="12553" max="12797" width="9.140625" style="173"/>
    <col min="12798" max="12798" width="3.7109375" style="173" customWidth="1"/>
    <col min="12799" max="12800" width="9.140625" style="173"/>
    <col min="12801" max="12801" width="6.7109375" style="173" customWidth="1"/>
    <col min="12802" max="12802" width="7.5703125" style="173" customWidth="1"/>
    <col min="12803" max="12803" width="61.42578125" style="173" customWidth="1"/>
    <col min="12804" max="12804" width="50.5703125" style="173" customWidth="1"/>
    <col min="12805" max="12805" width="10.42578125" style="173" customWidth="1"/>
    <col min="12806" max="12806" width="12" style="173" customWidth="1"/>
    <col min="12807" max="12807" width="10" style="173" customWidth="1"/>
    <col min="12808" max="12808" width="15.5703125" style="173" customWidth="1"/>
    <col min="12809" max="13053" width="9.140625" style="173"/>
    <col min="13054" max="13054" width="3.7109375" style="173" customWidth="1"/>
    <col min="13055" max="13056" width="9.140625" style="173"/>
    <col min="13057" max="13057" width="6.7109375" style="173" customWidth="1"/>
    <col min="13058" max="13058" width="7.5703125" style="173" customWidth="1"/>
    <col min="13059" max="13059" width="61.42578125" style="173" customWidth="1"/>
    <col min="13060" max="13060" width="50.5703125" style="173" customWidth="1"/>
    <col min="13061" max="13061" width="10.42578125" style="173" customWidth="1"/>
    <col min="13062" max="13062" width="12" style="173" customWidth="1"/>
    <col min="13063" max="13063" width="10" style="173" customWidth="1"/>
    <col min="13064" max="13064" width="15.5703125" style="173" customWidth="1"/>
    <col min="13065" max="13309" width="9.140625" style="173"/>
    <col min="13310" max="13310" width="3.7109375" style="173" customWidth="1"/>
    <col min="13311" max="13312" width="9.140625" style="173"/>
    <col min="13313" max="13313" width="6.7109375" style="173" customWidth="1"/>
    <col min="13314" max="13314" width="7.5703125" style="173" customWidth="1"/>
    <col min="13315" max="13315" width="61.42578125" style="173" customWidth="1"/>
    <col min="13316" max="13316" width="50.5703125" style="173" customWidth="1"/>
    <col min="13317" max="13317" width="10.42578125" style="173" customWidth="1"/>
    <col min="13318" max="13318" width="12" style="173" customWidth="1"/>
    <col min="13319" max="13319" width="10" style="173" customWidth="1"/>
    <col min="13320" max="13320" width="15.5703125" style="173" customWidth="1"/>
    <col min="13321" max="13565" width="9.140625" style="173"/>
    <col min="13566" max="13566" width="3.7109375" style="173" customWidth="1"/>
    <col min="13567" max="13568" width="9.140625" style="173"/>
    <col min="13569" max="13569" width="6.7109375" style="173" customWidth="1"/>
    <col min="13570" max="13570" width="7.5703125" style="173" customWidth="1"/>
    <col min="13571" max="13571" width="61.42578125" style="173" customWidth="1"/>
    <col min="13572" max="13572" width="50.5703125" style="173" customWidth="1"/>
    <col min="13573" max="13573" width="10.42578125" style="173" customWidth="1"/>
    <col min="13574" max="13574" width="12" style="173" customWidth="1"/>
    <col min="13575" max="13575" width="10" style="173" customWidth="1"/>
    <col min="13576" max="13576" width="15.5703125" style="173" customWidth="1"/>
    <col min="13577" max="13821" width="9.140625" style="173"/>
    <col min="13822" max="13822" width="3.7109375" style="173" customWidth="1"/>
    <col min="13823" max="13824" width="9.140625" style="173"/>
    <col min="13825" max="13825" width="6.7109375" style="173" customWidth="1"/>
    <col min="13826" max="13826" width="7.5703125" style="173" customWidth="1"/>
    <col min="13827" max="13827" width="61.42578125" style="173" customWidth="1"/>
    <col min="13828" max="13828" width="50.5703125" style="173" customWidth="1"/>
    <col min="13829" max="13829" width="10.42578125" style="173" customWidth="1"/>
    <col min="13830" max="13830" width="12" style="173" customWidth="1"/>
    <col min="13831" max="13831" width="10" style="173" customWidth="1"/>
    <col min="13832" max="13832" width="15.5703125" style="173" customWidth="1"/>
    <col min="13833" max="14077" width="9.140625" style="173"/>
    <col min="14078" max="14078" width="3.7109375" style="173" customWidth="1"/>
    <col min="14079" max="14080" width="9.140625" style="173"/>
    <col min="14081" max="14081" width="6.7109375" style="173" customWidth="1"/>
    <col min="14082" max="14082" width="7.5703125" style="173" customWidth="1"/>
    <col min="14083" max="14083" width="61.42578125" style="173" customWidth="1"/>
    <col min="14084" max="14084" width="50.5703125" style="173" customWidth="1"/>
    <col min="14085" max="14085" width="10.42578125" style="173" customWidth="1"/>
    <col min="14086" max="14086" width="12" style="173" customWidth="1"/>
    <col min="14087" max="14087" width="10" style="173" customWidth="1"/>
    <col min="14088" max="14088" width="15.5703125" style="173" customWidth="1"/>
    <col min="14089" max="14333" width="9.140625" style="173"/>
    <col min="14334" max="14334" width="3.7109375" style="173" customWidth="1"/>
    <col min="14335" max="14336" width="9.140625" style="173"/>
    <col min="14337" max="14337" width="6.7109375" style="173" customWidth="1"/>
    <col min="14338" max="14338" width="7.5703125" style="173" customWidth="1"/>
    <col min="14339" max="14339" width="61.42578125" style="173" customWidth="1"/>
    <col min="14340" max="14340" width="50.5703125" style="173" customWidth="1"/>
    <col min="14341" max="14341" width="10.42578125" style="173" customWidth="1"/>
    <col min="14342" max="14342" width="12" style="173" customWidth="1"/>
    <col min="14343" max="14343" width="10" style="173" customWidth="1"/>
    <col min="14344" max="14344" width="15.5703125" style="173" customWidth="1"/>
    <col min="14345" max="14589" width="9.140625" style="173"/>
    <col min="14590" max="14590" width="3.7109375" style="173" customWidth="1"/>
    <col min="14591" max="14592" width="9.140625" style="173"/>
    <col min="14593" max="14593" width="6.7109375" style="173" customWidth="1"/>
    <col min="14594" max="14594" width="7.5703125" style="173" customWidth="1"/>
    <col min="14595" max="14595" width="61.42578125" style="173" customWidth="1"/>
    <col min="14596" max="14596" width="50.5703125" style="173" customWidth="1"/>
    <col min="14597" max="14597" width="10.42578125" style="173" customWidth="1"/>
    <col min="14598" max="14598" width="12" style="173" customWidth="1"/>
    <col min="14599" max="14599" width="10" style="173" customWidth="1"/>
    <col min="14600" max="14600" width="15.5703125" style="173" customWidth="1"/>
    <col min="14601" max="14845" width="9.140625" style="173"/>
    <col min="14846" max="14846" width="3.7109375" style="173" customWidth="1"/>
    <col min="14847" max="14848" width="9.140625" style="173"/>
    <col min="14849" max="14849" width="6.7109375" style="173" customWidth="1"/>
    <col min="14850" max="14850" width="7.5703125" style="173" customWidth="1"/>
    <col min="14851" max="14851" width="61.42578125" style="173" customWidth="1"/>
    <col min="14852" max="14852" width="50.5703125" style="173" customWidth="1"/>
    <col min="14853" max="14853" width="10.42578125" style="173" customWidth="1"/>
    <col min="14854" max="14854" width="12" style="173" customWidth="1"/>
    <col min="14855" max="14855" width="10" style="173" customWidth="1"/>
    <col min="14856" max="14856" width="15.5703125" style="173" customWidth="1"/>
    <col min="14857" max="15101" width="9.140625" style="173"/>
    <col min="15102" max="15102" width="3.7109375" style="173" customWidth="1"/>
    <col min="15103" max="15104" width="9.140625" style="173"/>
    <col min="15105" max="15105" width="6.7109375" style="173" customWidth="1"/>
    <col min="15106" max="15106" width="7.5703125" style="173" customWidth="1"/>
    <col min="15107" max="15107" width="61.42578125" style="173" customWidth="1"/>
    <col min="15108" max="15108" width="50.5703125" style="173" customWidth="1"/>
    <col min="15109" max="15109" width="10.42578125" style="173" customWidth="1"/>
    <col min="15110" max="15110" width="12" style="173" customWidth="1"/>
    <col min="15111" max="15111" width="10" style="173" customWidth="1"/>
    <col min="15112" max="15112" width="15.5703125" style="173" customWidth="1"/>
    <col min="15113" max="15357" width="9.140625" style="173"/>
    <col min="15358" max="15358" width="3.7109375" style="173" customWidth="1"/>
    <col min="15359" max="15360" width="9.140625" style="173"/>
    <col min="15361" max="15361" width="6.7109375" style="173" customWidth="1"/>
    <col min="15362" max="15362" width="7.5703125" style="173" customWidth="1"/>
    <col min="15363" max="15363" width="61.42578125" style="173" customWidth="1"/>
    <col min="15364" max="15364" width="50.5703125" style="173" customWidth="1"/>
    <col min="15365" max="15365" width="10.42578125" style="173" customWidth="1"/>
    <col min="15366" max="15366" width="12" style="173" customWidth="1"/>
    <col min="15367" max="15367" width="10" style="173" customWidth="1"/>
    <col min="15368" max="15368" width="15.5703125" style="173" customWidth="1"/>
    <col min="15369" max="15613" width="9.140625" style="173"/>
    <col min="15614" max="15614" width="3.7109375" style="173" customWidth="1"/>
    <col min="15615" max="15616" width="9.140625" style="173"/>
    <col min="15617" max="15617" width="6.7109375" style="173" customWidth="1"/>
    <col min="15618" max="15618" width="7.5703125" style="173" customWidth="1"/>
    <col min="15619" max="15619" width="61.42578125" style="173" customWidth="1"/>
    <col min="15620" max="15620" width="50.5703125" style="173" customWidth="1"/>
    <col min="15621" max="15621" width="10.42578125" style="173" customWidth="1"/>
    <col min="15622" max="15622" width="12" style="173" customWidth="1"/>
    <col min="15623" max="15623" width="10" style="173" customWidth="1"/>
    <col min="15624" max="15624" width="15.5703125" style="173" customWidth="1"/>
    <col min="15625" max="15869" width="9.140625" style="173"/>
    <col min="15870" max="15870" width="3.7109375" style="173" customWidth="1"/>
    <col min="15871" max="15872" width="9.140625" style="173"/>
    <col min="15873" max="15873" width="6.7109375" style="173" customWidth="1"/>
    <col min="15874" max="15874" width="7.5703125" style="173" customWidth="1"/>
    <col min="15875" max="15875" width="61.42578125" style="173" customWidth="1"/>
    <col min="15876" max="15876" width="50.5703125" style="173" customWidth="1"/>
    <col min="15877" max="15877" width="10.42578125" style="173" customWidth="1"/>
    <col min="15878" max="15878" width="12" style="173" customWidth="1"/>
    <col min="15879" max="15879" width="10" style="173" customWidth="1"/>
    <col min="15880" max="15880" width="15.5703125" style="173" customWidth="1"/>
    <col min="15881" max="16125" width="9.140625" style="173"/>
    <col min="16126" max="16126" width="3.7109375" style="173" customWidth="1"/>
    <col min="16127" max="16128" width="9.140625" style="173"/>
    <col min="16129" max="16129" width="6.7109375" style="173" customWidth="1"/>
    <col min="16130" max="16130" width="7.5703125" style="173" customWidth="1"/>
    <col min="16131" max="16131" width="61.42578125" style="173" customWidth="1"/>
    <col min="16132" max="16132" width="50.5703125" style="173" customWidth="1"/>
    <col min="16133" max="16133" width="10.42578125" style="173" customWidth="1"/>
    <col min="16134" max="16134" width="12" style="173" customWidth="1"/>
    <col min="16135" max="16135" width="10" style="173" customWidth="1"/>
    <col min="16136" max="16136" width="15.5703125" style="173" customWidth="1"/>
    <col min="16137" max="16384" width="9.140625" style="173"/>
  </cols>
  <sheetData>
    <row r="1" spans="1:12" s="158" customFormat="1" ht="17.25" x14ac:dyDescent="0.25">
      <c r="A1" s="380" t="s">
        <v>129</v>
      </c>
      <c r="B1" s="380"/>
      <c r="C1" s="380"/>
      <c r="D1" s="380"/>
      <c r="E1" s="380"/>
      <c r="F1" s="380"/>
      <c r="G1" s="380"/>
      <c r="H1" s="380"/>
      <c r="I1" s="143"/>
      <c r="J1" s="143"/>
      <c r="K1" s="143"/>
      <c r="L1" s="143"/>
    </row>
    <row r="2" spans="1:12" s="118" customFormat="1" ht="16.5" x14ac:dyDescent="0.25">
      <c r="A2" s="380" t="s">
        <v>85</v>
      </c>
      <c r="B2" s="380"/>
      <c r="C2" s="380"/>
      <c r="D2" s="380"/>
      <c r="E2" s="380"/>
      <c r="F2" s="380"/>
      <c r="G2" s="380"/>
      <c r="H2" s="380"/>
      <c r="I2" s="117"/>
      <c r="J2" s="117"/>
    </row>
    <row r="3" spans="1:12" s="118" customFormat="1" ht="16.5" x14ac:dyDescent="0.25">
      <c r="A3" s="380" t="s">
        <v>1</v>
      </c>
      <c r="B3" s="380"/>
      <c r="C3" s="380"/>
      <c r="D3" s="380"/>
      <c r="E3" s="380"/>
      <c r="F3" s="380"/>
      <c r="G3" s="380"/>
      <c r="H3" s="380"/>
      <c r="I3" s="117"/>
      <c r="J3" s="117"/>
    </row>
    <row r="4" spans="1:12" s="118" customFormat="1" ht="16.5" x14ac:dyDescent="0.25">
      <c r="A4" s="271"/>
      <c r="B4" s="271"/>
      <c r="C4" s="271"/>
      <c r="D4" s="271"/>
      <c r="E4" s="271"/>
      <c r="F4" s="271"/>
      <c r="G4" s="271"/>
      <c r="H4" s="271"/>
      <c r="I4" s="117"/>
      <c r="J4" s="117"/>
    </row>
    <row r="5" spans="1:12" s="118" customFormat="1" ht="33.75" customHeight="1" x14ac:dyDescent="0.25">
      <c r="A5" s="381" t="s">
        <v>201</v>
      </c>
      <c r="B5" s="381"/>
      <c r="C5" s="381"/>
      <c r="D5" s="381"/>
      <c r="E5" s="381"/>
      <c r="F5" s="381"/>
      <c r="G5" s="381"/>
      <c r="H5" s="381"/>
      <c r="I5" s="119"/>
      <c r="J5" s="119"/>
    </row>
    <row r="7" spans="1:12" x14ac:dyDescent="0.25">
      <c r="H7" s="175" t="s">
        <v>203</v>
      </c>
    </row>
    <row r="8" spans="1:12" ht="14.25" x14ac:dyDescent="0.25">
      <c r="B8" s="382" t="s">
        <v>2</v>
      </c>
      <c r="C8" s="383"/>
      <c r="D8" s="384" t="s">
        <v>135</v>
      </c>
      <c r="E8" s="385"/>
      <c r="F8" s="386"/>
      <c r="G8" s="390" t="s">
        <v>136</v>
      </c>
      <c r="H8" s="176" t="s">
        <v>46</v>
      </c>
    </row>
    <row r="9" spans="1:12" ht="51" x14ac:dyDescent="0.25">
      <c r="B9" s="176" t="s">
        <v>4</v>
      </c>
      <c r="C9" s="177" t="s">
        <v>5</v>
      </c>
      <c r="D9" s="387"/>
      <c r="E9" s="388"/>
      <c r="F9" s="389"/>
      <c r="G9" s="391"/>
      <c r="H9" s="178" t="s">
        <v>137</v>
      </c>
    </row>
    <row r="10" spans="1:12" s="179" customFormat="1" ht="17.25" x14ac:dyDescent="0.25">
      <c r="B10" s="180"/>
      <c r="C10" s="180"/>
      <c r="D10" s="366" t="s">
        <v>138</v>
      </c>
      <c r="E10" s="367"/>
      <c r="F10" s="368"/>
      <c r="G10" s="180"/>
      <c r="H10" s="215">
        <f>H11</f>
        <v>4810</v>
      </c>
      <c r="I10" s="181"/>
    </row>
    <row r="11" spans="1:12" ht="34.5" customHeight="1" x14ac:dyDescent="0.25">
      <c r="B11" s="369" t="s">
        <v>25</v>
      </c>
      <c r="C11" s="370"/>
      <c r="D11" s="370"/>
      <c r="E11" s="370"/>
      <c r="F11" s="371"/>
      <c r="G11" s="182"/>
      <c r="H11" s="183">
        <f>H12</f>
        <v>4810</v>
      </c>
      <c r="I11" s="184"/>
    </row>
    <row r="12" spans="1:12" ht="16.5" x14ac:dyDescent="0.25">
      <c r="B12" s="185">
        <v>1004</v>
      </c>
      <c r="C12" s="186"/>
      <c r="D12" s="372" t="s">
        <v>101</v>
      </c>
      <c r="E12" s="373"/>
      <c r="F12" s="374"/>
      <c r="G12" s="187"/>
      <c r="H12" s="188">
        <f>H13</f>
        <v>4810</v>
      </c>
      <c r="I12" s="184"/>
    </row>
    <row r="13" spans="1:12" ht="42.75" x14ac:dyDescent="0.25">
      <c r="B13" s="189"/>
      <c r="C13" s="190">
        <v>12003</v>
      </c>
      <c r="D13" s="375" t="s">
        <v>131</v>
      </c>
      <c r="E13" s="376"/>
      <c r="F13" s="377"/>
      <c r="G13" s="186" t="s">
        <v>117</v>
      </c>
      <c r="H13" s="196">
        <f>H15</f>
        <v>4810</v>
      </c>
    </row>
    <row r="14" spans="1:12" ht="16.5" x14ac:dyDescent="0.25">
      <c r="B14" s="189"/>
      <c r="C14" s="190"/>
      <c r="D14" s="191"/>
      <c r="E14" s="378" t="s">
        <v>139</v>
      </c>
      <c r="F14" s="379"/>
      <c r="G14" s="192"/>
      <c r="H14" s="193"/>
    </row>
    <row r="15" spans="1:12" ht="18.75" customHeight="1" x14ac:dyDescent="0.25">
      <c r="B15" s="194"/>
      <c r="C15" s="194"/>
      <c r="D15" s="194"/>
      <c r="E15" s="194"/>
      <c r="F15" s="194"/>
      <c r="G15" s="195" t="s">
        <v>140</v>
      </c>
      <c r="H15" s="196">
        <f>SUM(H16)</f>
        <v>4810</v>
      </c>
    </row>
    <row r="16" spans="1:12" ht="27" x14ac:dyDescent="0.25">
      <c r="B16" s="194"/>
      <c r="C16" s="194"/>
      <c r="D16" s="194"/>
      <c r="E16" s="194"/>
      <c r="F16" s="194"/>
      <c r="G16" s="214" t="s">
        <v>165</v>
      </c>
      <c r="H16" s="197">
        <v>4810</v>
      </c>
    </row>
  </sheetData>
  <mergeCells count="12">
    <mergeCell ref="A1:H1"/>
    <mergeCell ref="A2:H2"/>
    <mergeCell ref="A3:H3"/>
    <mergeCell ref="A5:H5"/>
    <mergeCell ref="B8:C8"/>
    <mergeCell ref="D8:F9"/>
    <mergeCell ref="G8:G9"/>
    <mergeCell ref="D10:F10"/>
    <mergeCell ref="B11:F11"/>
    <mergeCell ref="D12:F12"/>
    <mergeCell ref="D13:F13"/>
    <mergeCell ref="E14:F14"/>
  </mergeCells>
  <pageMargins left="0.19" right="0.16" top="0.74803149606299213" bottom="0.74803149606299213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view="pageBreakPreview" topLeftCell="A13" zoomScale="66" zoomScaleNormal="81" zoomScaleSheetLayoutView="66" workbookViewId="0">
      <selection activeCell="C23" sqref="C23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46.7109375" style="1" customWidth="1"/>
    <col min="4" max="16384" width="8" style="1"/>
  </cols>
  <sheetData>
    <row r="1" spans="1:3" s="47" customFormat="1" ht="18.75" customHeight="1" x14ac:dyDescent="0.25">
      <c r="A1" s="48"/>
      <c r="B1" s="48"/>
      <c r="C1" s="163" t="s">
        <v>130</v>
      </c>
    </row>
    <row r="2" spans="1:3" s="47" customFormat="1" ht="20.25" customHeight="1" x14ac:dyDescent="0.3">
      <c r="A2" s="49"/>
      <c r="B2" s="49"/>
      <c r="C2" s="7" t="s">
        <v>85</v>
      </c>
    </row>
    <row r="3" spans="1:3" s="47" customFormat="1" ht="19.5" customHeight="1" x14ac:dyDescent="0.25">
      <c r="A3" s="49"/>
      <c r="B3" s="49"/>
      <c r="C3" s="39" t="s">
        <v>1</v>
      </c>
    </row>
    <row r="4" spans="1:3" s="44" customFormat="1" ht="19.5" customHeight="1" x14ac:dyDescent="0.25">
      <c r="C4" s="91" t="s">
        <v>48</v>
      </c>
    </row>
    <row r="5" spans="1:3" s="44" customFormat="1" ht="45" customHeight="1" x14ac:dyDescent="0.25">
      <c r="A5" s="424" t="s">
        <v>88</v>
      </c>
      <c r="B5" s="424"/>
      <c r="C5" s="424"/>
    </row>
    <row r="7" spans="1:3" s="50" customFormat="1" ht="24" customHeight="1" x14ac:dyDescent="0.25">
      <c r="C7" s="161" t="s">
        <v>127</v>
      </c>
    </row>
    <row r="8" spans="1:3" s="50" customFormat="1" ht="24" customHeight="1" x14ac:dyDescent="0.25">
      <c r="A8" s="425" t="s">
        <v>49</v>
      </c>
      <c r="B8" s="425"/>
      <c r="C8" s="425"/>
    </row>
    <row r="9" spans="1:3" s="50" customFormat="1" ht="24" customHeight="1" x14ac:dyDescent="0.25">
      <c r="A9" s="97"/>
      <c r="B9" s="97"/>
      <c r="C9" s="98"/>
    </row>
    <row r="10" spans="1:3" s="50" customFormat="1" ht="24" customHeight="1" x14ac:dyDescent="0.25">
      <c r="A10" s="426" t="s">
        <v>50</v>
      </c>
      <c r="B10" s="427"/>
      <c r="C10" s="428"/>
    </row>
    <row r="11" spans="1:3" ht="32.25" customHeight="1" x14ac:dyDescent="0.25">
      <c r="A11" s="52" t="s">
        <v>51</v>
      </c>
      <c r="B11" s="405" t="s">
        <v>52</v>
      </c>
      <c r="C11" s="406"/>
    </row>
    <row r="12" spans="1:3" s="50" customFormat="1" ht="24" customHeight="1" x14ac:dyDescent="0.25">
      <c r="A12" s="55">
        <v>1004</v>
      </c>
      <c r="B12" s="432" t="s">
        <v>102</v>
      </c>
      <c r="C12" s="433"/>
    </row>
    <row r="13" spans="1:3" s="19" customFormat="1" ht="24" customHeight="1" x14ac:dyDescent="0.25">
      <c r="A13" s="429" t="s">
        <v>61</v>
      </c>
      <c r="B13" s="430"/>
      <c r="C13" s="431"/>
    </row>
    <row r="14" spans="1:3" s="50" customFormat="1" ht="19.5" customHeight="1" x14ac:dyDescent="0.25">
      <c r="A14" s="106"/>
      <c r="B14" s="106"/>
      <c r="C14" s="264"/>
    </row>
    <row r="15" spans="1:3" s="199" customFormat="1" ht="25.5" customHeight="1" x14ac:dyDescent="0.25">
      <c r="A15" s="30" t="s">
        <v>53</v>
      </c>
      <c r="B15" s="53" t="s">
        <v>141</v>
      </c>
      <c r="C15" s="439" t="s">
        <v>142</v>
      </c>
    </row>
    <row r="16" spans="1:3" s="199" customFormat="1" ht="39" customHeight="1" x14ac:dyDescent="0.25">
      <c r="A16" s="81"/>
      <c r="B16" s="82"/>
      <c r="C16" s="440"/>
    </row>
    <row r="17" spans="1:3" s="199" customFormat="1" ht="16.5" x14ac:dyDescent="0.25">
      <c r="A17" s="30" t="s">
        <v>54</v>
      </c>
      <c r="B17" s="53">
        <v>12003</v>
      </c>
      <c r="C17" s="441" t="s">
        <v>55</v>
      </c>
    </row>
    <row r="18" spans="1:3" s="199" customFormat="1" ht="16.5" x14ac:dyDescent="0.25">
      <c r="A18" s="30" t="s">
        <v>56</v>
      </c>
      <c r="B18" s="27" t="s">
        <v>131</v>
      </c>
      <c r="C18" s="442"/>
    </row>
    <row r="19" spans="1:3" s="199" customFormat="1" ht="33" x14ac:dyDescent="0.25">
      <c r="A19" s="30" t="s">
        <v>57</v>
      </c>
      <c r="B19" s="53" t="s">
        <v>132</v>
      </c>
      <c r="C19" s="442"/>
    </row>
    <row r="20" spans="1:3" s="199" customFormat="1" ht="16.5" x14ac:dyDescent="0.25">
      <c r="A20" s="30" t="s">
        <v>58</v>
      </c>
      <c r="B20" s="53" t="s">
        <v>197</v>
      </c>
      <c r="C20" s="442"/>
    </row>
    <row r="21" spans="1:3" s="199" customFormat="1" ht="49.5" x14ac:dyDescent="0.25">
      <c r="A21" s="30" t="s">
        <v>143</v>
      </c>
      <c r="B21" s="53" t="s">
        <v>144</v>
      </c>
      <c r="C21" s="443"/>
    </row>
    <row r="22" spans="1:3" s="199" customFormat="1" ht="12.75" x14ac:dyDescent="0.25">
      <c r="A22" s="437" t="s">
        <v>59</v>
      </c>
      <c r="B22" s="438"/>
      <c r="C22" s="200"/>
    </row>
    <row r="23" spans="1:3" s="219" customFormat="1" ht="18" customHeight="1" x14ac:dyDescent="0.25">
      <c r="A23" s="444" t="s">
        <v>166</v>
      </c>
      <c r="B23" s="445"/>
      <c r="C23" s="316">
        <v>41</v>
      </c>
    </row>
    <row r="24" spans="1:3" ht="20.25" customHeight="1" x14ac:dyDescent="0.25">
      <c r="A24" s="396" t="s">
        <v>60</v>
      </c>
      <c r="B24" s="397"/>
      <c r="C24" s="56">
        <f>'1'!D18</f>
        <v>4810</v>
      </c>
    </row>
    <row r="25" spans="1:3" s="172" customFormat="1" ht="12.75" x14ac:dyDescent="0.25">
      <c r="A25" s="201"/>
      <c r="B25" s="201"/>
      <c r="C25" s="202"/>
    </row>
    <row r="26" spans="1:3" ht="20.25" customHeight="1" x14ac:dyDescent="0.25">
      <c r="A26" s="434"/>
      <c r="B26" s="435"/>
      <c r="C26" s="436"/>
    </row>
    <row r="27" spans="1:3" s="172" customFormat="1" ht="12.75" x14ac:dyDescent="0.25">
      <c r="A27" s="201"/>
      <c r="B27" s="201"/>
      <c r="C27" s="202"/>
    </row>
    <row r="29" spans="1:3" ht="57" customHeight="1" x14ac:dyDescent="0.25">
      <c r="A29" s="30" t="s">
        <v>53</v>
      </c>
      <c r="B29" s="53">
        <v>1004</v>
      </c>
      <c r="C29" s="166" t="s">
        <v>187</v>
      </c>
    </row>
    <row r="30" spans="1:3" ht="24" customHeight="1" x14ac:dyDescent="0.25">
      <c r="A30" s="81" t="s">
        <v>54</v>
      </c>
      <c r="B30" s="170">
        <v>31007</v>
      </c>
      <c r="C30" s="92" t="s">
        <v>55</v>
      </c>
    </row>
    <row r="31" spans="1:3" ht="21" customHeight="1" x14ac:dyDescent="0.25">
      <c r="A31" s="30" t="s">
        <v>56</v>
      </c>
      <c r="B31" s="111" t="s">
        <v>145</v>
      </c>
      <c r="C31" s="54"/>
    </row>
    <row r="32" spans="1:3" ht="52.5" customHeight="1" x14ac:dyDescent="0.25">
      <c r="A32" s="30" t="s">
        <v>57</v>
      </c>
      <c r="B32" s="111" t="s">
        <v>146</v>
      </c>
      <c r="C32" s="54"/>
    </row>
    <row r="33" spans="1:3" ht="36.75" customHeight="1" x14ac:dyDescent="0.25">
      <c r="A33" s="30" t="s">
        <v>58</v>
      </c>
      <c r="B33" s="142" t="s">
        <v>103</v>
      </c>
      <c r="C33" s="54"/>
    </row>
    <row r="34" spans="1:3" ht="36.75" customHeight="1" x14ac:dyDescent="0.25">
      <c r="A34" s="30" t="s">
        <v>62</v>
      </c>
      <c r="B34" s="53" t="s">
        <v>63</v>
      </c>
      <c r="C34" s="54"/>
    </row>
    <row r="35" spans="1:3" ht="21.75" customHeight="1" x14ac:dyDescent="0.25">
      <c r="A35" s="412" t="s">
        <v>59</v>
      </c>
      <c r="B35" s="413"/>
      <c r="C35" s="54"/>
    </row>
    <row r="36" spans="1:3" ht="18.75" customHeight="1" x14ac:dyDescent="0.25">
      <c r="A36" s="420" t="s">
        <v>167</v>
      </c>
      <c r="B36" s="421"/>
      <c r="C36" s="36">
        <v>-77</v>
      </c>
    </row>
    <row r="37" spans="1:3" ht="20.25" customHeight="1" x14ac:dyDescent="0.25">
      <c r="A37" s="396" t="s">
        <v>60</v>
      </c>
      <c r="B37" s="397"/>
      <c r="C37" s="36">
        <f>'1'!D24</f>
        <v>-20808.7</v>
      </c>
    </row>
    <row r="38" spans="1:3" ht="20.25" customHeight="1" x14ac:dyDescent="0.25">
      <c r="A38" s="168"/>
      <c r="B38" s="168"/>
      <c r="C38" s="169"/>
    </row>
    <row r="39" spans="1:3" ht="32.25" customHeight="1" x14ac:dyDescent="0.25">
      <c r="A39" s="52" t="s">
        <v>51</v>
      </c>
      <c r="B39" s="405" t="s">
        <v>52</v>
      </c>
      <c r="C39" s="406"/>
    </row>
    <row r="40" spans="1:3" s="50" customFormat="1" ht="24" customHeight="1" x14ac:dyDescent="0.25">
      <c r="A40" s="55">
        <v>1109</v>
      </c>
      <c r="B40" s="407" t="s">
        <v>159</v>
      </c>
      <c r="C40" s="408"/>
    </row>
    <row r="41" spans="1:3" s="19" customFormat="1" ht="24" customHeight="1" x14ac:dyDescent="0.25">
      <c r="A41" s="409" t="s">
        <v>61</v>
      </c>
      <c r="B41" s="410"/>
      <c r="C41" s="411"/>
    </row>
    <row r="42" spans="1:3" ht="53.25" customHeight="1" x14ac:dyDescent="0.25">
      <c r="A42" s="30" t="s">
        <v>53</v>
      </c>
      <c r="B42" s="53">
        <v>1109</v>
      </c>
      <c r="C42" s="166" t="s">
        <v>142</v>
      </c>
    </row>
    <row r="43" spans="1:3" ht="29.25" customHeight="1" x14ac:dyDescent="0.25">
      <c r="A43" s="81" t="s">
        <v>54</v>
      </c>
      <c r="B43" s="82">
        <v>31001</v>
      </c>
      <c r="C43" s="92" t="s">
        <v>55</v>
      </c>
    </row>
    <row r="44" spans="1:3" ht="24.75" customHeight="1" x14ac:dyDescent="0.25">
      <c r="A44" s="30" t="s">
        <v>56</v>
      </c>
      <c r="B44" s="53" t="s">
        <v>150</v>
      </c>
      <c r="C44" s="54"/>
    </row>
    <row r="45" spans="1:3" ht="37.5" customHeight="1" x14ac:dyDescent="0.25">
      <c r="A45" s="30" t="s">
        <v>57</v>
      </c>
      <c r="B45" s="27" t="s">
        <v>151</v>
      </c>
      <c r="C45" s="54"/>
    </row>
    <row r="46" spans="1:3" ht="40.5" customHeight="1" x14ac:dyDescent="0.25">
      <c r="A46" s="30" t="s">
        <v>58</v>
      </c>
      <c r="B46" s="53" t="s">
        <v>160</v>
      </c>
      <c r="C46" s="54"/>
    </row>
    <row r="47" spans="1:3" ht="35.25" customHeight="1" x14ac:dyDescent="0.25">
      <c r="A47" s="30" t="s">
        <v>62</v>
      </c>
      <c r="B47" s="53" t="s">
        <v>63</v>
      </c>
      <c r="C47" s="54"/>
    </row>
    <row r="48" spans="1:3" ht="21.75" customHeight="1" x14ac:dyDescent="0.25">
      <c r="A48" s="412" t="s">
        <v>59</v>
      </c>
      <c r="B48" s="413"/>
      <c r="C48" s="54"/>
    </row>
    <row r="49" spans="1:3" ht="16.5" x14ac:dyDescent="0.25">
      <c r="A49" s="422" t="s">
        <v>161</v>
      </c>
      <c r="B49" s="423"/>
      <c r="C49" s="220">
        <v>35</v>
      </c>
    </row>
    <row r="50" spans="1:3" ht="16.5" x14ac:dyDescent="0.25">
      <c r="A50" s="422" t="s">
        <v>162</v>
      </c>
      <c r="B50" s="423"/>
      <c r="C50" s="220">
        <v>35</v>
      </c>
    </row>
    <row r="51" spans="1:3" ht="13.5" customHeight="1" x14ac:dyDescent="0.25">
      <c r="A51" s="422" t="s">
        <v>163</v>
      </c>
      <c r="B51" s="423"/>
      <c r="C51" s="220">
        <v>35</v>
      </c>
    </row>
    <row r="52" spans="1:3" ht="13.5" customHeight="1" x14ac:dyDescent="0.25">
      <c r="A52" s="422" t="s">
        <v>164</v>
      </c>
      <c r="B52" s="423"/>
      <c r="C52" s="220">
        <v>35</v>
      </c>
    </row>
    <row r="53" spans="1:3" ht="20.25" customHeight="1" x14ac:dyDescent="0.25">
      <c r="A53" s="396" t="s">
        <v>60</v>
      </c>
      <c r="B53" s="397"/>
      <c r="C53" s="159">
        <f>'1'!D37</f>
        <v>15998.7</v>
      </c>
    </row>
    <row r="54" spans="1:3" s="44" customFormat="1" ht="13.5" customHeight="1" x14ac:dyDescent="0.25">
      <c r="C54" s="57" t="s">
        <v>64</v>
      </c>
    </row>
    <row r="55" spans="1:3" s="44" customFormat="1" ht="20.25" customHeight="1" x14ac:dyDescent="0.25">
      <c r="A55" s="419" t="s">
        <v>65</v>
      </c>
      <c r="B55" s="419"/>
      <c r="C55" s="419"/>
    </row>
    <row r="56" spans="1:3" s="44" customFormat="1" ht="12.75" customHeight="1" x14ac:dyDescent="0.25">
      <c r="A56" s="418" t="s">
        <v>50</v>
      </c>
      <c r="B56" s="418"/>
      <c r="C56" s="418"/>
    </row>
    <row r="57" spans="1:3" s="44" customFormat="1" ht="12.75" customHeight="1" x14ac:dyDescent="0.25">
      <c r="C57" s="58"/>
    </row>
    <row r="58" spans="1:3" s="60" customFormat="1" ht="16.5" customHeight="1" x14ac:dyDescent="0.25">
      <c r="A58" s="61" t="s">
        <v>51</v>
      </c>
      <c r="B58" s="416" t="s">
        <v>52</v>
      </c>
      <c r="C58" s="417"/>
    </row>
    <row r="59" spans="1:3" s="60" customFormat="1" ht="16.5" customHeight="1" x14ac:dyDescent="0.25">
      <c r="A59" s="62" t="s">
        <v>66</v>
      </c>
      <c r="B59" s="414" t="s">
        <v>67</v>
      </c>
      <c r="C59" s="415"/>
    </row>
    <row r="60" spans="1:3" s="60" customFormat="1" ht="16.5" customHeight="1" x14ac:dyDescent="0.25">
      <c r="A60" s="63"/>
      <c r="B60" s="392"/>
      <c r="C60" s="393"/>
    </row>
    <row r="61" spans="1:3" s="60" customFormat="1" ht="16.5" customHeight="1" x14ac:dyDescent="0.25">
      <c r="A61" s="64" t="s">
        <v>61</v>
      </c>
      <c r="B61" s="401"/>
      <c r="C61" s="402"/>
    </row>
    <row r="62" spans="1:3" s="60" customFormat="1" ht="16.5" customHeight="1" x14ac:dyDescent="0.25">
      <c r="A62" s="65"/>
      <c r="B62" s="403"/>
      <c r="C62" s="404"/>
    </row>
    <row r="63" spans="1:3" s="60" customFormat="1" ht="62.25" customHeight="1" x14ac:dyDescent="0.25">
      <c r="A63" s="80" t="s">
        <v>53</v>
      </c>
      <c r="B63" s="88" t="s">
        <v>66</v>
      </c>
      <c r="C63" s="166" t="s">
        <v>142</v>
      </c>
    </row>
    <row r="64" spans="1:3" s="60" customFormat="1" ht="16.5" customHeight="1" x14ac:dyDescent="0.25">
      <c r="A64" s="80" t="s">
        <v>54</v>
      </c>
      <c r="B64" s="88" t="s">
        <v>68</v>
      </c>
      <c r="C64" s="400" t="s">
        <v>55</v>
      </c>
    </row>
    <row r="65" spans="1:3" s="60" customFormat="1" ht="16.5" customHeight="1" x14ac:dyDescent="0.25">
      <c r="A65" s="80" t="s">
        <v>56</v>
      </c>
      <c r="B65" s="88" t="s">
        <v>67</v>
      </c>
      <c r="C65" s="400"/>
    </row>
    <row r="66" spans="1:3" s="60" customFormat="1" ht="71.25" customHeight="1" x14ac:dyDescent="0.25">
      <c r="A66" s="80" t="s">
        <v>57</v>
      </c>
      <c r="B66" s="88" t="s">
        <v>69</v>
      </c>
      <c r="C66" s="400"/>
    </row>
    <row r="67" spans="1:3" s="60" customFormat="1" ht="16.5" customHeight="1" x14ac:dyDescent="0.25">
      <c r="A67" s="80" t="s">
        <v>58</v>
      </c>
      <c r="B67" s="88" t="s">
        <v>70</v>
      </c>
      <c r="C67" s="400"/>
    </row>
    <row r="68" spans="1:3" s="60" customFormat="1" ht="33.75" customHeight="1" x14ac:dyDescent="0.25">
      <c r="A68" s="80" t="s">
        <v>62</v>
      </c>
      <c r="B68" s="88" t="s">
        <v>65</v>
      </c>
      <c r="C68" s="400"/>
    </row>
    <row r="69" spans="1:3" s="60" customFormat="1" ht="16.5" customHeight="1" x14ac:dyDescent="0.25">
      <c r="A69" s="394" t="s">
        <v>59</v>
      </c>
      <c r="B69" s="395"/>
      <c r="C69" s="89"/>
    </row>
    <row r="70" spans="1:3" s="60" customFormat="1" ht="16.5" customHeight="1" x14ac:dyDescent="0.25">
      <c r="A70" s="398" t="s">
        <v>60</v>
      </c>
      <c r="B70" s="399"/>
      <c r="C70" s="66">
        <f>'3'!G75</f>
        <v>20808.7</v>
      </c>
    </row>
    <row r="72" spans="1:3" s="60" customFormat="1" ht="52.5" customHeight="1" x14ac:dyDescent="0.25">
      <c r="A72" s="101" t="s">
        <v>53</v>
      </c>
      <c r="B72" s="88" t="s">
        <v>66</v>
      </c>
      <c r="C72" s="166" t="s">
        <v>188</v>
      </c>
    </row>
    <row r="73" spans="1:3" s="60" customFormat="1" ht="16.5" customHeight="1" x14ac:dyDescent="0.25">
      <c r="A73" s="101" t="s">
        <v>54</v>
      </c>
      <c r="B73" s="88" t="s">
        <v>68</v>
      </c>
      <c r="C73" s="400" t="s">
        <v>55</v>
      </c>
    </row>
    <row r="74" spans="1:3" s="60" customFormat="1" ht="16.5" customHeight="1" x14ac:dyDescent="0.25">
      <c r="A74" s="101" t="s">
        <v>56</v>
      </c>
      <c r="B74" s="88" t="s">
        <v>67</v>
      </c>
      <c r="C74" s="400"/>
    </row>
    <row r="75" spans="1:3" s="60" customFormat="1" ht="71.25" customHeight="1" x14ac:dyDescent="0.25">
      <c r="A75" s="101" t="s">
        <v>57</v>
      </c>
      <c r="B75" s="88" t="s">
        <v>69</v>
      </c>
      <c r="C75" s="400"/>
    </row>
    <row r="76" spans="1:3" s="60" customFormat="1" ht="16.5" customHeight="1" x14ac:dyDescent="0.25">
      <c r="A76" s="101" t="s">
        <v>58</v>
      </c>
      <c r="B76" s="88" t="s">
        <v>70</v>
      </c>
      <c r="C76" s="400"/>
    </row>
    <row r="77" spans="1:3" s="60" customFormat="1" ht="33.75" customHeight="1" x14ac:dyDescent="0.25">
      <c r="A77" s="101" t="s">
        <v>62</v>
      </c>
      <c r="B77" s="88" t="s">
        <v>65</v>
      </c>
      <c r="C77" s="400"/>
    </row>
    <row r="78" spans="1:3" s="60" customFormat="1" ht="16.5" customHeight="1" x14ac:dyDescent="0.25">
      <c r="A78" s="394" t="s">
        <v>59</v>
      </c>
      <c r="B78" s="395"/>
      <c r="C78" s="89"/>
    </row>
    <row r="79" spans="1:3" s="60" customFormat="1" ht="16.5" customHeight="1" x14ac:dyDescent="0.25">
      <c r="A79" s="398" t="s">
        <v>60</v>
      </c>
      <c r="B79" s="399"/>
      <c r="C79" s="66">
        <f>'1'!D57</f>
        <v>-20808.7</v>
      </c>
    </row>
  </sheetData>
  <mergeCells count="37">
    <mergeCell ref="A26:C26"/>
    <mergeCell ref="A22:B22"/>
    <mergeCell ref="B11:C11"/>
    <mergeCell ref="C15:C16"/>
    <mergeCell ref="C17:C21"/>
    <mergeCell ref="A23:B23"/>
    <mergeCell ref="A24:B24"/>
    <mergeCell ref="A5:C5"/>
    <mergeCell ref="A8:C8"/>
    <mergeCell ref="A10:C10"/>
    <mergeCell ref="A13:C13"/>
    <mergeCell ref="B12:C12"/>
    <mergeCell ref="B58:C58"/>
    <mergeCell ref="A56:C56"/>
    <mergeCell ref="A55:C55"/>
    <mergeCell ref="A35:B35"/>
    <mergeCell ref="A36:B36"/>
    <mergeCell ref="A50:B50"/>
    <mergeCell ref="A51:B51"/>
    <mergeCell ref="A52:B52"/>
    <mergeCell ref="A49:B49"/>
    <mergeCell ref="B60:C60"/>
    <mergeCell ref="A69:B69"/>
    <mergeCell ref="A37:B37"/>
    <mergeCell ref="A79:B79"/>
    <mergeCell ref="A78:B78"/>
    <mergeCell ref="C73:C77"/>
    <mergeCell ref="A70:B70"/>
    <mergeCell ref="B61:C61"/>
    <mergeCell ref="C64:C68"/>
    <mergeCell ref="B62:C62"/>
    <mergeCell ref="B39:C39"/>
    <mergeCell ref="B40:C40"/>
    <mergeCell ref="A41:C41"/>
    <mergeCell ref="A48:B48"/>
    <mergeCell ref="A53:B53"/>
    <mergeCell ref="B59:C59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view="pageBreakPreview" topLeftCell="A10" zoomScale="89" zoomScaleNormal="91" zoomScaleSheetLayoutView="89" workbookViewId="0">
      <selection activeCell="C21" sqref="C21"/>
    </sheetView>
  </sheetViews>
  <sheetFormatPr defaultColWidth="8" defaultRowHeight="13.5" customHeight="1" x14ac:dyDescent="0.25"/>
  <cols>
    <col min="1" max="1" width="39.42578125" style="1" customWidth="1"/>
    <col min="2" max="2" width="62.42578125" style="1" customWidth="1"/>
    <col min="3" max="3" width="44.5703125" style="1" customWidth="1"/>
    <col min="4" max="16384" width="8" style="1"/>
  </cols>
  <sheetData>
    <row r="1" spans="1:3" s="47" customFormat="1" ht="20.25" customHeight="1" x14ac:dyDescent="0.25">
      <c r="A1" s="49"/>
      <c r="B1" s="49"/>
      <c r="C1" s="90"/>
    </row>
    <row r="2" spans="1:3" s="47" customFormat="1" ht="19.5" customHeight="1" x14ac:dyDescent="0.25">
      <c r="A2" s="49"/>
      <c r="B2" s="49"/>
      <c r="C2" s="96" t="s">
        <v>71</v>
      </c>
    </row>
    <row r="3" spans="1:3" s="44" customFormat="1" ht="57.75" customHeight="1" x14ac:dyDescent="0.25">
      <c r="A3" s="424" t="s">
        <v>89</v>
      </c>
      <c r="B3" s="424"/>
      <c r="C3" s="424"/>
    </row>
    <row r="4" spans="1:3" s="50" customFormat="1" ht="29.25" customHeight="1" x14ac:dyDescent="0.25">
      <c r="B4" s="51"/>
      <c r="C4" s="165" t="s">
        <v>128</v>
      </c>
    </row>
    <row r="5" spans="1:3" s="50" customFormat="1" ht="33" customHeight="1" x14ac:dyDescent="0.25">
      <c r="A5" s="425" t="s">
        <v>72</v>
      </c>
      <c r="B5" s="425"/>
      <c r="C5" s="425"/>
    </row>
    <row r="8" spans="1:3" s="50" customFormat="1" ht="24" customHeight="1" x14ac:dyDescent="0.25">
      <c r="A8" s="426" t="s">
        <v>202</v>
      </c>
      <c r="B8" s="427"/>
      <c r="C8" s="428"/>
    </row>
    <row r="9" spans="1:3" ht="32.25" customHeight="1" x14ac:dyDescent="0.25">
      <c r="A9" s="52" t="s">
        <v>51</v>
      </c>
      <c r="B9" s="405" t="s">
        <v>52</v>
      </c>
      <c r="C9" s="406"/>
    </row>
    <row r="10" spans="1:3" s="50" customFormat="1" ht="24" customHeight="1" x14ac:dyDescent="0.25">
      <c r="A10" s="55">
        <v>1004</v>
      </c>
      <c r="B10" s="432" t="s">
        <v>102</v>
      </c>
      <c r="C10" s="433"/>
    </row>
    <row r="11" spans="1:3" s="19" customFormat="1" ht="24" customHeight="1" x14ac:dyDescent="0.25">
      <c r="A11" s="409" t="s">
        <v>61</v>
      </c>
      <c r="B11" s="410"/>
      <c r="C11" s="411"/>
    </row>
    <row r="12" spans="1:3" s="50" customFormat="1" ht="19.5" customHeight="1" x14ac:dyDescent="0.25">
      <c r="A12" s="106"/>
      <c r="B12" s="106"/>
      <c r="C12" s="106"/>
    </row>
    <row r="13" spans="1:3" s="199" customFormat="1" ht="25.5" customHeight="1" x14ac:dyDescent="0.25">
      <c r="A13" s="30" t="s">
        <v>53</v>
      </c>
      <c r="B13" s="53" t="s">
        <v>141</v>
      </c>
      <c r="C13" s="439" t="s">
        <v>142</v>
      </c>
    </row>
    <row r="14" spans="1:3" s="199" customFormat="1" ht="39" customHeight="1" x14ac:dyDescent="0.25">
      <c r="A14" s="81"/>
      <c r="B14" s="82"/>
      <c r="C14" s="440"/>
    </row>
    <row r="15" spans="1:3" s="199" customFormat="1" ht="16.5" x14ac:dyDescent="0.25">
      <c r="A15" s="30" t="s">
        <v>54</v>
      </c>
      <c r="B15" s="53">
        <v>12003</v>
      </c>
      <c r="C15" s="441" t="s">
        <v>55</v>
      </c>
    </row>
    <row r="16" spans="1:3" s="199" customFormat="1" ht="16.5" x14ac:dyDescent="0.25">
      <c r="A16" s="30" t="s">
        <v>56</v>
      </c>
      <c r="B16" s="27" t="s">
        <v>131</v>
      </c>
      <c r="C16" s="442"/>
    </row>
    <row r="17" spans="1:3" s="199" customFormat="1" ht="33" x14ac:dyDescent="0.25">
      <c r="A17" s="30" t="s">
        <v>57</v>
      </c>
      <c r="B17" s="53" t="s">
        <v>132</v>
      </c>
      <c r="C17" s="442"/>
    </row>
    <row r="18" spans="1:3" s="199" customFormat="1" ht="16.5" x14ac:dyDescent="0.25">
      <c r="A18" s="30" t="s">
        <v>58</v>
      </c>
      <c r="B18" s="53" t="s">
        <v>197</v>
      </c>
      <c r="C18" s="442"/>
    </row>
    <row r="19" spans="1:3" s="199" customFormat="1" ht="49.5" x14ac:dyDescent="0.25">
      <c r="A19" s="30" t="s">
        <v>143</v>
      </c>
      <c r="B19" s="53" t="s">
        <v>144</v>
      </c>
      <c r="C19" s="443"/>
    </row>
    <row r="20" spans="1:3" s="199" customFormat="1" ht="12.75" x14ac:dyDescent="0.25">
      <c r="A20" s="437" t="s">
        <v>59</v>
      </c>
      <c r="B20" s="438"/>
      <c r="C20" s="200"/>
    </row>
    <row r="21" spans="1:3" s="219" customFormat="1" ht="18" customHeight="1" x14ac:dyDescent="0.25">
      <c r="A21" s="444" t="s">
        <v>166</v>
      </c>
      <c r="B21" s="445"/>
      <c r="C21" s="316">
        <v>41</v>
      </c>
    </row>
    <row r="22" spans="1:3" ht="20.25" customHeight="1" x14ac:dyDescent="0.25">
      <c r="A22" s="396" t="s">
        <v>60</v>
      </c>
      <c r="B22" s="397"/>
      <c r="C22" s="56">
        <f>'6-1'!C24</f>
        <v>4810</v>
      </c>
    </row>
    <row r="23" spans="1:3" s="172" customFormat="1" ht="12.75" x14ac:dyDescent="0.25">
      <c r="A23" s="201"/>
      <c r="B23" s="201"/>
      <c r="C23" s="202"/>
    </row>
    <row r="25" spans="1:3" ht="57" customHeight="1" x14ac:dyDescent="0.25">
      <c r="A25" s="30" t="s">
        <v>53</v>
      </c>
      <c r="B25" s="53">
        <v>1004</v>
      </c>
      <c r="C25" s="166" t="s">
        <v>189</v>
      </c>
    </row>
    <row r="26" spans="1:3" ht="24" customHeight="1" x14ac:dyDescent="0.25">
      <c r="A26" s="81" t="s">
        <v>54</v>
      </c>
      <c r="B26" s="170">
        <v>31007</v>
      </c>
      <c r="C26" s="92" t="s">
        <v>55</v>
      </c>
    </row>
    <row r="27" spans="1:3" ht="21" customHeight="1" x14ac:dyDescent="0.25">
      <c r="A27" s="30" t="s">
        <v>56</v>
      </c>
      <c r="B27" s="111" t="s">
        <v>145</v>
      </c>
      <c r="C27" s="54"/>
    </row>
    <row r="28" spans="1:3" ht="52.5" customHeight="1" x14ac:dyDescent="0.25">
      <c r="A28" s="30" t="s">
        <v>57</v>
      </c>
      <c r="B28" s="111" t="s">
        <v>146</v>
      </c>
      <c r="C28" s="54"/>
    </row>
    <row r="29" spans="1:3" ht="36.75" customHeight="1" x14ac:dyDescent="0.25">
      <c r="A29" s="30" t="s">
        <v>58</v>
      </c>
      <c r="B29" s="142" t="s">
        <v>103</v>
      </c>
      <c r="C29" s="54"/>
    </row>
    <row r="30" spans="1:3" ht="36.75" customHeight="1" x14ac:dyDescent="0.25">
      <c r="A30" s="30" t="s">
        <v>62</v>
      </c>
      <c r="B30" s="53" t="s">
        <v>63</v>
      </c>
      <c r="C30" s="54"/>
    </row>
    <row r="31" spans="1:3" ht="21.75" customHeight="1" x14ac:dyDescent="0.25">
      <c r="A31" s="412" t="s">
        <v>59</v>
      </c>
      <c r="B31" s="413"/>
      <c r="C31" s="54"/>
    </row>
    <row r="32" spans="1:3" ht="18.75" customHeight="1" x14ac:dyDescent="0.25">
      <c r="A32" s="420" t="s">
        <v>167</v>
      </c>
      <c r="B32" s="421"/>
      <c r="C32" s="36">
        <v>-77</v>
      </c>
    </row>
    <row r="33" spans="1:3" ht="20.25" customHeight="1" x14ac:dyDescent="0.25">
      <c r="A33" s="396" t="s">
        <v>60</v>
      </c>
      <c r="B33" s="397"/>
      <c r="C33" s="36">
        <f>'6-1'!C37</f>
        <v>-20808.7</v>
      </c>
    </row>
    <row r="34" spans="1:3" ht="20.25" customHeight="1" x14ac:dyDescent="0.25">
      <c r="A34" s="168"/>
      <c r="B34" s="168"/>
      <c r="C34" s="169"/>
    </row>
    <row r="35" spans="1:3" ht="32.25" customHeight="1" x14ac:dyDescent="0.25">
      <c r="A35" s="52" t="s">
        <v>51</v>
      </c>
      <c r="B35" s="405" t="s">
        <v>52</v>
      </c>
      <c r="C35" s="406"/>
    </row>
    <row r="36" spans="1:3" s="50" customFormat="1" ht="24" customHeight="1" x14ac:dyDescent="0.25">
      <c r="A36" s="55">
        <v>1109</v>
      </c>
      <c r="B36" s="407" t="s">
        <v>159</v>
      </c>
      <c r="C36" s="408"/>
    </row>
    <row r="37" spans="1:3" s="19" customFormat="1" ht="24" customHeight="1" x14ac:dyDescent="0.25">
      <c r="A37" s="409" t="s">
        <v>61</v>
      </c>
      <c r="B37" s="410"/>
      <c r="C37" s="411"/>
    </row>
    <row r="38" spans="1:3" ht="53.25" customHeight="1" x14ac:dyDescent="0.25">
      <c r="A38" s="30" t="s">
        <v>53</v>
      </c>
      <c r="B38" s="53">
        <v>1109</v>
      </c>
      <c r="C38" s="166" t="s">
        <v>142</v>
      </c>
    </row>
    <row r="39" spans="1:3" ht="29.25" customHeight="1" x14ac:dyDescent="0.25">
      <c r="A39" s="81" t="s">
        <v>54</v>
      </c>
      <c r="B39" s="82">
        <v>31001</v>
      </c>
      <c r="C39" s="92" t="s">
        <v>55</v>
      </c>
    </row>
    <row r="40" spans="1:3" ht="24.75" customHeight="1" x14ac:dyDescent="0.25">
      <c r="A40" s="30" t="s">
        <v>56</v>
      </c>
      <c r="B40" s="53" t="s">
        <v>150</v>
      </c>
      <c r="C40" s="54"/>
    </row>
    <row r="41" spans="1:3" ht="37.5" customHeight="1" x14ac:dyDescent="0.25">
      <c r="A41" s="30" t="s">
        <v>57</v>
      </c>
      <c r="B41" s="27" t="s">
        <v>151</v>
      </c>
      <c r="C41" s="54"/>
    </row>
    <row r="42" spans="1:3" ht="40.5" customHeight="1" x14ac:dyDescent="0.25">
      <c r="A42" s="30" t="s">
        <v>58</v>
      </c>
      <c r="B42" s="53" t="s">
        <v>160</v>
      </c>
      <c r="C42" s="54"/>
    </row>
    <row r="43" spans="1:3" ht="35.25" customHeight="1" x14ac:dyDescent="0.25">
      <c r="A43" s="30" t="s">
        <v>62</v>
      </c>
      <c r="B43" s="53" t="s">
        <v>63</v>
      </c>
      <c r="C43" s="54"/>
    </row>
    <row r="44" spans="1:3" ht="21.75" customHeight="1" x14ac:dyDescent="0.25">
      <c r="A44" s="412" t="s">
        <v>59</v>
      </c>
      <c r="B44" s="413"/>
      <c r="C44" s="54"/>
    </row>
    <row r="45" spans="1:3" x14ac:dyDescent="0.25">
      <c r="A45" s="422" t="s">
        <v>161</v>
      </c>
      <c r="B45" s="423"/>
      <c r="C45" s="221">
        <v>35</v>
      </c>
    </row>
    <row r="46" spans="1:3" x14ac:dyDescent="0.25">
      <c r="A46" s="422" t="s">
        <v>162</v>
      </c>
      <c r="B46" s="423"/>
      <c r="C46" s="221">
        <v>35</v>
      </c>
    </row>
    <row r="47" spans="1:3" ht="13.5" customHeight="1" x14ac:dyDescent="0.25">
      <c r="A47" s="422" t="s">
        <v>163</v>
      </c>
      <c r="B47" s="423"/>
      <c r="C47" s="221">
        <v>35</v>
      </c>
    </row>
    <row r="48" spans="1:3" ht="13.5" customHeight="1" x14ac:dyDescent="0.25">
      <c r="A48" s="422" t="s">
        <v>164</v>
      </c>
      <c r="B48" s="423"/>
      <c r="C48" s="221">
        <v>35</v>
      </c>
    </row>
    <row r="49" spans="1:3" ht="20.25" customHeight="1" x14ac:dyDescent="0.25">
      <c r="A49" s="396" t="s">
        <v>60</v>
      </c>
      <c r="B49" s="397"/>
      <c r="C49" s="159">
        <f>'6-1'!C53</f>
        <v>15998.7</v>
      </c>
    </row>
    <row r="51" spans="1:3" s="44" customFormat="1" ht="13.5" customHeight="1" x14ac:dyDescent="0.25">
      <c r="A51" s="446"/>
      <c r="B51" s="446"/>
      <c r="C51" s="162" t="s">
        <v>73</v>
      </c>
    </row>
    <row r="52" spans="1:3" s="44" customFormat="1" ht="20.25" customHeight="1" x14ac:dyDescent="0.25">
      <c r="A52" s="419" t="s">
        <v>65</v>
      </c>
      <c r="B52" s="419"/>
      <c r="C52" s="59"/>
    </row>
    <row r="54" spans="1:3" s="44" customFormat="1" ht="12.75" customHeight="1" x14ac:dyDescent="0.25">
      <c r="A54" s="418" t="s">
        <v>202</v>
      </c>
      <c r="B54" s="418"/>
      <c r="C54" s="418"/>
    </row>
    <row r="55" spans="1:3" s="44" customFormat="1" ht="12.75" customHeight="1" x14ac:dyDescent="0.25">
      <c r="C55" s="58"/>
    </row>
    <row r="56" spans="1:3" s="60" customFormat="1" ht="16.5" customHeight="1" x14ac:dyDescent="0.25">
      <c r="A56" s="61" t="s">
        <v>51</v>
      </c>
      <c r="B56" s="416" t="s">
        <v>52</v>
      </c>
      <c r="C56" s="417"/>
    </row>
    <row r="57" spans="1:3" s="60" customFormat="1" ht="16.5" customHeight="1" x14ac:dyDescent="0.25">
      <c r="A57" s="62" t="s">
        <v>66</v>
      </c>
      <c r="B57" s="414" t="s">
        <v>67</v>
      </c>
      <c r="C57" s="415"/>
    </row>
    <row r="58" spans="1:3" s="60" customFormat="1" ht="16.5" customHeight="1" x14ac:dyDescent="0.25">
      <c r="A58" s="63"/>
      <c r="B58" s="392"/>
      <c r="C58" s="393"/>
    </row>
    <row r="59" spans="1:3" s="60" customFormat="1" ht="16.5" customHeight="1" x14ac:dyDescent="0.25">
      <c r="A59" s="64" t="s">
        <v>61</v>
      </c>
      <c r="B59" s="401"/>
      <c r="C59" s="402"/>
    </row>
    <row r="60" spans="1:3" s="60" customFormat="1" ht="16.5" customHeight="1" x14ac:dyDescent="0.25">
      <c r="A60" s="65"/>
      <c r="B60" s="403"/>
      <c r="C60" s="404"/>
    </row>
    <row r="61" spans="1:3" s="60" customFormat="1" ht="71.25" customHeight="1" x14ac:dyDescent="0.25">
      <c r="A61" s="101" t="s">
        <v>53</v>
      </c>
      <c r="B61" s="88" t="s">
        <v>66</v>
      </c>
      <c r="C61" s="116" t="s">
        <v>190</v>
      </c>
    </row>
    <row r="62" spans="1:3" s="60" customFormat="1" ht="16.5" customHeight="1" x14ac:dyDescent="0.25">
      <c r="A62" s="101" t="s">
        <v>54</v>
      </c>
      <c r="B62" s="88" t="s">
        <v>68</v>
      </c>
      <c r="C62" s="400" t="s">
        <v>55</v>
      </c>
    </row>
    <row r="63" spans="1:3" s="60" customFormat="1" ht="16.5" customHeight="1" x14ac:dyDescent="0.25">
      <c r="A63" s="101" t="s">
        <v>56</v>
      </c>
      <c r="B63" s="88" t="s">
        <v>67</v>
      </c>
      <c r="C63" s="400"/>
    </row>
    <row r="64" spans="1:3" s="60" customFormat="1" ht="71.25" customHeight="1" x14ac:dyDescent="0.25">
      <c r="A64" s="101" t="s">
        <v>57</v>
      </c>
      <c r="B64" s="88" t="s">
        <v>69</v>
      </c>
      <c r="C64" s="400"/>
    </row>
    <row r="65" spans="1:3" s="60" customFormat="1" ht="16.5" customHeight="1" x14ac:dyDescent="0.25">
      <c r="A65" s="101" t="s">
        <v>58</v>
      </c>
      <c r="B65" s="88" t="s">
        <v>70</v>
      </c>
      <c r="C65" s="400"/>
    </row>
    <row r="66" spans="1:3" s="60" customFormat="1" ht="33.75" customHeight="1" x14ac:dyDescent="0.25">
      <c r="A66" s="101" t="s">
        <v>62</v>
      </c>
      <c r="B66" s="88" t="s">
        <v>65</v>
      </c>
      <c r="C66" s="400"/>
    </row>
    <row r="67" spans="1:3" s="60" customFormat="1" ht="16.5" customHeight="1" x14ac:dyDescent="0.25">
      <c r="A67" s="394" t="s">
        <v>59</v>
      </c>
      <c r="B67" s="395"/>
      <c r="C67" s="89"/>
    </row>
    <row r="68" spans="1:3" s="60" customFormat="1" ht="16.5" customHeight="1" x14ac:dyDescent="0.25">
      <c r="A68" s="398" t="s">
        <v>60</v>
      </c>
      <c r="B68" s="399"/>
      <c r="C68" s="66">
        <f>'6-1'!C70</f>
        <v>20808.7</v>
      </c>
    </row>
    <row r="70" spans="1:3" s="60" customFormat="1" ht="75.75" customHeight="1" x14ac:dyDescent="0.25">
      <c r="A70" s="101" t="s">
        <v>53</v>
      </c>
      <c r="B70" s="88" t="s">
        <v>66</v>
      </c>
      <c r="C70" s="116" t="s">
        <v>188</v>
      </c>
    </row>
    <row r="71" spans="1:3" s="60" customFormat="1" ht="16.5" customHeight="1" x14ac:dyDescent="0.25">
      <c r="A71" s="101" t="s">
        <v>54</v>
      </c>
      <c r="B71" s="88" t="s">
        <v>68</v>
      </c>
      <c r="C71" s="400" t="s">
        <v>55</v>
      </c>
    </row>
    <row r="72" spans="1:3" s="60" customFormat="1" ht="16.5" customHeight="1" x14ac:dyDescent="0.25">
      <c r="A72" s="101" t="s">
        <v>56</v>
      </c>
      <c r="B72" s="88" t="s">
        <v>67</v>
      </c>
      <c r="C72" s="400"/>
    </row>
    <row r="73" spans="1:3" s="60" customFormat="1" ht="71.25" customHeight="1" x14ac:dyDescent="0.25">
      <c r="A73" s="101" t="s">
        <v>57</v>
      </c>
      <c r="B73" s="88" t="s">
        <v>69</v>
      </c>
      <c r="C73" s="400"/>
    </row>
    <row r="74" spans="1:3" s="60" customFormat="1" ht="16.5" customHeight="1" x14ac:dyDescent="0.25">
      <c r="A74" s="101" t="s">
        <v>58</v>
      </c>
      <c r="B74" s="88" t="s">
        <v>70</v>
      </c>
      <c r="C74" s="400"/>
    </row>
    <row r="75" spans="1:3" s="60" customFormat="1" ht="33.75" customHeight="1" x14ac:dyDescent="0.25">
      <c r="A75" s="101" t="s">
        <v>62</v>
      </c>
      <c r="B75" s="88" t="s">
        <v>65</v>
      </c>
      <c r="C75" s="400"/>
    </row>
    <row r="76" spans="1:3" s="60" customFormat="1" ht="16.5" customHeight="1" x14ac:dyDescent="0.25">
      <c r="A76" s="394" t="s">
        <v>59</v>
      </c>
      <c r="B76" s="395"/>
      <c r="C76" s="89"/>
    </row>
    <row r="77" spans="1:3" s="60" customFormat="1" ht="16.5" customHeight="1" x14ac:dyDescent="0.25">
      <c r="A77" s="398" t="s">
        <v>60</v>
      </c>
      <c r="B77" s="399"/>
      <c r="C77" s="66">
        <f>'6-1'!C79</f>
        <v>-20808.7</v>
      </c>
    </row>
  </sheetData>
  <mergeCells count="37">
    <mergeCell ref="B36:C36"/>
    <mergeCell ref="A37:C37"/>
    <mergeCell ref="A31:B31"/>
    <mergeCell ref="A32:B32"/>
    <mergeCell ref="A21:B21"/>
    <mergeCell ref="A22:B22"/>
    <mergeCell ref="A33:B33"/>
    <mergeCell ref="B35:C35"/>
    <mergeCell ref="C13:C14"/>
    <mergeCell ref="C15:C19"/>
    <mergeCell ref="A20:B20"/>
    <mergeCell ref="A3:C3"/>
    <mergeCell ref="A5:C5"/>
    <mergeCell ref="A8:C8"/>
    <mergeCell ref="B9:C9"/>
    <mergeCell ref="B10:C10"/>
    <mergeCell ref="A11:C11"/>
    <mergeCell ref="A49:B49"/>
    <mergeCell ref="A44:B44"/>
    <mergeCell ref="A45:B45"/>
    <mergeCell ref="A46:B46"/>
    <mergeCell ref="A47:B47"/>
    <mergeCell ref="A48:B48"/>
    <mergeCell ref="B59:C59"/>
    <mergeCell ref="A52:B52"/>
    <mergeCell ref="A51:B51"/>
    <mergeCell ref="A68:B68"/>
    <mergeCell ref="A77:B77"/>
    <mergeCell ref="A54:C54"/>
    <mergeCell ref="A67:B67"/>
    <mergeCell ref="C62:C66"/>
    <mergeCell ref="B56:C56"/>
    <mergeCell ref="B57:C57"/>
    <mergeCell ref="B58:C58"/>
    <mergeCell ref="A76:B76"/>
    <mergeCell ref="C71:C75"/>
    <mergeCell ref="B60:C60"/>
  </mergeCells>
  <pageMargins left="0.15748031496062992" right="0.23622047244094491" top="0.74803149606299213" bottom="0.74803149606299213" header="0.31496062992125984" footer="0.31496062992125984"/>
  <pageSetup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abSelected="1" view="pageBreakPreview" zoomScale="80" zoomScaleNormal="100" zoomScaleSheetLayoutView="80" workbookViewId="0">
      <selection activeCell="G15" sqref="G15"/>
    </sheetView>
  </sheetViews>
  <sheetFormatPr defaultColWidth="8" defaultRowHeight="11.25" customHeight="1" x14ac:dyDescent="0.25"/>
  <cols>
    <col min="1" max="1" width="16.28515625" style="223" customWidth="1"/>
    <col min="2" max="2" width="31.85546875" style="223" customWidth="1"/>
    <col min="3" max="3" width="15.42578125" style="223" customWidth="1"/>
    <col min="4" max="4" width="19.28515625" style="223" customWidth="1"/>
    <col min="5" max="5" width="18" style="223" customWidth="1"/>
    <col min="6" max="6" width="25.42578125" style="223" customWidth="1"/>
    <col min="7" max="7" width="28.140625" style="223" customWidth="1"/>
    <col min="8" max="8" width="6.85546875" style="223" customWidth="1"/>
    <col min="9" max="16384" width="8" style="223"/>
  </cols>
  <sheetData>
    <row r="2" spans="1:7" ht="17.25" customHeight="1" x14ac:dyDescent="0.25">
      <c r="A2" s="453" t="s">
        <v>186</v>
      </c>
      <c r="B2" s="453"/>
      <c r="C2" s="453"/>
      <c r="D2" s="453"/>
      <c r="E2" s="453"/>
      <c r="F2" s="453"/>
      <c r="G2" s="453"/>
    </row>
    <row r="3" spans="1:7" ht="17.25" customHeight="1" x14ac:dyDescent="0.25">
      <c r="A3" s="453" t="s">
        <v>85</v>
      </c>
      <c r="B3" s="453"/>
      <c r="C3" s="453"/>
      <c r="D3" s="453"/>
      <c r="E3" s="453"/>
      <c r="F3" s="453"/>
      <c r="G3" s="453"/>
    </row>
    <row r="4" spans="1:7" ht="17.25" customHeight="1" x14ac:dyDescent="0.25">
      <c r="A4" s="453" t="s">
        <v>74</v>
      </c>
      <c r="B4" s="453"/>
      <c r="C4" s="453"/>
      <c r="D4" s="453"/>
      <c r="E4" s="453"/>
      <c r="F4" s="453"/>
      <c r="G4" s="453"/>
    </row>
    <row r="5" spans="1:7" ht="17.25" customHeight="1" x14ac:dyDescent="0.25">
      <c r="A5" s="230"/>
      <c r="B5" s="231"/>
      <c r="C5" s="232"/>
      <c r="D5" s="232"/>
      <c r="E5" s="232"/>
      <c r="F5" s="232"/>
      <c r="G5" s="231"/>
    </row>
    <row r="6" spans="1:7" ht="43.5" customHeight="1" x14ac:dyDescent="0.25">
      <c r="A6" s="454" t="s">
        <v>168</v>
      </c>
      <c r="B6" s="454"/>
      <c r="C6" s="454"/>
      <c r="D6" s="454"/>
      <c r="E6" s="454"/>
      <c r="F6" s="454"/>
      <c r="G6" s="454"/>
    </row>
    <row r="7" spans="1:7" ht="15.75" customHeight="1" x14ac:dyDescent="0.25">
      <c r="A7" s="233"/>
      <c r="B7" s="233"/>
      <c r="C7" s="234"/>
      <c r="D7" s="234"/>
      <c r="E7" s="234"/>
      <c r="F7" s="234"/>
      <c r="G7" s="230"/>
    </row>
    <row r="8" spans="1:7" s="222" customFormat="1" ht="58.5" customHeight="1" x14ac:dyDescent="0.25">
      <c r="A8" s="455" t="s">
        <v>75</v>
      </c>
      <c r="B8" s="457" t="s">
        <v>76</v>
      </c>
      <c r="C8" s="459" t="s">
        <v>77</v>
      </c>
      <c r="D8" s="459" t="s">
        <v>78</v>
      </c>
      <c r="E8" s="463" t="s">
        <v>79</v>
      </c>
      <c r="F8" s="461" t="s">
        <v>169</v>
      </c>
      <c r="G8" s="462"/>
    </row>
    <row r="9" spans="1:7" s="222" customFormat="1" ht="39.75" customHeight="1" x14ac:dyDescent="0.25">
      <c r="A9" s="456"/>
      <c r="B9" s="458"/>
      <c r="C9" s="460"/>
      <c r="D9" s="460"/>
      <c r="E9" s="463"/>
      <c r="F9" s="235" t="s">
        <v>80</v>
      </c>
      <c r="G9" s="236" t="s">
        <v>81</v>
      </c>
    </row>
    <row r="10" spans="1:7" s="224" customFormat="1" ht="35.25" customHeight="1" x14ac:dyDescent="0.25">
      <c r="A10" s="452" t="s">
        <v>82</v>
      </c>
      <c r="B10" s="450"/>
      <c r="C10" s="450"/>
      <c r="D10" s="450"/>
      <c r="E10" s="450"/>
      <c r="F10" s="451"/>
      <c r="G10" s="313">
        <f>G12+G17</f>
        <v>-4810</v>
      </c>
    </row>
    <row r="11" spans="1:7" s="224" customFormat="1" ht="35.25" customHeight="1" x14ac:dyDescent="0.25">
      <c r="A11" s="238" t="s">
        <v>170</v>
      </c>
      <c r="B11" s="239" t="s">
        <v>171</v>
      </c>
      <c r="C11" s="239" t="s">
        <v>172</v>
      </c>
      <c r="D11" s="239" t="s">
        <v>173</v>
      </c>
      <c r="E11" s="239"/>
      <c r="F11" s="240"/>
      <c r="G11" s="237"/>
    </row>
    <row r="12" spans="1:7" s="224" customFormat="1" ht="42" customHeight="1" x14ac:dyDescent="0.25">
      <c r="A12" s="241" t="s">
        <v>175</v>
      </c>
      <c r="B12" s="447" t="s">
        <v>176</v>
      </c>
      <c r="C12" s="448"/>
      <c r="D12" s="449"/>
      <c r="E12" s="242"/>
      <c r="F12" s="243"/>
      <c r="G12" s="244">
        <f>G13</f>
        <v>-20808.7</v>
      </c>
    </row>
    <row r="13" spans="1:7" s="222" customFormat="1" ht="17.25" customHeight="1" x14ac:dyDescent="0.3">
      <c r="A13" s="245"/>
      <c r="B13" s="246" t="s">
        <v>83</v>
      </c>
      <c r="C13" s="247"/>
      <c r="D13" s="247"/>
      <c r="E13" s="248"/>
      <c r="F13" s="235"/>
      <c r="G13" s="237">
        <f>G14</f>
        <v>-20808.7</v>
      </c>
    </row>
    <row r="14" spans="1:7" s="222" customFormat="1" ht="57" customHeight="1" x14ac:dyDescent="0.25">
      <c r="A14" s="249" t="s">
        <v>177</v>
      </c>
      <c r="B14" s="250" t="s">
        <v>178</v>
      </c>
      <c r="C14" s="251" t="s">
        <v>90</v>
      </c>
      <c r="D14" s="252" t="s">
        <v>84</v>
      </c>
      <c r="E14" s="253"/>
      <c r="F14" s="251"/>
      <c r="G14" s="263">
        <v>-20808.7</v>
      </c>
    </row>
    <row r="15" spans="1:7" s="224" customFormat="1" ht="35.25" customHeight="1" x14ac:dyDescent="0.25">
      <c r="A15" s="238" t="s">
        <v>182</v>
      </c>
      <c r="B15" s="239" t="s">
        <v>183</v>
      </c>
      <c r="C15" s="239" t="s">
        <v>184</v>
      </c>
      <c r="D15" s="450" t="s">
        <v>185</v>
      </c>
      <c r="E15" s="450"/>
      <c r="F15" s="451"/>
      <c r="G15" s="237"/>
    </row>
    <row r="16" spans="1:7" s="222" customFormat="1" ht="54" customHeight="1" x14ac:dyDescent="0.25">
      <c r="A16" s="254"/>
      <c r="B16" s="262" t="s">
        <v>179</v>
      </c>
      <c r="C16" s="255"/>
      <c r="D16" s="255"/>
      <c r="E16" s="255"/>
      <c r="F16" s="256"/>
      <c r="G16" s="237">
        <f>SUM(G18:G19)</f>
        <v>15998.7</v>
      </c>
    </row>
    <row r="17" spans="1:7" s="224" customFormat="1" ht="42" customHeight="1" x14ac:dyDescent="0.25">
      <c r="A17" s="241" t="s">
        <v>174</v>
      </c>
      <c r="B17" s="447" t="s">
        <v>150</v>
      </c>
      <c r="C17" s="448"/>
      <c r="D17" s="449"/>
      <c r="E17" s="242"/>
      <c r="F17" s="243"/>
      <c r="G17" s="244">
        <f>SUM(G18:G19)</f>
        <v>15998.7</v>
      </c>
    </row>
    <row r="18" spans="1:7" s="222" customFormat="1" ht="31.5" customHeight="1" x14ac:dyDescent="0.25">
      <c r="A18" s="257" t="s">
        <v>199</v>
      </c>
      <c r="B18" s="256" t="s">
        <v>198</v>
      </c>
      <c r="C18" s="258" t="s">
        <v>180</v>
      </c>
      <c r="D18" s="258" t="s">
        <v>181</v>
      </c>
      <c r="E18" s="259">
        <v>479760</v>
      </c>
      <c r="F18" s="258">
        <v>20</v>
      </c>
      <c r="G18" s="260">
        <f>E18*F18/1000</f>
        <v>9595.2000000000007</v>
      </c>
    </row>
    <row r="19" spans="1:7" s="222" customFormat="1" ht="35.25" customHeight="1" x14ac:dyDescent="0.25">
      <c r="A19" s="257" t="s">
        <v>200</v>
      </c>
      <c r="B19" s="311" t="s">
        <v>198</v>
      </c>
      <c r="C19" s="258" t="s">
        <v>180</v>
      </c>
      <c r="D19" s="258" t="s">
        <v>181</v>
      </c>
      <c r="E19" s="259">
        <v>426900</v>
      </c>
      <c r="F19" s="258">
        <v>15</v>
      </c>
      <c r="G19" s="260">
        <f t="shared" ref="G19" si="0">E19*F19/1000</f>
        <v>6403.5</v>
      </c>
    </row>
    <row r="20" spans="1:7" ht="11.25" customHeight="1" x14ac:dyDescent="0.25">
      <c r="A20" s="261"/>
      <c r="B20" s="261"/>
      <c r="C20" s="261"/>
      <c r="D20" s="261"/>
      <c r="E20" s="261"/>
      <c r="F20" s="261"/>
      <c r="G20" s="261"/>
    </row>
    <row r="21" spans="1:7" ht="11.25" customHeight="1" x14ac:dyDescent="0.25">
      <c r="A21" s="261"/>
      <c r="B21" s="261"/>
      <c r="C21" s="261"/>
      <c r="D21" s="261"/>
      <c r="E21" s="261"/>
      <c r="F21" s="261"/>
      <c r="G21" s="261"/>
    </row>
    <row r="22" spans="1:7" ht="11.25" customHeight="1" x14ac:dyDescent="0.25">
      <c r="A22" s="261"/>
      <c r="B22" s="261"/>
      <c r="C22" s="261"/>
      <c r="D22" s="261"/>
      <c r="E22" s="261"/>
      <c r="F22" s="261"/>
      <c r="G22" s="261"/>
    </row>
    <row r="23" spans="1:7" ht="11.25" customHeight="1" x14ac:dyDescent="0.25">
      <c r="A23" s="261"/>
      <c r="B23" s="261"/>
      <c r="C23" s="261"/>
      <c r="D23" s="261"/>
      <c r="E23" s="261"/>
      <c r="F23" s="261"/>
      <c r="G23" s="261"/>
    </row>
    <row r="24" spans="1:7" ht="11.25" customHeight="1" x14ac:dyDescent="0.25">
      <c r="A24" s="261"/>
      <c r="B24" s="261"/>
      <c r="C24" s="261"/>
      <c r="D24" s="261"/>
      <c r="E24" s="261"/>
      <c r="F24" s="261"/>
      <c r="G24" s="261"/>
    </row>
    <row r="25" spans="1:7" ht="11.25" customHeight="1" x14ac:dyDescent="0.25">
      <c r="A25" s="261"/>
      <c r="B25" s="261"/>
      <c r="C25" s="261"/>
      <c r="D25" s="261"/>
      <c r="E25" s="261"/>
      <c r="F25" s="261"/>
      <c r="G25" s="261"/>
    </row>
  </sheetData>
  <mergeCells count="14">
    <mergeCell ref="B17:D17"/>
    <mergeCell ref="D15:F15"/>
    <mergeCell ref="A10:F10"/>
    <mergeCell ref="B12:D12"/>
    <mergeCell ref="A2:G2"/>
    <mergeCell ref="A3:G3"/>
    <mergeCell ref="A4:G4"/>
    <mergeCell ref="A6:G6"/>
    <mergeCell ref="A8:A9"/>
    <mergeCell ref="B8:B9"/>
    <mergeCell ref="C8:C9"/>
    <mergeCell ref="D8:D9"/>
    <mergeCell ref="F8:G8"/>
    <mergeCell ref="E8:E9"/>
  </mergeCells>
  <pageMargins left="0.7" right="0.7" top="0.75" bottom="0.75" header="0.3" footer="0.3"/>
  <pageSetup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6"/>
  <sheetViews>
    <sheetView view="pageBreakPreview" zoomScale="90" zoomScaleNormal="100" zoomScaleSheetLayoutView="90" workbookViewId="0">
      <selection activeCell="E7" sqref="E7"/>
    </sheetView>
  </sheetViews>
  <sheetFormatPr defaultRowHeight="12.75" x14ac:dyDescent="0.25"/>
  <cols>
    <col min="1" max="2" width="7.5703125" customWidth="1"/>
    <col min="3" max="3" width="76.140625" style="280" customWidth="1"/>
    <col min="4" max="4" width="32.5703125" customWidth="1"/>
    <col min="5" max="5" width="32.5703125" style="281" customWidth="1"/>
    <col min="6" max="52" width="9.140625" style="281"/>
  </cols>
  <sheetData>
    <row r="1" spans="1:52" s="274" customFormat="1" ht="17.25" customHeight="1" x14ac:dyDescent="0.25">
      <c r="A1" s="380" t="s">
        <v>196</v>
      </c>
      <c r="B1" s="380"/>
      <c r="C1" s="380"/>
      <c r="D1" s="380"/>
      <c r="F1" s="275"/>
      <c r="G1" s="275"/>
      <c r="H1" s="275"/>
      <c r="I1" s="275"/>
    </row>
    <row r="2" spans="1:52" s="278" customFormat="1" ht="16.5" customHeight="1" x14ac:dyDescent="0.25">
      <c r="A2" s="380" t="s">
        <v>85</v>
      </c>
      <c r="B2" s="380"/>
      <c r="C2" s="380"/>
      <c r="D2" s="380"/>
      <c r="E2" s="276"/>
      <c r="F2" s="276"/>
      <c r="G2" s="276"/>
      <c r="H2" s="276"/>
      <c r="I2" s="276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  <c r="AM2" s="277"/>
      <c r="AN2" s="277"/>
      <c r="AO2" s="277"/>
      <c r="AP2" s="277"/>
      <c r="AQ2" s="277"/>
      <c r="AR2" s="277"/>
      <c r="AS2" s="277"/>
      <c r="AT2" s="277"/>
      <c r="AU2" s="277"/>
      <c r="AV2" s="277"/>
      <c r="AW2" s="277"/>
      <c r="AX2" s="277"/>
      <c r="AY2" s="277"/>
      <c r="AZ2" s="277"/>
    </row>
    <row r="3" spans="1:52" s="278" customFormat="1" ht="16.5" customHeight="1" x14ac:dyDescent="0.25">
      <c r="A3" s="380" t="s">
        <v>1</v>
      </c>
      <c r="B3" s="380"/>
      <c r="C3" s="380"/>
      <c r="D3" s="380"/>
      <c r="E3" s="117"/>
      <c r="F3" s="117"/>
      <c r="G3" s="117"/>
    </row>
    <row r="4" spans="1:52" s="118" customFormat="1" ht="44.25" customHeight="1" x14ac:dyDescent="0.25">
      <c r="A4" s="464" t="s">
        <v>193</v>
      </c>
      <c r="B4" s="464"/>
      <c r="C4" s="464"/>
      <c r="D4" s="464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79"/>
      <c r="AJ4" s="279"/>
      <c r="AK4" s="279"/>
      <c r="AL4" s="279"/>
      <c r="AM4" s="279"/>
      <c r="AN4" s="279"/>
      <c r="AO4" s="279"/>
      <c r="AP4" s="279"/>
      <c r="AQ4" s="279"/>
      <c r="AR4" s="279"/>
      <c r="AS4" s="279"/>
      <c r="AT4" s="279"/>
      <c r="AU4" s="279"/>
      <c r="AV4" s="279"/>
      <c r="AW4" s="279"/>
      <c r="AX4" s="279"/>
      <c r="AY4" s="279"/>
      <c r="AZ4" s="279"/>
    </row>
    <row r="5" spans="1:52" hidden="1" x14ac:dyDescent="0.25"/>
    <row r="6" spans="1:52" ht="14.25" customHeight="1" thickBot="1" x14ac:dyDescent="0.3">
      <c r="D6" s="314" t="s">
        <v>203</v>
      </c>
    </row>
    <row r="7" spans="1:52" ht="32.25" customHeight="1" x14ac:dyDescent="0.25">
      <c r="A7" s="465" t="s">
        <v>28</v>
      </c>
      <c r="B7" s="466"/>
      <c r="C7" s="469" t="s">
        <v>29</v>
      </c>
      <c r="D7" s="471" t="s">
        <v>125</v>
      </c>
    </row>
    <row r="8" spans="1:52" ht="41.25" customHeight="1" thickBot="1" x14ac:dyDescent="0.3">
      <c r="A8" s="467"/>
      <c r="B8" s="468"/>
      <c r="C8" s="470"/>
      <c r="D8" s="472"/>
    </row>
    <row r="9" spans="1:52" ht="27" customHeight="1" x14ac:dyDescent="0.25">
      <c r="A9" s="282" t="s">
        <v>33</v>
      </c>
      <c r="B9" s="283" t="s">
        <v>194</v>
      </c>
      <c r="C9" s="468"/>
      <c r="D9" s="284" t="s">
        <v>6</v>
      </c>
    </row>
    <row r="10" spans="1:52" ht="16.5" x14ac:dyDescent="0.25">
      <c r="A10" s="285"/>
      <c r="B10" s="286"/>
      <c r="C10" s="210" t="s">
        <v>86</v>
      </c>
      <c r="D10" s="301">
        <f>D12+D24</f>
        <v>0</v>
      </c>
    </row>
    <row r="11" spans="1:52" ht="16.5" x14ac:dyDescent="0.25">
      <c r="A11" s="285"/>
      <c r="B11" s="286"/>
      <c r="C11" s="287" t="s">
        <v>36</v>
      </c>
      <c r="D11" s="302"/>
    </row>
    <row r="12" spans="1:52" s="45" customFormat="1" ht="18.75" customHeight="1" x14ac:dyDescent="0.3">
      <c r="A12" s="288"/>
      <c r="B12" s="289"/>
      <c r="C12" s="225" t="s">
        <v>195</v>
      </c>
      <c r="D12" s="303">
        <f>D14</f>
        <v>-20808.7</v>
      </c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0"/>
      <c r="P12" s="290"/>
      <c r="Q12" s="290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0"/>
      <c r="AH12" s="290"/>
      <c r="AI12" s="290"/>
      <c r="AJ12" s="290"/>
      <c r="AK12" s="290"/>
      <c r="AL12" s="290"/>
      <c r="AM12" s="290"/>
      <c r="AN12" s="290"/>
      <c r="AO12" s="290"/>
      <c r="AP12" s="290"/>
      <c r="AQ12" s="290"/>
      <c r="AR12" s="290"/>
      <c r="AS12" s="290"/>
      <c r="AT12" s="290"/>
      <c r="AU12" s="290"/>
      <c r="AV12" s="290"/>
      <c r="AW12" s="290"/>
      <c r="AX12" s="290"/>
      <c r="AY12" s="290"/>
      <c r="AZ12" s="290"/>
    </row>
    <row r="13" spans="1:52" ht="16.5" x14ac:dyDescent="0.25">
      <c r="A13" s="285"/>
      <c r="B13" s="286"/>
      <c r="C13" s="287" t="s">
        <v>36</v>
      </c>
      <c r="D13" s="302"/>
    </row>
    <row r="14" spans="1:52" s="199" customFormat="1" ht="16.5" x14ac:dyDescent="0.25">
      <c r="A14" s="16" t="s">
        <v>16</v>
      </c>
      <c r="B14" s="291"/>
      <c r="C14" s="16" t="s">
        <v>17</v>
      </c>
      <c r="D14" s="304">
        <f>D16</f>
        <v>-20808.7</v>
      </c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</row>
    <row r="15" spans="1:52" ht="16.5" x14ac:dyDescent="0.25">
      <c r="A15" s="285"/>
      <c r="B15" s="286"/>
      <c r="C15" s="112" t="s">
        <v>36</v>
      </c>
      <c r="D15" s="304"/>
    </row>
    <row r="16" spans="1:52" s="199" customFormat="1" ht="16.5" x14ac:dyDescent="0.25">
      <c r="A16" s="292"/>
      <c r="B16" s="315" t="s">
        <v>20</v>
      </c>
      <c r="C16" s="142" t="s">
        <v>17</v>
      </c>
      <c r="D16" s="304">
        <f>D18</f>
        <v>-20808.7</v>
      </c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</row>
    <row r="17" spans="1:52" ht="16.5" x14ac:dyDescent="0.25">
      <c r="A17" s="285"/>
      <c r="B17" s="286"/>
      <c r="C17" s="103" t="s">
        <v>37</v>
      </c>
      <c r="D17" s="304"/>
    </row>
    <row r="18" spans="1:52" ht="16.5" x14ac:dyDescent="0.25">
      <c r="A18" s="285"/>
      <c r="B18" s="286"/>
      <c r="C18" s="102" t="s">
        <v>15</v>
      </c>
      <c r="D18" s="304">
        <f>D23</f>
        <v>-20808.7</v>
      </c>
    </row>
    <row r="19" spans="1:52" ht="33" x14ac:dyDescent="0.25">
      <c r="A19" s="285"/>
      <c r="B19" s="286"/>
      <c r="C19" s="103" t="s">
        <v>38</v>
      </c>
      <c r="D19" s="304">
        <f t="shared" ref="D19:D22" si="0">D20</f>
        <v>-20808.7</v>
      </c>
    </row>
    <row r="20" spans="1:52" ht="16.5" x14ac:dyDescent="0.25">
      <c r="A20" s="285"/>
      <c r="B20" s="286"/>
      <c r="C20" s="103" t="s">
        <v>35</v>
      </c>
      <c r="D20" s="304">
        <f t="shared" si="0"/>
        <v>-20808.7</v>
      </c>
    </row>
    <row r="21" spans="1:52" ht="16.5" x14ac:dyDescent="0.25">
      <c r="A21" s="285"/>
      <c r="B21" s="286"/>
      <c r="C21" s="103" t="s">
        <v>43</v>
      </c>
      <c r="D21" s="304">
        <f t="shared" si="0"/>
        <v>-20808.7</v>
      </c>
    </row>
    <row r="22" spans="1:52" ht="16.5" x14ac:dyDescent="0.25">
      <c r="A22" s="285"/>
      <c r="B22" s="286"/>
      <c r="C22" s="103" t="s">
        <v>44</v>
      </c>
      <c r="D22" s="304">
        <f t="shared" si="0"/>
        <v>-20808.7</v>
      </c>
    </row>
    <row r="23" spans="1:52" ht="16.5" x14ac:dyDescent="0.25">
      <c r="A23" s="285"/>
      <c r="B23" s="286"/>
      <c r="C23" s="103" t="s">
        <v>45</v>
      </c>
      <c r="D23" s="305">
        <f>'1'!D57</f>
        <v>-20808.7</v>
      </c>
    </row>
    <row r="24" spans="1:52" s="297" customFormat="1" ht="33" x14ac:dyDescent="0.25">
      <c r="A24" s="293"/>
      <c r="B24" s="294"/>
      <c r="C24" s="16" t="s">
        <v>115</v>
      </c>
      <c r="D24" s="306">
        <f>D26+D36</f>
        <v>20808.7</v>
      </c>
      <c r="E24" s="295"/>
      <c r="F24" s="295"/>
      <c r="G24" s="296"/>
      <c r="H24" s="296"/>
      <c r="I24" s="296"/>
      <c r="J24" s="296"/>
      <c r="K24" s="295"/>
      <c r="L24" s="295"/>
      <c r="M24" s="295"/>
      <c r="N24" s="295"/>
      <c r="O24" s="295"/>
      <c r="P24" s="295"/>
      <c r="Q24" s="295"/>
      <c r="R24" s="295"/>
      <c r="S24" s="295"/>
      <c r="T24" s="295"/>
      <c r="U24" s="295"/>
      <c r="V24" s="295"/>
      <c r="W24" s="295"/>
      <c r="X24" s="295"/>
      <c r="Y24" s="295"/>
      <c r="Z24" s="295"/>
      <c r="AA24" s="295"/>
      <c r="AB24" s="295"/>
      <c r="AC24" s="295"/>
      <c r="AD24" s="295"/>
      <c r="AE24" s="295"/>
      <c r="AF24" s="295"/>
      <c r="AG24" s="295"/>
      <c r="AH24" s="295"/>
      <c r="AI24" s="295"/>
      <c r="AJ24" s="295"/>
      <c r="AK24" s="295"/>
      <c r="AL24" s="295"/>
      <c r="AM24" s="295"/>
      <c r="AN24" s="295"/>
      <c r="AO24" s="295"/>
      <c r="AP24" s="295"/>
      <c r="AQ24" s="295"/>
      <c r="AR24" s="295"/>
      <c r="AS24" s="295"/>
      <c r="AT24" s="295"/>
      <c r="AU24" s="295"/>
      <c r="AV24" s="295"/>
      <c r="AW24" s="295"/>
      <c r="AX24" s="295"/>
      <c r="AY24" s="295"/>
      <c r="AZ24" s="295"/>
    </row>
    <row r="25" spans="1:52" ht="16.5" x14ac:dyDescent="0.25">
      <c r="A25" s="298"/>
      <c r="B25" s="299"/>
      <c r="C25" s="112" t="s">
        <v>114</v>
      </c>
      <c r="D25" s="302"/>
    </row>
    <row r="26" spans="1:52" s="199" customFormat="1" ht="17.25" customHeight="1" x14ac:dyDescent="0.25">
      <c r="A26" s="16" t="s">
        <v>99</v>
      </c>
      <c r="B26" s="16"/>
      <c r="C26" s="16" t="s">
        <v>91</v>
      </c>
      <c r="D26" s="307">
        <f>D28</f>
        <v>4810</v>
      </c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/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</row>
    <row r="27" spans="1:52" ht="16.5" x14ac:dyDescent="0.25">
      <c r="A27" s="16"/>
      <c r="B27" s="16"/>
      <c r="C27" s="112" t="s">
        <v>36</v>
      </c>
      <c r="D27" s="308"/>
    </row>
    <row r="28" spans="1:52" ht="16.5" x14ac:dyDescent="0.25">
      <c r="A28" s="286"/>
      <c r="B28" s="273">
        <v>12003</v>
      </c>
      <c r="C28" s="142" t="s">
        <v>131</v>
      </c>
      <c r="D28" s="309">
        <f>D30</f>
        <v>4810</v>
      </c>
    </row>
    <row r="29" spans="1:52" ht="16.5" x14ac:dyDescent="0.25">
      <c r="A29" s="286"/>
      <c r="B29" s="300"/>
      <c r="C29" s="103" t="s">
        <v>37</v>
      </c>
      <c r="D29" s="309"/>
    </row>
    <row r="30" spans="1:52" ht="33" x14ac:dyDescent="0.25">
      <c r="A30" s="286"/>
      <c r="B30" s="300"/>
      <c r="C30" s="102" t="s">
        <v>100</v>
      </c>
      <c r="D30" s="309">
        <f>D32</f>
        <v>4810</v>
      </c>
    </row>
    <row r="31" spans="1:52" ht="33" x14ac:dyDescent="0.25">
      <c r="A31" s="286"/>
      <c r="B31" s="300"/>
      <c r="C31" s="103" t="s">
        <v>38</v>
      </c>
      <c r="D31" s="309"/>
    </row>
    <row r="32" spans="1:52" ht="16.5" x14ac:dyDescent="0.25">
      <c r="A32" s="286"/>
      <c r="B32" s="300"/>
      <c r="C32" s="103" t="s">
        <v>35</v>
      </c>
      <c r="D32" s="309">
        <f>D33</f>
        <v>4810</v>
      </c>
    </row>
    <row r="33" spans="1:4" ht="16.5" x14ac:dyDescent="0.25">
      <c r="A33" s="286"/>
      <c r="B33" s="300"/>
      <c r="C33" s="103" t="s">
        <v>43</v>
      </c>
      <c r="D33" s="309">
        <f>D34</f>
        <v>4810</v>
      </c>
    </row>
    <row r="34" spans="1:4" ht="16.5" x14ac:dyDescent="0.25">
      <c r="A34" s="286"/>
      <c r="B34" s="300"/>
      <c r="C34" s="103" t="s">
        <v>133</v>
      </c>
      <c r="D34" s="309">
        <f>D35</f>
        <v>4810</v>
      </c>
    </row>
    <row r="35" spans="1:4" ht="16.5" x14ac:dyDescent="0.25">
      <c r="A35" s="286"/>
      <c r="B35" s="300"/>
      <c r="C35" s="103" t="s">
        <v>134</v>
      </c>
      <c r="D35" s="309">
        <f>'1'!D18</f>
        <v>4810</v>
      </c>
    </row>
    <row r="36" spans="1:4" ht="16.5" x14ac:dyDescent="0.25">
      <c r="A36" s="16">
        <v>1109</v>
      </c>
      <c r="B36" s="16"/>
      <c r="C36" s="16" t="s">
        <v>147</v>
      </c>
      <c r="D36" s="310">
        <f>D38</f>
        <v>15998.7</v>
      </c>
    </row>
    <row r="37" spans="1:4" ht="16.5" x14ac:dyDescent="0.25">
      <c r="A37" s="16"/>
      <c r="B37" s="16"/>
      <c r="C37" s="16" t="s">
        <v>36</v>
      </c>
      <c r="D37" s="310"/>
    </row>
    <row r="38" spans="1:4" ht="16.5" x14ac:dyDescent="0.25">
      <c r="A38" s="16"/>
      <c r="B38" s="112">
        <v>31001</v>
      </c>
      <c r="C38" s="112" t="s">
        <v>150</v>
      </c>
      <c r="D38" s="310">
        <f>D40</f>
        <v>15998.7</v>
      </c>
    </row>
    <row r="39" spans="1:4" ht="16.5" x14ac:dyDescent="0.25">
      <c r="A39" s="16"/>
      <c r="B39" s="16"/>
      <c r="C39" s="16" t="s">
        <v>37</v>
      </c>
      <c r="D39" s="310"/>
    </row>
    <row r="40" spans="1:4" ht="33" x14ac:dyDescent="0.25">
      <c r="A40" s="16"/>
      <c r="B40" s="16"/>
      <c r="C40" s="213" t="s">
        <v>156</v>
      </c>
      <c r="D40" s="310">
        <f>D42</f>
        <v>15998.7</v>
      </c>
    </row>
    <row r="41" spans="1:4" ht="33" x14ac:dyDescent="0.25">
      <c r="A41" s="16"/>
      <c r="B41" s="16"/>
      <c r="C41" s="16" t="s">
        <v>38</v>
      </c>
      <c r="D41" s="310"/>
    </row>
    <row r="42" spans="1:4" ht="16.5" x14ac:dyDescent="0.25">
      <c r="A42" s="16"/>
      <c r="B42" s="16"/>
      <c r="C42" s="103" t="s">
        <v>35</v>
      </c>
      <c r="D42" s="310">
        <f>D43</f>
        <v>15998.7</v>
      </c>
    </row>
    <row r="43" spans="1:4" ht="16.5" x14ac:dyDescent="0.25">
      <c r="A43" s="16"/>
      <c r="B43" s="16"/>
      <c r="C43" s="103" t="s">
        <v>118</v>
      </c>
      <c r="D43" s="310">
        <f>D44</f>
        <v>15998.7</v>
      </c>
    </row>
    <row r="44" spans="1:4" ht="16.5" x14ac:dyDescent="0.25">
      <c r="A44" s="16"/>
      <c r="B44" s="16"/>
      <c r="C44" s="103" t="s">
        <v>119</v>
      </c>
      <c r="D44" s="310">
        <f>D45</f>
        <v>15998.7</v>
      </c>
    </row>
    <row r="45" spans="1:4" ht="16.5" x14ac:dyDescent="0.25">
      <c r="A45" s="18"/>
      <c r="B45" s="18"/>
      <c r="C45" s="103" t="s">
        <v>157</v>
      </c>
      <c r="D45" s="310">
        <f>D46</f>
        <v>15998.7</v>
      </c>
    </row>
    <row r="46" spans="1:4" ht="16.5" x14ac:dyDescent="0.25">
      <c r="A46" s="110"/>
      <c r="B46" s="110"/>
      <c r="C46" s="103" t="s">
        <v>158</v>
      </c>
      <c r="D46" s="310">
        <f>'1'!D37</f>
        <v>15998.7</v>
      </c>
    </row>
  </sheetData>
  <mergeCells count="7">
    <mergeCell ref="A1:D1"/>
    <mergeCell ref="A2:D2"/>
    <mergeCell ref="A3:D3"/>
    <mergeCell ref="A4:D4"/>
    <mergeCell ref="A7:B8"/>
    <mergeCell ref="C7:C9"/>
    <mergeCell ref="D7:D8"/>
  </mergeCells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6-1</vt:lpstr>
      <vt:lpstr>6-2</vt:lpstr>
      <vt:lpstr>7</vt:lpstr>
      <vt:lpstr>8</vt:lpstr>
      <vt:lpstr>'2'!Print_Area</vt:lpstr>
      <vt:lpstr>'3'!Print_Area</vt:lpstr>
      <vt:lpstr>'4'!Print_Area</vt:lpstr>
      <vt:lpstr>'5'!Print_Area</vt:lpstr>
      <vt:lpstr>'6-1'!Print_Area</vt:lpstr>
      <vt:lpstr>'6-2'!Print_Area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2021-10-26T12:00:04Z</cp:lastPrinted>
  <dcterms:created xsi:type="dcterms:W3CDTF">2021-01-22T11:42:14Z</dcterms:created>
  <dcterms:modified xsi:type="dcterms:W3CDTF">2021-12-07T10:47:53Z</dcterms:modified>
</cp:coreProperties>
</file>