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5" windowWidth="14505" windowHeight="11910" tabRatio="551"/>
  </bookViews>
  <sheets>
    <sheet name="1" sheetId="13" r:id="rId1"/>
    <sheet name="2" sheetId="14" r:id="rId2"/>
    <sheet name="3" sheetId="15" r:id="rId3"/>
    <sheet name="3-1" sheetId="6" r:id="rId4"/>
    <sheet name="3-2" sheetId="7" r:id="rId5"/>
    <sheet name="3-3" sheetId="9" r:id="rId6"/>
    <sheet name="4" sheetId="1" r:id="rId7"/>
    <sheet name="5" sheetId="21" r:id="rId8"/>
    <sheet name="6." sheetId="22" r:id="rId9"/>
    <sheet name="7." sheetId="17" r:id="rId10"/>
    <sheet name="8." sheetId="3" r:id="rId11"/>
    <sheet name="9." sheetId="23" r:id="rId12"/>
    <sheet name="10." sheetId="24" r:id="rId13"/>
    <sheet name="11." sheetId="25" r:id="rId14"/>
    <sheet name="12." sheetId="26" r:id="rId15"/>
    <sheet name="13." sheetId="27" r:id="rId16"/>
    <sheet name="14." sheetId="29" r:id="rId17"/>
    <sheet name="15." sheetId="30" r:id="rId18"/>
    <sheet name="16" sheetId="31" r:id="rId19"/>
    <sheet name="17" sheetId="11" r:id="rId20"/>
    <sheet name="18" sheetId="12" r:id="rId21"/>
  </sheets>
  <externalReferences>
    <externalReference r:id="rId22"/>
  </externalReferences>
  <definedNames>
    <definedName name="_xlnm._FilterDatabase" localSheetId="9" hidden="1">'7.'!$A$6:$C$58</definedName>
    <definedName name="_xlnm._FilterDatabase" localSheetId="10" hidden="1">'8.'!$A$6:$C$45</definedName>
    <definedName name="AgencyCode" localSheetId="6">#REF!</definedName>
    <definedName name="AgencyCode" localSheetId="9">#REF!</definedName>
    <definedName name="AgencyCode" localSheetId="10">#REF!</definedName>
    <definedName name="AgencyCode">#REF!</definedName>
    <definedName name="AgencyName" localSheetId="6">#REF!</definedName>
    <definedName name="AgencyName" localSheetId="9">#REF!</definedName>
    <definedName name="AgencyName" localSheetId="10">#REF!</definedName>
    <definedName name="AgencyName">#REF!</definedName>
    <definedName name="Functional1" localSheetId="6">#REF!</definedName>
    <definedName name="Functional1" localSheetId="9">#REF!</definedName>
    <definedName name="Functional1" localSheetId="10">#REF!</definedName>
    <definedName name="Functional1">#REF!</definedName>
    <definedName name="PANature" localSheetId="6">#REF!</definedName>
    <definedName name="PANature" localSheetId="9">#REF!</definedName>
    <definedName name="PANature" localSheetId="10">#REF!</definedName>
    <definedName name="PANature">#REF!</definedName>
    <definedName name="PAType" localSheetId="6">#REF!</definedName>
    <definedName name="PAType" localSheetId="9">#REF!</definedName>
    <definedName name="PAType" localSheetId="10">#REF!</definedName>
    <definedName name="PAType">#REF!</definedName>
    <definedName name="Performance2" localSheetId="6">#REF!</definedName>
    <definedName name="Performance2" localSheetId="9">#REF!</definedName>
    <definedName name="Performance2" localSheetId="10">#REF!</definedName>
    <definedName name="Performance2">#REF!</definedName>
    <definedName name="PerformanceType" localSheetId="6">#REF!</definedName>
    <definedName name="PerformanceType" localSheetId="9">#REF!</definedName>
    <definedName name="PerformanceType" localSheetId="10">#REF!</definedName>
    <definedName name="PerformanceType">#REF!</definedName>
    <definedName name="_xlnm.Print_Area" localSheetId="9">'7.'!$A$1:$F$58</definedName>
    <definedName name="_xlnm.Print_Area" localSheetId="10">'8.'!$A$5:$F$52</definedName>
    <definedName name="_xlnm.Print_Titles" localSheetId="6">'4'!$9:$9</definedName>
    <definedName name="Z_13F89C80_AA0B_41F9_AFF5_A3FBF32B4839_.wvu.FilterData" localSheetId="9" hidden="1">'7.'!$A$6:$C$58</definedName>
    <definedName name="Z_13F89C80_AA0B_41F9_AFF5_A3FBF32B4839_.wvu.FilterData" localSheetId="10" hidden="1">'8.'!$A$6:$C$45</definedName>
    <definedName name="Z_1CB3FA93_3343_416F_A16D_FC41F2ED2B6F_.wvu.FilterData" localSheetId="9" hidden="1">'7.'!$A$6:$C$58</definedName>
    <definedName name="Z_1CB3FA93_3343_416F_A16D_FC41F2ED2B6F_.wvu.FilterData" localSheetId="10" hidden="1">'8.'!$A$6:$C$45</definedName>
    <definedName name="Z_248D826A_AAF4_4217_A881_FEB0316B1F31_.wvu.FilterData" localSheetId="9" hidden="1">'7.'!$A$6:$C$58</definedName>
    <definedName name="Z_248D826A_AAF4_4217_A881_FEB0316B1F31_.wvu.FilterData" localSheetId="10" hidden="1">'8.'!$A$6:$C$45</definedName>
    <definedName name="Z_45FFAC33_4AB9_414D_B043_692D128792D7_.wvu.FilterData" localSheetId="9" hidden="1">'7.'!$A$6:$C$58</definedName>
    <definedName name="Z_45FFAC33_4AB9_414D_B043_692D128792D7_.wvu.FilterData" localSheetId="10" hidden="1">'8.'!$A$6:$C$45</definedName>
    <definedName name="Z_4B089989_DDCD_487B_9353_2C02A02C4B79_.wvu.FilterData" localSheetId="9" hidden="1">'7.'!$A$6:$C$58</definedName>
    <definedName name="Z_4B089989_DDCD_487B_9353_2C02A02C4B79_.wvu.FilterData" localSheetId="10" hidden="1">'8.'!$A$6:$C$45</definedName>
    <definedName name="Z_4E7D02B5_6AED_41E0_B144_33AB5BF8890B_.wvu.Cols" localSheetId="9" hidden="1">'7.'!#REF!,'7.'!#REF!,'7.'!#REF!</definedName>
    <definedName name="Z_4E7D02B5_6AED_41E0_B144_33AB5BF8890B_.wvu.Cols" localSheetId="10" hidden="1">'8.'!#REF!,'8.'!#REF!,'8.'!#REF!</definedName>
    <definedName name="Z_4E7D02B5_6AED_41E0_B144_33AB5BF8890B_.wvu.FilterData" localSheetId="9" hidden="1">'7.'!$A$6:$C$58</definedName>
    <definedName name="Z_4E7D02B5_6AED_41E0_B144_33AB5BF8890B_.wvu.FilterData" localSheetId="10" hidden="1">'8.'!$A$6:$C$45</definedName>
    <definedName name="Z_4E7D02B5_6AED_41E0_B144_33AB5BF8890B_.wvu.PrintArea" localSheetId="9" hidden="1">'7.'!$A$5:$C$58</definedName>
    <definedName name="Z_4E7D02B5_6AED_41E0_B144_33AB5BF8890B_.wvu.PrintArea" localSheetId="10" hidden="1">'8.'!$A$5:$C$45</definedName>
    <definedName name="Z_4E7D02B5_6AED_41E0_B144_33AB5BF8890B_.wvu.PrintTitles" localSheetId="9" hidden="1">'7.'!#REF!</definedName>
    <definedName name="Z_4E7D02B5_6AED_41E0_B144_33AB5BF8890B_.wvu.PrintTitles" localSheetId="10" hidden="1">'8.'!#REF!</definedName>
    <definedName name="Z_4E7D02B5_6AED_41E0_B144_33AB5BF8890B_.wvu.Rows" localSheetId="9" hidden="1">'7.'!#REF!</definedName>
    <definedName name="Z_4E7D02B5_6AED_41E0_B144_33AB5BF8890B_.wvu.Rows" localSheetId="10" hidden="1">'8.'!#REF!</definedName>
    <definedName name="Z_53DFD68B_2825_4372_8279_65A2CDD3C0A6_.wvu.FilterData" localSheetId="9" hidden="1">'7.'!$A$6:$C$58</definedName>
    <definedName name="Z_53DFD68B_2825_4372_8279_65A2CDD3C0A6_.wvu.FilterData" localSheetId="10" hidden="1">'8.'!$A$6:$C$45</definedName>
    <definedName name="Z_88C8AD42_4A54_471A_AC21_23DEE75E6A61_.wvu.FilterData" localSheetId="9" hidden="1">'7.'!$A$6:$C$58</definedName>
    <definedName name="Z_88C8AD42_4A54_471A_AC21_23DEE75E6A61_.wvu.FilterData" localSheetId="10" hidden="1">'8.'!$A$6:$C$45</definedName>
    <definedName name="Z_B6E8E17E_50D9_4F6F_8FA3_EAEA1E227C90_.wvu.FilterData" localSheetId="9" hidden="1">'7.'!$A$6:$C$58</definedName>
    <definedName name="Z_B6E8E17E_50D9_4F6F_8FA3_EAEA1E227C90_.wvu.FilterData" localSheetId="10" hidden="1">'8.'!$A$6:$C$45</definedName>
    <definedName name="Z_C0EFFDBC_9EA1_4BE6_8AC1_F7AA5D1FC08E_.wvu.FilterData" localSheetId="9" hidden="1">'7.'!$A$6:$C$58</definedName>
    <definedName name="Z_C0EFFDBC_9EA1_4BE6_8AC1_F7AA5D1FC08E_.wvu.FilterData" localSheetId="10" hidden="1">'8.'!$A$6:$C$45</definedName>
    <definedName name="Z_F0E30E7C_80B0_462A_AB4D_B336442D4E37_.wvu.FilterData" localSheetId="9" hidden="1">'7.'!$A$6:$C$58</definedName>
    <definedName name="Z_F0E30E7C_80B0_462A_AB4D_B336442D4E37_.wvu.FilterData" localSheetId="10" hidden="1">'8.'!$A$6:$C$45</definedName>
    <definedName name="Z_FC3AB22F_E31D_4E23_B844_075681CC734D_.wvu.FilterData" localSheetId="9" hidden="1">'7.'!$A$6:$C$58</definedName>
    <definedName name="Z_FC3AB22F_E31D_4E23_B844_075681CC734D_.wvu.FilterData" localSheetId="10" hidden="1">'8.'!$A$6:$C$45</definedName>
    <definedName name="Z_FD6BFED4_3296_451F_BEE8_BDA0B24F27D3_.wvu.FilterData" localSheetId="9" hidden="1">'7.'!$A$6:$C$58</definedName>
    <definedName name="Z_FD6BFED4_3296_451F_BEE8_BDA0B24F27D3_.wvu.FilterData" localSheetId="10" hidden="1">'8.'!$A$6:$C$45</definedName>
  </definedNames>
  <calcPr calcId="144525"/>
</workbook>
</file>

<file path=xl/calcChain.xml><?xml version="1.0" encoding="utf-8"?>
<calcChain xmlns="http://schemas.openxmlformats.org/spreadsheetml/2006/main">
  <c r="G469" i="22" l="1"/>
  <c r="G471" i="22"/>
  <c r="G473" i="22"/>
  <c r="G475" i="22"/>
  <c r="G477" i="22"/>
  <c r="G10" i="22"/>
  <c r="D986" i="1"/>
  <c r="D987" i="1"/>
  <c r="D1276" i="21"/>
  <c r="D1278" i="21"/>
  <c r="D1280" i="21"/>
  <c r="D1282" i="21"/>
  <c r="D1284" i="21"/>
  <c r="D1285" i="21"/>
  <c r="D1286" i="21"/>
  <c r="D15" i="31" l="1"/>
  <c r="D14" i="31"/>
  <c r="D12" i="31" s="1"/>
  <c r="C1420" i="11" l="1"/>
  <c r="D63" i="24" l="1"/>
  <c r="D61" i="24" s="1"/>
  <c r="D59" i="24" s="1"/>
  <c r="D57" i="24" s="1"/>
  <c r="D39" i="23"/>
  <c r="H37" i="23"/>
  <c r="H35" i="23" s="1"/>
  <c r="G37" i="23"/>
  <c r="G35" i="23" s="1"/>
  <c r="F37" i="23"/>
  <c r="F35" i="23" s="1"/>
  <c r="E37" i="23"/>
  <c r="E35" i="23"/>
  <c r="D50" i="24"/>
  <c r="D48" i="24" s="1"/>
  <c r="D46" i="24" s="1"/>
  <c r="D33" i="23"/>
  <c r="D55" i="24" s="1"/>
  <c r="D53" i="24" s="1"/>
  <c r="D51" i="24" s="1"/>
  <c r="G31" i="23"/>
  <c r="H31" i="23"/>
  <c r="F31" i="23"/>
  <c r="D30" i="23"/>
  <c r="D28" i="23" s="1"/>
  <c r="F28" i="23"/>
  <c r="G28" i="23"/>
  <c r="H28" i="23"/>
  <c r="E28" i="23"/>
  <c r="D31" i="23" l="1"/>
  <c r="D37" i="23"/>
  <c r="D35" i="23" s="1"/>
  <c r="D69" i="3"/>
  <c r="F68" i="3"/>
  <c r="D68" i="3" s="1"/>
  <c r="E68" i="3"/>
  <c r="E66" i="3"/>
  <c r="F74" i="3"/>
  <c r="F72" i="3" s="1"/>
  <c r="F70" i="3" s="1"/>
  <c r="E74" i="3"/>
  <c r="E72" i="3" s="1"/>
  <c r="E70" i="3" s="1"/>
  <c r="D76" i="3"/>
  <c r="D75" i="3"/>
  <c r="D74" i="3"/>
  <c r="F66" i="3" l="1"/>
  <c r="F64" i="3" s="1"/>
  <c r="E64" i="3"/>
  <c r="D64" i="3" s="1"/>
  <c r="D70" i="3"/>
  <c r="D72" i="3"/>
  <c r="G18" i="23"/>
  <c r="F18" i="23"/>
  <c r="E18" i="23"/>
  <c r="D18" i="23"/>
  <c r="H18" i="23"/>
  <c r="D26" i="24"/>
  <c r="C1267" i="11"/>
  <c r="C102" i="12"/>
  <c r="C110" i="11"/>
  <c r="D66" i="3" l="1"/>
  <c r="C13" i="12" l="1"/>
  <c r="C1491" i="12" l="1"/>
  <c r="G12" i="30" l="1"/>
  <c r="G11" i="30" s="1"/>
  <c r="G9" i="30" s="1"/>
  <c r="G10" i="30" l="1"/>
  <c r="E9" i="29"/>
  <c r="E8" i="29" s="1"/>
  <c r="E7" i="29" s="1"/>
  <c r="G26" i="27"/>
  <c r="G25" i="27" s="1"/>
  <c r="G24" i="27" s="1"/>
  <c r="C15" i="26" l="1"/>
  <c r="E13" i="26"/>
  <c r="E11" i="26" s="1"/>
  <c r="E9" i="26" s="1"/>
  <c r="D13" i="26"/>
  <c r="C13" i="26" s="1"/>
  <c r="C11" i="26" s="1"/>
  <c r="C9" i="26" s="1"/>
  <c r="D11" i="26" l="1"/>
  <c r="D9" i="26" s="1"/>
  <c r="D15" i="25" l="1"/>
  <c r="D13" i="25" s="1"/>
  <c r="D12" i="25" s="1"/>
  <c r="D10" i="25" s="1"/>
  <c r="D8" i="25" s="1"/>
  <c r="D112" i="24" l="1"/>
  <c r="D106" i="24" s="1"/>
  <c r="D98" i="24"/>
  <c r="D96" i="24"/>
  <c r="D93" i="24"/>
  <c r="D90" i="24"/>
  <c r="D82" i="24"/>
  <c r="D80" i="24"/>
  <c r="D76" i="24"/>
  <c r="D65" i="24"/>
  <c r="D44" i="24"/>
  <c r="D17" i="24"/>
  <c r="D15" i="24" s="1"/>
  <c r="D12" i="24" s="1"/>
  <c r="D68" i="23"/>
  <c r="D67" i="23" s="1"/>
  <c r="E67" i="23"/>
  <c r="E62" i="23" s="1"/>
  <c r="D66" i="23"/>
  <c r="D65" i="23" s="1"/>
  <c r="F65" i="23"/>
  <c r="D63" i="23"/>
  <c r="H62" i="23"/>
  <c r="H60" i="23" s="1"/>
  <c r="G62" i="23"/>
  <c r="F62" i="23"/>
  <c r="F60" i="23" s="1"/>
  <c r="G60" i="23"/>
  <c r="D58" i="23"/>
  <c r="D56" i="23" s="1"/>
  <c r="H56" i="23"/>
  <c r="G56" i="23"/>
  <c r="F56" i="23"/>
  <c r="E56" i="23"/>
  <c r="D54" i="23"/>
  <c r="D53" i="23"/>
  <c r="D52" i="23"/>
  <c r="D51" i="23"/>
  <c r="H49" i="23"/>
  <c r="G49" i="23"/>
  <c r="F49" i="23"/>
  <c r="E49" i="23"/>
  <c r="D48" i="23"/>
  <c r="H46" i="23"/>
  <c r="G46" i="23"/>
  <c r="F46" i="23"/>
  <c r="E46" i="23"/>
  <c r="D46" i="23"/>
  <c r="D43" i="23"/>
  <c r="D41" i="23" s="1"/>
  <c r="H41" i="23"/>
  <c r="G41" i="23"/>
  <c r="F41" i="23"/>
  <c r="E41" i="23"/>
  <c r="H26" i="23"/>
  <c r="G26" i="23"/>
  <c r="F26" i="23"/>
  <c r="E26" i="23"/>
  <c r="D26" i="23"/>
  <c r="D13" i="23"/>
  <c r="D11" i="23" s="1"/>
  <c r="H11" i="23"/>
  <c r="G11" i="23"/>
  <c r="G9" i="23" s="1"/>
  <c r="F11" i="23"/>
  <c r="F9" i="23" s="1"/>
  <c r="E11" i="23"/>
  <c r="D62" i="23" l="1"/>
  <c r="D60" i="23" s="1"/>
  <c r="D9" i="23" s="1"/>
  <c r="H9" i="23"/>
  <c r="D49" i="23"/>
  <c r="E60" i="23"/>
  <c r="E9" i="23" s="1"/>
  <c r="D132" i="3" l="1"/>
  <c r="F131" i="3"/>
  <c r="E131" i="3"/>
  <c r="E129" i="3" s="1"/>
  <c r="F129" i="3"/>
  <c r="F127" i="3" s="1"/>
  <c r="D126" i="3"/>
  <c r="F125" i="3"/>
  <c r="F123" i="3" s="1"/>
  <c r="F121" i="3" s="1"/>
  <c r="E125" i="3"/>
  <c r="D49" i="17"/>
  <c r="F48" i="17"/>
  <c r="E48" i="17"/>
  <c r="E44" i="17" s="1"/>
  <c r="F44" i="17"/>
  <c r="F46" i="17" s="1"/>
  <c r="F35" i="17"/>
  <c r="F33" i="17" s="1"/>
  <c r="F31" i="17" s="1"/>
  <c r="E35" i="17"/>
  <c r="D36" i="17"/>
  <c r="D43" i="17"/>
  <c r="F42" i="17"/>
  <c r="F38" i="17" s="1"/>
  <c r="E42" i="17"/>
  <c r="D37" i="17"/>
  <c r="D22" i="17"/>
  <c r="F21" i="17"/>
  <c r="F12" i="17" s="1"/>
  <c r="E21" i="17"/>
  <c r="E12" i="17" s="1"/>
  <c r="E19" i="17"/>
  <c r="D28" i="17"/>
  <c r="F27" i="17"/>
  <c r="D27" i="17" s="1"/>
  <c r="E27" i="17"/>
  <c r="E23" i="17" s="1"/>
  <c r="F116" i="3"/>
  <c r="F114" i="3" s="1"/>
  <c r="F112" i="3" s="1"/>
  <c r="F110" i="3" s="1"/>
  <c r="E116" i="3"/>
  <c r="E114" i="3" s="1"/>
  <c r="F29" i="17" l="1"/>
  <c r="D42" i="17"/>
  <c r="F119" i="3"/>
  <c r="F118" i="3" s="1"/>
  <c r="D125" i="3"/>
  <c r="D131" i="3"/>
  <c r="D129" i="3"/>
  <c r="E127" i="3"/>
  <c r="E123" i="3"/>
  <c r="F109" i="3"/>
  <c r="F40" i="17"/>
  <c r="E38" i="17"/>
  <c r="E40" i="17" s="1"/>
  <c r="E46" i="17"/>
  <c r="D44" i="17"/>
  <c r="D46" i="17" s="1"/>
  <c r="D48" i="17"/>
  <c r="D35" i="17"/>
  <c r="E33" i="17"/>
  <c r="D33" i="17" s="1"/>
  <c r="F23" i="17"/>
  <c r="F25" i="17" s="1"/>
  <c r="D21" i="17"/>
  <c r="E17" i="17"/>
  <c r="E15" i="17" s="1"/>
  <c r="F19" i="17"/>
  <c r="F17" i="17" s="1"/>
  <c r="D23" i="17"/>
  <c r="D25" i="17" s="1"/>
  <c r="E25" i="17"/>
  <c r="E112" i="3"/>
  <c r="E110" i="3" s="1"/>
  <c r="D110" i="3" s="1"/>
  <c r="D114" i="3"/>
  <c r="D116" i="3"/>
  <c r="D38" i="17" l="1"/>
  <c r="D40" i="17" s="1"/>
  <c r="F15" i="17"/>
  <c r="F14" i="17" s="1"/>
  <c r="E31" i="17"/>
  <c r="E29" i="17" s="1"/>
  <c r="D31" i="17"/>
  <c r="D123" i="3"/>
  <c r="E121" i="3"/>
  <c r="D127" i="3"/>
  <c r="D17" i="17"/>
  <c r="D19" i="17"/>
  <c r="E109" i="3"/>
  <c r="D112" i="3"/>
  <c r="E14" i="17" l="1"/>
  <c r="D29" i="17"/>
  <c r="E119" i="3"/>
  <c r="E118" i="3" s="1"/>
  <c r="D118" i="3" s="1"/>
  <c r="D121" i="3"/>
  <c r="D119" i="3" s="1"/>
  <c r="D109" i="3"/>
  <c r="D14" i="17"/>
  <c r="D15" i="17"/>
  <c r="B17" i="15" l="1"/>
  <c r="D108" i="3" l="1"/>
  <c r="F107" i="3"/>
  <c r="F105" i="3" s="1"/>
  <c r="F103" i="3" s="1"/>
  <c r="E107" i="3"/>
  <c r="E105" i="3" s="1"/>
  <c r="E103" i="3" s="1"/>
  <c r="D102" i="3"/>
  <c r="F101" i="3"/>
  <c r="F99" i="3" s="1"/>
  <c r="F97" i="3" s="1"/>
  <c r="E101" i="3"/>
  <c r="E99" i="3" s="1"/>
  <c r="D96" i="3"/>
  <c r="F95" i="3"/>
  <c r="F93" i="3" s="1"/>
  <c r="F91" i="3" s="1"/>
  <c r="E95" i="3"/>
  <c r="D90" i="3"/>
  <c r="F89" i="3"/>
  <c r="F87" i="3" s="1"/>
  <c r="F85" i="3" s="1"/>
  <c r="E89" i="3"/>
  <c r="E87" i="3" s="1"/>
  <c r="D22" i="3"/>
  <c r="F21" i="3"/>
  <c r="E21" i="3"/>
  <c r="F48" i="3"/>
  <c r="F44" i="3" s="1"/>
  <c r="F46" i="3" s="1"/>
  <c r="E48" i="3"/>
  <c r="D82" i="3"/>
  <c r="F81" i="3"/>
  <c r="F79" i="3" s="1"/>
  <c r="F77" i="3" s="1"/>
  <c r="E81" i="3"/>
  <c r="E79" i="3" s="1"/>
  <c r="D63" i="3"/>
  <c r="F62" i="3"/>
  <c r="F60" i="3" s="1"/>
  <c r="F58" i="3" s="1"/>
  <c r="E62" i="3"/>
  <c r="D57" i="3"/>
  <c r="F56" i="3"/>
  <c r="F54" i="3" s="1"/>
  <c r="F52" i="3" s="1"/>
  <c r="E56" i="3"/>
  <c r="E52" i="3" s="1"/>
  <c r="D49" i="3"/>
  <c r="D43" i="3"/>
  <c r="D42" i="3"/>
  <c r="F41" i="3"/>
  <c r="F13" i="3" s="1"/>
  <c r="E41" i="3"/>
  <c r="D36" i="3"/>
  <c r="F35" i="3"/>
  <c r="F33" i="3" s="1"/>
  <c r="F31" i="3" s="1"/>
  <c r="E35" i="3"/>
  <c r="D30" i="3"/>
  <c r="F29" i="3"/>
  <c r="F27" i="3" s="1"/>
  <c r="F25" i="3" s="1"/>
  <c r="E29" i="3"/>
  <c r="E27" i="3" s="1"/>
  <c r="E12" i="3" l="1"/>
  <c r="F12" i="3"/>
  <c r="E60" i="3"/>
  <c r="E13" i="3"/>
  <c r="F83" i="3"/>
  <c r="E19" i="3"/>
  <c r="F37" i="3"/>
  <c r="F39" i="3" s="1"/>
  <c r="F50" i="3"/>
  <c r="D105" i="3"/>
  <c r="D107" i="3"/>
  <c r="D95" i="3"/>
  <c r="E97" i="3"/>
  <c r="D97" i="3" s="1"/>
  <c r="D99" i="3"/>
  <c r="E85" i="3"/>
  <c r="D85" i="3" s="1"/>
  <c r="D87" i="3"/>
  <c r="D103" i="3"/>
  <c r="D89" i="3"/>
  <c r="E93" i="3"/>
  <c r="D101" i="3"/>
  <c r="D41" i="3"/>
  <c r="D56" i="3"/>
  <c r="D21" i="3"/>
  <c r="E17" i="3"/>
  <c r="E15" i="3" s="1"/>
  <c r="F19" i="3"/>
  <c r="F17" i="3" s="1"/>
  <c r="D35" i="3"/>
  <c r="E54" i="3"/>
  <c r="D54" i="3" s="1"/>
  <c r="D48" i="3"/>
  <c r="D62" i="3"/>
  <c r="D81" i="3"/>
  <c r="E37" i="3"/>
  <c r="E44" i="3"/>
  <c r="E46" i="3" s="1"/>
  <c r="D46" i="3" s="1"/>
  <c r="F23" i="3"/>
  <c r="D60" i="3"/>
  <c r="D79" i="3"/>
  <c r="E25" i="3"/>
  <c r="D25" i="3" s="1"/>
  <c r="D27" i="3"/>
  <c r="D29" i="3"/>
  <c r="E33" i="3"/>
  <c r="E58" i="3"/>
  <c r="E77" i="3"/>
  <c r="D77" i="3" s="1"/>
  <c r="E50" i="3" l="1"/>
  <c r="D50" i="3" s="1"/>
  <c r="E39" i="3"/>
  <c r="D39" i="3" s="1"/>
  <c r="D93" i="3"/>
  <c r="E91" i="3"/>
  <c r="E83" i="3" s="1"/>
  <c r="D58" i="3"/>
  <c r="D19" i="3"/>
  <c r="F15" i="3"/>
  <c r="D15" i="3" s="1"/>
  <c r="D17" i="3"/>
  <c r="D37" i="3"/>
  <c r="D44" i="3"/>
  <c r="D33" i="3"/>
  <c r="E31" i="3"/>
  <c r="E23" i="3" s="1"/>
  <c r="E14" i="3" s="1"/>
  <c r="D52" i="3"/>
  <c r="J14" i="3" l="1"/>
  <c r="F14" i="3"/>
  <c r="D14" i="3" s="1"/>
  <c r="D91" i="3"/>
  <c r="D83" i="3" s="1"/>
  <c r="D31" i="3"/>
  <c r="D23" i="3" s="1"/>
  <c r="F20" i="7" l="1"/>
  <c r="E20" i="7"/>
  <c r="F16" i="7"/>
  <c r="E16" i="7"/>
  <c r="F13" i="7"/>
  <c r="E13" i="7"/>
  <c r="D19" i="7"/>
  <c r="E29" i="6" s="1"/>
  <c r="D18" i="7"/>
  <c r="D16" i="7" s="1"/>
  <c r="D22" i="7"/>
  <c r="E37" i="6" s="1"/>
  <c r="E12" i="7" l="1"/>
  <c r="F12" i="7"/>
  <c r="C24" i="9"/>
  <c r="C80" i="9"/>
  <c r="E25" i="6"/>
  <c r="E21" i="6" s="1"/>
  <c r="C63" i="9"/>
  <c r="F11" i="3" l="1"/>
  <c r="E11" i="3"/>
  <c r="D58" i="17"/>
  <c r="F57" i="17"/>
  <c r="F13" i="17" s="1"/>
  <c r="F11" i="17" s="1"/>
  <c r="E57" i="17"/>
  <c r="D12" i="17"/>
  <c r="E53" i="17" l="1"/>
  <c r="E51" i="17" s="1"/>
  <c r="E13" i="17"/>
  <c r="E11" i="17" s="1"/>
  <c r="B13" i="14"/>
  <c r="B11" i="14" s="1"/>
  <c r="B11" i="13" s="1"/>
  <c r="E50" i="17"/>
  <c r="E55" i="17"/>
  <c r="D57" i="17"/>
  <c r="F53" i="17"/>
  <c r="F51" i="17" s="1"/>
  <c r="F50" i="17" s="1"/>
  <c r="D50" i="17" l="1"/>
  <c r="D51" i="17"/>
  <c r="D11" i="17"/>
  <c r="D13" i="17"/>
  <c r="F55" i="17"/>
  <c r="D53" i="17"/>
  <c r="D55" i="17" s="1"/>
  <c r="F11" i="7"/>
  <c r="B15" i="15" s="1"/>
  <c r="D23" i="7"/>
  <c r="D15" i="7"/>
  <c r="E17" i="6" l="1"/>
  <c r="E13" i="6" s="1"/>
  <c r="D13" i="7"/>
  <c r="C52" i="9"/>
  <c r="E41" i="6"/>
  <c r="E33" i="6" s="1"/>
  <c r="C37" i="9"/>
  <c r="D20" i="7"/>
  <c r="E11" i="7"/>
  <c r="B26" i="15" s="1"/>
  <c r="B24" i="15" s="1"/>
  <c r="D12" i="7" l="1"/>
  <c r="E11" i="6"/>
  <c r="D11" i="7"/>
  <c r="B16" i="15" s="1"/>
  <c r="D12" i="3" l="1"/>
  <c r="D13" i="3" l="1"/>
  <c r="D11" i="3"/>
  <c r="C15" i="14" l="1"/>
  <c r="B13" i="15" l="1"/>
  <c r="B11" i="15" s="1"/>
  <c r="B43" i="15"/>
  <c r="B44" i="15" s="1"/>
  <c r="B40" i="15"/>
  <c r="B36" i="15"/>
  <c r="B37" i="15" s="1"/>
  <c r="B31" i="15"/>
  <c r="B30" i="15" s="1"/>
  <c r="B28" i="15"/>
  <c r="B34" i="15" l="1"/>
  <c r="B22" i="15"/>
  <c r="B20" i="15" s="1"/>
  <c r="B9" i="15" s="1"/>
  <c r="B13" i="13" s="1"/>
  <c r="B12" i="13" s="1"/>
</calcChain>
</file>

<file path=xl/sharedStrings.xml><?xml version="1.0" encoding="utf-8"?>
<sst xmlns="http://schemas.openxmlformats.org/spreadsheetml/2006/main" count="8339" uniqueCount="1641">
  <si>
    <t xml:space="preserve">ՀՀ կառավարության  2021 թվականի </t>
  </si>
  <si>
    <t>______________ ի    ___Ն որոշման</t>
  </si>
  <si>
    <t>հազար դրամներով</t>
  </si>
  <si>
    <t xml:space="preserve"> Ծրագրային դասիչը</t>
  </si>
  <si>
    <t xml:space="preserve"> Ծրագիր</t>
  </si>
  <si>
    <t xml:space="preserve"> Միջոցա ռում</t>
  </si>
  <si>
    <t xml:space="preserve"> Տարի</t>
  </si>
  <si>
    <t xml:space="preserve"> ԸՆԴԱՄԵՆԸ ԾԱԽՍԵՐ</t>
  </si>
  <si>
    <t xml:space="preserve"> այդ թվում`</t>
  </si>
  <si>
    <t xml:space="preserve"> ՀՀ տարածքային կառավարման և ենթակառուցվածքների նախարարություն</t>
  </si>
  <si>
    <t xml:space="preserve"> 1040</t>
  </si>
  <si>
    <t xml:space="preserve"> Ծրագրի անվանումը`</t>
  </si>
  <si>
    <t xml:space="preserve"> Կոշտ թափոնների կառավարում</t>
  </si>
  <si>
    <t xml:space="preserve"> Ծրագրի նպատակը`</t>
  </si>
  <si>
    <t xml:space="preserve"> Կենցաղային թափոնների արդյունավետ կառավարում սոցիալական և բնապահպանական խնդիրների լուծում</t>
  </si>
  <si>
    <t xml:space="preserve"> Վերջնական արդյունքի նկարագրությունը`</t>
  </si>
  <si>
    <t xml:space="preserve"> Կենցաղային թափոնների արդյունավետ կառավարում</t>
  </si>
  <si>
    <t xml:space="preserve"> Ծրագրի միջոցառումներ</t>
  </si>
  <si>
    <t xml:space="preserve"> 32006</t>
  </si>
  <si>
    <t xml:space="preserve"> Միջոցառման անվանումը`</t>
  </si>
  <si>
    <t xml:space="preserve"> Եվրոպական միության հարևանության  ներդրումային գործիքի աջակցությամբ իրականացվող «Երևանի կոշտ թափոնների կառավարման» դրամաշնորհային ծրագիր</t>
  </si>
  <si>
    <t xml:space="preserve"> Միջոցառման նկարագրությունը`</t>
  </si>
  <si>
    <t xml:space="preserve"> Կոշտ թափոնների կառավարման համակարգի բարելավում և նոր աղբավայրի ստեղծում</t>
  </si>
  <si>
    <t xml:space="preserve"> Միջոցառման տեսակը</t>
  </si>
  <si>
    <t xml:space="preserve"> Այլ պետական կազմակերպությունների կողմից օգտագործվող ոչ ֆինանսական ակտիվների հետ գործառնություններ</t>
  </si>
  <si>
    <t>ՀՀ կառավարության 2021 թվականի</t>
  </si>
  <si>
    <t xml:space="preserve"> ______________N______-Ն որոշման </t>
  </si>
  <si>
    <t>Ծրագրային դասիչը</t>
  </si>
  <si>
    <t>Բյուջետային հատկացումների գլխավոր կարգադրիչների, ծրագրերի, միջոցառումների և միջոցառումները կատարող պետական մարմինների անվանումները</t>
  </si>
  <si>
    <t xml:space="preserve">Տարի </t>
  </si>
  <si>
    <t>Ծրագիր</t>
  </si>
  <si>
    <t xml:space="preserve"> Ընդամենը </t>
  </si>
  <si>
    <t xml:space="preserve"> այդ թվում </t>
  </si>
  <si>
    <t>ԸՆԴԱՄԵՆԸ_x000D_
այդ թվում`</t>
  </si>
  <si>
    <t xml:space="preserve"> - ԸՆԹԱՑԻԿ ԾԱԽՍԵՐ </t>
  </si>
  <si>
    <t xml:space="preserve"> - ՈՉ ՖԻՆԱՆՍԱԿԱՆ ԱԿՏԻՎՆԵՐԻ ԳԾՈՎ ԾԱԽՍԵՐ </t>
  </si>
  <si>
    <t>ՀՀ ՏԱՐԱԾՔԱՅԻՆ ԿԱՌԱՎԱՐՄԱՆ ԵՎ ԵՆԹԱԿԱՌՈՒՑՎԱԾՔՆԵՐԻ ՆԱԽԱՐԱՐՈՒԹՅՈՒՆ_x000D_
այդ թվում`</t>
  </si>
  <si>
    <t>այդ թվում`</t>
  </si>
  <si>
    <t>այդ թվում` ըստ կատարողների</t>
  </si>
  <si>
    <t>այդ թվում` բյուջետային ծախսերի տնտեսագիտական դասակարգման հոդվածներ</t>
  </si>
  <si>
    <t>ՈՉ ՖԻՆԱՆՍԱԿԱՆ ԱԿՏԻՎՆԵՐԻ ԳԾՈՎ ԾԱԽՍԵՐ</t>
  </si>
  <si>
    <t>- Շենքերի և շինությունների շինարարություն</t>
  </si>
  <si>
    <t>Միջոց_x000D_
առում</t>
  </si>
  <si>
    <t xml:space="preserve"> Դրամաշնոր_x000D_
հային միջոցներ </t>
  </si>
  <si>
    <t>Համաֆինանս
ավորում</t>
  </si>
  <si>
    <t>Կոշտ թափոնների կառավարում</t>
  </si>
  <si>
    <t>Եվրոպական միության հարևանության  ներդրումային գործիքի աջակցությամբ իրականացվող_x000D_ «Երևանի կոշտ թափոնների կառավարման» դրամաշնորհային ծրագիր</t>
  </si>
  <si>
    <t>ՀՀ տարածքային կառավարման և ենթակառուցվածքների  նախարարություն</t>
  </si>
  <si>
    <t>«ՀԱՅԱՍՏԱՆԻ  ՀԱՆՐԱՊԵՏՈՒԹՅԱՆ 2021 ԹՎԱԿԱՆԻ ՊԵՏԱԿԱՆ ԲՅՈՒՋԵԻ ՄԱՍԻՆ» ՕՐԵՆՔԻ N 1 ՀԱՎԵԼՎԱԾԻ N 5 ԱՂՅՈՒՍԱԿՈՒՄ ԵՎ ՀԱՅԱՍՏԱՆԻ ՀԱՆՐԱՊԵՏՈՒԹՅԱՆ ԿԱՌԱՎԱՐՈՒԹՅԱՆ 2020 ԹՎԱԿԱՆԻ ԴԵԿՏԵՄԲԵՐԻ 30-Ի N 2215-Ն ՈՐՈՇՄԱՆ N 5 ՀԱՎԵԼՎԱԾԻ N 4 ԱՂՅՈՒՍԱԿՈՒՄ ԿԱՏԱՐՎՈՂ ՓՈՓՈԽՈՒԹՅՈՒՆՆԵՐԸ</t>
  </si>
  <si>
    <t>հազար դրամ</t>
  </si>
  <si>
    <t>Տարի</t>
  </si>
  <si>
    <t>Միջոցառում</t>
  </si>
  <si>
    <t>Ընդամենը</t>
  </si>
  <si>
    <t xml:space="preserve"> այդ թվում` ըստ կատարողների</t>
  </si>
  <si>
    <t>Պետական  բյուջեի  դեֆիցիտի ֆինանսավորման աղբյուրներն ու դրանց տարրերի անվանումները</t>
  </si>
  <si>
    <t xml:space="preserve">  ԸՆԴԱՄԵՆԸ</t>
  </si>
  <si>
    <t>այդ թվում՝</t>
  </si>
  <si>
    <t>Ա.Ներքին աղբյուրներ-ընդամենը</t>
  </si>
  <si>
    <t>2. Ֆինանսական զուտ ակտիվներ</t>
  </si>
  <si>
    <t>«ՀԱՅԱՍՏԱՆԻ ՀԱՆՐԱՊԵՏՈՒԹՅԱՆ 2021 ԹՎԱԿԱՆԻ ՊԵՏԱԿԱՆ ԲՅՈՒՋԵԻ ՄԱՍԻՆ» ՕՐԵՆՔԻ N 3 ՀԱՎԵԼՎԱԾԻ N 1.1 ԱՂՅՈՒՍԱԿՈՒՄ ԵՎ ՀԱՅԱՍՏԱՆԻ ՀԱՆՐԱՊԵՏՈՒԹՅԱՆ ԿԱՌԱՎԱՐՈՒԹՅԱՆ 2020 ԹՎԱԿԱՆԻ ԴԵԿՏԵՄԲԵՐԻ 30-Ի N 2215-Ն ՈՐՈՇՄԱՆ N1 ՀԱՎԵԼՎԱԾԻ N2 ԱՂՅՈՒՍԱԿՈՒՄ ԿԱՏԱՐՎՈՂ ՓՈՓՈԽՈՒԹՅՈՒՆՆԵՐԸ</t>
  </si>
  <si>
    <t>Ծրագրային դասիչ</t>
  </si>
  <si>
    <t>Բյուջետային գլխավոր կարգադրիչների, ծրագրերի և միջոցառումների անվանումները</t>
  </si>
  <si>
    <t>ԸՆԴԱՄԵՆԸ 
այդ թվում</t>
  </si>
  <si>
    <t xml:space="preserve">ՀՀ տարածքային կառավարման և ենթակառուցվածքների նախարարություն </t>
  </si>
  <si>
    <t>1167</t>
  </si>
  <si>
    <r>
      <rPr>
        <i/>
        <sz val="11"/>
        <rFont val="GHEA Grapalat"/>
        <family val="3"/>
      </rPr>
      <t xml:space="preserve">Ծրագրի անվանումը՝ </t>
    </r>
    <r>
      <rPr>
        <sz val="11"/>
        <rFont val="GHEA Grapalat"/>
        <family val="3"/>
      </rPr>
      <t xml:space="preserve">
Էլեկտրաէներգետիկ համակարգի զարգացման ծրագիր</t>
    </r>
  </si>
  <si>
    <r>
      <rPr>
        <i/>
        <sz val="11"/>
        <rFont val="GHEA Grapalat"/>
        <family val="3"/>
      </rPr>
      <t>Ծրագրի նպատակը՝</t>
    </r>
    <r>
      <rPr>
        <sz val="11"/>
        <rFont val="GHEA Grapalat"/>
        <family val="3"/>
      </rPr>
      <t xml:space="preserve">
Նպաստել էլեկտրաէներգետիկ համակարգի հուսալիության բարձրացմանը և էլեկտրաէներգիայի անխափան մատակարարման ապահովմանը</t>
    </r>
  </si>
  <si>
    <r>
      <rPr>
        <i/>
        <sz val="11"/>
        <rFont val="GHEA Grapalat"/>
        <family val="3"/>
      </rPr>
      <t>Վերջնական արդյունքի նկարագրությունը՝</t>
    </r>
    <r>
      <rPr>
        <sz val="11"/>
        <rFont val="GHEA Grapalat"/>
        <family val="3"/>
      </rPr>
      <t xml:space="preserve">
Հուսալի և անվտանգ էլեկտրամատակարարման ապահովում</t>
    </r>
  </si>
  <si>
    <t>Ֆինանսական ակտիվների կառավարման միջոցառումներ</t>
  </si>
  <si>
    <t>42005</t>
  </si>
  <si>
    <r>
      <rPr>
        <i/>
        <sz val="11"/>
        <rFont val="GHEA Grapalat"/>
        <family val="3"/>
      </rPr>
      <t xml:space="preserve">Միջոցառման անվանումը՝ </t>
    </r>
    <r>
      <rPr>
        <sz val="11"/>
        <rFont val="GHEA Grapalat"/>
        <family val="3"/>
      </rPr>
      <t xml:space="preserve">
Վերակառուցման և զարգացման միջազգային բանկի աջակցությամբ իրականացվող «Աշնակ»
 և «Արարատ» ենթակայանների վերակառուցման ծրագրի շրջանակներում ենթավարկի տրամադրում «Բարձրավոլտ էլեկտրացանցեր» ՓԲԸ- ին</t>
    </r>
  </si>
  <si>
    <r>
      <rPr>
        <i/>
        <sz val="11"/>
        <rFont val="GHEA Grapalat"/>
        <family val="3"/>
      </rPr>
      <t>Միջոցառման նկարագրությունը՝</t>
    </r>
    <r>
      <rPr>
        <sz val="11"/>
        <rFont val="GHEA Grapalat"/>
        <family val="3"/>
      </rPr>
      <t xml:space="preserve">
Էլեկտրահաղորդման ցանցի բարելավման ծրագրի շրջանակներում 30 և ավելի տարիներ շահագործման մեջ գտնվող 220 կՎ «Աշնակ» և 40 և ավելի տարիներ շահագործման մեջ գտնվող 220 կՎ «Արարատ-2» ենթակայանների վերակառուցում</t>
    </r>
  </si>
  <si>
    <t xml:space="preserve">Միջոցառման տեսակը՝ </t>
  </si>
  <si>
    <t>Վարկերի տրամադրում</t>
  </si>
  <si>
    <t>«ՀԱՅԱՍՏԱՆԻ ՀԱՆՐԱՊԵՏՈՒԹՅԱՆ 2021 ԹՎԱԿԱՆԻ ՊԵՏԱԿԱՆ ԲՅՈՒՋԵԻ ՄԱՍԻՆ» ՕՐԵՆՔԻ N 3 ՀԱՎԵԼՎԱԾԻ N 1.1.1 ԱՂՅՈՒՍԱԿՈՒՄ  ԵՎ ՀԱՅԱՍՏԱՆԻ ՀԱՆՐԱՊԵՏՈՒԹՅԱՆ ԿԱՌԱՎԱՐՈՒԹՅԱՆ 2020 ԹՎԱԿԱՆԻ ԴԵԿՏԵՄԲԵՐԻ 30-Ի N 2215-Ն ՈՐՈՇՄԱՆ N1 ՀԱՎԵԼՎԱԾԻ N3 ԱՂՅՈՒՍԱԿՈՒՄ ԿԱՏԱՐՎՈՂ ՓՈՓՈԽՈՒԹՅՈՒՆՆԵՐԸ</t>
  </si>
  <si>
    <t>Վարկային
միջոցներ</t>
  </si>
  <si>
    <t>Համաֆինան
սավորում</t>
  </si>
  <si>
    <t>ՀՀ ՏԱՐԱԾՔԱՅԻՆ ԿԱՌԱՎԱՐՄԱՆ ԵՎ ԵՆԹԱԿԱՌՈՒՑՎԱԾՔՆԵՐԻ ՆԱԽԱՐԱՐՈՒԹՅՈՒՆ</t>
  </si>
  <si>
    <t>Էլեկտրաէներգետիկ համակարգի զարգացման ծրագիր</t>
  </si>
  <si>
    <t xml:space="preserve"> այդ թվում` </t>
  </si>
  <si>
    <t>Վերակառուցման և զարգացման միջազգային բանկի աջակցությամբ իրականացվող «Աշնակ»_x000D_ և «Արարատ» ենթակայանների վերակառուցման ծրագրի շրջանակներում ենթավարկի տրամադրում «Բարձրավոլտ էլեկտրացանցեր» ՓԲԸ- ին</t>
  </si>
  <si>
    <t>ՀՀ ֆինանսների նախարարություն</t>
  </si>
  <si>
    <t xml:space="preserve">ՀՀ կառավարության 2021 թվականի </t>
  </si>
  <si>
    <t>ՀԱՅԱՍՏԱՆԻ ՀԱՆՐԱՊԵՏՈՒԹՅԱՆ ԿԱՌԱՎԱՐՈՒԹՅԱՆ 2020 ԹՎԱԿԱՆԻ ԴԵԿՏԵՄԲԵՐԻ 30-Ի N 2215-Ն ՈՐՈՇՄԱՆ N1 ՀԱՎԵԼՎԱԾԻ N5 ԱՂՅՈՒՍԱԿՈՒՄ ԿԱՏԱՐՎՈՂ ՓՈՓՈԽՈՒԹՅՈՒՆՆԵՐԸ</t>
  </si>
  <si>
    <t>ՄԱՍ 2. ՊԵՏԱԿԱՆ ՄԱՐՄՆԻ ԳԾՈՎ ԱՐԴՅՈՒՆՔԱՅԻՆ (ԿԱՏԱՐՈՂԱԿԱՆ) ՑՈՒՑԱՆԻՇՆԵՐԸ</t>
  </si>
  <si>
    <t>Ծրագրի դասիչը</t>
  </si>
  <si>
    <t>Ծրագրի անվանումը</t>
  </si>
  <si>
    <t>Ծրագրի միջոցառումները</t>
  </si>
  <si>
    <t>Ծրագրի դասիչը՝</t>
  </si>
  <si>
    <t>Միջոցառման դասիչը՝</t>
  </si>
  <si>
    <t>Միջոցառման անվանումը՝</t>
  </si>
  <si>
    <t xml:space="preserve">Վերակառուցման և զարգացման միջազգային բանկի աջակցությամբ իրականացվող «Աշնակ» և «Արարատ» ենթակայանների վերակառուցման ծրագրի շրջանակներում ենթավարկի տրամադրում «Բարձրավոլտ էլեկտրացանցեր» ՓԲԸ- ին </t>
  </si>
  <si>
    <t>Նկարագրությունը՝</t>
  </si>
  <si>
    <t>Էլեկտրահաղորդման ցանցի բարելավման ծրագրի շրջանակներում նախատեսվում է վերակառուցել 30 և ավելի տարիներ շահագործման մեջ գտնվող 220 կՎ «Աշնակ» ենթակայանը և 40 և ավելի տարիներ շահագործման մեջ գտնվող 220 կՎ «Արարատ-2» ենթակայանը</t>
  </si>
  <si>
    <t>Միջոցառման տեսակը՝</t>
  </si>
  <si>
    <t>Միջոցառումն իրականացնողի անվանումը՝</t>
  </si>
  <si>
    <t>«Բարձրավոլտ էլեկտրացանցեր» ՓԲԸ</t>
  </si>
  <si>
    <t>Արդյունքի չափորոշիչներ</t>
  </si>
  <si>
    <t>Քանակական</t>
  </si>
  <si>
    <t>Տրամադրվող ենթավարկերի քանակ, հատ</t>
  </si>
  <si>
    <t>Վերակառուցվող ենթակայանների քանակ, հատ</t>
  </si>
  <si>
    <t>Ենթակայանների սարքավորումների խափանումների տարեկան քանակ, հատ</t>
  </si>
  <si>
    <t>Տարածքում անջատումների միջին տարեկան հաճախականություն, հոսանքազրկումների քանակը/բաժանորդների թվին</t>
  </si>
  <si>
    <t>Միջոցառման վրա կատարվող ծախսը (հազար դրամ)</t>
  </si>
  <si>
    <t xml:space="preserve"> Գործառական դասիչը</t>
  </si>
  <si>
    <t xml:space="preserve"> Բաժին</t>
  </si>
  <si>
    <t xml:space="preserve"> Խումբ</t>
  </si>
  <si>
    <t xml:space="preserve"> Դաս</t>
  </si>
  <si>
    <t xml:space="preserve"> 05</t>
  </si>
  <si>
    <t xml:space="preserve"> 01</t>
  </si>
  <si>
    <t xml:space="preserve"> այդ թվում` բյուջետային ծախսերի տնտեսագիտական դասակարգման հոդվածներ</t>
  </si>
  <si>
    <t xml:space="preserve"> ՈՉ ՖԻՆԱՆՍԱԿԱՆ ԱԿՏԻՎՆԵՐԻ ԳԾՈՎ ԾԱԽՍԵՐ</t>
  </si>
  <si>
    <t xml:space="preserve"> ՀԻՄՆԱԿԱՆ ՄԻՋՈՑՆԵՐ</t>
  </si>
  <si>
    <t xml:space="preserve"> ՇԵՆՔԵՐ ԵՎ ՇԻՆՈՒԹՅՈՒՆՆԵՐ</t>
  </si>
  <si>
    <t xml:space="preserve"> - Շենքերի և շինությունների շինարարություն</t>
  </si>
  <si>
    <t xml:space="preserve"> ՀՀ տարածքային կառավարման և ենթակառուցվածքների նախարարություն </t>
  </si>
  <si>
    <t xml:space="preserve"> ՄԱՍ 2. ՊԵՏԱԿԱՆ ՄԱՐՄՆԻ ԳԾՈՎ ԱՐԴՅՈՒՆՔԱՅԻՆ (ԿԱՏԱՐՈՂԱԿԱՆ) ՑՈՒՑԱՆԻՇՆԵՐԸ </t>
  </si>
  <si>
    <t xml:space="preserve"> Ծրագրի դասիչը </t>
  </si>
  <si>
    <t xml:space="preserve"> Ծրագրի անվանումը </t>
  </si>
  <si>
    <t xml:space="preserve"> 1040 </t>
  </si>
  <si>
    <t xml:space="preserve"> Կոշտ թափոնների կառավարում </t>
  </si>
  <si>
    <t xml:space="preserve"> Ծրագրի միջոցառումները </t>
  </si>
  <si>
    <t xml:space="preserve"> Ծրագրի դասիչը` </t>
  </si>
  <si>
    <t xml:space="preserve"> Միջոցառման դասիչը` </t>
  </si>
  <si>
    <t xml:space="preserve"> 32006 </t>
  </si>
  <si>
    <t xml:space="preserve"> Տարի </t>
  </si>
  <si>
    <t xml:space="preserve"> Միջոցառման անվանումը` </t>
  </si>
  <si>
    <t xml:space="preserve"> Եվրոպական միության հարևանության  ներդրումային գործիքի աջակցությամբ իրականացվող «Երևանի կոշտ թափոնների կառավարման» դրամաշնորհային ծրագիր </t>
  </si>
  <si>
    <t xml:space="preserve"> Նկարագրությունը` </t>
  </si>
  <si>
    <t xml:space="preserve"> Կոշտ թափոնների կառավարման համակարգի բարելավում և նոր աղբավայրի ստեղծում </t>
  </si>
  <si>
    <t xml:space="preserve"> Միջոցառման տեսակը` </t>
  </si>
  <si>
    <t xml:space="preserve"> Այլ պետական կազմակերպությունների կողմից օգտագործվող ոչ ֆինանսական ակտիվների հետ գործառնություններ </t>
  </si>
  <si>
    <t xml:space="preserve"> Միջոցառումն իրականացնողի անվանումը՛ </t>
  </si>
  <si>
    <t xml:space="preserve">  Մասնագիտացված միավոր </t>
  </si>
  <si>
    <t xml:space="preserve"> Արդյունքի չափորոշիչներ </t>
  </si>
  <si>
    <t xml:space="preserve"> Եվրոպական չափորոշիչներով 29 հա տարածքում նոր քաղաքային աղբավայրի կառուցում, տոկոս </t>
  </si>
  <si>
    <t xml:space="preserve"> Գործող թվով 2 աղբանոցների(Նուբարաշեն և Աջափնյակ) մեկուսացման վերջնական նախագիծ, հատ </t>
  </si>
  <si>
    <t xml:space="preserve"> Քաղաքային նոր աղբավայրի կառուցման վերջնական նախագիծ, հատ </t>
  </si>
  <si>
    <t xml:space="preserve"> Աղբանոցներում առաջացող գազերի բռնկման հնարավորության նվազեցում, տոկոս </t>
  </si>
  <si>
    <t xml:space="preserve"> Աղբահանություն իրականացնող կազմակերպությունների մեքենաների համար աղբի տեղադրման հնարավորությունների ստեղծում, մեք/օր </t>
  </si>
  <si>
    <t xml:space="preserve"> Շրջական միջավայրը աղտոտող աղբից առաջացող ստորգետնյա ջրերի ծավալի կրճատում, տոկոս </t>
  </si>
  <si>
    <t xml:space="preserve"> Միջոցառման վրա կատարվող ծախսը (հազար դրամ) </t>
  </si>
  <si>
    <t xml:space="preserve"> ՄԱՍ 1. ՊԵՏԱԿԱՆ ՄԱՐՄՆԻ ԳԾՈՎ ԱՐԴՅՈՒՆՔԱՅԻՆ (ԿԱՏԱՐՈՂԱԿԱՆ) ՑՈՒՑԱՆԻՇՆԵՐԸ </t>
  </si>
  <si>
    <t>Հավելված N 1</t>
  </si>
  <si>
    <t xml:space="preserve">  ՀՀ  կառավարության  2021 թվականի</t>
  </si>
  <si>
    <t xml:space="preserve">           </t>
  </si>
  <si>
    <t xml:space="preserve">    ------------------------ -ի N ---------- որոշման</t>
  </si>
  <si>
    <t xml:space="preserve">«ՀԱՅԱՍՏԱՆԻ ՀԱՆՐԱՊԵՏՈՒԹՅԱՆ 2021 ԹՎԱԿԱՆԻ ՊԵՏԱԿԱՆ ԲՅՈՒՋԵԻ ՄԱՍԻՆ» ՀԱՅԱՍՏԱՆԻ ՀԱՆՐԱՊԵՏՈՒԹՅԱՆ ՕՐԵՆՔԻ 2-ՐԴ ՀՈԴՎԱԾԻ ԱՂՅՈՒՍԱԿՈՒՄ
 ԿԱՏԱՐՎՈՂ ՓՈՓՈԽՈՒԹՅՈՒՆՆԵՐԸ  </t>
  </si>
  <si>
    <t xml:space="preserve"> Ցուցանիշների փոփոխությունը   (ավելացումները նշված են դրական նշանով, իսկ նվազեցումները նշված են փակագծերում)                                                                                                                        </t>
  </si>
  <si>
    <t>Եկամուտների գծով</t>
  </si>
  <si>
    <t>Ծախսերի գծով</t>
  </si>
  <si>
    <t>Դեֆիցիտը (պակասուրդը)</t>
  </si>
  <si>
    <t xml:space="preserve">          </t>
  </si>
  <si>
    <t>Հավելված N 2</t>
  </si>
  <si>
    <t>ՀՀ  կառավարության 2021 թվականի</t>
  </si>
  <si>
    <t>--------------------- -ի N ---------- որոշման</t>
  </si>
  <si>
    <t>«ՀԱՅԱՍՏԱՆԻ ՀԱՆՐԱՊԵՏՈՒԹՅԱՆ 2021 ԹՎԱԿԱՆԻ ՊԵՏԱԿԱՆ ԲՅՈՒՋԵԻ ՄԱՍԻՆ»  ՀԱՅԱՍՏԱՆԻ  ՀԱՆՐԱՊԵՏՈՒԹՅԱՆ  ՕՐԵՆՔԻ 6-ՐԴ  ՀՈԴՎԱԾԻ ԱՂՅՈՒՍԱԿՈՒՄ ԵՎ ՀԱՅԱՍՏԱՆԻ ՀԱՆՐԱՊԵՏՈՒԹՅԱՆ ԿԱՌԱՎԱՐՈՒԹՅԱՆ 2020 ԹՎԱԿԱՆԻ ԴԵԿՏԵՄԲԵՐԻ 30-Ի N 2215-Ն ՈՐՈՇՄԱՆ N 2 ՀԱՎԵԼՎԱԾՈՒՄ ԿԱՏԱՐՎՈՂ ՓՈՓՈԽՈՒԹՅՈՒՆՆԵՐԸ</t>
  </si>
  <si>
    <t>Պետական բյուջեի եկամուտները</t>
  </si>
  <si>
    <t>այդ թվում</t>
  </si>
  <si>
    <t>Պաշտոնական դրամաշնորհներ</t>
  </si>
  <si>
    <t>1. Փոխառու զուտ միջոցներ</t>
  </si>
  <si>
    <t>որից`</t>
  </si>
  <si>
    <t>2.3. Ելքերի ֆինանսավորմանն ուղղվող ՀՀ 2020 թվականի պետական բյուջեի տարեսկզբի ազատ
մնացորդի միջոցներ</t>
  </si>
  <si>
    <t>2.4. Վարկերի և փոխատվությունների տրամադրում</t>
  </si>
  <si>
    <t>2.6.Այլ</t>
  </si>
  <si>
    <t>կայունացման դեպոզիտային հաշվի համալրում</t>
  </si>
  <si>
    <t>կայունացման դեպոզիտային հաշվից օգտագործում</t>
  </si>
  <si>
    <t>Բ. Արտաքին աղբյուրներ - ընդամենը</t>
  </si>
  <si>
    <t xml:space="preserve"> այդ թվում</t>
  </si>
  <si>
    <t>1.1. Վարկերի և փոխատվությունների ստացում</t>
  </si>
  <si>
    <t>նպատակային վարկերի գծով</t>
  </si>
  <si>
    <t>բյուջետային աջակցության  վարկերի գծով</t>
  </si>
  <si>
    <t>1.2. Ստացված վարկերի և փոխատվությունների մարում</t>
  </si>
  <si>
    <t>1.3. Արժեթղթերի (բացառությամբ բաժնետոմսերի և կապիտալում այլ մասնակցության) թողարկումից և տեղաբաշխումից զուտ մուտքեր</t>
  </si>
  <si>
    <t>արտարժութային պետական պարտատոմսերի տեղաբաշխումից մուտք</t>
  </si>
  <si>
    <t>2.Ֆինանսական զուտ ակտիվներ</t>
  </si>
  <si>
    <t>2.1.Վարկերի և փոխատվությունների տրամադրում</t>
  </si>
  <si>
    <t>Միջպետական վարկ Արցախի Հանրապետությանը</t>
  </si>
  <si>
    <t>2.2. Տրամադրված վարկերի և փոխատվությունների վերադարձից մուտքեր</t>
  </si>
  <si>
    <t>Վրաստանից</t>
  </si>
  <si>
    <t>2.3 Բաժնետոմսերի և կապիտալում այլ մասնակցության ձեռքբերում</t>
  </si>
  <si>
    <t xml:space="preserve">Միջազգային ֆինանսական կազմակերպությունների կապիտալում մասնակցության գծով ստանձնած պարտավորությունների կատարում </t>
  </si>
  <si>
    <t xml:space="preserve"> ՀՀ կառավարություն</t>
  </si>
  <si>
    <t xml:space="preserve"> 1139</t>
  </si>
  <si>
    <t xml:space="preserve"> ՀՀ կառավարության պահուստային ֆոնդ</t>
  </si>
  <si>
    <t xml:space="preserve"> 11001</t>
  </si>
  <si>
    <t xml:space="preserve"> 11</t>
  </si>
  <si>
    <t xml:space="preserve"> ԸՆԴԱՄԵՆԸ</t>
  </si>
  <si>
    <t>42003</t>
  </si>
  <si>
    <t xml:space="preserve">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 </t>
  </si>
  <si>
    <t>1040</t>
  </si>
  <si>
    <r>
      <rPr>
        <b/>
        <i/>
        <sz val="11"/>
        <rFont val="GHEA Grapalat"/>
        <family val="3"/>
      </rPr>
      <t xml:space="preserve">Միջոցառման անվանումը՝ </t>
    </r>
    <r>
      <rPr>
        <sz val="11"/>
        <rFont val="GHEA Grapalat"/>
        <family val="3"/>
      </rPr>
      <t xml:space="preserve">
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 </t>
    </r>
  </si>
  <si>
    <r>
      <rPr>
        <b/>
        <i/>
        <sz val="11"/>
        <rFont val="GHEA Grapalat"/>
        <family val="3"/>
      </rPr>
      <t>Միջոցառման նկարագրությունը՝</t>
    </r>
    <r>
      <rPr>
        <sz val="11"/>
        <rFont val="GHEA Grapalat"/>
        <family val="3"/>
      </rPr>
      <t xml:space="preserve">
Էլեկտրամատակարարման հուսալիության ծրագրի լրացուցիչ ֆինանսավորման ծրագրի շրջանակներում «Հաղթանակ» 220կՎ, «Չարենցավան-3», «Վանաձոր-1» 110կՎ, «Զովունի» 220կՎ ենթակայանների ֆիզիկապես և բարոյապես մաշված սարքավորումների փոխարինում</t>
    </r>
  </si>
  <si>
    <r>
      <rPr>
        <b/>
        <i/>
        <sz val="11"/>
        <rFont val="GHEA Grapalat"/>
        <family val="3"/>
      </rPr>
      <t xml:space="preserve">Ծրագրի անվանումը՝ </t>
    </r>
    <r>
      <rPr>
        <sz val="11"/>
        <rFont val="GHEA Grapalat"/>
        <family val="3"/>
      </rPr>
      <t xml:space="preserve">
Կոշտ թափոնների կառավարում</t>
    </r>
  </si>
  <si>
    <r>
      <rPr>
        <b/>
        <i/>
        <sz val="11"/>
        <rFont val="GHEA Grapalat"/>
        <family val="3"/>
      </rPr>
      <t>Ծրագրի նպատակը՝</t>
    </r>
    <r>
      <rPr>
        <sz val="11"/>
        <rFont val="GHEA Grapalat"/>
        <family val="3"/>
      </rPr>
      <t xml:space="preserve">
Կենցաղային թափոնների արդյունավետ կառավարում սոցիալական և բնապահպանական խնդիրների լուծում</t>
    </r>
  </si>
  <si>
    <r>
      <rPr>
        <b/>
        <i/>
        <sz val="11"/>
        <rFont val="GHEA Grapalat"/>
        <family val="3"/>
      </rPr>
      <t>Վերջնական արդյունքի նկարագրությունը՝</t>
    </r>
    <r>
      <rPr>
        <sz val="11"/>
        <rFont val="GHEA Grapalat"/>
        <family val="3"/>
      </rPr>
      <t xml:space="preserve">
Կենցաղային թափոնների արդյունավետ կառավարում</t>
    </r>
  </si>
  <si>
    <t>Հավելված N 3</t>
  </si>
  <si>
    <t>Աղյուսակ 1</t>
  </si>
  <si>
    <t>Աղյուսակ 2</t>
  </si>
  <si>
    <t>Աղյուսակ 3</t>
  </si>
  <si>
    <t>Հավելված N 4</t>
  </si>
  <si>
    <t>Հավելված N 6</t>
  </si>
  <si>
    <t>Հավելված N 8</t>
  </si>
  <si>
    <t xml:space="preserve">«ՀԱՅԱՍՏԱՆԻ ՀԱՆՐԱՊԵՏՈՒԹՅԱՆ 2021 ԹՎԱԿԱՆԻ ՊԵՏԱԿԱՆ ԲՅՈՒՋԵԻ ՄԱՍԻՆ» ՕՐԵՆՔԻ N 1 ՀԱՎԵԼՎԱԾԻ N 2 ԱՂՅՈՒՍԱԿՈՒՄ ԵՎ ՀԱՅԱՍՏԱՆԻ ՀԱՆՐԱՊԵՏՈՒԹՅԱՆ ԿԱՌԱՎԱՐՈՒԹՅԱՆ 2020 ԹՎԱԿԱՆԻ ԴԵԿՏԵՄԲԵՐԻ 30-Ի N 2215-Ն ՈՐՈՇՄԱՆ  N 5 ՀԱՎԵԼՎԱԾԻ N 1 ԱՂՅՈՒՍԱԿՈՒՄ  ԿԱՏԱՐՎՈՂ ՓՈՓՈԽՈՒԹՅՈՒՆՆԵՐԸ </t>
  </si>
  <si>
    <t>«ՀԱՅԱՍՏԱՆԻ ՀԱՆՐԱՊԵՏՈՒԹՅԱՆ 2021 ԹՎԱԿԱՆԻ ՊԵՏԱԿԱՆ ԲՅՈՒՋԵԻ ՄԱՍԻՆ» ՕՐԵՆՔԻ N 3 ՀԱՎԵԼՎԱԾԻ N 1 ԱՂՅՈՒՍԱԿՈՒՄ  ԵՎ ՀԱՅԱՍՏԱՆԻ ՀԱՆՐԱՊԵՏՈՒԹՅԱՆ ԿԱՌԱՎԱՐՈՒԹՅԱՆ 2020 ԹՎԱԿԱՆԻ ԴԵԿՏԵՄԲԵՐԻ 30-Ի N 2215-Ն ՈՐՈՇՄԱՆ N1 ՀԱՎԵԼՎԱԾԻ N1 ԱՂՅՈՒՍԱԿՈՒՄ ԿԱՏԱՐՎՈՂ ՓՈՓՈԽՈՒԹՅՈՒՆՆԵՐԸ</t>
  </si>
  <si>
    <t xml:space="preserve"> ՀՀ պետական եկամուտների կոմիտե</t>
  </si>
  <si>
    <t xml:space="preserve"> Հարկային և մաքսային ծառայություններ</t>
  </si>
  <si>
    <t xml:space="preserve"> Հարկային և մաքսային միասնական պետական քաղաքականության իրականացում, հարկային և մաքսային օրենսդրության ամբողջական և համահավասար կիրառում</t>
  </si>
  <si>
    <t xml:space="preserve"> ՀՀ շրջակա միջավայրի նախարարություն</t>
  </si>
  <si>
    <t xml:space="preserve"> Բնական պաշարների և կենսաբազմազանության վերարտադրության աճի ապահովում</t>
  </si>
  <si>
    <t xml:space="preserve"> Ծառայությունների մատուցում</t>
  </si>
  <si>
    <t>Ֆինանսական և հարկաբյուջետային հարաբերություններ</t>
  </si>
  <si>
    <t>Հարկային և մաքսային ծառայություններ</t>
  </si>
  <si>
    <t>11001</t>
  </si>
  <si>
    <t>Գերմանիայի զարգացման վարկերի բանկի (KFW)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t>
  </si>
  <si>
    <t>ՀՀ շրջակա միջավայրի նախարարություն</t>
  </si>
  <si>
    <t xml:space="preserve"> ԸՆԹԱՑԻԿ ԾԱԽՍԵՐ</t>
  </si>
  <si>
    <t xml:space="preserve"> ԱՅԼ  ԾԱԽՍԵՐ</t>
  </si>
  <si>
    <t xml:space="preserve"> Այլ ծախսեր</t>
  </si>
  <si>
    <t>Հավելված N 9</t>
  </si>
  <si>
    <t xml:space="preserve"> վարկային միջոցներ </t>
  </si>
  <si>
    <t>«ՀԱՅԱՍՏԱՆԻ  ՀԱՆՐԱՊԵՏՈՒԹՅԱՆ 2021 ԹՎԱԿԱՆԻ ՊԵՏԱԿԱՆ ԲՅՈՒՋԵԻ ՄԱՍԻՆ» ՕՐԵՆՔԻ N 1 ՀԱՎԵԼՎԱԾԻ N 4 ԱՂՅՈՒՍԱԿՈՒՄ ԵՎ ՀԱՅԱՍՏԱՆԻ ՀԱՆՐԱՊԵՏՈՒԹՅԱՆ ԿԱՌԱՎԱՐՈՒԹՅԱՆ 2020 ԹՎԱԿԱՆԻ ԴԵԿՏԵՄԲԵՐԻ 30-Ի N 2215-Ն ՈՐՈՇՄԱՆ N 5 ՀԱՎԵԼՎԱԾԻ N 3 ԱՂՅՈՒՍԱԿՈՒՄ ԿԱՏԱՐՎՈՂ ՓՈՓՈԽՈՒԹՅՈՒՆՆԵՐԸ</t>
  </si>
  <si>
    <t>ԸՆԹԱՑԻԿ ԾԱԽՍԵՐ</t>
  </si>
  <si>
    <t>- Այլ ծախսեր</t>
  </si>
  <si>
    <t xml:space="preserve">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«Կոտայքի և Գեղարքունիքի Կոշտ կենցաղային թափոնների կառավարում» ՍՊԸ-ին </t>
  </si>
  <si>
    <t>Քաղաքային զարգացում</t>
  </si>
  <si>
    <r>
      <t>Վերակառուցման և զարգացման եվրոպական բանկի աջակցությամբ իրականացվող Երևանի քաղաքային լուսավորության ծրագրի շրջանակներում ենթավարկի տրամադրում</t>
    </r>
    <r>
      <rPr>
        <sz val="10"/>
        <color rgb="FFFF0000"/>
        <rFont val="GHEA Grapalat"/>
        <family val="3"/>
      </rPr>
      <t xml:space="preserve"> </t>
    </r>
    <r>
      <rPr>
        <sz val="10"/>
        <rFont val="GHEA Grapalat"/>
        <family val="3"/>
      </rPr>
      <t xml:space="preserve">«Երքաղլույս» ՓԲԸ-ին </t>
    </r>
  </si>
  <si>
    <t xml:space="preserve">Եվրոպական  ներդրումային բանկի աջակցությամբ իրականացվող Երևանի մետրոպոլիտենի վերակառուցման երկրորդ ծրագրի շրջանակներում ենթավարկի տրամադրում «Երևանի մետրոպոլիտեն» ՓԲԸ-ին </t>
  </si>
  <si>
    <t xml:space="preserve">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 </t>
  </si>
  <si>
    <t>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«Հաղթանակ» 220 կՎ, «Չարենցավան-3», «Վանաձոր-1» 110 կՎ ենթակայանների և 40 և ավելի և տարիներ շահագործման մեջ գտվող «Զովունի» 220 կՎ ենթակայանի ֆիզիկապես և բարոյապես մաշված սարքավորումները</t>
  </si>
  <si>
    <t>Մասնագիտացված միավոր</t>
  </si>
  <si>
    <t xml:space="preserve">Վերակառուցման և զարգացման եվրոպական բանկի աջակցությամբ իրականացվող «Կոտայքի և Գեղարքունիքի մարզերի կոշտ թափոնների կառավարման» ծրագիր </t>
  </si>
  <si>
    <t xml:space="preserve"> Կոշտ թափոննրի կառավարման համակարգի բարելավում և նոր աղբավայրի ստեղծում_x000D_
 </t>
  </si>
  <si>
    <t xml:space="preserve"> Ծրագրում ընդգրկված համայնքների թիվը, հատ </t>
  </si>
  <si>
    <t xml:space="preserve"> Ստեղծվող աղբավայրերի թիվ, հատ </t>
  </si>
  <si>
    <t xml:space="preserve"> Վերաբեռնման կայանի կառուցում, հատ </t>
  </si>
  <si>
    <t xml:space="preserve"> Երկու մարզերում շահագործվող աղբանոցների թվի կրճատում, տոկոս </t>
  </si>
  <si>
    <t xml:space="preserve"> Վերակառուցման և զարգացման եվրոպական բանկի աջակցությամբ իրականացվող Երևանի քաղաքային լուսավորության ծրագրի կատարման ապահովում </t>
  </si>
  <si>
    <t>Երևանի քաղաքային լուսավորության ապահովում համար վարկերի տրամադրում</t>
  </si>
  <si>
    <t xml:space="preserve">Երևան քաղաքի թվով 28 փողոցների արտաքին լուսավորության ցանցի արդիականացման աշխատանքներ, ներառյալ էներգախնայող լուսադիոդային (LED) տիպի լուսատուների տեղադրում, մալուխների ստորգետնյա անցկացում, հենասյուների վերանորոգում և փոխարինում , ավտոմատ կառավարման համակարգի ստեղծում, տոկոս </t>
  </si>
  <si>
    <t xml:space="preserve"> Եվրոպական ներդրումային բանկի աջակցությամբ իրականացվող Երևանի մետրոպոլիտենի վերակառուցման երկրորդ ծրագիր </t>
  </si>
  <si>
    <t xml:space="preserve"> Երևանի մետրոպոլիտենի վերակառուցում </t>
  </si>
  <si>
    <t xml:space="preserve"> Հորատման աշխատանքներ, մ </t>
  </si>
  <si>
    <t xml:space="preserve">Տորկրեդ բետոնացման աշխատանքներ,մ  </t>
  </si>
  <si>
    <t xml:space="preserve">Մետաղական կառուցվածքների տեղադրման աշխատանքներ, մ </t>
  </si>
  <si>
    <t>Նորոգման աշխատանքներ մետրոյի թունելներում, որից</t>
  </si>
  <si>
    <t xml:space="preserve"> Դատարկ տեղերի լցոնում՝ ըստ անհրաժեշտության, քմ </t>
  </si>
  <si>
    <t xml:space="preserve">Հակակոռոզիոն աշխատանքների իրականացում, խմ  </t>
  </si>
  <si>
    <t xml:space="preserve"> Ստորգետնյա ջրերի հոսքի կրճատում 2016թ․ համեմատ, տոկոս </t>
  </si>
  <si>
    <t xml:space="preserve">Պոմպակայանների անջատման հետևանքով էլեկտրաէներգիայի խնայհողություն, կվտ/ժ, 2016թ․ համեմատ  </t>
  </si>
  <si>
    <t>42001</t>
  </si>
  <si>
    <r>
      <rPr>
        <b/>
        <i/>
        <sz val="11"/>
        <rFont val="GHEA Grapalat"/>
        <family val="3"/>
      </rPr>
      <t xml:space="preserve">Միջոցառման անվանումը՝ </t>
    </r>
    <r>
      <rPr>
        <sz val="11"/>
        <rFont val="GHEA Grapalat"/>
        <family val="3"/>
      </rPr>
      <t xml:space="preserve">
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«Կոտայքի և Գեղարքունիքի Կոշտ կենցաղային թափոնների կառավարում» ՍՊԸ-ին </t>
    </r>
  </si>
  <si>
    <r>
      <rPr>
        <b/>
        <i/>
        <sz val="11"/>
        <rFont val="GHEA Grapalat"/>
        <family val="3"/>
      </rPr>
      <t>Միջոցառման նկարագրությունը՝</t>
    </r>
    <r>
      <rPr>
        <sz val="11"/>
        <rFont val="GHEA Grapalat"/>
        <family val="3"/>
      </rPr>
      <t xml:space="preserve">
Կոշտ թափոննրի կառավարման համակարգի բարելավում և նոր աղբավայրի ստեղծում
</t>
    </r>
  </si>
  <si>
    <t>1157</t>
  </si>
  <si>
    <r>
      <rPr>
        <b/>
        <i/>
        <sz val="11"/>
        <rFont val="GHEA Grapalat"/>
        <family val="3"/>
      </rPr>
      <t xml:space="preserve">Ծրագրի անվանումը՝ </t>
    </r>
    <r>
      <rPr>
        <sz val="11"/>
        <rFont val="GHEA Grapalat"/>
        <family val="3"/>
      </rPr>
      <t xml:space="preserve">
Քաղաքային զարգացում</t>
    </r>
  </si>
  <si>
    <r>
      <rPr>
        <b/>
        <i/>
        <sz val="11"/>
        <rFont val="GHEA Grapalat"/>
        <family val="3"/>
      </rPr>
      <t>Ծրագրի նպատակը՝</t>
    </r>
    <r>
      <rPr>
        <sz val="11"/>
        <rFont val="GHEA Grapalat"/>
        <family val="3"/>
      </rPr>
      <t xml:space="preserve">
Քաղաքային ենթակառուցվածքների զարգացում</t>
    </r>
  </si>
  <si>
    <r>
      <rPr>
        <b/>
        <i/>
        <sz val="11"/>
        <rFont val="GHEA Grapalat"/>
        <family val="3"/>
      </rPr>
      <t>Վերջնական արդյունքի նկարագրությունը՝</t>
    </r>
    <r>
      <rPr>
        <sz val="11"/>
        <rFont val="GHEA Grapalat"/>
        <family val="3"/>
      </rPr>
      <t xml:space="preserve">
 Քաղաքային ենթակառուցվածքների արդիականացում և բարելավում</t>
    </r>
  </si>
  <si>
    <r>
      <rPr>
        <b/>
        <i/>
        <sz val="11"/>
        <rFont val="GHEA Grapalat"/>
        <family val="3"/>
      </rPr>
      <t xml:space="preserve">Միջոցառման անվանումը՝ </t>
    </r>
    <r>
      <rPr>
        <sz val="11"/>
        <rFont val="GHEA Grapalat"/>
        <family val="3"/>
      </rPr>
      <t xml:space="preserve">
Վերակառուցման և զարգացման եվրոպական բանկի աջակցությամբ իրականացվող Երևանի քաղաքային լուսավորության ծրագրի շրջանակներում ենթավարկի տրամադրում «Երքաղլույս» ՓԲԸ-ին </t>
    </r>
  </si>
  <si>
    <r>
      <rPr>
        <b/>
        <i/>
        <sz val="11"/>
        <rFont val="GHEA Grapalat"/>
        <family val="3"/>
      </rPr>
      <t>Միջոցառման նկարագրությունը՝</t>
    </r>
    <r>
      <rPr>
        <sz val="11"/>
        <rFont val="GHEA Grapalat"/>
        <family val="3"/>
      </rPr>
      <t xml:space="preserve">
 ՀՀ համայնքներին քաղաքային լուսավորության ենթակառուցվածքի բարելավման համար տրամադրվող աջակցություն և ծառայություն</t>
    </r>
  </si>
  <si>
    <r>
      <rPr>
        <b/>
        <i/>
        <sz val="11"/>
        <rFont val="GHEA Grapalat"/>
        <family val="3"/>
      </rPr>
      <t xml:space="preserve">Միջոցառման անվանումը՝ </t>
    </r>
    <r>
      <rPr>
        <sz val="11"/>
        <rFont val="GHEA Grapalat"/>
        <family val="3"/>
      </rPr>
      <t xml:space="preserve">
Եվրոպական  ներդրումային բանկի աջակցությամբ իրականացվող Երևանի մետրոպոլիտենի վերակառուցման երկրորդ ծրագրի շրջանակներում ենթավարկի տրամադրում «Երևանի մետրոպոլիտեն» ՓԲԸ-ին </t>
    </r>
  </si>
  <si>
    <r>
      <rPr>
        <b/>
        <i/>
        <sz val="11"/>
        <rFont val="GHEA Grapalat"/>
        <family val="3"/>
      </rPr>
      <t>Միջոցառման նկարագրությունը՝</t>
    </r>
    <r>
      <rPr>
        <sz val="11"/>
        <rFont val="GHEA Grapalat"/>
        <family val="3"/>
      </rPr>
      <t xml:space="preserve">
Երևանի մետրոպոլիտենի վերակառուցում</t>
    </r>
  </si>
  <si>
    <t>Այլ եկամուտներ</t>
  </si>
  <si>
    <t>Ջրամատակարարաման և ջրահեռացման բարելավում</t>
  </si>
  <si>
    <t>Վերակառուցման և զարգացման եվրոպական բանկի աջակցությամբ իրականացվող Երևանի ջրամատակարարման բարելավման դրամաշնորհային ծրագիր</t>
  </si>
  <si>
    <t>ՀՀ տարածքային կառավարման և ենթակառուցվածքների  նախարարության ջրային կոմիտե</t>
  </si>
  <si>
    <t>Եվրոպական միության հարևանության ներդրումային ծրագրի աջակցությամբ իրականացվող_x000D_ Երևանի ջրամատակարարման բարելավման դրամաշնորհային ծրագիր</t>
  </si>
  <si>
    <t>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 երրորդ փուլ</t>
  </si>
  <si>
    <t>- Նախագծահետազոտական ծախսեր</t>
  </si>
  <si>
    <t>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t>
  </si>
  <si>
    <t>- Շենքերի և շինությունների կապիտալ վերանորոգում</t>
  </si>
  <si>
    <t>Արևելյան եվրոպայի էներգախնայողության և բնապահպանական գործընկերության ֆոնդի_x000D_ աջակցությամբ իրականացվող Երևանի քաղաքային լուսավորության դրամաշնորհային ծրագրի կատարման ապահովում</t>
  </si>
  <si>
    <t>Եվրոպական միության հարևանության ներդրումային բանկի աջակցությամբ իրականացվող Երևանի մետրոպոլիտենի վերակառուցման երկրորդ դրամաշնորհային ծրագիր</t>
  </si>
  <si>
    <t>Վերակառուցման և զարգացման վրոպական բանկի աջակցությամբ իրականացվող Գյումրու քաղաքային ճանապարհների վերանորոգման ծրագրի շրջանակներում նախագծա-նախահաշվային աշխատանքների իրականացում</t>
  </si>
  <si>
    <t>Ոռոգման համակարգի առողջացում</t>
  </si>
  <si>
    <t>12001</t>
  </si>
  <si>
    <t>12001 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t>
  </si>
  <si>
    <t>Վերակառուցման և զարգացման եվրոպական բանկի աջակցությամբ իրականացվող «Երևանի կոշտ թափոնների կառավարման» դրամաշնորհային ծրագիր</t>
  </si>
  <si>
    <t>Վերակառուցման և զարգացման եվրոպական բանկի աջակցությամբ իրականացվող «Կոտայքի և_x000D_ Գեղարքունիքի մարզի կոշտ թափոնների կառավարման» դրամաշնորհային ծրագիր</t>
  </si>
  <si>
    <t>Վերակառուցման և զարգացման եվրոպական բանկի աջակցությամբ իրականացվող «Կոտայքի և_x000D_ Գեղարքունիքի մարզի կոշտ թափոնների կառավարման խորհրդատվության համար»_x000D_ դրամաշնորհային  ծրագիր</t>
  </si>
  <si>
    <t>ՀՀ  ԱՌՈՂՋԱՊԱՀՈՒԹՅԱՆ  ՆԱԽԱՐԱՐՈՒԹՅՈՒՆ_x000D_
այդ թվում`</t>
  </si>
  <si>
    <t>Առողջապահության համակարգի արդիականացման և արդյունավետության բարձրացման ծրագիր</t>
  </si>
  <si>
    <t>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t>
  </si>
  <si>
    <t>ՀՀ  առողջապահության  նախարարություն</t>
  </si>
  <si>
    <t>1155</t>
  </si>
  <si>
    <t xml:space="preserve"> Բնական պաշարների և բնության հատուկ պահպանվող տարածքների կառավարում և պահպանում</t>
  </si>
  <si>
    <t>ՀՀ  ՎԱՐՉԱՊԵՏԻ ԱՇԽԱՏԱԿԱԶՄ
այդ թվում`</t>
  </si>
  <si>
    <t>1018</t>
  </si>
  <si>
    <t>Պետական հատվածի արդիականացման ծրագիր</t>
  </si>
  <si>
    <t>ՀՀ վարչապետի աշխատակազմ</t>
  </si>
  <si>
    <t>Համաշխարհային բանկի աջակցությամբ իրականացվող Պետական հատվածի արդիականացման երրորդ ծրագիր</t>
  </si>
  <si>
    <t>32001</t>
  </si>
  <si>
    <t xml:space="preserve"> Համաշխարհային բանկի աջակցությամբ իրականացվող Պետական հատվածի արդիականացման երրորդ  ծրագրի շրջանակներում էլեկտրոնային կառավարման համակարգերի և սարքավորումների ձեռքբերում</t>
  </si>
  <si>
    <t xml:space="preserve"> - Այլ մեքենաներ և սարքավորումներ</t>
  </si>
  <si>
    <t>1136</t>
  </si>
  <si>
    <t xml:space="preserve"> ՀՀ Վարչապետի լիազորությունների իրականացման ապահովում</t>
  </si>
  <si>
    <t>11011</t>
  </si>
  <si>
    <t>Համաշխարհային բանկի աջակցությամբ իրականացվող առևտրի և ենթակառուցվածքների զարգացման ծրագիր</t>
  </si>
  <si>
    <t xml:space="preserve"> 31003</t>
  </si>
  <si>
    <t xml:space="preserve">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t>
  </si>
  <si>
    <t>- Սուբսիդիաներ ոչ  պետական ոչ ֆինանսական կազմակերպություններին</t>
  </si>
  <si>
    <t xml:space="preserve"> 31004</t>
  </si>
  <si>
    <t xml:space="preserve"> Համաշխարհային բանկի աջակցությամբ իրականացվող առևտրի և ենթակառուցվածքների զարգացման ծրագրի շրջանակներում սարքավորումների ձեռքբերում</t>
  </si>
  <si>
    <t>ՀՀ ՇՐՋԱԿԱ ՄԻՋԱՎԱՅՐԻ ՆԱԽԱՐԱՐՈՒԹՅՈՒՆ
այդ թվում`</t>
  </si>
  <si>
    <t>ՀՀ ՎԻՃԱԿԱԳՐԱԿԱՆ ԿՈՄԻՏԵ</t>
  </si>
  <si>
    <t>1209</t>
  </si>
  <si>
    <t>ՀՀ վիճակագչական կոմիտե</t>
  </si>
  <si>
    <t xml:space="preserve"> 31001</t>
  </si>
  <si>
    <t xml:space="preserve"> 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շենքային պայմանների բարելավում</t>
  </si>
  <si>
    <t xml:space="preserve"> Վիճակագրական համակարգի ամրապնդման ազգային ռազմավարական ծրագիր</t>
  </si>
  <si>
    <t xml:space="preserve"> 31002</t>
  </si>
  <si>
    <t xml:space="preserve"> 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տեխնիկական հագեցվածության բարելավում</t>
  </si>
  <si>
    <t xml:space="preserve"> 1157 </t>
  </si>
  <si>
    <t xml:space="preserve"> Քաղաքային զարգացում </t>
  </si>
  <si>
    <t xml:space="preserve"> 12003 </t>
  </si>
  <si>
    <t xml:space="preserve">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t>
  </si>
  <si>
    <t xml:space="preserve"> ՀՀ համայնքներին քաղաքային լուսավորության ենթակառուցվածքի բարելավման համար տրամադրվող աջակցություն և ծառայություն </t>
  </si>
  <si>
    <t xml:space="preserve"> Տրանսֆերտների տրամադրում </t>
  </si>
  <si>
    <t xml:space="preserve"> Շահառուների ընտրության չափանիշները </t>
  </si>
  <si>
    <t xml:space="preserve">  ՀՀ բնակչություն </t>
  </si>
  <si>
    <t xml:space="preserve"> 12014 </t>
  </si>
  <si>
    <t xml:space="preserve"> Եվրոպական միության հարևանության ներդրումային բանկի աջակցությամբ իրականացվող Երևանի մետրոպոլիտենի վերակառուցման երկրորդ դրամաշնորհային ծրագիր </t>
  </si>
  <si>
    <t xml:space="preserve">  Մետրոպոլիտենից օգտվող ՀՀ բնակչություն </t>
  </si>
  <si>
    <t xml:space="preserve"> 12022 </t>
  </si>
  <si>
    <t xml:space="preserve"> Վերակառուցման և զարգացման եվրոպական բանկի աջակցությամբ իրականացվող Գյումրու քաղաքային ճանապարհների վերանորոգման ծրագրի շրջանակներում նախագծա-նախահաշվային աշխատանքների իրականացում </t>
  </si>
  <si>
    <t xml:space="preserve"> Գյումրու ճանապարհների վերակառուցմանը և փողոցային լուսավորության արդիականացման  աշխատանքներ </t>
  </si>
  <si>
    <t xml:space="preserve"> Բյուջետային գլխավոր կարգադրիչների, ծրագրերի և միջոցառումների անվանումները</t>
  </si>
  <si>
    <t xml:space="preserve"> ՀՀ Ազգային ժողով</t>
  </si>
  <si>
    <t xml:space="preserve"> 1024</t>
  </si>
  <si>
    <t xml:space="preserve"> ՀՀ Ազգային ժողովի լիազորությունների իրականացման ապահովում</t>
  </si>
  <si>
    <t xml:space="preserve"> Օրենսդրական դաշտի ձևավորում և կատարելագործում</t>
  </si>
  <si>
    <t xml:space="preserve"> Արդյունավետ օրենսդրական դաշտի ապահովում</t>
  </si>
  <si>
    <t xml:space="preserve"> Ազգային ժողովի տեխնիկական հագեցվածության բարելավում</t>
  </si>
  <si>
    <t xml:space="preserve"> Ազգային ժողովի աշխատակազմի աշխատանքային պայմանների բարելավման համար վարչական սարքավորումների ձեռքբերում</t>
  </si>
  <si>
    <t xml:space="preserve"> Պետական մարմինների կողմից օգտագործվող ոչ ֆինանսական ակտիվների հետ գործառնություններ</t>
  </si>
  <si>
    <t xml:space="preserve"> ՀՀ Ազգային ժողովի շենքային պայմանների բարելավում</t>
  </si>
  <si>
    <t xml:space="preserve"> ՀՀ Ազգային ժողովի շենք-շինությունների կապիտալ վերանորոգում և նախագծանախահաշվային փաստաթղթերի ձեռքբերում</t>
  </si>
  <si>
    <t xml:space="preserve"> ՀՀ վարչապետի աշխատակազմ</t>
  </si>
  <si>
    <t xml:space="preserve"> 1018</t>
  </si>
  <si>
    <t xml:space="preserve"> Պետական հատվածի արդիականացման ծրագիր</t>
  </si>
  <si>
    <t xml:space="preserve"> Հանրային ֆինանսական հաշվետվությունների որակի և ընտրված էլեկտրոնային կառավարման կատարելագործված ծառայությունների հասանելիության բարելավում</t>
  </si>
  <si>
    <t xml:space="preserve"> Հանրային ֆինանսների կառավարման տեղեկատվական համակարգերի բարելավում, ծառայությունների մատուցման էլեկտրոնային կառավարման լուծումների իրագործում, հանրային հատվածի արդիականացման և կառավարման բարեփոխումների ընդգրկուն ընթացքի ապահովում:</t>
  </si>
  <si>
    <t xml:space="preserve"> Համաշխարհային բանկի աջակցությամբ իրականացվող Պետական հատվածի արդիականացման երրորդ ծրագիր</t>
  </si>
  <si>
    <t xml:space="preserve"> ՀՀ հանրային հատվածի ֆինանսական կառավարման բարեփոխումների մշակման և իրականացման խորհրդատվական ծառայությունների ձեռքբերում</t>
  </si>
  <si>
    <t xml:space="preserve"> 32001</t>
  </si>
  <si>
    <t xml:space="preserve"> ՀԲ-ի աջակցությամբ իրականացվող  Պետական հատվածի արդիականացման երրորդ  ծրագրի շրջանակներում էլեկտրոնային կառավարման համակարգերի  և սարքավորումների ձեռքբերում</t>
  </si>
  <si>
    <t xml:space="preserve"> 1136</t>
  </si>
  <si>
    <t xml:space="preserve"> Աջակցել կառավարության, վարչապետի և փոխվարչապետերի գործունեությանը</t>
  </si>
  <si>
    <t xml:space="preserve"> ՀՀ կառավարության և վարչապետի որոշումների ու հանձնարարականների կատարման վերահսկողության ապահովում</t>
  </si>
  <si>
    <t xml:space="preserve"> 11011</t>
  </si>
  <si>
    <t xml:space="preserve"> Համաշխարհային բանկի աջակցությամբ իրականացվող առևտրի և ենթակառուցվածքների զարգացման ծրագիր</t>
  </si>
  <si>
    <t xml:space="preserve"> 1213</t>
  </si>
  <si>
    <t xml:space="preserve"> Տեսչական վերահսկողության ծրագիր</t>
  </si>
  <si>
    <t xml:space="preserve"> Տեսչական վերահսկողության ապահովում</t>
  </si>
  <si>
    <t xml:space="preserve"> Տեխնիկական կանոնակարգերին համապատասխանության գնահատում և պահանջների պահպանում</t>
  </si>
  <si>
    <t xml:space="preserve"> Առողջապահության ոլորտում վերահսկողության ծառայություններ</t>
  </si>
  <si>
    <t xml:space="preserve"> Առողջապահության, աշխատողների առողջության և անվտանգության ապահովման բնագավառում վերահսկողության իրականացում</t>
  </si>
  <si>
    <t xml:space="preserve"> 11002</t>
  </si>
  <si>
    <t xml:space="preserve"> Բնապահպանության ոլորտում վերահսկողության ծառայություններ</t>
  </si>
  <si>
    <t xml:space="preserve"> Շրջակա միջավայրի վրա վնասակար ներգործությունների և բնական ռեսուրսների գերշահագործման վերահսկողության իրականացում</t>
  </si>
  <si>
    <t xml:space="preserve"> 11007</t>
  </si>
  <si>
    <t xml:space="preserve"> Սննդամթերքի անվտանգության բնագավառում վերահսկողության իրականացման ծառայություններ</t>
  </si>
  <si>
    <t xml:space="preserve"> Սննդամթերքի, անասնաբուժության և բուսասանիտարիայի ոլորտներում վերահսկողության իրականացում, պետությանը և հանրությանը սպառնացող վտանգների հայտնաբերում, ներթափանցման և տարածման կանխարգելում:</t>
  </si>
  <si>
    <t xml:space="preserve"> Քաղաքաշինության, տեխնիկական և հրդեհային անվտանգության տեսչական մարմնի կարողությունների զարգացում և տեխնիկական հագեցվածության ապահովում</t>
  </si>
  <si>
    <t xml:space="preserve"> Քաղաքաշինության, տեխնիկական և հրդեհային անվտանգության տեսչական մարմնի աշխատանքային պայմանների բարելավման համար վարչական սարքավորումների ձեռք բերում</t>
  </si>
  <si>
    <t xml:space="preserve"> ՀՀ սահմանադրական դատարան</t>
  </si>
  <si>
    <t xml:space="preserve"> 1092</t>
  </si>
  <si>
    <t xml:space="preserve"> ՀՀ սահմանադրական դատարանի գործունեության ապահովում</t>
  </si>
  <si>
    <t xml:space="preserve"> ՀՀ-ում սահմանադրական արդարադատության իրականացում և սահմանադրության գերակայության ապահովում</t>
  </si>
  <si>
    <t xml:space="preserve"> ՀՀ-ում սահմանադրականության, քաղաքացիների և կազմակերպությունների իրավունքի ապահովումը</t>
  </si>
  <si>
    <t xml:space="preserve"> ՀՀ սահմանադրական դատարանի գործունեության և սահմանադրական արդարադատության ապահովում</t>
  </si>
  <si>
    <t xml:space="preserve"> Վեճերի քննում, լուծում և որոշումների կայացում ՀՀ սահմանադրությանը համապատասխանության վերաբերյալ</t>
  </si>
  <si>
    <t xml:space="preserve"> 1004</t>
  </si>
  <si>
    <t xml:space="preserve"> Ոռոգման համակարգի առողջացում</t>
  </si>
  <si>
    <t xml:space="preserve"> Ոռոգման ծառայությունների հասանելիության և մատչելիության ապահովում</t>
  </si>
  <si>
    <t xml:space="preserve"> Ոռոգման ջրի մատակարարման արդյունավետության և հասանելիության բարելավում, կորուստների կրճատում</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</si>
  <si>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</si>
  <si>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կարողությունն»րի բար»լավման ծրագրի համակարգում և ղ»կավարում</t>
  </si>
  <si>
    <t xml:space="preserve"> 12001</t>
  </si>
  <si>
    <t xml:space="preserve"> Վերակառուցման և զարգացման եվրոպական բանկի աջակցությամբ իրականացվող «Երևանի կոշտ թափոնների կառավարման» դրամաշնորհային ծրագիր</t>
  </si>
  <si>
    <t xml:space="preserve"> Տրանսֆերտների տրամադրում</t>
  </si>
  <si>
    <t xml:space="preserve"> 12002</t>
  </si>
  <si>
    <t xml:space="preserve"> Վերակառուցման և զարգացման եվրոպական բանկի աջակցությամբ իրականացվող «Կոտայքի և Գեղարքունիքի մարզի կոշտ թափոնների կառավարման խորհրդատվության համար» դրամաշնորհային  ծրագիր</t>
  </si>
  <si>
    <t xml:space="preserve"> Կոշտ թափոննրի կառավարման համակարգի բարելավում և նոր աղբավայրի ստեղծում</t>
  </si>
  <si>
    <t xml:space="preserve"> 32004</t>
  </si>
  <si>
    <t xml:space="preserve">  Վերակառուցման և զարգացման եվրոպական բանկի աջակցությամբ իրականացվող «Կոտայքի և Գեղարքունիքի մարզի կոշտ թափոնների կառավարման» դրամաշնորհային ծրագիր</t>
  </si>
  <si>
    <t xml:space="preserve"> 1072</t>
  </si>
  <si>
    <t xml:space="preserve"> Ջրամատակարարաման և ջրահեռացման բարելավում</t>
  </si>
  <si>
    <t xml:space="preserve"> Ջրամատակարարման ծառայությունների հասանելիության և մատչելիության ապահովում</t>
  </si>
  <si>
    <t xml:space="preserve"> Խմելու ջրի մատակարարման և ջրահեռացման համակարգի բարելավում, կորուստների կրճատում</t>
  </si>
  <si>
    <t xml:space="preserve"> 11003</t>
  </si>
  <si>
    <t xml:space="preserve"> Վերակառուցման և զարգացման եվրոպական բանկի աջակցությամբ իրականացվող Երևանի ջրամատակարարման բարելավման դրամաշնորհային ծրագիր</t>
  </si>
  <si>
    <t xml:space="preserve"> Երևանի ջրամատակարարման բարելավման ծրագրի խորհրդատվական աշխատանքների իրականացում</t>
  </si>
  <si>
    <t xml:space="preserve"> 11004</t>
  </si>
  <si>
    <t xml:space="preserve"> Եվրոպական միության հարևանության ներդրումային ծրագրի աջակցությամբ իրականացվող Երևանի ջրամատակարարման բարելավման դրամաշնորհային ծրագիր</t>
  </si>
  <si>
    <t xml:space="preserve"> Երևանի ջրամատակարարման բարելավման ծրագրի աուդիտի իրականացում</t>
  </si>
  <si>
    <t xml:space="preserve">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 երրորդ փուլ</t>
  </si>
  <si>
    <t xml:space="preserve">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 Արմավիրի կեղտաջրերի մաքրման կայանի կառուցում</t>
  </si>
  <si>
    <t xml:space="preserve">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t>
  </si>
  <si>
    <t xml:space="preserve"> Երևանի ջրամատակարարման ցանցի բարելավման աշխատանքներ</t>
  </si>
  <si>
    <t xml:space="preserve"> 1157</t>
  </si>
  <si>
    <t xml:space="preserve"> Քաղաքային զարգացում</t>
  </si>
  <si>
    <t xml:space="preserve"> Քաղաքային ենթակառուցվածքների զարգացում</t>
  </si>
  <si>
    <t xml:space="preserve"> Քաղաքային ենթակառուցվածքների արդիականացում և բարելավում</t>
  </si>
  <si>
    <t xml:space="preserve"> 12003</t>
  </si>
  <si>
    <t xml:space="preserve">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t>
  </si>
  <si>
    <t xml:space="preserve"> ՀՀ համայնքներին քաղաքային լուսավորության ենթակառուցվածքի բարելավման համար տրամադրվող աջակցություն և ծառայություն</t>
  </si>
  <si>
    <t xml:space="preserve"> 12014</t>
  </si>
  <si>
    <t xml:space="preserve"> Եվրոպական միության հարևանության ներդրումային բանկի աջակցությամբ իրականացվող Երևանի մետրոպոլիտենի վերակառուցման երկրորդ դրամաշնորհային ծրագիր</t>
  </si>
  <si>
    <t xml:space="preserve"> Երևանի մետրոպոլիտենի վերակառուցում</t>
  </si>
  <si>
    <t xml:space="preserve"> 12022</t>
  </si>
  <si>
    <t xml:space="preserve"> Վերակառուցման և զարգացման եվրոպական բանկի աջակցությամբ իրականացվող Գյումրու քաղաքային ճանապարհների վերանորոգման ծրագրի շրջանակներում նախագծա-նախահաշվային աշխատանքների իրականացում</t>
  </si>
  <si>
    <t xml:space="preserve"> Գյումրու ճանապարհների վերակառուցմանը և փողոցային լուսավորության արդիականացման  աշխատանքներ</t>
  </si>
  <si>
    <t xml:space="preserve"> 1212</t>
  </si>
  <si>
    <t xml:space="preserve"> Տարածքային զարգացում</t>
  </si>
  <si>
    <t xml:space="preserve"> Տարածքային համաչափ զարգացման խթանում</t>
  </si>
  <si>
    <t xml:space="preserve"> ՀՀ համայնքների կառավարման արդյունավետության բարձրացում և տնտեսական գործունեության խթանում</t>
  </si>
  <si>
    <t xml:space="preserve"> Պետական աջակցություն սահմանամերձ համայնքներին</t>
  </si>
  <si>
    <t xml:space="preserve"> Ծրագրի իրականացմամբ ապահովվում է «Սահմանամերձ համայնքների սոցիալական աջակցության մասին» ՀՀ օրենքի կիրարկումը</t>
  </si>
  <si>
    <t xml:space="preserve"> ՀՀ  առողջապահության  նախարարություն</t>
  </si>
  <si>
    <t xml:space="preserve"> 1003</t>
  </si>
  <si>
    <t xml:space="preserve"> Հանրային առողջության պահպանում</t>
  </si>
  <si>
    <t xml:space="preserve"> Մարդու օրգանիզմի վրա շրջակա միջավայրի վնասակար և վտանգավոր գործոնների ազդեցության բացառում և նվազեցում, կառավարելի վարակիչ հիվանդությունների դեմ պայքար:</t>
  </si>
  <si>
    <t xml:space="preserve"> Բնակչության սանիտարահամաճարակային անվտանգության և վարակիչ հիվանդությունների նկատմամբ բնակչության անընկալության ապահովում: Հանրապետությունում արյան, արյան բաղադրամասերի և արյան  պատրաստուկների  անհրաժեշտ  քանակության ապահովում</t>
  </si>
  <si>
    <t xml:space="preserve"> 11005</t>
  </si>
  <si>
    <t xml:space="preserve"> Առողջ ապրելակերպի խթանման և ծխելու դեմ պայքարի միջոցառումներ</t>
  </si>
  <si>
    <t xml:space="preserve"> Առողջ ապրելակերպի և ծխելու դեմ պայքարի հանրային իրազեկման, ծխելը թողնելուն օժանդակության թեժ գծի ծառայության ներդնում, բուժաշխատողների շրջանում կրթական միջոցառումների իրականացում և այլն</t>
  </si>
  <si>
    <t xml:space="preserve"> 1053</t>
  </si>
  <si>
    <t xml:space="preserve"> Առողջապահության համակարգի արդիականացման և արդյունավետության բարձրացման ծրագիր</t>
  </si>
  <si>
    <t xml:space="preserve"> Առողջապահության համակարգի արդիականացում և զարգացում</t>
  </si>
  <si>
    <t xml:space="preserve"> Առողջապահական ենթակառուցվածքների բարելավում, կարողությունների զարգացում</t>
  </si>
  <si>
    <t xml:space="preserve"> 32002</t>
  </si>
  <si>
    <t xml:space="preserve">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t>
  </si>
  <si>
    <t xml:space="preserve"> նկարագրությունը՛ Մարտունու բժշկական կենտրոնի կառուցում, նոր կորոնավիրուսային (COVID 19) համավարակին հակազդելու նպատակով անհրաժեշտ սարքավորումների ձեռքբերում</t>
  </si>
  <si>
    <t xml:space="preserve"> 1126</t>
  </si>
  <si>
    <t xml:space="preserve"> Առողջապահության ոլորտում պետական քաղաքականության մշակում, ծրագրերի համակարգում և մոնիտորինգ</t>
  </si>
  <si>
    <t xml:space="preserve"> Մարդու և հանրության առողջության պահպանում, բնակչության առողջության բարելավում, հիվանդությունների կանխարգելում, հաշմանդամության և մահացության ցուցանիշների նվազեցում</t>
  </si>
  <si>
    <t xml:space="preserve"> Առողջապահության ոլորտում իրականացվող ծրագրերի ազդեցության և արդյունավետության բարելավում</t>
  </si>
  <si>
    <t xml:space="preserve"> Առողջապահական կազմակերպությունների կառուցում, վերակառուցում</t>
  </si>
  <si>
    <t xml:space="preserve"> Բնակչությանը որակյալ բժշկական օգնության և սպասարկման ծառայություններ մատուցելու նպատակով առողջապահական կազմակերպությունների կառուցում, վերակառուցում</t>
  </si>
  <si>
    <t xml:space="preserve"> ՀՀ  արդարադատության նախարարություն</t>
  </si>
  <si>
    <t xml:space="preserve"> 1057</t>
  </si>
  <si>
    <t xml:space="preserve"> Արդարադատության ոլորտում քաղաքականության  մշակում, ծրագրերի համակարգում, խորհրդատվության և մոնիտորինգի իրականացում</t>
  </si>
  <si>
    <t xml:space="preserve"> Արդարադատության ոլորտում քաղաքականության, խորհրդատվության, մոնիտորինգի, գնման և աջակցության իրականացում</t>
  </si>
  <si>
    <t xml:space="preserve"> Արդարադատության քաղաքականության իրագործմանն ուղղված ծրագրերի արդյունավետության բարելավում</t>
  </si>
  <si>
    <t xml:space="preserve"> Ոլորտի քաղաքականության, խորհրդատվության, մոնիտորինգի, արդարադատության ծրագրերի համակարգման ծառայություններ</t>
  </si>
  <si>
    <t xml:space="preserve"> 1120</t>
  </si>
  <si>
    <t xml:space="preserve"> Քրեակատարողական ծառայություններ</t>
  </si>
  <si>
    <t xml:space="preserve"> Դատապարտյալների պատժի կատարման և ուղղման համար անհրաժեշտ պայմանների ապահովում</t>
  </si>
  <si>
    <t xml:space="preserve"> Դատապարտյալների զբաղվածության և իրավունքների պաշտպանություն</t>
  </si>
  <si>
    <t xml:space="preserve"> Դատապարտյալների վերահսկողություն, կալանավայրերում դատապարտյալների կացության ապահովում, դատապարտյալների սոցիալ- հոգեբանական վերականգնում, ուսուցում</t>
  </si>
  <si>
    <t xml:space="preserve"> 1228</t>
  </si>
  <si>
    <t xml:space="preserve"> Հակակոռուպցիոն քաղաքականության մշակում,ծրագրերի համակարգում և մոնիթորինգի իրականացում</t>
  </si>
  <si>
    <t xml:space="preserve"> Հակակոռուպցիոն ինստիտուցիոնալ համակարգի վերափոխում և զարգացում` նաև ոլորտային կոռուպցիոն ռիսկերի վերհանման ու նվազեցման և էլեկտրոնային ժողովրդավարության գործիքների ներդրման միջոցով</t>
  </si>
  <si>
    <t xml:space="preserve"> Կոռուպցիայի նվազեցում, հակակոռուպցիոն արդյունավետ ինստիտուցիոնալ համակարգի առկայություն</t>
  </si>
  <si>
    <t xml:space="preserve"> Հակակոռուպցիոն կոմիտեի շենքային պայմանների ապահովում</t>
  </si>
  <si>
    <t xml:space="preserve"> Ժամանակակից իրավապահ մարմնի կարիքները սպասարկող շենքի կառուցում հաշվի առնելով Հակակոռուպցիոն կոմիտեի գործառութները</t>
  </si>
  <si>
    <t xml:space="preserve"> Հակակոռուպցիոն դատարանի շենքային պայմանների ապահովում</t>
  </si>
  <si>
    <t xml:space="preserve"> Հակակոռուպցիոն դատարանի կարիքները սպասարկող նոր շենքի կառուցում</t>
  </si>
  <si>
    <t xml:space="preserve"> ՀՀ արտաքին գործերի  նախարարություն</t>
  </si>
  <si>
    <t xml:space="preserve"> 1061</t>
  </si>
  <si>
    <t xml:space="preserve"> Արտաքին գործերի ոլորտում Կառավարության քաղաքականության մշակում և իրականացում</t>
  </si>
  <si>
    <t xml:space="preserve"> Միջազգային իրավունքի հիման վրա բոլոր պետությունների հետ բարիդրացիական, փոխշահավետ հարաբերությունների հաստատում և զարգացում, միջազգային հարաբերություններում ՀՀ շահերի և իրավունքների ներկայացում</t>
  </si>
  <si>
    <t xml:space="preserve"> ՀՀ ինքնիշխանության պաշտպանություն, արտաքին անվտանգության բաղադրիչի ամրապնդում, ԼՂ հիմնախնդրի կարգավորում, ՀՀ միջազգ. հեղինակության բարձրացում, զարգացման համար արտաքին բարենպաստ պայմանների ապահովում, արտերկրում ՀՀ քաղաքացիների շահերի պաշտպանություն</t>
  </si>
  <si>
    <t xml:space="preserve"> Կառավարության արտաքին քաղաքականության մշակում և իրագործման ապահովում</t>
  </si>
  <si>
    <t xml:space="preserve"> ՀՀ Կառավարության ծրագրի հիման վրա արտաքին գործերի բնագավառում քաղաքականության մշակում և իրականացում, դիվանագիտական ծառայության կազմակերպում և ղեկավարում, հյուպատոսական ծառայությունների մատուցում</t>
  </si>
  <si>
    <t xml:space="preserve"> 1128</t>
  </si>
  <si>
    <t xml:space="preserve"> Օտարերկրյա պետություններում ՀՀ դիվանագիտական ծառայության մարմինների գործունեության կազմակերպում և իրականացում</t>
  </si>
  <si>
    <t xml:space="preserve"> Երկկողմ և բազմակողմ միջազգային հարաբերություններում ՀՀ ներկայացում, օտարերկրյա պետություններում ՀՀ քաղաքացիների և իրավաբանական անձանց շահերի պաշտպանություն</t>
  </si>
  <si>
    <t xml:space="preserve"> Միջազգային հարաբերություններում ՀՀ ներգրավվածության աստիճանի և երկրի միջազգային հեղինակության բարձրացում, արտերկրում ՀՀ քաղաքացիների և իրավաբանական անձանց շահերի պաշտպանություն և ապահովում, Սփյուռքի անհատների և կառույցների հետ հարաբերությունների զարգացում</t>
  </si>
  <si>
    <t xml:space="preserve">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t>
  </si>
  <si>
    <t xml:space="preserve">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 հյուպատոսական ծառայության մատուցում</t>
  </si>
  <si>
    <t xml:space="preserve"> 1178</t>
  </si>
  <si>
    <t xml:space="preserve"> Հայաստանի Հանրապետությունում և օտարերկրյա պետություններում արարողակարգային միջոցառումների իրականացում</t>
  </si>
  <si>
    <t xml:space="preserve"> Հայաստանի Հանրապետությունում և ՀՀ միջազգային հարաբերություններում պետական արարողակարգային կանոնների միասնական կիրառում</t>
  </si>
  <si>
    <t xml:space="preserve"> ՀՀ-ում  և օտարերկրյա պետություններում միջազգային արարողակարգային չափանիշներին համապատասխան միջոցառումների ընթացակարգերի և ծիսակարգերի կազմակերպում և իրականացում</t>
  </si>
  <si>
    <t xml:space="preserve">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t>
  </si>
  <si>
    <t xml:space="preserve"> 1133</t>
  </si>
  <si>
    <t xml:space="preserve"> Բնապահպանական ծրագրերի իրականացում համայնքներում</t>
  </si>
  <si>
    <t xml:space="preserve"> Տնտեսական գործունեության հետևանքով շրջակա միջավայրին և բնակչության առողջությանը պատճառված վնասների մեղմմանն ուղղված ծրագրերի իրականացման համակարգում</t>
  </si>
  <si>
    <t xml:space="preserve"> Ազդակիր համայնքներում բարելավված շրջակա միջավայր</t>
  </si>
  <si>
    <t xml:space="preserve"> Բնապահպանական սուբվենցիաներ համայնքներին</t>
  </si>
  <si>
    <t xml:space="preserve"> Տնտեսական գործունեության հետևանքով շրջակա միջավայրին և բնակչության առողջությանը պատճառված վնասների մեղմմանն ուղղված ծրագրերի իրականացման աջակցություն ազդակիր համայնքներին</t>
  </si>
  <si>
    <t xml:space="preserve"> 1155</t>
  </si>
  <si>
    <t xml:space="preserve"> Բնական պաշարների և կենսաբազմազանության արդյունավետ կառավարում և պահպանություն</t>
  </si>
  <si>
    <t xml:space="preserve"> Գերմանիայի զարգացման վարկերի բանկի (KFW)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t>
  </si>
  <si>
    <t xml:space="preserve"> ՀՀ Սյունիքի մարզի բնության հատուկ պահպանվող տարածքների կառավարման  և հարակից համայնքների սոցիալ-տնտեսական վիճակի բարելավմանն ուղղված ծրագրերի մշակման և նախագծման աշխատանքների իրականացում</t>
  </si>
  <si>
    <t xml:space="preserve"> ՀՀ  կրթության , գիտության, մշակույթի և սպորտի նախարարություն</t>
  </si>
  <si>
    <t xml:space="preserve"> 1162</t>
  </si>
  <si>
    <t xml:space="preserve"> Գիտական և գիտատեխնիկական հետազոտությունների ծրագիր</t>
  </si>
  <si>
    <t xml:space="preserve"> Գիտական և գիտատեխնիկական գործունեության հիմնարար, կիրառական և թեմատիկ հետազոտությունների իրականացում, ենթակառուցվածքի և ազգային արժեք ներկայացնող գիտական  օբյեկտների պահպանում և զարգացում, գիտական ներուժի վերարտադրության ապահովում£</t>
  </si>
  <si>
    <t xml:space="preserve"> Գիտության և տեխնիկայի զարգացման գերակա ուղղությունների հետազոտությունների իրականացում, գիտական ներուժի զարգացում, ազգային արժեք ներկայացնող գիտական օբյեկտների պահպանում</t>
  </si>
  <si>
    <t xml:space="preserve"> Գիտաշխատողներին գիտական աստիճանների համար տրվող հավելավճարներ</t>
  </si>
  <si>
    <t xml:space="preserve"> Պետական ծրագրերում ընդգրկված գիտական աստիճան ունեցող գիտաշխատողներին հավելավճարների տրամադրում</t>
  </si>
  <si>
    <t xml:space="preserve"> ՀՀ բարձր տեխնոլոգիական արդյունաբերության նախարարություն</t>
  </si>
  <si>
    <t xml:space="preserve"> 1043</t>
  </si>
  <si>
    <t xml:space="preserve"> Բարձր տեխնոլոգիական արդյունաբերության էկոհամակարգի և շուկայի զարգացման ծրագիր</t>
  </si>
  <si>
    <t xml:space="preserve"> Բարձր տեխնոլոգիաների ենթակառուցվածքների բարելավում</t>
  </si>
  <si>
    <t xml:space="preserve"> Բարձր տեխնոլոգիաների ոլորտի աճ</t>
  </si>
  <si>
    <t xml:space="preserve"> Մասնագետների պատրաստման ԲՈՒՀ-մասնավոր հատված համագործակցություն </t>
  </si>
  <si>
    <t xml:space="preserve"> Համալսարանների հետ համատեղ՛ մասնավոր ընկերությունների կողմից իրականացվող մասնագետների պատրաստման ծրագրերի իրագործում, մասնագետների վերապատրաստման դասընթացների կազմակերպում մասնավոր ընկերությունների ծրագրերով և մասնագետների միջոցով</t>
  </si>
  <si>
    <t xml:space="preserve"> 11006</t>
  </si>
  <si>
    <t xml:space="preserve"> «Հայկական վիրտուալ կամուրջ»</t>
  </si>
  <si>
    <t xml:space="preserve"> Ողջ աշխարհում հայկական տեխնոլոգիական համայնքների մասնագիտական կապի ապահովման մեխանիզմների ստեղծում,  Տարածաշրջանից դեպի Հայաստան ստարտափերի ներհոսքի ապահովում, ողջ տարածքում տեխնոլոգիական կենտրոնների աջակցություն և նոր կենտրոնների ստեղծում</t>
  </si>
  <si>
    <t xml:space="preserve"> 1119</t>
  </si>
  <si>
    <t xml:space="preserve"> Պաշտպանության բնագավառում գիտական և գիտատեխնիկական նպատակային հետազոտություններ</t>
  </si>
  <si>
    <t xml:space="preserve"> Նպաստել ՀՀ պաշտպանության և անվտանգության համակարգերի զարգացմանը</t>
  </si>
  <si>
    <t xml:space="preserve"> Գիտահետազոտական և փորձակոնստրուկտորական աշխատանքների արդյունավետության բարձրացում և ՍՌՏ նոր նմուշների ստեղծում</t>
  </si>
  <si>
    <t xml:space="preserve"> «Գիտական և գիտատեխնիկական նպատակային ծրագրային հետազոտություններ» ծրագրի շրջանակներում կատարվող հատուկ գիտահետազոտական և փորձակոնստրուկտորական աշխատանքներ</t>
  </si>
  <si>
    <t xml:space="preserve"> Գիտահետազոտական և փորձակոնստրուկտորական աշխատանքների իրականացում պաշտպանության համակարգի ապահովման համար</t>
  </si>
  <si>
    <t xml:space="preserve"> ՀՀ ֆինանսների նախարարություն</t>
  </si>
  <si>
    <t xml:space="preserve"> 1006</t>
  </si>
  <si>
    <t xml:space="preserve"> Պետական պարտքի կառավարում</t>
  </si>
  <si>
    <t xml:space="preserve"> Կառավարության ֆինանսական կարիքների բավարարման մշտական հնարավորության ապահովումը` երկարաժամկետ հատվածում նվազեցնելով պարտքի սպասարկման մեծությունը</t>
  </si>
  <si>
    <t xml:space="preserve"> Կառավարության պարտքի օպտիմալ կառուցվածքի ձևավորում՛ հաշվի առնելով պոտենցիալ ռիսկերը</t>
  </si>
  <si>
    <t xml:space="preserve"> 13001</t>
  </si>
  <si>
    <t xml:space="preserve"> Կառավարության պարտքի սպասարկում</t>
  </si>
  <si>
    <t xml:space="preserve"> Կառավարության պարտքի սպասարկում (տոկոսավճարներ)</t>
  </si>
  <si>
    <t xml:space="preserve"> Ֆինանսավորման ծախսերի իրականացում</t>
  </si>
  <si>
    <t xml:space="preserve"> 1108</t>
  </si>
  <si>
    <t xml:space="preserve"> Հանրային ֆինանսների կառավարման բնագավառում պետական քաղաքականության մշակում, ծրագրերի համակարգում և մոնիտորինգ</t>
  </si>
  <si>
    <t xml:space="preserve"> Հարկաբյուջետային քաղաքականության մշակում և իրականացման ապահովում, հանրային ֆինանսների արդյունավետ կառավարում</t>
  </si>
  <si>
    <t xml:space="preserve"> Հանրային ֆինանսների ձևավորման, բաշխման և օգտագործման արդյունավետության աճ, ֆինանսական կարգապահության բարելավում</t>
  </si>
  <si>
    <t xml:space="preserve"> ՀՀ միջազգային վարկանիշի տրամադրում</t>
  </si>
  <si>
    <t xml:space="preserve"> ՀՀ տնտեսական, քաղաքական և ֆինանսական ցուցանիշների գնահատման, գնահատականների  հիման վրա վարկանիշի շնորհման նպատակով համագործակցություն վարկանիշ շնորհող հեղինակավոր միջազգային ընկերությունների հետ</t>
  </si>
  <si>
    <t xml:space="preserve"> ՀՀ արտակարգ իրավիճակների նախարարություն</t>
  </si>
  <si>
    <t xml:space="preserve"> 1090</t>
  </si>
  <si>
    <t xml:space="preserve"> Փրկարարական ծառայություններ</t>
  </si>
  <si>
    <t xml:space="preserve"> Արտակարգ իրավիճակների արդյունավետ արձագանք</t>
  </si>
  <si>
    <t xml:space="preserve"> Արտակարգ իրավիճակների հնարավոր դեպքերի կանխում, դրանց ժամանակին արձագանքում, հետևանքների նվազեցում և բնակչության պաշտպանություն</t>
  </si>
  <si>
    <t xml:space="preserve"> Օտարերկրյա պետությունների ուսումնական հաստատություններ գործուղված փրկարարական ծառայողների ուսուցման կազմակերպում</t>
  </si>
  <si>
    <t xml:space="preserve"> Հրդեհաշիջման, հակահրդեհային քարոզչության, բնական և տեխնածին աղետների ժամանակ բնակչության և կառույցների պաշտպանություն</t>
  </si>
  <si>
    <t xml:space="preserve"> ՀՀ վիճակագրական կոմիտե</t>
  </si>
  <si>
    <t xml:space="preserve"> 1143</t>
  </si>
  <si>
    <t xml:space="preserve"> Ազգային պաշտոնական վիճակագրության արտադրություն և տարածում</t>
  </si>
  <si>
    <t xml:space="preserve"> Տնտեսական և հասարակական գործընթացների վերաբերյալ պաշտոնական վիճակագրության մշակում, արտադրում ու տարածում</t>
  </si>
  <si>
    <t xml:space="preserve"> Նախատեսված ժամկետներով և պարբերականությամբ ամբողջական, համադրելի, արդիական և օգտատերերին հավասար մատչելիությամբ հասանելի պաշտոնական վիճակագրության ապահովում</t>
  </si>
  <si>
    <t xml:space="preserve"> Վիճակագրության քաղաքականության մշակում և իրականացում, պաշտոնական վիճակագրական տեղեկատվության մշակում, արտադրում և տարածում</t>
  </si>
  <si>
    <t xml:space="preserve"> Պաշտոնական վիճակագրության իրավական դաշտի ձևավորում և կատարելագործում, վիճտվյալների հավաքման մեթոդաբանության մշակում, միջազգային համեմատությունների անցկացում, բիզնես ռեգիստրի վարում, վիճակագրության մշակում, ամփոփ տեղեկատվության արտադրում և տարածում</t>
  </si>
  <si>
    <t xml:space="preserve"> Վիճակագրական տեղեկատվության հավաքում</t>
  </si>
  <si>
    <t xml:space="preserve"> Տնային տնտեսությունների կենսապայմանների ամբողջացված հետազոտության,  աշխատուժի ընտրանքային հետազոտության, սպառողական ապրանքների գների, գյուղացիական տնտեսությունների  և սոցիալ-տնտեսական բնույթի այլ սկզբնական տեղեկատվության հավաքում</t>
  </si>
  <si>
    <t xml:space="preserve"> Հերթական մարդահամարի նախապատրաստման և անցկացման միջոցառումների իրականացում</t>
  </si>
  <si>
    <t xml:space="preserve"> Հերթական մարդահամարի անցկացման նորմատիվ-իրավական դաշտի ձևավորում, կազմակերպամեթոդական դրույթների մշակում, վիճակագրական տվյալների հավաքման, մշակման, ամփոփման և ելքային արդյունքների ստացման մեթոդաբանության մշակում, մարդահամարի անցկացում, տվյալների մշակում</t>
  </si>
  <si>
    <t xml:space="preserve"> 1209</t>
  </si>
  <si>
    <t xml:space="preserve"> Միջազգային չափանիշներին համապատասխան Հայաստանի վիճակագրական համակարգի զարգացում</t>
  </si>
  <si>
    <t xml:space="preserve"> Հայաստանի վիճակագրական համակարգի կարողությունների և Կոմիտեի անձնակազմի մասնագիտական կարողությունների զարգացում</t>
  </si>
  <si>
    <t xml:space="preserve"> ՀՀ վիճակագրական կոմիտեի մարզային գրասենյակների վերանորոգում</t>
  </si>
  <si>
    <t xml:space="preserve"> Վիճակագրական համակարգի տեխնիկական կարողությունների և աշխատանքային միջավայրի բարելավում</t>
  </si>
  <si>
    <t xml:space="preserve"> ՀՀ կենտրոնական ընտրական հանձնաժողով</t>
  </si>
  <si>
    <t xml:space="preserve"> 1096</t>
  </si>
  <si>
    <t xml:space="preserve"> Ընտրական գործընթացների համակարգում,կանոնակարգում և տեղեկատվության տրամադրում</t>
  </si>
  <si>
    <t xml:space="preserve"> Օրինական և թափանցիկ ընտրական գործընթացների կազմակերպում և ապահովում</t>
  </si>
  <si>
    <t xml:space="preserve"> Ընտրական գործընթացների նկատմամբ հանրային վստահության մակարդակի բարձրացում</t>
  </si>
  <si>
    <t xml:space="preserve"> Կենտրոնական ընտրական հանձնաժողովի գործունեության ապահովում և ընտրական ծրագրերի համակարգման, կազմակերպման, անցկացման, մոնիտորինգի ծառայություններ</t>
  </si>
  <si>
    <t xml:space="preserve"> Ընտրական գործընթացների համակարգում, նախապարաստում,  իրականացում, հաշվետվական համակարգի կազմակերպում, վերլուծություն ընտրական պաշտոնյաների  վերապատրաստում,  տեղեկատվություն, քաղաքացիների դիմումների  և  բողոքների քննարկում</t>
  </si>
  <si>
    <t xml:space="preserve"> Ընտրական գործընթացների շրջանակներում ընտրական տեղամասերում կորոնավիրուսային վարակի (COVID-19) կանխարգելման միջոցառումների իրականացում</t>
  </si>
  <si>
    <t xml:space="preserve"> Ընտրական գործընթացների շրջանակներում ընտրական տեղամասերում կորոնավիրուսային վարակի (COVID-19) կանխարգելման միջոցառումների ապահովում</t>
  </si>
  <si>
    <t xml:space="preserve"> Մրցակցության պաշտպանության հանձնաժողով</t>
  </si>
  <si>
    <t xml:space="preserve"> 1034</t>
  </si>
  <si>
    <t xml:space="preserve"> Տնտեսական մրցակցության պաշտպանություն</t>
  </si>
  <si>
    <t xml:space="preserve"> Պաշտպանել և խրախուսել ազատ տնտեսական մրցակցությունը, ապահովել բարեխիղճ մրցակցության համար անհրաժեշտ միջավայր, նպաստել ձեռնարկատիրության զարգացմանը և սպառողների շահերի պաշտպանությանը</t>
  </si>
  <si>
    <t xml:space="preserve"> Հակամրցակցային գործունեության կանխարգելում և սահմանափակում, չարաշահումների նվազեցում, գործունեության համար միատեսակ և մրցակցային պայմանների երաշխավորում, ապրանքային շուկաներում կենտրոնացվածության կրճատում</t>
  </si>
  <si>
    <t xml:space="preserve"> Հայաստանի Հանրապետությունում տնտեսական մրցակցության պաշտպանության բնագավառում քաղաքականության մշակում և վերահսկողություն</t>
  </si>
  <si>
    <t xml:space="preserve"> Տնտեսական մրցակցության պաշտպանության պետական քաղաքականության մշակման, վերահսկողության ծառայություններ, ապրանքային շուկաների կառուցվածքի ուսումնասիրություն, ծրագրերի համակարգում</t>
  </si>
  <si>
    <t xml:space="preserve"> Հեռուստատեսության և ռադիոյի հանձնաժողով</t>
  </si>
  <si>
    <t xml:space="preserve"> 1007</t>
  </si>
  <si>
    <t xml:space="preserve"> Տեսալսողական  մեդիայի ոլորտի կանոնակարգում</t>
  </si>
  <si>
    <t xml:space="preserve"> Հեռարձակվող լրատվության միջոցների ազատության, անկախության և բազմազանության ապահովում, տեսալողական ոլորտի վերահսկում և կարգավորում</t>
  </si>
  <si>
    <t xml:space="preserve"> Հեռարձակվող լրատվության միջոցների ազատության, անկախության և  բազմազանության բարձր մակարդակ, մրցակցային հավասար պայմաններ,  տեսալսողական ոլորտում օրինախախտումների նվազեցում, հեղինակային իրավունքների պահպանություն, ոլորտի համաչափ զարգացում:</t>
  </si>
  <si>
    <t xml:space="preserve"> Տեսալսողական մեդիայի ոլորտի կանոնակարգման ծառայություններ</t>
  </si>
  <si>
    <t xml:space="preserve"> Տես.մեդիայի ոլորտի քաղ-ության, նորմ. իրավական ակտերի մշակում, հեղինակազորում, մրց-ների անցկացում, լից. տրամադր, տեսալս. ծրա•րերի դիստրիբյ-ների ծանուց-րի հաստատում, մշտադիտ. •ործընթաց, տեխնիկական պահանջների կատարման վերահսկ., վարչ. վարույթների իրակ.</t>
  </si>
  <si>
    <t xml:space="preserve"> 1023</t>
  </si>
  <si>
    <t xml:space="preserve"> Արդյունավետ հարկային և մաքսային հսկողության իրականացում, պետական բյուջեի եկամուտների ապահովում</t>
  </si>
  <si>
    <t xml:space="preserve"> Հարկային և մաքսային քաղաքականության մշակման, պլանավորման, մոնիտորինգի, ծրագրերի համակարգման, գանձման, վերահսկողության և աջակցության ծառայություններ</t>
  </si>
  <si>
    <t xml:space="preserve"> ՀՀ պետական եկամուտների կոմիտեի տեխնիկական հագեցվածության բարելավում</t>
  </si>
  <si>
    <t xml:space="preserve"> ՀՀ պետական եկամուտների կոմիտեի  շենքային պայմանների բարելավում</t>
  </si>
  <si>
    <t xml:space="preserve"> ՀՀ պետական եկամուտների կոմիտեի  շենքերի և շինությունների կապիտալ վերանորոգում, նախագծային աշխատանքների ձեռքբերում</t>
  </si>
  <si>
    <t xml:space="preserve"> ՀՀ ազգային անվտանգության ծառայություն</t>
  </si>
  <si>
    <t xml:space="preserve"> 1138</t>
  </si>
  <si>
    <t xml:space="preserve"> Ազգային անվտանգություն</t>
  </si>
  <si>
    <t xml:space="preserve"> Ներքին և արտաքին սպառնալիքներից անձի, հասարակության ու պետության անվտանգության ապահովում</t>
  </si>
  <si>
    <t xml:space="preserve"> Այլ պետությունների կողմից հետախուզական գործունեության կասեցում,պետական սահմանի անձեռնամխելիության ապահովում, կոռուպցիոն ռիսկերի շեշտակի նվազեցում</t>
  </si>
  <si>
    <t xml:space="preserve"> Հետախուզական, հակահետախուզական, ռազմական հակահետախուզության,  հանցագործությունների դեմ պայքարի  և պետական սահմանի պահպանության գործունեության կազմակերպում</t>
  </si>
  <si>
    <t xml:space="preserve"> ՀՀ անվտանգությանը սպառնացող վտանգի մասին տեղեկատվության ստացում, վերլուծում, վտանգի կանխատեսում, վտանգի կանխման ու չեզոքացման վերաբերյալ առաջարկությունների մշակում</t>
  </si>
  <si>
    <t xml:space="preserve"> Ազգային անվտանգության համակարգի շենքային ապահովվածության բարելավում</t>
  </si>
  <si>
    <t xml:space="preserve"> Ազգային անվտանգության համակարգի ստորաբաժանումների վարչական շենքերի կառուցում, կապիտալ վերանորոգում, շինարարական և կապիտալ նորոգման օբյեկտների նախագծահետազոտական փաստաթղթերի պատրաստում</t>
  </si>
  <si>
    <t xml:space="preserve"> ՀՀ ոստիկանություն</t>
  </si>
  <si>
    <t xml:space="preserve"> 1158</t>
  </si>
  <si>
    <t xml:space="preserve"> Ոստիկանության ոլորտի քաղաքականության մշակում, կառավարում, կենտրոնացված միջոցառումներ, մոնիտորինգ և վերահսկողություն</t>
  </si>
  <si>
    <t xml:space="preserve"> Ոստիկանության համակարգի կազմակերպաիրավական կատարելագործում, ոստիկանության գործունեության նկատմամբ հասարակական կարծիքի բարելավում և վստահության բարձրացում</t>
  </si>
  <si>
    <t xml:space="preserve"> Արդի մարտահրավերներին դիմակայող, պետական և հասարակական պահանջարկը բավարարող, թափանցիկ, բարևարք, հաշվետվողական գործունեության ապահովում</t>
  </si>
  <si>
    <t xml:space="preserve"> Ոստիկանության ոլորտի քաղաքականության մշակում, կառավարում, կենտրոնացված միջոցառումների, մոնիտորինգի և վերահսկողության իրականացում</t>
  </si>
  <si>
    <t xml:space="preserve"> Ոստիկանության մարմինների աշխատանքների պլանավորում, համակարգում, ծրագրային միջոցառումների մշակում և  իրականացում, միջգերատեսչական և միջազգային համագործակցության ապահովում, համընդհանուր և ոլորտային աշխատանքների իրականացում, մոնիտորինգ և հսկողություն</t>
  </si>
  <si>
    <t xml:space="preserve"> Պետական պահպանության ծառայություններ մատուցող ՀՀ ոստիկանության ստորաբաժանումների կարիքի բավարարում</t>
  </si>
  <si>
    <t xml:space="preserve"> ՀՀ ոստիկանության պետական պահպանության ծառայության և այլ ստորաբաժանումների նյութատեխնիկական բազայով ապահովում</t>
  </si>
  <si>
    <t xml:space="preserve"> Ճանապարհային երթևեկության անվտանգության ապահովում և  ճանապարհատրանսպորտային պատահարների կանխարգելում</t>
  </si>
  <si>
    <t xml:space="preserve"> Ճանապարհային երթևեկության կարգավորում, անվտանգության ապահովում, ճանապարհապարեկային ծառայության իրականացում, ճանապարհատրանսպորտային պատահարների և տվյալ բնագավառում վարչական իրավախախտումների պետական հաշվառում, վարորդական վկայականների տրամադրում</t>
  </si>
  <si>
    <t xml:space="preserve"> 11009</t>
  </si>
  <si>
    <t xml:space="preserve"> 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t>
  </si>
  <si>
    <t xml:space="preserve"> Դեղորայքի տրամադրում ոստիկանության բժշկական վարչության ծառայություններից օգտվելու իրավունք ունեցող ամբուլատոր պոլիկլինիկական կամ հիվանդանոցային բուժօգնություն ստացողներին և հատուկ խմբերում ընդգրկված ֆիզիկական անձանց</t>
  </si>
  <si>
    <t xml:space="preserve"> 11010</t>
  </si>
  <si>
    <t xml:space="preserve"> Հասարակական կարգի պահպանություն, անվտանգության ապահովում և հանցագործությունների դեմ պայքար</t>
  </si>
  <si>
    <t xml:space="preserve"> Հասարակական կարգի պահպանության և հասարակական անվտանգության ապահովման, հանցագործությունների և այլ իրավախախտումների նախականխման, կանխման, խափանման, հայտնաբերման և բացահայտման ծառայություններ</t>
  </si>
  <si>
    <t xml:space="preserve"> ՀՀ ոստիկանության կարիքի բավարարում </t>
  </si>
  <si>
    <t xml:space="preserve"> ՀՀ ոստիկանության  նյութատեխնիկական բազայով ապահովում</t>
  </si>
  <si>
    <t xml:space="preserve"> ՀՀ ոստիկանության &lt;&lt;Ճանապարհային ոստիկանություն&gt;&gt; ծառայության կարիքի բավարարում</t>
  </si>
  <si>
    <t xml:space="preserve"> ՀՀ ոստիկանության ճանապարհային ոստիկանության և այլ ստորաբաժանումների նյութատեխնիկական բազայով ապահովում</t>
  </si>
  <si>
    <t xml:space="preserve"> ՀՀ ոստիկանության անձնագրային և վիզաների վարչության տեխնիկական կարիքի բավարարում</t>
  </si>
  <si>
    <t xml:space="preserve"> ՀՀ ոստիկանության անձնագրային և վիզաների վարչության և այլ ստորաբաժանումների նյութատեխնիկական բազայով ապահովում</t>
  </si>
  <si>
    <t xml:space="preserve"> Հանրային հեռարձակողի խորհուրդ</t>
  </si>
  <si>
    <t xml:space="preserve"> 1042</t>
  </si>
  <si>
    <t xml:space="preserve"> Ռադիո և հեռուստահաղորդումների հեռարձակում</t>
  </si>
  <si>
    <t xml:space="preserve"> Տեղեկատվական, քաղաքական, տնտեսական, կրթական,մշակութային,մանկապատանեկան,գիտական, հայոց լեզվի և պատմության,մարզական,ժամանցային և  հանրության համար կարևոր ու նշանակալից այլ տեղեկատվական բնույթի հաղորդումների արտադրության և հեռարձակման ապահովում</t>
  </si>
  <si>
    <t xml:space="preserve"> Հանրային հեռարձակողի խորհրդի կառավարում, համակարգում և մոնիտորինգ</t>
  </si>
  <si>
    <t xml:space="preserve"> Մարդու իրավունքների պաշտպանի աշխատակազմ</t>
  </si>
  <si>
    <t xml:space="preserve"> 1060</t>
  </si>
  <si>
    <t xml:space="preserve"> Մարդու իրավունքների պաշտպանություն</t>
  </si>
  <si>
    <t xml:space="preserve"> Մարդու իրավունքների և հիմնարար ազատությունների պաշտպանություն</t>
  </si>
  <si>
    <t xml:space="preserve"> ՀՀ-ում խախտված իրավունքների և ազատությունների վերականգնում, առնչվող նորմատիվ իրավական ակտերի կատարելագործում</t>
  </si>
  <si>
    <t xml:space="preserve"> Մարդու իրավունքների և հիմնարար ազատությունների պաշտպանության ծառայությունների տրամադրում</t>
  </si>
  <si>
    <t xml:space="preserve"> Մարդու իրավունքների պաշտպանության հարցերին վերաբերող բողոքների քննարկում, որոշման ընդունում, մոնիտորինգ, բողոքների լուսաբանում և հասարակական իրազեկում, օրենսդրության կատարելագործում, միջազգային համագործակցություն և այլն:</t>
  </si>
  <si>
    <t xml:space="preserve"> ՀՀ մարդու իրավունքների պաշտպանի աշխատակազմի պետական ծառայողների վերապատրաստում</t>
  </si>
  <si>
    <t xml:space="preserve"> ՀՀ մարդու իրավունքների պաշտպանի աշխատակազմի պետական ծառայողների մասնագիտական կարողությունների զարգացում</t>
  </si>
  <si>
    <t xml:space="preserve"> ՀՀ մարդու իրավունքների պաշտպանի աշխատակազմի  տեխնիկական հագեցվածության բարելավում</t>
  </si>
  <si>
    <t xml:space="preserve"> ՀՀ մարդու իրավունքների պաշտպանի աշխատակազմի աշխատանքային պայմանների բարելավման համար վարչական սարքավորումների ձեռքբերում</t>
  </si>
  <si>
    <t xml:space="preserve"> ՀՀ քննչական կոմիտե</t>
  </si>
  <si>
    <t xml:space="preserve"> 1180</t>
  </si>
  <si>
    <t xml:space="preserve"> ՀՀ քննչական ծառայություններ</t>
  </si>
  <si>
    <t xml:space="preserve"> Հանցագործությունների օբյեկտիվ և արդյունավետ նախաքննության իրականացման ապահովոււմ</t>
  </si>
  <si>
    <t xml:space="preserve"> Հանցագործությունների արդյունավետ նախաքննություն, նախաքննության ժամկետների կրճատում</t>
  </si>
  <si>
    <t xml:space="preserve"> Քրեական գործերով վարույթի իրականացում</t>
  </si>
  <si>
    <t xml:space="preserve"> Հայաստանի Հանրապետության քրեական դատավարության օրենսգրքով ՀՀ քննչական կոմիտեի իրավասությանը վերապահված` ենթադրյալ հանցագործությունների կապակցությամբ նախաքննություն</t>
  </si>
  <si>
    <t xml:space="preserve"> Մասնագիտական վերապատրաստում անցնող ունկնդիրներին կրթաթոշակի տրամադրում</t>
  </si>
  <si>
    <t xml:space="preserve"> Քննիչների թեկնածությունների ցուցակում ընդգրկված անձանց մասնագիտական պատրաստման ընթացքում տրվող կրթաթոշակ</t>
  </si>
  <si>
    <t xml:space="preserve"> ՀՀ  Արարատի  մարզպետարան</t>
  </si>
  <si>
    <t xml:space="preserve"> 1009</t>
  </si>
  <si>
    <t xml:space="preserve"> ՀՀ Արարատի մարզում տարածքային պետական կառավարում</t>
  </si>
  <si>
    <t xml:space="preserve"> ՀՀ Արարատի մարզում պետական քաղաքականության իրականացման ապահովում</t>
  </si>
  <si>
    <t xml:space="preserve"> ՀՀ Արարատի մարզում իրականացվող պետական ծրագրերի արդյունավետության և հասցեականության բարելավում, հետադարձ կապի ապահովում</t>
  </si>
  <si>
    <t xml:space="preserve"> ՀՀ Արարատի մարզպետարանի կողմից տարածքային պետական կառավարման ապահովում</t>
  </si>
  <si>
    <t xml:space="preserve"> Մարզպետարանի ենթակայության հիմնարկների կառավարում, կրթության, ճանապարհաշինության, քաղաքաշինության և այլ ոլորտներում հասարակական պատվերի տեղաբաշխում, տնտեսության և սոցիալական տարբեր ոլորտներում մարզային միջոցառումների համակարգում</t>
  </si>
  <si>
    <t xml:space="preserve"> ՀՀ Լոռու մարզպետարան</t>
  </si>
  <si>
    <t xml:space="preserve"> 1030</t>
  </si>
  <si>
    <t xml:space="preserve"> ՀՀ Լոռու մարզում տարածքային պետական կառավարում</t>
  </si>
  <si>
    <t xml:space="preserve"> ՀՀ Լոռու մարզում պետական քաղաքականության իրականացման ապահովում</t>
  </si>
  <si>
    <t xml:space="preserve"> ՀՀ Լոռու մարզում իրականացվող պետական ծրագրերի արդյունավետության և հասցեականության բարելավում, հետադարձ կապի ապահովում</t>
  </si>
  <si>
    <t xml:space="preserve"> ՀՀ Լոռու մարզպետարանի կողմից տարածքային պետական կառավարման ապահովում</t>
  </si>
  <si>
    <t xml:space="preserve"> ՀՀ Տավուշի մարզպետարան</t>
  </si>
  <si>
    <t xml:space="preserve"> 1055</t>
  </si>
  <si>
    <t xml:space="preserve"> ՀՀ Տավուշի մարզում տարածքային պետական կառավարում</t>
  </si>
  <si>
    <t xml:space="preserve"> ՀՀ Տավուշի մարզում պետական քաղաքականության իրականացման ապահովում</t>
  </si>
  <si>
    <t xml:space="preserve"> ՀՀ Տավուշի մարզում իրականացվող պետական ծրագրերի արդյունավետության և հասցեականության բարելավում, հետադարձ կապի ապահովում</t>
  </si>
  <si>
    <t xml:space="preserve"> ՀՀ Տավուշի մարզպետարանի կողմից տարածքային պետական կառավարման ապահովում</t>
  </si>
  <si>
    <t xml:space="preserve"> Պետական բյուջեում չկանխատեսված, ինչպես նաեւ բյուջետային երաշխիքների ապահովման ծախսերի ֆինանսավորման ապահովում</t>
  </si>
  <si>
    <t xml:space="preserve"> Պահուստային ֆոնդի կառավարման արդյունավետության և թափանցիկության ապահովում</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</si>
  <si>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</si>
  <si>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 1185</t>
  </si>
  <si>
    <t xml:space="preserve"> Արտասահմանյան պատվիրակությունների ընդունելությունների և պաշտոնական գործուղումների կազմակերպում</t>
  </si>
  <si>
    <t xml:space="preserve"> ՀՀ միջազգային համագործակցության և միջազգային ներկայացուցչականության ապահովում</t>
  </si>
  <si>
    <t xml:space="preserve"> Արտասահմանյան պաշտոնական գործուղումների և արտասահմանյան պատվիրակությունների ընդունելությունների կազմակերպման ապահովում</t>
  </si>
  <si>
    <t xml:space="preserve"> Արտասահմանյան պատվիրակությունների ընդունելություններ</t>
  </si>
  <si>
    <t xml:space="preserve"> Արտասահմանյան պաշտոնական գործուղումներ</t>
  </si>
  <si>
    <t xml:space="preserve">ՀԱՅԱՍՏԱՆԻ ՀԱՆՐԱՊԵՏՈՒԹՅԱՆ ԿԱՌԱՎԱՐՈՒԹՅԱՆ 2020 ԹՎԱԿԱՆԻ ԴԵԿՏԵՄԲԵՐԻ 30-Ի N 2215-Ն ՈՐՈՇՄԱՆ N 3  ՀԱՎԵԼՎԱԾՈՒՄ ԿԱՏԱՐՎՈՂ ՓՈՓՈԽՈՒԹՅՈՒՆՆԵՐԸ </t>
  </si>
  <si>
    <t xml:space="preserve"> Բյուջետային գլխավոր կարգադրիչների, ծրագրերի և միջոցառումների, վերջիններս կատարող պետական կառավարման մարմինների և բյուջետային ծախսերի տնտեսագիտական դասակարգման հոդվածների անվանումները</t>
  </si>
  <si>
    <t xml:space="preserve"> Միջոց առում</t>
  </si>
  <si>
    <t xml:space="preserve"> ՄԵՔԵՆԱՆԵՐ  ԵՎ  ՍԱՐՔԱՎՈՐՈՒՄՆԵՐ</t>
  </si>
  <si>
    <t xml:space="preserve"> - Վարչական սարքավորումներ</t>
  </si>
  <si>
    <t xml:space="preserve"> ՀՀ քաղաքաշինության կոմիտե</t>
  </si>
  <si>
    <t xml:space="preserve"> - Շենքերի և շինությունների կապիտալ վերանորոգում</t>
  </si>
  <si>
    <t xml:space="preserve"> ՍՈՒԲՍԻԴԻԱՆԵՐ</t>
  </si>
  <si>
    <t xml:space="preserve"> Սուբսիդիաներ ոչ պետական կազմակերպություններին</t>
  </si>
  <si>
    <t xml:space="preserve"> - Սուբսիդիաներ ոչ  պետական ոչ ֆինանսական կազմակերպություններին</t>
  </si>
  <si>
    <t xml:space="preserve"> ԾԱՌԱՅՈՒԹՅՈՒՆՆԵՐԻ  ԵՎ   ԱՊՐԱՆՔՆԵՐԻ  ՁԵՌՔԲԵՐՈՒՄ</t>
  </si>
  <si>
    <t xml:space="preserve"> Շարունակական ծախսեր</t>
  </si>
  <si>
    <t xml:space="preserve"> - Գույքի և սարքավորումների վարձակալություն</t>
  </si>
  <si>
    <t xml:space="preserve"> Պայմանագրային այլ ծառայությունների ձեռքբերում</t>
  </si>
  <si>
    <t xml:space="preserve"> - Համակարգչային ծառայություններ</t>
  </si>
  <si>
    <t xml:space="preserve"> - Տեղեկատվական ծառայություններ</t>
  </si>
  <si>
    <t xml:space="preserve"> Ընթացիկ նորոգում և պահպանում (ծառայություններ և նյութեր)</t>
  </si>
  <si>
    <t xml:space="preserve"> - Շենքերի և կառույցների ընթացիկ նորոգում և պահպանում</t>
  </si>
  <si>
    <t xml:space="preserve"> - Մեքենաների և սարքավորումների ընթացիկ նորոգում և պահպանում</t>
  </si>
  <si>
    <t xml:space="preserve"> Նյութեր (Ապրանքներ)</t>
  </si>
  <si>
    <t xml:space="preserve"> - Գրասենյակային նյութեր և հագուստ</t>
  </si>
  <si>
    <t xml:space="preserve"> - Տրանսպորտային նյութեր</t>
  </si>
  <si>
    <t xml:space="preserve"> - Կենցաղային և հանրային սննդի նյութեր</t>
  </si>
  <si>
    <t xml:space="preserve"> - Էներգետիկ ծառայություններ</t>
  </si>
  <si>
    <t xml:space="preserve"> - Կոմունալ ծառայություններ</t>
  </si>
  <si>
    <t xml:space="preserve"> - Կապի ծառայություններ</t>
  </si>
  <si>
    <t xml:space="preserve"> Ծառայողական գործուղումների գծով ծախսեր</t>
  </si>
  <si>
    <t xml:space="preserve"> - Ներքին գործուղումներ</t>
  </si>
  <si>
    <t xml:space="preserve"> - Աշխատակազմի մասնագիտական զարգացման ծառայություններ</t>
  </si>
  <si>
    <t xml:space="preserve"> - Առողջապահական և լաբորատոր նյութեր</t>
  </si>
  <si>
    <t xml:space="preserve"> - Հատուկ նպատակային այլ նյութեր</t>
  </si>
  <si>
    <t xml:space="preserve"> Հարկեր, պարտադիր վճարներ և տույժեր, որոնք կառավարման տարբեր մակարդակների կողմից կիրառվում են միմյանց նկատմամբ</t>
  </si>
  <si>
    <t xml:space="preserve"> - Ապահովագրական ծախսեր</t>
  </si>
  <si>
    <t xml:space="preserve"> - Արտասահմանյան գործուղումների գծով ծախսեր</t>
  </si>
  <si>
    <t xml:space="preserve"> - Վարչական ծառայություններ</t>
  </si>
  <si>
    <t xml:space="preserve"> ՀՀ  տարածքային կառավարման և ենթակառուցվածքների նախարարության ջրային կոմիտե</t>
  </si>
  <si>
    <t xml:space="preserve"> ԱՅԼ ՀԻՄՆԱԿԱՆ ՄԻՋՈՑՆԵՐ</t>
  </si>
  <si>
    <t xml:space="preserve"> - Նախագծահետազոտական ծախսեր</t>
  </si>
  <si>
    <t xml:space="preserve"> ՀՀ Գեղարքունիքի մարզպետարան</t>
  </si>
  <si>
    <t xml:space="preserve"> ՍՈՑԻԱԼԱԿԱՆ  ՆՊԱՍՏՆԵՐ ԵՎ ԿԵՆՍԱԹՈՇԱԿՆԵՐ</t>
  </si>
  <si>
    <t xml:space="preserve"> Սոցիալական օգնության դրամական արտահայտությամբ նպաստներ (բյուջեից)</t>
  </si>
  <si>
    <t xml:space="preserve"> - Այլ նպաստներ բյուջեից</t>
  </si>
  <si>
    <t xml:space="preserve"> ՀՀ Սյունիքի մարզպետարան</t>
  </si>
  <si>
    <t xml:space="preserve"> - Ընդհանուր բնույթի այլ ծառայություններ</t>
  </si>
  <si>
    <t xml:space="preserve"> ՀՀ արդարադատության նախարարության քրեակատարողական ծառայություն</t>
  </si>
  <si>
    <t xml:space="preserve"> ՀՀ արտաքին գործերի նախարարության պետական արարողակարգի ծառայություն</t>
  </si>
  <si>
    <t xml:space="preserve"> ԴՐԱՄԱՇՆՈՐՀՆԵՐ</t>
  </si>
  <si>
    <t xml:space="preserve"> Կապիտալ դրամաշնորհներ պետական հատվածի այլ մակարդակներին</t>
  </si>
  <si>
    <t xml:space="preserve"> - Կապիտալ սուբվենցիաներ համայնքներին</t>
  </si>
  <si>
    <t xml:space="preserve"> ՀՀ կրթության, գիտության, մշակույթի և սպորտի  նախարարության գիտության կոմիտե</t>
  </si>
  <si>
    <t xml:space="preserve"> Ընթացիկ դրամաշնորհներ պետական հատվածի այլ մակարդակներին</t>
  </si>
  <si>
    <t xml:space="preserve"> - Ընթացիկ դրամաշնորհներ պետական և համայնքային ոչ առևտրային կազմակերպություններին</t>
  </si>
  <si>
    <t xml:space="preserve"> - Ընթացիկ դրամաշնորհներ պետական և համայնքային  առևտրային կազմակերպություններին</t>
  </si>
  <si>
    <t xml:space="preserve"> - Այլ ընթացիկ դրամաշնորհներ</t>
  </si>
  <si>
    <t xml:space="preserve"> ՏՈԿՈՍԱՎՃԱՐՆԵՐ</t>
  </si>
  <si>
    <t xml:space="preserve"> - Արտաքին տոկոսավճարներ</t>
  </si>
  <si>
    <t xml:space="preserve"> - Կրթական, մշակութային և սպորտային նպաստներ բյուջեից</t>
  </si>
  <si>
    <t xml:space="preserve"> ԱՇԽԱՏԱՆՔԻ ՎԱՐՁԱՏՐՈՒԹՅՈՒՆ</t>
  </si>
  <si>
    <t xml:space="preserve"> Դրամով վճարվող աշխատավարձեր և հավելավճարներ</t>
  </si>
  <si>
    <t xml:space="preserve"> - Պարգևատրումներ, դրամական խրախուսումներ և հատուկ վճարներ</t>
  </si>
  <si>
    <t xml:space="preserve"> - Արտագերատեսչական ծախսեր</t>
  </si>
  <si>
    <t xml:space="preserve"> - Կառավարչական ծառայություններ</t>
  </si>
  <si>
    <t xml:space="preserve"> - Ոչ նյութական հիմնական միջոցներ</t>
  </si>
  <si>
    <t xml:space="preserve"> - Տրանսպորտային սարքավորումներ</t>
  </si>
  <si>
    <t xml:space="preserve"> - Աշխատողների աշխատավարձեր և հավելավճարներ</t>
  </si>
  <si>
    <t xml:space="preserve"> Այլ մասնագիտական ծառայությունների ձեռքբերում</t>
  </si>
  <si>
    <t xml:space="preserve"> - Մասնագիտական ծառայություններ</t>
  </si>
  <si>
    <t xml:space="preserve"> Պահուստային միջոցներ</t>
  </si>
  <si>
    <t xml:space="preserve">ՀԱՅԱՍՏԱՆԻ ՀԱՆՐԱՊԵՏՈՒԹՅԱՆ ԿԱՌԱՎԱՐՈՒԹՅԱՆ 2020 ԹՎԱԿԱՆԻ ԴԵԿՏԵՄԲԵՐԻ 30-Ի N 2215-Ն ՈՐՈՇՄԱՆ N 4  ՀԱՎԵԼՎԱԾՈՒՄ ԿԱՏԱՐՎՈՂ ՓՈՓՈԽՈՒԹՅՈՒՆՆԵՐԸ </t>
  </si>
  <si>
    <t xml:space="preserve"> Բյուջետային ծախսերի գործառական դասակարգման բաժինների, խմբերի և դասերի, ֆինանսավորվող ծրագրերի միջոցառումների և վերջիններս իրականացնող բյուջետային գլխավոր կարգադրիչների անվանումները</t>
  </si>
  <si>
    <t>ԸՆԴՀԱՆՈՒՐ ԲՆՈՒՅԹԻ ՀԱՆՐԱՅԻՆ ԾԱՌԱՅՈՒԹՅՈՒՆՆԵՐ</t>
  </si>
  <si>
    <t>Օրենսդիր և գործադիր  մարմիններ, պետական կառավարում, ֆինանսական և հարկաբյուջետային հարաբերություններ, արտաքին հարաբերություններ</t>
  </si>
  <si>
    <t>Օրենսդիր և  գործադիր մարմիններ, պետական կառավարում</t>
  </si>
  <si>
    <t>ՀՀ Արարատի մարզպետարանի կողմից տարածքային պետական կառավարման ապահովում</t>
  </si>
  <si>
    <t>Ազգային ժողովի տեխնիկական հագեցվածության բարելավում</t>
  </si>
  <si>
    <t>ՀՀ Ազգային ժողովի շենքային պայմանների բարելավում</t>
  </si>
  <si>
    <t>ՀՀ Լոռու մարզպետարանի կողմից տարածքային պետական կառավարման ապահովում</t>
  </si>
  <si>
    <t>ՀՀ Տավուշի մարզպետարանի կողմից տարածքային պետական կառավարման ապահովում</t>
  </si>
  <si>
    <t>Արդարադատության ոլորտում քաղաքականության, խորհրդատվության, մոնիտորինգի, գնման և աջակցության իրականացում</t>
  </si>
  <si>
    <t>Առողջապահության ոլորտում վերահսկողության ծառայություններ</t>
  </si>
  <si>
    <t>Բնապահպանության ոլորտում վերահսկողության ծառայություններ</t>
  </si>
  <si>
    <t>Սննդամթերքի անվտանգության բնագավառում վերահսկողության իրականացման ծառայություններ</t>
  </si>
  <si>
    <t>Քաղաքաշինության, տեխնիկական և հրդեհային անվտանգության տեսչական մարմնի կարողությունների զարգացում և տեխնիկական հագեցվածության ապահովում</t>
  </si>
  <si>
    <t xml:space="preserve"> 02</t>
  </si>
  <si>
    <t>ՀՀ պետական եկամուտների կոմիտեի տեխնիկական հագեցվածության բարելավում</t>
  </si>
  <si>
    <t>ՀՀ պետական եկամուտների կոմիտեի  շենքային պայմանների բարելավում</t>
  </si>
  <si>
    <t xml:space="preserve"> 03</t>
  </si>
  <si>
    <t>Արտաքին հարաբերություններ</t>
  </si>
  <si>
    <t>Կառավարության արտաքին քաղաքականության մշակում և իրագործման ապահովում</t>
  </si>
  <si>
    <t>ՀՀ միջազգային վարկանիշի տրամադրում</t>
  </si>
  <si>
    <t>Օտարերկրյա պետություններում և միջազգային կազմակերպություններում հավատարմագրված ՀՀ դիվանագիտական ծառայության մարմինների գործունեության իրականացում</t>
  </si>
  <si>
    <t>Հայաստանի Հանրապետությունում և օտարերկրյա պետություններում արարողակարգային միջոցառումների իրականացում</t>
  </si>
  <si>
    <t>Արտասահմանյան պատվիրակությունների ընդունելություններ</t>
  </si>
  <si>
    <t>Արտասահմանյան պաշտոնական գործուղումներ</t>
  </si>
  <si>
    <t>Ընդհանուր բնույթի ծառայություններ</t>
  </si>
  <si>
    <t>Ծրագրման և վիճակագրական ընդհանուր ծառայություններ</t>
  </si>
  <si>
    <t xml:space="preserve">Մասնագետների պատրաստման ԲՈՒՀ-մասնավոր հատված համագործակցություն </t>
  </si>
  <si>
    <t>«Հայկական վիրտուալ կամուրջ»</t>
  </si>
  <si>
    <t>Վիճակագրության քաղաքականության մշակում և իրականացում, պաշտոնական վիճակագրական տեղեկատվության մշակում, արտադրում և տարածում</t>
  </si>
  <si>
    <t>Վիճակագրական տեղեկատվության հավաքում</t>
  </si>
  <si>
    <t>Հերթական մարդահամարի նախապատրաստման և անցկացման միջոցառումների իրականացում</t>
  </si>
  <si>
    <t xml:space="preserve"> 04</t>
  </si>
  <si>
    <t>Ընդհանուր բնույթի հետազոտական աշխատանք</t>
  </si>
  <si>
    <t>Գիտաշխատողներին գիտական աստիճանների համար տրվող հավելավճարներ</t>
  </si>
  <si>
    <t xml:space="preserve"> 06</t>
  </si>
  <si>
    <t>Ընդհանուր բնույթի հանրային ծառայություններ (այլ դասերին չպատկանող)</t>
  </si>
  <si>
    <t>Համաշխարհային բանկի աջակցությամբ իրականացվող Պետական հատվածի արդիականացման երրորդ  ծրագրի շրջանակներում էլեկտրոնային կառավարման համակարգերի և սարքավորումների ձեռքբերում</t>
  </si>
  <si>
    <t>Կենտրոնական ընտրական հանձնաժողովի գործունեության ապահովում և ընտրական ծրագրերի համակարգման, կազմակերպման, անցկացման, մոնիտորինգի ծառայություններ</t>
  </si>
  <si>
    <t>Ընտրական գործընթացների շրջանակներում ընտրական տեղամասերում կորոնավիրուսային վարակի (COVID-19) կանխարգելման միջոցառումների իրականացում</t>
  </si>
  <si>
    <t>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t>
  </si>
  <si>
    <t>Համաշխարհային բանկի աջակցությամբ իրականացվող առևտրի և ենթակառուցվածքների զարգացման ծրագրի շրջանակներում սարքավորումների ձեռքբերում</t>
  </si>
  <si>
    <t>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շենքային պայմանների բարելավում</t>
  </si>
  <si>
    <t>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տեխնիկական հագեցվածության բարելավում</t>
  </si>
  <si>
    <t xml:space="preserve"> 07</t>
  </si>
  <si>
    <t>Պետական պարտքի գծով գործառնություններ</t>
  </si>
  <si>
    <t>Կառավարության պարտքի սպասարկում</t>
  </si>
  <si>
    <t xml:space="preserve"> 08</t>
  </si>
  <si>
    <t>Կառավարության տարբեր մակարդակների միջև իրականացվող ընդհանուր բնույթի տրանսֆերտներ</t>
  </si>
  <si>
    <t>Պետական աջակցություն սահմանամերձ համայնքներին</t>
  </si>
  <si>
    <t>ՊԱՇՏՊԱՆՈՒԹՅՈՒՆ</t>
  </si>
  <si>
    <t>Հետազոտական և նախագծային աշխատանքներ պաշտպանության ոլորտում</t>
  </si>
  <si>
    <t>«Գիտական և գիտատեխնիկական նպատակային ծրագրային հետազոտություններ» ծրագրի շրջանակներում կատարվող հատուկ գիտահետազոտական և փորձակոնստրուկտորական աշխատանքներ</t>
  </si>
  <si>
    <t>ՀԱՍԱՐԱԿԱԿԱՆ ԿԱՐԳ,  ԱՆՎՏԱՆԳՈՒԹՅՈՒՆ ԵՎ ԴԱՏԱԿԱՆ ԳՈՐԾՈՒՆԵՈՒԹՅՈՒՆ</t>
  </si>
  <si>
    <t>Հասարակական կարգ և անվտանգություն</t>
  </si>
  <si>
    <t>Ոստիկանություն</t>
  </si>
  <si>
    <t>Ոստիկանության ոլորտի քաղաքականության մշակում, կառավարում, կենտրոնացված միջոցառումների, մոնիտորինգի և վերահսկողության իրականացում</t>
  </si>
  <si>
    <t>Պետական պահպանության ծառայություններ մատուցող ՀՀ ոստիկանության ստորաբաժանումների կարիքի բավարարում</t>
  </si>
  <si>
    <t>Ճանապարհային երթևեկության անվտանգության ապահովում և  ճանապարհատրանսպորտային պատահարների կանխարգելում</t>
  </si>
  <si>
    <t>Հասարակական կարգի պահպանություն, անվտանգության ապահովում և հանցագործությունների դեմ պայքար</t>
  </si>
  <si>
    <t xml:space="preserve">ՀՀ ոստիկանության կարիքի բավարարում </t>
  </si>
  <si>
    <t>ՀՀ ոստիկանության &lt;&lt;Ճանապարհային ոստիկանություն&gt;&gt; ծառայության կարիքի բավարարում</t>
  </si>
  <si>
    <t>ՀՀ ոստիկանության անձնագրային և վիզաների վարչության տեխնիկական կարիքի բավարարում</t>
  </si>
  <si>
    <t>Ազգային անվտանգություն</t>
  </si>
  <si>
    <t>Հետախուզական, հակահետախուզական, ռազմական հակահետախուզության,  հանցագործությունների դեմ պայքարի  և պետական սահմանի պահպանության գործունեության կազմակերպում</t>
  </si>
  <si>
    <t>Ազգային անվտանգության համակարգի շենքային ապահովվածության բարելավում</t>
  </si>
  <si>
    <t>Դատական գործունեություն և իրավական պաշտպանություն</t>
  </si>
  <si>
    <t>Դատարաններ</t>
  </si>
  <si>
    <t>ՀՀ սահմանադրական դատարանի գործունեության և սահմանադրական արդարադատության ապահովում</t>
  </si>
  <si>
    <t>Հակակոռուպցիոն դատարանի շենքային պայմանների ապահովում</t>
  </si>
  <si>
    <t>Իրավական պաշտպանություն</t>
  </si>
  <si>
    <t>Մարդու իրավունքների և հիմնարար ազատությունների պաշտպանության ծառայությունների տրամադրում</t>
  </si>
  <si>
    <t>ՀՀ մարդու իրավունքների պաշտպանի աշխատակազմի  տեխնիկական հագեցվածության բարելավում</t>
  </si>
  <si>
    <t>Կալանավայրեր</t>
  </si>
  <si>
    <t>Քրեակատարողական ծառայություններ</t>
  </si>
  <si>
    <t>Նախաքննություն</t>
  </si>
  <si>
    <t>Քրեական գործերով վարույթի իրականացում</t>
  </si>
  <si>
    <t>Հակակոռուպցիոն կոմիտեի շենքային պայմանների ապահովում</t>
  </si>
  <si>
    <t>ՏՆՏԵՍԱԿԱՆ ՀԱՐԱԲԵՐՈՒԹՅՈՒՆՆԵՐ</t>
  </si>
  <si>
    <t>Ընդհանուր բնույթի տնտեսական, առևտրային և աշխատանքի գծով հարաբերություններ</t>
  </si>
  <si>
    <t>Ընդհանուր բնույթի տնտեսական և առևտրային  հարաբերություններ</t>
  </si>
  <si>
    <t>Հայաստանի Հանրապետությունում տնտեսական մրցակցության պաշտպանության բնագավառում քաղաքականության մշակում և վերահսկողություն</t>
  </si>
  <si>
    <t>Գյուղատնտեսություն, անտառային տնտեսություն, ձկնորսություն և որսորդություն</t>
  </si>
  <si>
    <t>Ոռոգում</t>
  </si>
  <si>
    <t> 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t>
  </si>
  <si>
    <t>Տրանսպորտ</t>
  </si>
  <si>
    <t>Ճանապարհային տրանսպորտ</t>
  </si>
  <si>
    <t>Վերակառուցման և զարգացման եվրոպական բանկի աջակցությամբ իրականացվող Գյումրու քաղաքային ճանապարհների վերանորոգման ծրագրի շրջանակներում նախագծա-նախահաշվային աշխատանքների իրականացում</t>
  </si>
  <si>
    <t>Խողովակաշարային և այլ տրանսպորտ</t>
  </si>
  <si>
    <t>ՇՐՋԱԿԱ  ՄԻՋԱՎԱՅՐԻ ՊԱՇՏՊԱՆՈՒԹՅՈՒՆ</t>
  </si>
  <si>
    <t>Աղբահանում</t>
  </si>
  <si>
    <t>Վերակառուցման և զարգացման եվրոպական բանկի աջակցությամբ իրականացվող «Կոտայքի և Գեղարքունիքի մարզի կոշտ թափոնների կառավարման խորհրդատվության համար» դրամաշնորհային  ծրագիր</t>
  </si>
  <si>
    <t xml:space="preserve"> Վերակառուցման և զարգացման եվրոպական բանկի աջակցությամբ իրականացվող «Կոտայքի և Գեղարքունիքի մարզի կոշտ թափոնների կառավարման» դրամաշնորհային ծրագիր</t>
  </si>
  <si>
    <t>Եվրոպական միության հարևանության  ներդրումային գործիքի աջակցությամբ իրականացվող «Երևանի կոշտ թափոնների կառավարման» դրամաշնորհային ծրագիր</t>
  </si>
  <si>
    <t>Շրջակա միջավայրի պաշտպանություն  (այլ դասերին չպատկանող)</t>
  </si>
  <si>
    <t>Բնապահպանական սուբվենցիաներ համայնքներին</t>
  </si>
  <si>
    <t>ԲՆԱԿԱՐԱՆԱՅԻՆ ՇԻՆԱՐԱՐՈՒԹՅՈՒՆ ԵՎ ԿՈՄՈՒՆԱԼ ԾԱՌԱՅՈՒԹՅՈՒՆՆԵՐ</t>
  </si>
  <si>
    <t>Ջրամատակարարում</t>
  </si>
  <si>
    <t>Եվրոպական միության հարևանության ներդրումային ծրագրի աջակցությամբ իրականացվող Երևանի ջրամատակարարման բարելավման դրամաշնորհային ծրագիր</t>
  </si>
  <si>
    <t>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 երրորդ փուլ</t>
  </si>
  <si>
    <t>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t>
  </si>
  <si>
    <t>Փողոցների լուսավորում</t>
  </si>
  <si>
    <t>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t>
  </si>
  <si>
    <t>ԱՌՈՂՋԱՊԱՀՈՒԹՅՈՒՆ</t>
  </si>
  <si>
    <t>Բժշկական ապրանքներ, սարքեր և սարքավորումներ</t>
  </si>
  <si>
    <t>Դեղագործական ապրանքներ</t>
  </si>
  <si>
    <t>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t>
  </si>
  <si>
    <t>Հանրային առողջապահական ծառայություններ</t>
  </si>
  <si>
    <t>Առողջ ապրելակերպի խթանման և ծխելու դեմ պայքարի միջոցառումներ</t>
  </si>
  <si>
    <t>Առողջապահություն (այլ դասերին չպատկանող)</t>
  </si>
  <si>
    <t>Առողջապահական հարակից ծառայություններ և ծրագրեր</t>
  </si>
  <si>
    <t>Առողջապահական կազմակերպությունների կառուցում, վերակառուցում</t>
  </si>
  <si>
    <t>ՀԱՆԳԻՍՏ, ՄՇԱԿՈՒՅԹ ԵՎ ԿՐՈՆ</t>
  </si>
  <si>
    <t>Ռադիո և հեռուստահաղորդումների հեռարձակման և հրատարակչական ծառայություններ</t>
  </si>
  <si>
    <t>Հեռուստառադիոհաղորդումներ</t>
  </si>
  <si>
    <t>Տեսալսողական մեդիայի ոլորտի կանոնակարգման ծառայություններ</t>
  </si>
  <si>
    <t>Հանրային հեռարձակողի խորհրդի կառավարում, համակարգում և մոնիտորինգ</t>
  </si>
  <si>
    <t xml:space="preserve"> 09</t>
  </si>
  <si>
    <t>ԿՐԹՈՒԹՅՈՒՆ</t>
  </si>
  <si>
    <t>Ըստ մակարդակների չդասակարգվող կրթություն</t>
  </si>
  <si>
    <t>Լրացուցիչ կրթություն</t>
  </si>
  <si>
    <t>ՀՀ մարդու իրավունքների պաշտպանի աշխատակազմի պետական ծառայողների վերապատրաստում</t>
  </si>
  <si>
    <t>Օտարերկրյա պետությունների ուսումնական հաստատություններ գործուղված փրկարարական ծառայողների ուսուցման կազմակերպում</t>
  </si>
  <si>
    <t>Մասնագիտական վերապատրաստում անցնող ունկնդիրներին կրթաթոշակի տրամադրում</t>
  </si>
  <si>
    <t>ՀԻՄՆԱԿԱՆ ԲԱԺԻՆՆԵՐԻՆ ՉԴԱՍՎՈՂ ՊԱՀՈՒՍՏԱՅԻՆ ՖՈՆԴԵՐ</t>
  </si>
  <si>
    <t>ՀՀ կառավարության և համայնքների պահուստային ֆոնդ</t>
  </si>
  <si>
    <t>ՀՀ կառավարության պահուստային ֆոնդ</t>
  </si>
  <si>
    <t>ՀՀ կառավարության  2021 թվականի</t>
  </si>
  <si>
    <t>«ՀԱՅԱUՏԱՆԻ ՀԱՆՐԱՊԵՏՈՒԹՅԱՆ 2021 ԹՎԱԿԱՆԻ ՊԵՏԱԿԱՆ ԲՅՈՒՋԵԻ ՄԱUԻՆ» ՀԱՅԱUՏԱՆԻ ՀԱՆՐԱՊԵՏՈՒԹՅԱՆ OՐԵՆՔԻ N 1 ՀԱՎԵԼՎԱԾԻ N 3 ԱՂՅՈՒՍԱԿՈՒՄ  ԿԱՏԱՐՎՈՂ  ՓՈՓՈԽՈՒԹՅՈՒՆՆԵՐԸ</t>
  </si>
  <si>
    <t>հազար  դրամներով</t>
  </si>
  <si>
    <t>Բյուջետային գլխավոր կարգադրիչների, ծրագրերի, միջոցառումների և ուղղությունների անվանումները</t>
  </si>
  <si>
    <t>Կառուցման
աշխատանքներ</t>
  </si>
  <si>
    <t>Վերակառուցման,
վերանորոգման և
վերականգնման
աշխատանքներ</t>
  </si>
  <si>
    <t>Նախագծահե-
տազոտական,
գեոդեզիա-
քարտեզագրա-
կան աշխա-
տանքներ</t>
  </si>
  <si>
    <t>Ոչ
ֆինանսական
այլ ակտիվների
ձեռքբերում</t>
  </si>
  <si>
    <t xml:space="preserve">ԸՆԴԱՄԵՆԸ </t>
  </si>
  <si>
    <t xml:space="preserve">այդ թվում՝ </t>
  </si>
  <si>
    <t>ՀՀ ԱԶԳԱՅԻՆ ԺՈՂՈՎ</t>
  </si>
  <si>
    <t>ՀՀ Ազգային ժողովի տեխնիկական հագեցվածության բարելավում</t>
  </si>
  <si>
    <t>ՀՀ ԱԺ շենք-շինությունների ջեռուցման համակարգի կապիտալ վերանորոգման աշխատանքներ</t>
  </si>
  <si>
    <t>ՀՀ ՎԱՐՉԱՊԵՏԻ ԱՇԽԱՏԱԿԱԶՄ</t>
  </si>
  <si>
    <t>ՀՀ ԱՐԴԱՐԱԴԱՏՈՒԹՅԱՆ ՆԱԽԱՐԱՐՈՒԹՅՈՒՆ</t>
  </si>
  <si>
    <t>Աջափնյակ վարչական շրջանի «Սպանդարյան» կայարանի երկաթգծին հարակից 15 հեկտար մակերեսով հողատարածքում Հակակոռուպցիոն կոմիտեի գործունեության համար անհրաժեշտ շենքային պայմանների ապահովում</t>
  </si>
  <si>
    <t>Երևանի Աջափնյակ համայնքի Արա Սարգսյան 5/1 հասցեում տեղակայված շենքի հիմնանորոգում</t>
  </si>
  <si>
    <t>ՀՀ ՊԵՏԱԿԱՆ ԵԿԱՄՈՒՏՆԵՐԻ ԿՈՄԻՏԵ</t>
  </si>
  <si>
    <t>ՀՀ ՊԵԿ-ի Հարավային մաքսատուն-վարչության տարածքում վերանորոգման աշխատանքներ</t>
  </si>
  <si>
    <t>ՀՀ ԱԶԳԱՅԻՆ ԱՆՎՏԱՆԳՈՒԹՅԱՆ ԾԱՌԱՅՈՒԹՅՈՒՆ</t>
  </si>
  <si>
    <t>ՀՀ ՈՍՏԻԿԱՆՈՒԹՅՈՒՆ</t>
  </si>
  <si>
    <t>Պետական պահպանության ծառայություններ մատուցող ՀՀ ոստիկանության ստորաբաժանումների կարիքի բավարարում_x000D_</t>
  </si>
  <si>
    <t xml:space="preserve"> ՀՀ ոստիկանության &lt;&lt;Ճանապարհային ոստիկանություն&gt;&gt; ծառայության կարիքի բավարարում_x000D_</t>
  </si>
  <si>
    <t>ՄԱՐԴՈՒ ԻՐԱՎՈՒՆՔՆԵՐԻ ՊԱՇՏՊԱՆԻ ԱՇԽԱՏԱԿԱԶՄ</t>
  </si>
  <si>
    <t>ՀՀ ԱՌՈՂՋԱՊԱՀՈՒԹՅԱՆ ՆԱԽԱՐԱՐՈՒԹՅՈՒՆ</t>
  </si>
  <si>
    <t>ՀՀ Սյունիքի մարզ</t>
  </si>
  <si>
    <t>ՀՀ Սյունիքի մարզի Սիսիանի բժշկական կենտրոնի վերակառուցում</t>
  </si>
  <si>
    <t>ՀՀ Կոտայքի մարզ</t>
  </si>
  <si>
    <t>ՀՀ Կոտայքի մարզի Չարենցավանի բժշկական կենտորնի մասնակի վերանորոգման աշխատանքներ</t>
  </si>
  <si>
    <t>ՀՀ Արագածոտնի մարզ</t>
  </si>
  <si>
    <t>ՀՀ Արագածոտնի մարզի Ծաղկահովիտի առողջության կենտրոնի կառուցում</t>
  </si>
  <si>
    <t>ՀԱՅԱՍՏԱՆԻ ՀԱՆՐԱՊԵՏՈՒԹՅԱՆ ԿԱՌԱՎԱՐՈՒԹՅԱՆ 2020 ԹՎԱԿԱՆԻ ԴԵԿՏԵՄԲԵՐԻ 30-Ի N 2215-Ն ՈՐՈՇՄԱՆ N 5 ՀԱՎԵԼՎԱԾԻ N 2 ԱՂՅՈՒՍԱԿՈՒՄ ԿԱՏԱՐՎՈՂ ՓՈՓՈԽՈՒԹՅՈՒՆՆԵՐԸ</t>
  </si>
  <si>
    <t>ՀՀ Ազգային ժողով</t>
  </si>
  <si>
    <t>ՀՀ քաղաքաշինության կոմիտե</t>
  </si>
  <si>
    <t xml:space="preserve"> այդ թվում` ըստ ուղղությունների</t>
  </si>
  <si>
    <t xml:space="preserve">այդ թվում`  ըստ կատարողների </t>
  </si>
  <si>
    <t>այդ թվում`  ըստ ուղղությունների</t>
  </si>
  <si>
    <t>ՀՀ պետական եկամուտների կոմիտե</t>
  </si>
  <si>
    <t xml:space="preserve"> ՀՀ պետական եկամուտների կոմիտեի շենքային պայմանների բարելավում</t>
  </si>
  <si>
    <t>այդ թվում` ըստ ուղղությունների</t>
  </si>
  <si>
    <t>Ազգային անվտանգության ծառայություն</t>
  </si>
  <si>
    <t xml:space="preserve">ՀՀ ոստիկանության </t>
  </si>
  <si>
    <t>ՀՀ մարդու իրավունքների պաշտպանի աշխատակազմ</t>
  </si>
  <si>
    <t xml:space="preserve">այդ թվում` ըստ կատարողների </t>
  </si>
  <si>
    <t>ՀՀ առողջապահության նախարարություն</t>
  </si>
  <si>
    <t xml:space="preserve">«ՀԱՅԱՍՏԱՆԻ  ՀԱՆՐԱՊԵՏՈՒԹՅԱՆ 2021 ԹՎԱԿԱՆԻ  ՊԵՏԱԿԱՆ ԲՅՈՒՋԵԻ ՄԱՍԻՆ» ՕՐԵՆՔԻ N 1 ՀԱՎԵԼՎԱԾԻ N 7  ԱՂՅՈՒՍԱԿՈՒՄ ԵՎ ՀԱՅԱՍՏԱՆԻ ՀԱՆՐԱՊԵՏՈՒԹՅԱՆ ԿԱՌԱՎԱՐՈՒԹՅԱՆ 2020 ԹՎԱԿԱՆԻ ԴԵԿՏԵՄԲԵՐԻ 30-Ի N 2215-Ն ՈՐՈՇՄԱՆ N 5 ՀԱՎԵԼՎԱԾԻ N 6 ԱՂՅՈՒՍԱԿՈՒՄ ԿԱՏԱՐՎՈՂ ՓՈՓՈԽՈՒԹՅՈՒՆԸ </t>
  </si>
  <si>
    <t xml:space="preserve">հազար դրամներով </t>
  </si>
  <si>
    <t>Հատկացումների տրամադրման նպատակները և բյուջետային գլխավոր կարգադրիչների, ծրագրերի, միջոցառումների և կատարող պետական մարմնի անվանումները</t>
  </si>
  <si>
    <t>Ցուցանիշների փոփոխությունը ( նվազեցումները նշված են փակագծերում)</t>
  </si>
  <si>
    <t>տարի</t>
  </si>
  <si>
    <t xml:space="preserve"> Կապիտալ սուբվենցիաներ համայնքներին</t>
  </si>
  <si>
    <t xml:space="preserve"> «ՀԱՅԱՍՏԱՆԻ  ՀԱՆՐԱՊԵՏՈՒԹՅԱՆ 2021 ԹՎԱԿԱՆԻ  ՊԵՏԱԿԱՆ ԲՅՈՒՋԵԻ ՄԱՍԻՆ» ՕՐԵՆՔԻ N 7 ՀԱՎԵԼՎԱԾՈՒՄ ԵՎ ՀԱՅԱՍՏԱՆԻ ՀԱՆՐԱՊԵՏՈՒԹՅԱՆ ԿԱՌԱՎԱՐՈՒԹՅԱՆ 2020 ԹՎԱԿԱՆԻ ԴԵԿՏԵՄԲԵՐԻ 30-Ի N 2215-Ն ՈՐՈՇՄԱՆ N 5 ՀԱՎԵԼՎԱԾԻ N 10 ԱՂՅՈՒՍԱԿՈՒՄ ԿԱՏԱՐՎՈՂ ՓՈՓՈԽՈՒԹՅՈՒՆԸ</t>
  </si>
  <si>
    <t>NN</t>
  </si>
  <si>
    <t>Համայնքի անվանումը</t>
  </si>
  <si>
    <t xml:space="preserve">Ընդամենը, </t>
  </si>
  <si>
    <t>Ցուցանիշների փոփոխությունը (նվազեցումները նշված են փակագծերում)</t>
  </si>
  <si>
    <t>այդ թվում` ըստ բյուջետային ծախսերի տնտեսագիտական դասակարգման հոդվածների</t>
  </si>
  <si>
    <t>Ընթացիկ սուբվենցիաներ համայնքներին</t>
  </si>
  <si>
    <t>Կապիտալ սուբվենցիաներ համայնքներին</t>
  </si>
  <si>
    <t>ԸՆԴԱՄԵՆԸ</t>
  </si>
  <si>
    <t>ՀՀ ԼՈՌՈՒ ՄԱՐԶ</t>
  </si>
  <si>
    <t>Ալավերդի համայնք</t>
  </si>
  <si>
    <t xml:space="preserve">Ալավերդի համայնքի շրջակա միջավայրի պահպանման և բնակչության առողջության վերականգնման  ծրագիր </t>
  </si>
  <si>
    <t xml:space="preserve">
ՀՀ կառավարության 2021 թվականի
-ի  N       -Ն որոշման 
</t>
  </si>
  <si>
    <t xml:space="preserve"> ՀԱՅԱՍՏԱՆԻ ՀԱՆՐԱՊԵՏՈՒԹՅԱՆ ԿԱՌԱՎԱՐՈՒԹՅԱՆ 2020 ԹՎԱԿԱՆԻ ԴԵԿՏԵՄԲԵՐԻ 30-Ի N 2215-Ն ՈՐՈՇՄԱՆ N 5 ՀԱՎԵԼՎԱԾԻ N 7 ԱՂՅՈՒՍԱԿՈՒՄ ԿԱՏԱՐՎՈՂ  ԼՐԱՑՈՒՄՆԵՐԸ</t>
  </si>
  <si>
    <t>հազ․ դրամ</t>
  </si>
  <si>
    <t>Բյուջետային հատկացումների գլխավոր կարգադրիչների, ծրագրերի, միջոցառումների, ծախսային ուղղությունների անվանումները</t>
  </si>
  <si>
    <t>Միջոցառումները կատարող պետական մարմինների և դրամաշնորհ ստացող տնտեսվարող սուբյեկտների անվանումները</t>
  </si>
  <si>
    <t>Ցուցանիշների փոփոխությունը       (նվազեցումները նշված են բացասական նշանով)</t>
  </si>
  <si>
    <t>Բարձր տեխնոլոգիական արդյունաբերության էկոհամակարգի և շուկայի զարգացման ծրագիր</t>
  </si>
  <si>
    <t>ՀՀ բարձր տեխնոլոգիական արդյունաբերության նախարարություն</t>
  </si>
  <si>
    <t>Մասնագիտացված կազմակերպություն</t>
  </si>
  <si>
    <t xml:space="preserve"> ՀԱՅԱՍՏԱՆԻ ՀԱՆՐԱՊԵՏՈՒԹՅԱՆ ԿԱՌԱՎԱՐՈՒԹՅԱՆ 2020 ԹՎԱԿԱՆԻ ԴԵԿՏԵՄԲԵՐԻ 30-Ի N 2215-Ն ՈՐՈՇՄԱՆ N 5 ՀԱՎԵԼՎԱԾԻ N 8 ԱՂՅՈՒՍԱԿՈՒՄ ԿԱՏԱՐՎՈՂ  ԼՐԱՑՈՒՄՆԵՐԸ</t>
  </si>
  <si>
    <t>Բյուջետային հատկացումների գլխավոր կարգադրիչների, ծրագրերի, միջոցառումների, ծախսային ուղղությունների և միջոցները ստացող իրավաբանական անձ հանդիսացող սուբյեկտների անվանումները</t>
  </si>
  <si>
    <t>Միջոցառումները կատարող պետական մարմինների և տնտեսվարող սուբյեկտների անվանումները</t>
  </si>
  <si>
    <t>Տարածքային կառավարման և ենթակառուցվածքների նախարարություն</t>
  </si>
  <si>
    <t>Տարածքային զարգացում</t>
  </si>
  <si>
    <t>ՀՀ տարածքային կառավարման և ենթակառուցվածքների նախարարության ջրային կոմիտե</t>
  </si>
  <si>
    <t>այդ թվում՝ ըստ տնտեսվարող սուբյեկտների</t>
  </si>
  <si>
    <t xml:space="preserve">«Արարատ» ՋՕԸ 
«Եղեգնաձոր» ՋՕԸ 
«Տավուշ» ՋՕԸ 
«Գեղարքունիք» ՋՕԸ
«Սյունիք» ՋՕԸ
</t>
  </si>
  <si>
    <t xml:space="preserve">ՀՀ կառավարության 2021 թվականի
-ի  N       -Ն որոշման 
</t>
  </si>
  <si>
    <t>Ծրագրերի և միջոցառումների անվանումները</t>
  </si>
  <si>
    <t>Պետական մարմինների անվանումները</t>
  </si>
  <si>
    <t>Գումար</t>
  </si>
  <si>
    <t xml:space="preserve"> Պետական աջակցություն սահմանամերձ համայնքներին </t>
  </si>
  <si>
    <t>Տարածքային կառավարման և ենթակառուցվածքների նախարարության ջրային կոմիտե</t>
  </si>
  <si>
    <t>ՀՀ Գեղարքունիքի մարզպետարան</t>
  </si>
  <si>
    <t>ՀՀ Սյունիքի մարզպետարան</t>
  </si>
  <si>
    <t>ՀՀ Տավուշի մարզպետարան</t>
  </si>
  <si>
    <t>Հավելված N 5</t>
  </si>
  <si>
    <t>Հավելված N 7</t>
  </si>
  <si>
    <t>Հավելված N 10</t>
  </si>
  <si>
    <t>Հավելված N 11</t>
  </si>
  <si>
    <t>Հավելված N 12</t>
  </si>
  <si>
    <t>Հավելված N 13</t>
  </si>
  <si>
    <t>Հավելված N 14</t>
  </si>
  <si>
    <t>Հավելված 15</t>
  </si>
  <si>
    <t xml:space="preserve">հազ.դրամ </t>
  </si>
  <si>
    <t xml:space="preserve"> Ցուցանիշների փոփոխությունը   (ավելացումները նշված են դրական նշանով, իսկ նվազեցումները նշված են փակագծերում)   </t>
  </si>
  <si>
    <t>հազ.դրամ</t>
  </si>
  <si>
    <t xml:space="preserve"> Ցուցանիշների փոփոխությունը   (ավելացումները նշված են դրական նշանով, իսկ նվազեցումները նշված են փակագծերում)                                      Տարի  </t>
  </si>
  <si>
    <t xml:space="preserve">Ցուցանիշների փոփոխությունը   (ավելացումները նշված են դրական նշանով, իսկ նվազեցումները նշված են փակագծերում)   </t>
  </si>
  <si>
    <t xml:space="preserve"> Ցուցանիշների փոփոխությունը                    ( նվազեցումները նշված են փակագծերում)                                                                                                                        </t>
  </si>
  <si>
    <t xml:space="preserve"> Ցուցանիշների փոփոխությունը                                                ( նվազեցումները նշված են փակագծերում)                                                                                                                        </t>
  </si>
  <si>
    <t xml:space="preserve"> ՀՀ Ազգային ժողով </t>
  </si>
  <si>
    <t xml:space="preserve"> 1024 </t>
  </si>
  <si>
    <t xml:space="preserve"> ՀՀ Ազգային ժողովի լիազորությունների իրականացման ապահովում </t>
  </si>
  <si>
    <t xml:space="preserve"> 31001 </t>
  </si>
  <si>
    <t xml:space="preserve"> Ազգային ժողովի տեխնիկական հագեցվածության բարելավում </t>
  </si>
  <si>
    <t xml:space="preserve"> Ազգային ժողովի աշխատակազմի աշխատանքային պայմանների բարելավման համար վարչական սարքավորումների ձեռքբերում </t>
  </si>
  <si>
    <t xml:space="preserve"> Պետական մարմինների կողմից օգտագործվող ոչ ֆինանսական ակտիվների հետ գործառնություններ </t>
  </si>
  <si>
    <t xml:space="preserve"> Ակտիվն օգտագործող կազմակերպության անվանումը </t>
  </si>
  <si>
    <t xml:space="preserve"> Գրասենյակային գույքի միավորի քանակ, հատ, լրակազմ </t>
  </si>
  <si>
    <t xml:space="preserve">  </t>
  </si>
  <si>
    <t xml:space="preserve"> 31003 </t>
  </si>
  <si>
    <t xml:space="preserve"> ՀՀ Ազգային ժողովի շենքային պայմանների բարելավում </t>
  </si>
  <si>
    <t xml:space="preserve"> ՀՀ Ազգային ժողովի շենք-շինությունների կապիտալ վերանորոգում և նախագծանախահաշվային փաստաթղթերի ձեռքբերում </t>
  </si>
  <si>
    <t xml:space="preserve"> Ակտիվն օգտագործող կազմակերպության անունը </t>
  </si>
  <si>
    <t xml:space="preserve"> ՀՀ վարչապետի աշխատակազմ </t>
  </si>
  <si>
    <t xml:space="preserve"> 1018 </t>
  </si>
  <si>
    <t xml:space="preserve"> Պետական հատվածի արդիականացման ծրագիր </t>
  </si>
  <si>
    <t xml:space="preserve"> 11001 </t>
  </si>
  <si>
    <t xml:space="preserve"> Համաշխարհային բանկի աջակցությամբ իրականացվող Պետական հատվածի արդիականացման երրորդ ծրագիր </t>
  </si>
  <si>
    <t xml:space="preserve"> ՀՀ հանրային հատվածի ֆինանսական կառավարման բարեփոխումների մշակման և իրականացման խորհրդատվական ծառայությունների ձեռքբերում </t>
  </si>
  <si>
    <t xml:space="preserve"> Ծառայությունների մատուցում </t>
  </si>
  <si>
    <t xml:space="preserve"> Ծառայությունը մատուցող կազմակերպություն(ների) անվանում(ներ)ը՛ </t>
  </si>
  <si>
    <t xml:space="preserve"> Մասնագիտացված միավոր </t>
  </si>
  <si>
    <t xml:space="preserve">Հարկադիր կատարումն ապահովող ծառայության ծրագրային ապահովման վերջնական տարբերակի մշակում , հատ </t>
  </si>
  <si>
    <t xml:space="preserve">Հարկադիր կատարումն ապահովող ծառայության ծրագրային համակարգի վերջնական մասնագրի մշակում , հատ </t>
  </si>
  <si>
    <t xml:space="preserve"> Միջոցառման վրա կատարված ծախսը (հազար դրամ) </t>
  </si>
  <si>
    <t xml:space="preserve"> 32001 </t>
  </si>
  <si>
    <t xml:space="preserve"> Համաշխարհային բանկի աջակցությամբ իրականացվող Պետական հատվածի արդիականացման երրորդ  ծրագրի շրջանակներում էլեկտրոնային կառավարման համակարգերի և սարքավորումների ձեռքբերում </t>
  </si>
  <si>
    <t xml:space="preserve"> ՀԲ-ի աջակցությամբ իրականացվող  Պետական հատվածի արդիականացման երրորդ  ծրագրի շրջանակներում էլեկտրոնային կառավարման համակարգերի  և սարքավորումների ձեռքբերում </t>
  </si>
  <si>
    <t xml:space="preserve"> Ակտիվն օգտագործող կազմակերպության անվանումը՛ </t>
  </si>
  <si>
    <t xml:space="preserve">  ՀՀ հանրային հատվածի կազմակերպություններ </t>
  </si>
  <si>
    <t xml:space="preserve"> Հ ոստիկանության օպերատիվ կառավարման էլեկտրոնային համակարգի ներդրում, հատ </t>
  </si>
  <si>
    <t xml:space="preserve"> Փաստաթղթերի ստուգման համար (e-verify) և անձնական էլ.կաբինետ (e-cabinet) Էլ. hարթակի ներդրում, հատ </t>
  </si>
  <si>
    <t xml:space="preserve"> Ոստիկանության մարզային պարեկապահակային ծառայություն իրականացնող ոստիկաններին GPS-ներով ապահովում, հատ </t>
  </si>
  <si>
    <t xml:space="preserve"> Միասնական ծանուցումների համար (e-notification) էլ. hարթակի ներդրում, հատ </t>
  </si>
  <si>
    <t xml:space="preserve"> 1136 </t>
  </si>
  <si>
    <t xml:space="preserve"> ՀՀ Վարչապետի լիազորությունների իրականացման ապահովում </t>
  </si>
  <si>
    <t xml:space="preserve"> 11011 </t>
  </si>
  <si>
    <t xml:space="preserve"> Համաշխարհային բանկի աջակցությամբ իրականացվող առևտրի և ենթակառուցվածքների զարգացման ծրագիր </t>
  </si>
  <si>
    <t xml:space="preserve"> Հաստատված ՊՄԳ նախաձեռնությունների հայեցակարգերի թիվ  (հատ) </t>
  </si>
  <si>
    <t xml:space="preserve">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 </t>
  </si>
  <si>
    <t xml:space="preserve"> Ինժեներական քաղաքի տարածքի բարեկարգում և ենթակառուցվածքների կառուցում </t>
  </si>
  <si>
    <t xml:space="preserve"> Ինժեներական բիզնես Աքսելատորի շենքի կառուցում </t>
  </si>
  <si>
    <t xml:space="preserve"> 31004 </t>
  </si>
  <si>
    <t xml:space="preserve"> Համաշխարհային բանկի աջակցությամբ իրականացվող առևտրի և ենթակառուցվածքների զարգացման ծրագրի շրջանակներում սարքավորումների ձեռքբերում </t>
  </si>
  <si>
    <t xml:space="preserve"> Ինժեներական քաղաքի լաբորատորիաների սարքավորումներ </t>
  </si>
  <si>
    <t xml:space="preserve"> Կիբերանվտանգության ինկուբատորի համար կահույք և գրասենյակային այլ պարագաներ </t>
  </si>
  <si>
    <t xml:space="preserve"> 1213 </t>
  </si>
  <si>
    <t xml:space="preserve"> Տեսչական վերահսկողության ծրագիր </t>
  </si>
  <si>
    <t xml:space="preserve"> Առողջապահության ոլորտում վերահսկողության ծառայություններ </t>
  </si>
  <si>
    <t xml:space="preserve"> Առողջապահության, աշխատողների առողջության և անվտանգության ապահովման բնագավառում վերահսկողության իրականացում </t>
  </si>
  <si>
    <t xml:space="preserve"> Միջոցառումն իրականացնողի անվանումը </t>
  </si>
  <si>
    <t xml:space="preserve"> ՀՀ առողջապահական և աշխատանքի տեսչական մարմին </t>
  </si>
  <si>
    <t xml:space="preserve"> 11002 </t>
  </si>
  <si>
    <t xml:space="preserve"> Բնապահպանության ոլորտում վերահսկողության ծառայություններ </t>
  </si>
  <si>
    <t xml:space="preserve"> Շրջակա միջավայրի վրա վնասակար ներգործությունների և բնական ռեսուրսների գերշահագործման վերահսկողության իրականացում </t>
  </si>
  <si>
    <t xml:space="preserve"> ՀՀ բնապահպանության և ընդերքի տեսչական մարմին </t>
  </si>
  <si>
    <t xml:space="preserve"> 11007 </t>
  </si>
  <si>
    <t xml:space="preserve"> Սննդամթերքի անվտանգության բնագավառում վերահսկողության իրականացման ծառայություններ </t>
  </si>
  <si>
    <t xml:space="preserve"> Սննդամթերքի, անասնաբուժության և բուսասանիտարիայի ոլորտներում վերահսկողության իրականացում, պետությանը և հանրությանը սպառնացող վտանգների հայտնաբերում, ներթափանցման և տարածման կանխարգելում: </t>
  </si>
  <si>
    <t xml:space="preserve"> ՀՀ սննդամթերքի անվտանգության տեսչական մարմին </t>
  </si>
  <si>
    <t xml:space="preserve"> Քաղաքաշինության, տեխնիկական և հրդեհային անվտանգության տեսչական մարմնի կարողությունների զարգացում և տեխնիկական հագեցվածության ապահովում </t>
  </si>
  <si>
    <t xml:space="preserve"> Քաղաքաշինության, տեխնիկական և հրդեհային անվտանգության տեսչական մարմնի աշխատանքային պայմանների բարելավման համար վարչական սարքավորումների ձեռք բերում </t>
  </si>
  <si>
    <t xml:space="preserve"> ՀՀ քաղաքաշինության, տեխնիկական և հրդեհային անվտանգության   տեսչական մարմին </t>
  </si>
  <si>
    <t>Ծածկեր, քմ</t>
  </si>
  <si>
    <t>Շարժական տներ, հատ</t>
  </si>
  <si>
    <t>Ճանապարհային նշաններ, հատ</t>
  </si>
  <si>
    <t>Ձեռք բերվող տեխնիկայի քանակ, հատ</t>
  </si>
  <si>
    <t>Ձեռք բերվող գրասենյակային գույքի միավորի քանակ, հատ</t>
  </si>
  <si>
    <t xml:space="preserve"> Աղյուսակ 9.4</t>
  </si>
  <si>
    <t xml:space="preserve"> ՀՀ սահմանադրական դատարան </t>
  </si>
  <si>
    <t xml:space="preserve"> 1092 </t>
  </si>
  <si>
    <t xml:space="preserve"> ՀՀ սահմանադրական դատարանի գործունեության ապահովում </t>
  </si>
  <si>
    <t xml:space="preserve"> ՀՀ սահմանադրական դատարանի գործունեության և սահմանադրական արդարադատության ապահովում </t>
  </si>
  <si>
    <t xml:space="preserve"> Վեճերի քննում, լուծում և որոշումների կայացում ՀՀ սահմանադրությանը համապատասխանության վերաբերյալ </t>
  </si>
  <si>
    <t xml:space="preserve"> Ծառայությունը մատուցող կազմակերպության(ների) անվանում(ներ)ը </t>
  </si>
  <si>
    <t xml:space="preserve"> Աղյուսակ 9.8</t>
  </si>
  <si>
    <t xml:space="preserve"> 1004 </t>
  </si>
  <si>
    <t xml:space="preserve"> Ոռոգման համակարգի առողջացում </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</si>
  <si>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 </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</si>
  <si>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կարողությունն»րի բար»լավման ծրագրի համակարգում և ղ»կավարում </t>
  </si>
  <si>
    <t xml:space="preserve"> Կառավարվող/վերահսկվող պայմանագրերի քանակ, հատ </t>
  </si>
  <si>
    <t xml:space="preserve"> 12001 </t>
  </si>
  <si>
    <t xml:space="preserve"> Վերակառուցման և զարգացման եվրոպական բանկի աջակցությամբ իրականացվող «Երևանի կոշտ թափոնների կառավարման» դրամաշնորհային ծրագիր </t>
  </si>
  <si>
    <t xml:space="preserve"> -202,514.60 </t>
  </si>
  <si>
    <t xml:space="preserve"> 12002 </t>
  </si>
  <si>
    <t xml:space="preserve"> Վերակառուցման և զարգացման եվրոպական բանկի աջակցությամբ իրականացվող «Կոտայքի և Գեղարքունիքի մարզի կոշտ թափոնների կառավարման խորհրդատվության համար» դրամաշնորհային  ծրագիր </t>
  </si>
  <si>
    <t xml:space="preserve"> Կոշտ թափոննրի կառավարման համակարգի բարելավում և նոր աղբավայրի ստեղծում </t>
  </si>
  <si>
    <t xml:space="preserve">  ՀՀ տարածքային կառավարման և ենթակառուցվածքների նախարարություն </t>
  </si>
  <si>
    <t xml:space="preserve"> 32004 </t>
  </si>
  <si>
    <t xml:space="preserve">  Վերակառուցման և զարգացման եվրոպական բանկի աջակցությամբ իրականացվող «Կոտայքի և Գեղարքունիքի մարզի կոշտ թափոնների կառավարման» դրամաշնորհային ծրագիր </t>
  </si>
  <si>
    <t xml:space="preserve"> 1072 </t>
  </si>
  <si>
    <t xml:space="preserve"> Ջրամատակարարաման և ջրահեռացման բարելավում </t>
  </si>
  <si>
    <t xml:space="preserve"> 11003 </t>
  </si>
  <si>
    <t xml:space="preserve"> Վերակառուցման և զարգացման եվրոպական բանկի աջակցությամբ իրականացվող Երևանի ջրամատակարարման բարելավման դրամաշնորհային ծրագիր </t>
  </si>
  <si>
    <t xml:space="preserve"> Երևանի ջրամատակարարման բարելավման ծրագրի խորհրդատվական աշխատանքների իրականացում </t>
  </si>
  <si>
    <t xml:space="preserve"> Միջոցառումն իրականացնողի անվանումը` </t>
  </si>
  <si>
    <t xml:space="preserve"> 11004 </t>
  </si>
  <si>
    <t xml:space="preserve"> Եվրոպական միության հարևանության ներդրումային ծրագրի աջակցությամբ իրականացվող Երևանի ջրամատակարարման բարելավման դրամաշնորհային ծրագիր </t>
  </si>
  <si>
    <t xml:space="preserve"> Երևանի ջրամատակարարման բարելավման ծրագրի աուդիտի իրականացում </t>
  </si>
  <si>
    <t xml:space="preserve">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 երրորդ փուլ </t>
  </si>
  <si>
    <t xml:space="preserve">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 Արմավիրի կեղտաջրերի մաքրման կայանի կառուցում </t>
  </si>
  <si>
    <t xml:space="preserve">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 </t>
  </si>
  <si>
    <t xml:space="preserve"> Երևանի ջրամատակարարման ցանցի բարելավման աշխատանքներ </t>
  </si>
  <si>
    <t xml:space="preserve"> Ակտիվն օգտագործող կազմակերպության(ների) անվանում(ները)՛ </t>
  </si>
  <si>
    <t xml:space="preserve">  Երևան քաղաքի 28 փողոցների արտաքին լուսավորության ցանցի արդիականացում (LED տիպի լուսատուների տեղադրում, մալուխների ստորգետնյա անցկացում, հենասյուների վերանորոգում և փոխարինում), ավտոմատ կառավարման համակարգի ստեղծում, տոկոս </t>
  </si>
  <si>
    <t xml:space="preserve"> 1212 </t>
  </si>
  <si>
    <t xml:space="preserve"> Ծրագրի իրականացմամբ ապահովվում է «Սահմանամերձ համայնքների սոցիալական աջակցության մասին» ՀՀ օրենքի կիրարկումը </t>
  </si>
  <si>
    <t xml:space="preserve"> Շահառուների ընտրության չափորոշիչները՛ </t>
  </si>
  <si>
    <t xml:space="preserve"> ՀՀ կառավարության 2014 թվականի դեկտեմբերի 18-ի N1444-Ն որոշման համաձայն </t>
  </si>
  <si>
    <t xml:space="preserve"> Աղյուսակ 9.9</t>
  </si>
  <si>
    <t xml:space="preserve"> ՀՀ  առողջապահության  նախարարություն </t>
  </si>
  <si>
    <t xml:space="preserve"> 1003 </t>
  </si>
  <si>
    <t xml:space="preserve"> Հանրային առողջության պահպանում </t>
  </si>
  <si>
    <t xml:space="preserve"> 11005 </t>
  </si>
  <si>
    <t xml:space="preserve"> Առողջ ապրելակերպի խթանման և ծխելու դեմ պայքարի միջոցառումներ </t>
  </si>
  <si>
    <t xml:space="preserve"> Առողջ ապրելակերպի և ծխելու դեմ պայքարի հանրային իրազեկման, ծխելը թողնելուն օժանդակության թեժ գծի ծառայության ներդնում, բուժաշխատողների շրջանում կրթական միջոցառումների իրականացում և այլն </t>
  </si>
  <si>
    <t xml:space="preserve"> ՀՀ գնումների մասին օրենսդրությանը համապատասխան ընտրված կազմակերպություններ </t>
  </si>
  <si>
    <t xml:space="preserve"> 1053 </t>
  </si>
  <si>
    <t xml:space="preserve"> Առողջապահության համակարգի արդիականացման և արդյունավետության բարձրացման ծրագիր </t>
  </si>
  <si>
    <t xml:space="preserve"> 32002 </t>
  </si>
  <si>
    <t xml:space="preserve">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 </t>
  </si>
  <si>
    <t xml:space="preserve"> նկարագրությունը՛ Մարտունու բժշկական կենտրոնի կառուցում, նոր կորոնավիրուսային (COVID 19) համավարակին հակազդելու նպատակով անհրաժեշտ սարքավորումների ձեռքբերում </t>
  </si>
  <si>
    <t xml:space="preserve"> Ակտիվն օգտագործող կազմակերպության (ների) անվանում(ներ)ը </t>
  </si>
  <si>
    <t xml:space="preserve"> Հիվանդանոց(ներ) </t>
  </si>
  <si>
    <t xml:space="preserve"> Աղյուսակ 9.10</t>
  </si>
  <si>
    <t xml:space="preserve"> ՀՀ  արդարադատության նախարարություն </t>
  </si>
  <si>
    <t xml:space="preserve"> 1057 </t>
  </si>
  <si>
    <t xml:space="preserve"> Արդարադատության ոլորտում քաղաքականության  մշակում, ծրագրերի համակարգում, խորհրդատվության և մոնիտորինգի իրականացում </t>
  </si>
  <si>
    <t xml:space="preserve"> Արդարադատության ոլորտում քաղաքականության, խորհրդատվության, մոնիտորինգի, գնման և աջակցության իրականացում </t>
  </si>
  <si>
    <t xml:space="preserve"> Ոլորտի քաղաքականության, խորհրդատվության, մոնիտորինգի, արդարադատության ծրագրերի համակարգման ծառայություններ </t>
  </si>
  <si>
    <t xml:space="preserve"> ՀՀ արդարադատության նախարարություն </t>
  </si>
  <si>
    <t xml:space="preserve"> 1120 </t>
  </si>
  <si>
    <t xml:space="preserve"> Քրեակատարողական ծառայություններ </t>
  </si>
  <si>
    <t xml:space="preserve"> Դատապարտյալների վերահսկողություն, կալանավայրերում դատապարտյալների կացության ապահովում, դատապարտյալների սոցիալ- հոգեբանական վերականգնում, ուսուցում </t>
  </si>
  <si>
    <t xml:space="preserve"> Միջոցառումն իրականացնողի անվանումը? </t>
  </si>
  <si>
    <t xml:space="preserve"> Քրեակատարողական ծառայություն </t>
  </si>
  <si>
    <t xml:space="preserve"> Դատապարտյալների և կալանքի տակ գտնվող անձանց թիվը </t>
  </si>
  <si>
    <t xml:space="preserve"> այդ թվում՛ կանայք </t>
  </si>
  <si>
    <t xml:space="preserve"> Դատապարտյալների կարճաժամկետ մեկնումերի տրամադրման ¥արձակուրդներ¤ թիվը </t>
  </si>
  <si>
    <t xml:space="preserve"> ՔԿՀ¬ում մշակութային ¥համերգներ, ներկայացումներ և ցուցահանդեսներ¤ և մարզական միջոցառումների մասնակիցների թիվը, մարդ </t>
  </si>
  <si>
    <t xml:space="preserve"> ՔԿՀ¬ում միջին մասնագիտական/տեխնիկական կրթություն ստացող դատապարտյալների թիվը, մարդ </t>
  </si>
  <si>
    <t xml:space="preserve"> Իրավաբանական խորհրդատվություն ստացած կալանավորված անձանց և դատապարտյալների թիվը ¥խորհրդատվությունների թիվը¤ </t>
  </si>
  <si>
    <t xml:space="preserve"> Սոցիալական ¥սոցիալական վերականգնում և խորհրդատվություն¤ աջակցություն ստացած դատապարտյալների և կալանավորվածների թիվը, մարդ </t>
  </si>
  <si>
    <t xml:space="preserve"> այդ թվում՛ կանանց </t>
  </si>
  <si>
    <t xml:space="preserve"> Դատապարտյալների և կալանավորվածների հոգեբանական հետազոտությունների և ուսումնասիրությունների իրականացում ,թիվը </t>
  </si>
  <si>
    <t xml:space="preserve"> Աշխատանքով ապահովված դատապարտյալների թիվ </t>
  </si>
  <si>
    <t xml:space="preserve"> Աշխատանքով ապահովված դատապարտյալների տեսակարար կշիռն ընդհանուրի մեջ, տոկոս </t>
  </si>
  <si>
    <t xml:space="preserve"> տղամարդկանց </t>
  </si>
  <si>
    <t xml:space="preserve"> Մասնագիտական/տեխնիկական կրթություն ստացած դատապարտյալների  տեսակարար կշիռը աշխատանքով   ապահովված դատապարտյալների և կալանավորվածների մեջ, տոկոս </t>
  </si>
  <si>
    <t xml:space="preserve"> ՔԿՀ¬ում մշակութային կամ  մարզական միջոցառումներին մասնակցած դատապարտյալների  տեսակարար կշիռը ընհանուր դատապարտյալների մեջ, տոկոս </t>
  </si>
  <si>
    <t xml:space="preserve"> 1228 </t>
  </si>
  <si>
    <t xml:space="preserve"> Հակակոռուպցիոն քաղաքականության մշակում,ծրագրերի համակարգում և մոնիթորինգի իրականացում </t>
  </si>
  <si>
    <t xml:space="preserve"> Հակակոռուպցիոն կոմիտեի շենքային պայմանների ապահովում </t>
  </si>
  <si>
    <t xml:space="preserve"> Ժամանակակից իրավապահ մարմնի կարիքները սպասարկող շենքի կառուցում հաշվի առնելով Հակակոռուպցիոն կոմիտեի գործառութները </t>
  </si>
  <si>
    <t xml:space="preserve"> Ակտիվն օգտագործող կազմակերպության(ների) անվանում(ներ)ը </t>
  </si>
  <si>
    <t xml:space="preserve"> Հակակոռուպցիոն կոմիտե </t>
  </si>
  <si>
    <t xml:space="preserve"> Աջափնյակ վարչական շրջանի «Սպանդարյան» կայարանի երկաթգծին հարակից 15 հեկտար մակերեսով հողատարախքում Հակակոռուպցիոն կոմիտեի գործունեության համար անհրաժեշտ շենքային պայմանների ապահովում, հատ </t>
  </si>
  <si>
    <t xml:space="preserve"> Կառուցապատվող մակերես, քմ </t>
  </si>
  <si>
    <t xml:space="preserve"> Շինարարության աշխատանքների ավարտվածության աստիճանը, տոկոս </t>
  </si>
  <si>
    <t xml:space="preserve"> 31002 </t>
  </si>
  <si>
    <t xml:space="preserve"> Հակակոռուպցիոն դատարանի շենքային պայմանների ապահովում </t>
  </si>
  <si>
    <t xml:space="preserve"> Հակակոռուպցիոն դատարանի կարիքները սպասարկող նոր շենքի կառուցում </t>
  </si>
  <si>
    <t xml:space="preserve"> Հակակոռուպցիոն դատարան </t>
  </si>
  <si>
    <t xml:space="preserve"> Աշխատանքների ավարտվածության աստիճանը, տոկոս </t>
  </si>
  <si>
    <t xml:space="preserve"> Աղյուսակ 9.12</t>
  </si>
  <si>
    <t xml:space="preserve"> ՀՀ արտաքին գործերի  նախարարություն </t>
  </si>
  <si>
    <t xml:space="preserve"> 1061 </t>
  </si>
  <si>
    <t xml:space="preserve"> Արտաքին գործերի ոլորտում Կառավարության քաղաքականության մշակում և իրականացում </t>
  </si>
  <si>
    <t xml:space="preserve"> Կառավարության արտաքին քաղաքականության մշակում և իրագործման ապահովում </t>
  </si>
  <si>
    <t xml:space="preserve"> ՀՀ Կառավարության ծրագրի հիման վրա արտաքին գործերի բնագավառում քաղաքականության մշակում և իրականացում, դիվանագիտական ծառայության կազմակերպում և ղեկավարում, հյուպատոսական ծառայությունների մատուցում </t>
  </si>
  <si>
    <t xml:space="preserve"> ՀՀ արտաքին գործերի նախարարություն </t>
  </si>
  <si>
    <t xml:space="preserve"> 1128 </t>
  </si>
  <si>
    <t xml:space="preserve"> Օտարերկրյա պետություններում ՀՀ դիվանագիտական ծառայության մարմինների գործունեության կազմակերպում և իրականացում </t>
  </si>
  <si>
    <t xml:space="preserve">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 </t>
  </si>
  <si>
    <t xml:space="preserve">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 հյուպատոսական ծառայության մատուցում </t>
  </si>
  <si>
    <t xml:space="preserve"> Օտարերկրյա պետություններում ՀՀ դիվանագիտական ծառայության մարմիններ </t>
  </si>
  <si>
    <t xml:space="preserve"> 1178 </t>
  </si>
  <si>
    <t xml:space="preserve"> Հայաստանի Հանրապետությունում և օտարերկրյա պետություններում արարողակարգային միջոցառումների իրականացում </t>
  </si>
  <si>
    <t xml:space="preserve">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 </t>
  </si>
  <si>
    <t xml:space="preserve"> ՀՀ ԱԳՆ Պետական արարողակարգի ծառայություն </t>
  </si>
  <si>
    <t xml:space="preserve"> Աղյուսակ 9.13</t>
  </si>
  <si>
    <t xml:space="preserve"> ՀՀ շրջակա միջավայրի նախարարություն </t>
  </si>
  <si>
    <t xml:space="preserve"> 1133 </t>
  </si>
  <si>
    <t xml:space="preserve"> Բնապահպանական ծրագրերի իրականացում համայնքներում </t>
  </si>
  <si>
    <t xml:space="preserve"> Բնապահպանական սուբվենցիաներ համայնքներին </t>
  </si>
  <si>
    <t xml:space="preserve"> Տնտեսական գործունեության հետևանքով շրջակա միջավայրին և բնակչության առողջությանը պատճառված վնասների մեղմմանն ուղղված ծրագրերի իրականացման աջակցություն ազդակիր համայնքներին </t>
  </si>
  <si>
    <t xml:space="preserve"> Շահառուների ընտրության չափանիշները՛ </t>
  </si>
  <si>
    <t xml:space="preserve"> «Ընկերությունների կողմից վճարվող բնապահպանական հարկի նպատակային օգտագործման մասին» ՀՀ օրենք </t>
  </si>
  <si>
    <t xml:space="preserve"> 1155 </t>
  </si>
  <si>
    <t xml:space="preserve"> Բնական պաշարների և բնության հատուկ պահպանվող տարածքների կառավարում և պահպանում </t>
  </si>
  <si>
    <t xml:space="preserve"> Գերմանիայի զարգացման վարկերի բանկի (KFW)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 </t>
  </si>
  <si>
    <t xml:space="preserve"> ՀՀ Սյունիքի մարզի բնության հատուկ պահպանվող տարածքների կառավարման  և հարակից համայնքների սոցիալ-տնտեսական վիճակի բարելավմանն ուղղված ծրագրերի մշակման և նախագծման աշխատանքների իրականացում </t>
  </si>
  <si>
    <t xml:space="preserve"> ՀՀ  կրթության , գիտության, մշակույթի և սպորտի նախարարություն </t>
  </si>
  <si>
    <t xml:space="preserve"> 1162 </t>
  </si>
  <si>
    <t xml:space="preserve"> Գիտական և գիտատեխնիկական հետազոտությունների ծրագիր </t>
  </si>
  <si>
    <t xml:space="preserve"> Գիտաշխատողներին գիտական աստիճանների համար տրվող հավելավճարներ </t>
  </si>
  <si>
    <t xml:space="preserve"> Պետական ծրագրերում ընդգրկված գիտական աստիճան ունեցող գիտաշխատողներին հավելավճարների տրամադրում </t>
  </si>
  <si>
    <t xml:space="preserve"> Շահառուների ընտրության չափորոշիչները </t>
  </si>
  <si>
    <t xml:space="preserve"> ՀՀ կառավարության 2008 թ. հունվարի 10-ի N 2-Ն որոշմանը համապատասխանող գիտաշխատողին ներկայացնող կազմակերպություններ </t>
  </si>
  <si>
    <t xml:space="preserve"> Կազմակերպությունների թիվ, հատ </t>
  </si>
  <si>
    <t xml:space="preserve"> Աղյուսակ 9.17</t>
  </si>
  <si>
    <t xml:space="preserve"> ՀՀ բարձր տեխնոլոգիական արդյունաբերության նախարարություն </t>
  </si>
  <si>
    <t xml:space="preserve"> 1043 </t>
  </si>
  <si>
    <t xml:space="preserve"> Բարձր տեխնոլոգիական արդյունաբերության էկոհամակարգի և շուկայի զարգացման ծրագիր </t>
  </si>
  <si>
    <t xml:space="preserve"> Մասնագետների պատրաստման ԲՈՒՀ-մասնավոր հատված համագործակցություն  </t>
  </si>
  <si>
    <t xml:space="preserve"> Համալսարանների հետ համատեղ՛ մասնավոր ընկերությունների կողմից իրականացվող մասնագետների պատրաստման ծրագրերի իրագործում, մասնագետների վերապատրաստման դասընթացների կազմակերպում մասնավոր ընկերությունների ծրագրերով և մասնագետների միջոցով </t>
  </si>
  <si>
    <t xml:space="preserve"> Ընկերությունների մշակած կրթական ծրագրերով անցնող մարդկանց քանակը, մարդ </t>
  </si>
  <si>
    <t xml:space="preserve"> Մարզերի տեխնոլոգիական կենտրոններում ուսուցանվող մասնագետների քանակը, մարդ </t>
  </si>
  <si>
    <t xml:space="preserve"> Քվոտավորված ուսուցմամբ անցնող մարդկանց քանակը, մարդ </t>
  </si>
  <si>
    <t xml:space="preserve"> 11006 </t>
  </si>
  <si>
    <t xml:space="preserve"> «Հայկական վիրտուալ կամուրջ» </t>
  </si>
  <si>
    <t xml:space="preserve"> Ողջ աշխարհում հայկական տեխնոլոգիական համայնքների մասնագիտական կապի ապահովման մեխանիզմների ստեղծում,  Տարածաշրջանից դեպի Հայաստան ստարտափերի ներհոսքի ապահովում, ողջ տարածքում տեխնոլոգիական կենտրոնների աջակցություն և նոր կենտրոնների ստեղծում </t>
  </si>
  <si>
    <t xml:space="preserve"> Ձեռներեցության դասընթացների քանակը, հատ </t>
  </si>
  <si>
    <t xml:space="preserve"> Ձեռներեցության դասընթացներին կանանց մասնակցության մասնաբաժինը, տոկոս </t>
  </si>
  <si>
    <t xml:space="preserve"> Ձեռներեցության դասընթացներին տղամարդկանց մասնակցության մասնաբաժինը, տոկոս </t>
  </si>
  <si>
    <t xml:space="preserve"> 1119 </t>
  </si>
  <si>
    <t xml:space="preserve"> Պաշտպանության բնագավառում գիտական և գիտատեխնիկական նպատակային հետազոտություններ </t>
  </si>
  <si>
    <t xml:space="preserve"> «Գիտական և գիտատեխնիկական նպատակային ծրագրային հետազոտություններ» ծրագրի շրջանակներում կատարվող հատուկ գիտահետազոտական և փորձակոնստրուկտորական աշխատանքներ </t>
  </si>
  <si>
    <t xml:space="preserve"> Գիտահետազոտական և փորձակոնստրուկտորական աշխատանքների իրականացում պաշտպանության համակարգի ապահովման համար </t>
  </si>
  <si>
    <t xml:space="preserve"> ՀՀ ֆինանսների նախարարություն </t>
  </si>
  <si>
    <t xml:space="preserve"> 1006 </t>
  </si>
  <si>
    <t xml:space="preserve"> Պետական պարտքի կառավարում </t>
  </si>
  <si>
    <t xml:space="preserve"> 13001 </t>
  </si>
  <si>
    <t xml:space="preserve"> Կառավարության պարտքի սպասարկում </t>
  </si>
  <si>
    <t xml:space="preserve"> Կառավարության պարտքի սպասարկում (տոկոսավճարներ) </t>
  </si>
  <si>
    <t xml:space="preserve"> Ֆինանսավորման ծախսերի իրականացում </t>
  </si>
  <si>
    <t xml:space="preserve">  ՀՀ ֆինանսների նախարարություն </t>
  </si>
  <si>
    <t xml:space="preserve"> 1108 </t>
  </si>
  <si>
    <t xml:space="preserve"> Հանրային ֆինանսների կառավարման բնագավառում պետական քաղաքականության մշակում, ծրագրերի համակարգում և մոնիտորինգ </t>
  </si>
  <si>
    <t xml:space="preserve"> ՀՀ միջազգային վարկանիշի տրամադրում </t>
  </si>
  <si>
    <t xml:space="preserve"> ՀՀ տնտեսական, քաղաքական և ֆինանսական ցուցանիշների գնահատման, գնահատականների  հիման վրա վարկանիշի շնորհման նպատակով համագործակցություն վարկանիշ շնորհող հեղինակավոր միջազգային ընկերությունների հետ </t>
  </si>
  <si>
    <t xml:space="preserve"> Fitch և Moodys վարկանշային ընկերություններ </t>
  </si>
  <si>
    <t xml:space="preserve"> Fitch-ի վարկային դեֆոլտի (երկարաժամկետ և կարճաժամկետ, դրամային և արտարժույթային) վարկանիշների վերանայումների նվազագույն քանակ, անգամ </t>
  </si>
  <si>
    <t xml:space="preserve"> Moodys-ի վարկային դեֆոլտի (երկարաժամկետ և կարճաժամկետ, դրամային և արտարժույթային) վարկանիշների վերանայումների նվազագույն քանակ, անգամ </t>
  </si>
  <si>
    <t xml:space="preserve"> ՀՀ արտակարգ իրավիճակների նախարարություն </t>
  </si>
  <si>
    <t xml:space="preserve"> 1090 </t>
  </si>
  <si>
    <t xml:space="preserve"> Փրկարարական ծառայություններ </t>
  </si>
  <si>
    <t xml:space="preserve"> Օտարերկրյա պետությունների ուսումնական հաստատություններ գործուղված փրկարարական ծառայողների ուսուցման կազմակերպում </t>
  </si>
  <si>
    <t xml:space="preserve"> Հրդեհաշիջման, հակահրդեհային քարոզչության, բնական և տեխնածին աղետների ժամանակ բնակչության և կառույցների պաշտպանություն </t>
  </si>
  <si>
    <t xml:space="preserve"> Ուսուցում ստացող ունկնդիրներ </t>
  </si>
  <si>
    <t xml:space="preserve"> Կրթաթոշակ ստացող փրկարարական ծառայության աշխատակիցների քանակ, մարդ </t>
  </si>
  <si>
    <t xml:space="preserve"> Աղյուսակ 9.20</t>
  </si>
  <si>
    <t xml:space="preserve"> ՀՀ վիճակագրական կոմիտե </t>
  </si>
  <si>
    <t xml:space="preserve"> 1143 </t>
  </si>
  <si>
    <t xml:space="preserve"> Ազգային պաշտոնական վիճակագրության արտադրություն և տարածում </t>
  </si>
  <si>
    <t xml:space="preserve"> Վիճակագրության քաղաքականության մշակում և իրականացում, պաշտոնական վիճակագրական տեղեկատվության մշակում, արտադրում և տարածում </t>
  </si>
  <si>
    <t xml:space="preserve"> Պաշտոնական վիճակագրության իրավական դաշտի ձևավորում և կատարելագործում, վիճտվյալների հավաքման մեթոդաբանության մշակում, միջազգային համեմատությունների անցկացում, բիզնես ռեգիստրի վարում, վիճակագրության մշակում, ամփոփ տեղեկատվության արտադրում և տարածում </t>
  </si>
  <si>
    <t xml:space="preserve"> Վիճակագրական տեղեկատվության հավաքում </t>
  </si>
  <si>
    <t xml:space="preserve"> Տնային տնտեսությունների կենսապայմանների ամբողջացված հետազոտության,  աշխատուժի ընտրանքային հետազոտության, սպառողական ապրանքների գների, գյուղացիական տնտեսությունների  և սոցիալ-տնտեսական բնույթի այլ սկզբնական տեղեկատվության հավաքում </t>
  </si>
  <si>
    <t xml:space="preserve"> Ծառայությունը մատուցող կազմակերպության(ների) անվանում(ներ)ը? </t>
  </si>
  <si>
    <t xml:space="preserve"> Հերթական մարդահամարի նախապատրաստման և անցկացման միջոցառումների իրականացում </t>
  </si>
  <si>
    <t xml:space="preserve"> Հերթական մարդահամարի անցկացման նորմատիվ-իրավական դաշտի ձևավորում, կազմակերպամեթոդական դրույթների մշակում, վիճակագրական տվյալների հավաքման, մշակման, ամփոփման և ելքային արդյունքների ստացման մեթոդաբանության մշակում, մարդահամարի անցկացում, տվյալների մշակում </t>
  </si>
  <si>
    <t xml:space="preserve"> 1209 </t>
  </si>
  <si>
    <t xml:space="preserve"> Վիճակագրական համակարգի ամրապնդման ազգային ռազմավարական ծրագիր </t>
  </si>
  <si>
    <t xml:space="preserve"> 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շենքային պայմանների բարելավում </t>
  </si>
  <si>
    <t xml:space="preserve"> ՀՀ վիճակագրական կոմիտեի մարզային գրասենյակների վերանորոգում </t>
  </si>
  <si>
    <t xml:space="preserve"> Համաշխարհային բանկի աջակցությամբ իրականացվող վիճակագրական համակարգի զարգացման համար ազգային ռազմավարական ծրագրի իրականացման դրամաշնորհային ծրագրի շրջանակներում վիճակագրական կոմիտեի տեխնիկական հագեցվածության բարելավում </t>
  </si>
  <si>
    <t xml:space="preserve"> Վիճակագրական համակարգի տեխնիկական կարողությունների և աշխատանքային միջավայրի բարելավում </t>
  </si>
  <si>
    <t xml:space="preserve"> Աղյուսակ 9.22</t>
  </si>
  <si>
    <t xml:space="preserve"> ՀՀ կենտրոնական ընտրական հանձնաժողով </t>
  </si>
  <si>
    <t xml:space="preserve"> 1096 </t>
  </si>
  <si>
    <t xml:space="preserve"> Ընտրական գործընթացների համակարգում,կանոնակարգում և տեղեկատվության տրամադրում </t>
  </si>
  <si>
    <t xml:space="preserve"> Կենտրոնական ընտրական հանձնաժողովի գործունեության ապահովում և ընտրական ծրագրերի համակարգման, կազմակերպման, անցկացման, մոնիտորինգի ծառայություններ </t>
  </si>
  <si>
    <t xml:space="preserve"> Ընտրական գործընթացների համակարգում, նախապարաստում,  իրականացում, հաշվետվական համակարգի կազմակերպում, վերլուծություն ընտրական պաշտոնյաների  վերապատրաստում,  տեղեկատվություն, քաղաքացիների դիմումների  և  բողոքների քննարկում </t>
  </si>
  <si>
    <t xml:space="preserve"> ՀՀ  կենտրոնական ընտրական հանձնաժողով </t>
  </si>
  <si>
    <t xml:space="preserve">Ընտրական գործընթացների շրջանակներում ընտրական տեղամասերում կորոնավիրուսային վարակի (COVID-19) կանխարգելման միջոցառումների ապահովում </t>
  </si>
  <si>
    <t xml:space="preserve"> Աղյուսակ 9.23</t>
  </si>
  <si>
    <t xml:space="preserve"> Մրցակցության պաշտպանության հանձնաժողով </t>
  </si>
  <si>
    <t xml:space="preserve"> 1034 </t>
  </si>
  <si>
    <t xml:space="preserve"> Տնտեսական մրցակցության պաշտպանություն </t>
  </si>
  <si>
    <t xml:space="preserve"> Հայաստանի Հանրապետությունում տնտեսական մրցակցության պաշտպանության բնագավառում քաղաքականության մշակում և վերահսկողություն </t>
  </si>
  <si>
    <t xml:space="preserve"> Տնտեսական մրցակցության պաշտպանության պետական քաղաքականության մշակման, վերահսկողության ծառայություններ, ապրանքային շուկաների կառուցվածքի ուսումնասիրություն, ծրագրերի համակարգում </t>
  </si>
  <si>
    <t xml:space="preserve"> ՀՀ տնտեսական մրցակցության պաշտպանության պետական հանձնաժողով </t>
  </si>
  <si>
    <t xml:space="preserve"> Աղյուսակ 9.25 </t>
  </si>
  <si>
    <t xml:space="preserve"> Հեռուստատեսության և ռադիոյի հանձնաժողով </t>
  </si>
  <si>
    <t xml:space="preserve"> 1007 </t>
  </si>
  <si>
    <t xml:space="preserve"> Տեսալսողական  մեդիայի ոլորտի կանոնակարգում </t>
  </si>
  <si>
    <t xml:space="preserve"> Տեսալսողական մեդիայի ոլորտի կանոնակարգման ծառայություններ </t>
  </si>
  <si>
    <t xml:space="preserve"> Տես.մեդիայի ոլորտի քաղ-ության, նորմ. իրավական ակտերի մշակում, հեղինակազորում, մրց-ների անցկացում, լից. տրամադր, տեսալս. ծրագրերի դիստրիբյ-ների ծանուց-րի հաստատում, մշտադիտ. գործընթաց, տեխնիկական պահանջների կատարման վերահսկ., վարչ. վարույթների իրակ. </t>
  </si>
  <si>
    <t xml:space="preserve"> Աղյուսակ 9.26</t>
  </si>
  <si>
    <t xml:space="preserve"> ՀՀ պետական եկամուտների կոմիտե </t>
  </si>
  <si>
    <t xml:space="preserve"> 1023 </t>
  </si>
  <si>
    <t xml:space="preserve"> Հարկային և մաքսային ծառայություններ </t>
  </si>
  <si>
    <t xml:space="preserve"> Հարկային և մաքսային քաղաքականության մշակման, պլանավորման, մոնիտորինգի, ծրագրերի համակարգման, գանձման, վերահսկողության և աջակցության ծառայություններ </t>
  </si>
  <si>
    <t xml:space="preserve"> Ծառայությունը մատուցող կազմակերպության անվանումը </t>
  </si>
  <si>
    <t xml:space="preserve">  Համակարգվող, իրականացվող և վերահսկման ենթարկվող ծրագրերի քանակ, հատ </t>
  </si>
  <si>
    <t xml:space="preserve"> Համակարգվող, իրականացվող և վերահսկման ենթարկվող միջոցառումների քանակ, հատ </t>
  </si>
  <si>
    <t xml:space="preserve"> ՀՀ պետական եկամուտների կոմիտեի տեխնիկական հագեցվածության բարելավում </t>
  </si>
  <si>
    <t xml:space="preserve"> Այլ սարքավորումների քանակ, հատ </t>
  </si>
  <si>
    <t>Էլեկտրոնային հաշվառման համակարգերի ներդրում, հատ</t>
  </si>
  <si>
    <t xml:space="preserve"> ՀՀ պետական եկամուտների կոմիտեի  շենքային պայմանների բարելավում </t>
  </si>
  <si>
    <t xml:space="preserve"> ՀՀ պետական եկամուտների կոմիտեի  շենքերի և շինությունների կապիտալ վերանորոգում, նախագծային աշխատանքների ձեռքբերում </t>
  </si>
  <si>
    <t xml:space="preserve"> Վերանորոգման ենթակա մակերես, ք.մ. </t>
  </si>
  <si>
    <t xml:space="preserve"> Աղյուսակ 15.18 </t>
  </si>
  <si>
    <t xml:space="preserve"> ՀՀ ազգային անվտանգության ծառայություն </t>
  </si>
  <si>
    <t xml:space="preserve"> 1138 </t>
  </si>
  <si>
    <t xml:space="preserve"> Ազգային անվտանգություն </t>
  </si>
  <si>
    <t xml:space="preserve"> Հետախուզական, հակահետախուզական, ռազմական հակահետախուզության,  հանցագործությունների դեմ պայքարի  և պետական սահմանի պահպանության գործունեության կազմակերպում </t>
  </si>
  <si>
    <t xml:space="preserve"> ՀՀ անվտանգությանը սպառնացող վտանգի մասին տեղեկատվության ստացում, վերլուծում, վտանգի կանխատեսում, վտանգի կանխման ու չեզոքացման վերաբերյալ առաջարկությունների մշակում </t>
  </si>
  <si>
    <t xml:space="preserve"> Ծառայությունը մատուցող կազմակերպության(ների) անվանում(ներ)ը՛ </t>
  </si>
  <si>
    <t xml:space="preserve"> կիրառելի չէ </t>
  </si>
  <si>
    <t xml:space="preserve"> Աղյուսակ 9.28 </t>
  </si>
  <si>
    <t xml:space="preserve"> ՀՀ ոստիկանություն </t>
  </si>
  <si>
    <t xml:space="preserve"> 1158 </t>
  </si>
  <si>
    <t xml:space="preserve"> Ոստիկանության ոլորտի քաղաքականության մշակում, կառավարում, կենտրոնացված միջոցառումներ, մոնիտորինգ և վերահսկողություն </t>
  </si>
  <si>
    <t xml:space="preserve"> Ոստիկանության ոլորտի քաղաքականության մշակում, կառավարում, կենտրոնացված միջոցառումների, մոնիտորինգի և վերահսկողության իրականացում </t>
  </si>
  <si>
    <t xml:space="preserve"> Ոստիկանության մարմինների աշխատանքների պլանավորում, համակարգում, ծրագրային միջոցառումների մշակում և  իրականացում, միջգերատեսչական և միջազգային համագործակցության ապահովում, համընդհանուր և ոլորտային աշխատանքների իրականացում, մոնիտորինգ և հսկողություն </t>
  </si>
  <si>
    <t xml:space="preserve"> Հայաստանի Հանրապետության ոստիկանություն, ՀՀ ոստիկանության կազմակերպված հանցագործության դեմ պայքարի գլխավոր վարչություն </t>
  </si>
  <si>
    <t xml:space="preserve"> Պետական պահպանության ծառայություններ մատուցող ՀՀ ոստիկանության ստորաբաժանումների կարիքի բավարարում </t>
  </si>
  <si>
    <t xml:space="preserve"> ՀՀ ոստիկանության պետական պահպանության ծառայության և այլ ստորաբաժանումների նյութատեխնիկական բազայով ապահովում </t>
  </si>
  <si>
    <t xml:space="preserve"> ՀՀ ոստիկանության պետական պահպանության գլխավոր վարչություն և ոստիկանության  զորքեր </t>
  </si>
  <si>
    <t xml:space="preserve"> Միջոցառման վրա կատար-վող ծախսը (հազար դրամ) </t>
  </si>
  <si>
    <t xml:space="preserve"> Ճանապարհային երթևեկության անվտանգության ապահովում և  ճանապարհատրանսպորտային պատահարների կանխարգելում </t>
  </si>
  <si>
    <t xml:space="preserve"> Ճանապարհային երթևեկության կարգավորում, անվտանգության ապահովում, ճանապարհապարեկային ծառայության իրականացում, ճանապարհատրանսպորտային պատահարների և տվյալ բնագավառում վարչական իրավախախտումների պետական հաշվառում, վարորդական վկայականների տրամադրում </t>
  </si>
  <si>
    <t xml:space="preserve"> ՀՀ Ճանապարհային ոստիկանություն </t>
  </si>
  <si>
    <t xml:space="preserve"> 11009 </t>
  </si>
  <si>
    <t xml:space="preserve"> 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 </t>
  </si>
  <si>
    <t xml:space="preserve"> Դեղորայքի տրամադրում ոստիկանության բժշկական վարչության ծառայություններից օգտվելու իրավունք ունեցող ամբուլատոր պոլիկլինիկական կամ հիվանդանոցային բուժօգնություն ստացողներին և հատուկ խմբերում ընդգրկված ֆիզիկական անձանց </t>
  </si>
  <si>
    <t xml:space="preserve"> ՀՀ ոստիկանության  բժշկական վարչություն </t>
  </si>
  <si>
    <t xml:space="preserve"> 11010 </t>
  </si>
  <si>
    <t xml:space="preserve"> Հասարակական կարգի պահպանություն, անվտանգության ապահովում և հանցագործությունների դեմ պայքար </t>
  </si>
  <si>
    <t xml:space="preserve"> Հասարակական կարգի պահպանության և հասարակական անվտանգության ապահովման, հանցագործությունների և այլ իրավախախտումների նախականխման, կանխման, խափանման, հայտնաբերման և բացահայտման ծառայություններ </t>
  </si>
  <si>
    <t xml:space="preserve"> ՀՀ ոստիկանության Երևանի և մարզային վարչություններ, ՀՀ ոստիկանության  զորքեր </t>
  </si>
  <si>
    <t xml:space="preserve"> ՀՀ ոստիկանության կարիքի բավարարում  </t>
  </si>
  <si>
    <t xml:space="preserve"> ՀՀ ոստիկանության  նյութատեխնիկական բազայով ապահովում </t>
  </si>
  <si>
    <t>Համակարգչային սարքավորումների քանակ, հատ</t>
  </si>
  <si>
    <t xml:space="preserve"> ՀՀ ոստիկանության &lt;&lt;Ճանապարհային ոստիկանություն&gt;&gt; ծառայության կարիքի բավարարում </t>
  </si>
  <si>
    <t xml:space="preserve"> ՀՀ ոստիկանության ճանապարհային ոստիկանության և այլ ստորաբաժանումների նյութատեխնիկական բազայով ապահովում </t>
  </si>
  <si>
    <t xml:space="preserve"> Միջոցառումն իրականաց-նողի անվանումը? </t>
  </si>
  <si>
    <t xml:space="preserve"> Գրասենյակային գույքի միավոր քանակ, հատ </t>
  </si>
  <si>
    <t xml:space="preserve"> ՀՀ ոստիկանության անձնագրային և վիզաների վարչության տեխնիկական կարիքի բավարարում </t>
  </si>
  <si>
    <t xml:space="preserve"> ՀՀ ոստիկանության անձնագրային և վիզաների վարչության և այլ ստորաբաժանումների նյութատեխնիկական բազայով ապահովում </t>
  </si>
  <si>
    <t xml:space="preserve"> ՀՀ ոստիկանության անձնագրային և վիզաների վարչություն </t>
  </si>
  <si>
    <t xml:space="preserve"> Համակարգչային սարքավորումների  քանակ, հատ </t>
  </si>
  <si>
    <t xml:space="preserve"> Աղյուսակ 9.29 </t>
  </si>
  <si>
    <t xml:space="preserve"> Հանրային հեռարձակողի խորհուրդ </t>
  </si>
  <si>
    <t xml:space="preserve"> 1042 </t>
  </si>
  <si>
    <t xml:space="preserve"> Ռադիո և հեռուստահաղորդումների հեռարձակում </t>
  </si>
  <si>
    <t xml:space="preserve"> Հանրային հեռարձակողի խորհրդի կառավարում, համակարգում և մոնիտորինգ </t>
  </si>
  <si>
    <t xml:space="preserve"> Աղյուսակ 9.31 </t>
  </si>
  <si>
    <t xml:space="preserve"> Մարդու իրավունքների պաշտպանի աշխատակազմ </t>
  </si>
  <si>
    <t xml:space="preserve"> 1060 </t>
  </si>
  <si>
    <t xml:space="preserve"> Մարդու իրավունքների պաշտպանություն </t>
  </si>
  <si>
    <t xml:space="preserve"> Մարդու իրավունքների և հիմնարար ազատությունների պաշտպանության ծառայությունների տրամադրում </t>
  </si>
  <si>
    <t xml:space="preserve"> Մարդու իրավունքների պաշտպանության հարցերին վերաբերող բողոքների քննարկում, որոշման ընդունում, մոնիտորինգ, բողոքների լուսաբանում և հասարակական իրազեկում, օրենսդրության կատարելագործում, միջազգային համագործակցություն և այլն: </t>
  </si>
  <si>
    <t xml:space="preserve"> ՀՀ մարդու իրավունքների պաշտպանի աշխատակազմ </t>
  </si>
  <si>
    <t xml:space="preserve"> ՀՀ մարդու իրավունքների պաշտպանի աշխատակազմի պետական ծառայողների վերապատրաստում </t>
  </si>
  <si>
    <t xml:space="preserve"> ՀՀ մարդու իրավունքների պաշտպանի աշխատակազմի պետական ծառայողների մասնագիտական կարողությունների զարգացում </t>
  </si>
  <si>
    <t xml:space="preserve"> «Գնումների մասին» ՀՀ օրենքի համաձայն ընտրված կազմակերպություն </t>
  </si>
  <si>
    <t xml:space="preserve"> Ուսուցման խմբերի քանակ </t>
  </si>
  <si>
    <t xml:space="preserve"> Ունկնդիրներից վկայագիր ստացածների տեսակարար կշիռ, տոկոս </t>
  </si>
  <si>
    <t xml:space="preserve"> ՀՀ մարդու իրավունքների պաշտպանի աշխատակազմի  տեխնիկական հագեցվածության բարելավում </t>
  </si>
  <si>
    <t xml:space="preserve"> ՀՀ մարդու իրավունքների պաշտպանի աշխատակազմի աշխատանքային պայմանների բարելավման համար վարչական սարքավորումների ձեռքբերում </t>
  </si>
  <si>
    <t xml:space="preserve"> Աղյուսակ 9.33</t>
  </si>
  <si>
    <t xml:space="preserve"> ՀՀ քննչական կոմիտե </t>
  </si>
  <si>
    <t xml:space="preserve"> 1180 </t>
  </si>
  <si>
    <t xml:space="preserve"> ՀՀ քննչական ծառայություններ </t>
  </si>
  <si>
    <t xml:space="preserve"> Քրեական գործերով վարույթի իրականացում </t>
  </si>
  <si>
    <t xml:space="preserve"> Հայաստանի Հանրապետության քրեական դատավարության օրենսգրքով ՀՀ քննչական կոմիտեի իրավասությանը վերապահված` ենթադրյալ հանցագործությունների կապակցությամբ նախաքննություն </t>
  </si>
  <si>
    <t xml:space="preserve"> Ծառայություն մատուցող կազմակերպության անվանումը </t>
  </si>
  <si>
    <t xml:space="preserve"> Մասնագիտական վերապատրաստում անցնող ունկնդիրներին կրթաթոշակի տրամադրում </t>
  </si>
  <si>
    <t xml:space="preserve"> Քննիչների թեկնածությունների ցուցակում ընդգրկված անձանց մասնագիտական պատրաստման ընթացքում տրվող կրթաթոշակ </t>
  </si>
  <si>
    <t xml:space="preserve"> ,Արդարադատության ակդեմիաե ՊՈԱԿ-ում ուսուցում ստացող ունկնդիրներ </t>
  </si>
  <si>
    <t xml:space="preserve"> Կրթաթոշակ ստացող ունկնդիրների թիվը անձ </t>
  </si>
  <si>
    <t xml:space="preserve"> Մասնագիտական պատրաստման ընթացքում, կրթաթոշակի տրամադրման տևողությունը, ամիս </t>
  </si>
  <si>
    <t xml:space="preserve"> Աղյուսակ 9.38</t>
  </si>
  <si>
    <t xml:space="preserve"> ՀՀ  Արարատի  մարզպետարան </t>
  </si>
  <si>
    <t xml:space="preserve"> 1009 </t>
  </si>
  <si>
    <t xml:space="preserve"> ՀՀ Արարատի մարզում տարածքային պետական կառավարում </t>
  </si>
  <si>
    <t xml:space="preserve"> ՀՀ Արարատի մարզպետարանի կողմից տարածքային պետական կառավարման ապահովում </t>
  </si>
  <si>
    <t xml:space="preserve"> Մարզպետարանի ենթակայության հիմնարկների կառավարում, կրթության, ճանապարհաշինության, քաղաքաշինության և այլ ոլորտներում հասարակական պատվերի տեղաբաշխում, տնտեսության և սոցիալական տարբեր ոլորտներում մարզային միջոցառումների համակարգում </t>
  </si>
  <si>
    <t xml:space="preserve"> ՀՀ Արարատի մարզպետարան </t>
  </si>
  <si>
    <t xml:space="preserve"> Աղյուսակ 9.41</t>
  </si>
  <si>
    <t xml:space="preserve"> ՀՀ Լոռու մարզպետարան </t>
  </si>
  <si>
    <t xml:space="preserve"> 1030 </t>
  </si>
  <si>
    <t xml:space="preserve"> ՀՀ Լոռու մարզում տարածքային պետական կառավարում </t>
  </si>
  <si>
    <t xml:space="preserve"> ՀՀ Լոռու մարզպետարանի կողմից տարածքային պետական կառավարման ապահովում </t>
  </si>
  <si>
    <t xml:space="preserve"> Աղյուսակ 9.46</t>
  </si>
  <si>
    <t xml:space="preserve"> ՀՀ Տավուշի մարզպետարան </t>
  </si>
  <si>
    <t xml:space="preserve"> 1055 </t>
  </si>
  <si>
    <t xml:space="preserve"> ՀՀ Տավուշի մարզում տարածքային պետական կառավարում </t>
  </si>
  <si>
    <t xml:space="preserve"> ՀՀ Տավուշի մարզպետարանի կողմից տարածքային պետական կառավարման ապահովում </t>
  </si>
  <si>
    <t xml:space="preserve"> Աղյուսակ 15.26 </t>
  </si>
  <si>
    <t xml:space="preserve"> ՀՀ կառավարություն </t>
  </si>
  <si>
    <t xml:space="preserve"> 1185 </t>
  </si>
  <si>
    <t xml:space="preserve"> Արտասահմանյան պատվիրակությունների ընդունելությունների և պաշտոնական գործուղումների կազմակերպում </t>
  </si>
  <si>
    <t xml:space="preserve"> Արտասահմանյան պատվիրակությունների ընդունելություններ </t>
  </si>
  <si>
    <t xml:space="preserve"> Արտասահմանյան պաշտոնական գործուղումներ </t>
  </si>
  <si>
    <t xml:space="preserve"> Աղյուսակ 9.1.1</t>
  </si>
  <si>
    <t xml:space="preserve"> Աղյուսակ 9.1.3</t>
  </si>
  <si>
    <t xml:space="preserve"> Աղյուսակ 9.1.4</t>
  </si>
  <si>
    <t xml:space="preserve"> Աղյուսակ 9.1.8</t>
  </si>
  <si>
    <t xml:space="preserve"> Աղյուսակ 9.1.9</t>
  </si>
  <si>
    <t xml:space="preserve"> Աղյուսակ 9.1.10 </t>
  </si>
  <si>
    <t xml:space="preserve"> Աղյուսակ 9.1.12 </t>
  </si>
  <si>
    <t xml:space="preserve"> Աղյուսակ 9.1.13</t>
  </si>
  <si>
    <t xml:space="preserve"> Ազդակիր համայնքների թիվ, հատ </t>
  </si>
  <si>
    <t xml:space="preserve"> Ծրագրեր ներկայացրած համայնքների թիվ, հատ </t>
  </si>
  <si>
    <t xml:space="preserve"> Բնապահպանական ծրագրերի կատարման մակարդակը, տոկոս </t>
  </si>
  <si>
    <t xml:space="preserve"> Աղյուսակ 9.1.17</t>
  </si>
  <si>
    <t xml:space="preserve"> Աղյուսակ 9.1.21</t>
  </si>
  <si>
    <t xml:space="preserve"> Աղյուսակ 9.1.23</t>
  </si>
  <si>
    <t xml:space="preserve"> Աղյուսակ 9.1.24</t>
  </si>
  <si>
    <t xml:space="preserve"> Աղյուսակ 9.1.26</t>
  </si>
  <si>
    <t xml:space="preserve"> ՀՀ  տարածքային կառավարման և ենթակառուցվածքների նախարարության ջրային կոմիտե </t>
  </si>
  <si>
    <t xml:space="preserve">Տարածքային զարգացում </t>
  </si>
  <si>
    <t xml:space="preserve"> Շահառուների ընտրության չափանիշները</t>
  </si>
  <si>
    <t xml:space="preserve"> ՀՀ կառավարության 2014 թվականի դեկտեմբերի 18-ի 1444-Ն որոշման համաձայն </t>
  </si>
  <si>
    <t xml:space="preserve"> Աղյուսակ 9.1.27</t>
  </si>
  <si>
    <t xml:space="preserve"> Աղյուսակ 9.1.28</t>
  </si>
  <si>
    <t xml:space="preserve"> ՀՀ կրթության, գիտության, մշակույթի և սպորտի  նախարարության գիտության կոմիտե </t>
  </si>
  <si>
    <t xml:space="preserve"> Աղյուսակ 9.1.31</t>
  </si>
  <si>
    <t xml:space="preserve"> ՀՀ արտաքին գործերի նախարարության պետական արարողակարգի ծառայություն </t>
  </si>
  <si>
    <t xml:space="preserve"> Աղյուսակ 9.1.33</t>
  </si>
  <si>
    <t xml:space="preserve"> Աղյուսակ 9.1.36</t>
  </si>
  <si>
    <t xml:space="preserve"> Աղյուսակ 9.1.38 </t>
  </si>
  <si>
    <t xml:space="preserve"> Աղյուսակ 9.1.41 </t>
  </si>
  <si>
    <t xml:space="preserve"> Աղյուսակ 9.1.42</t>
  </si>
  <si>
    <t xml:space="preserve"> ՀՀ քաղաքաշինության կոմիտե </t>
  </si>
  <si>
    <t xml:space="preserve"> ՀՀ արդարադատության նախարարության քրեակատարողական ծառայություն </t>
  </si>
  <si>
    <t xml:space="preserve"> Աղյուսակ 9.1.49</t>
  </si>
  <si>
    <t xml:space="preserve">Աղյուսակ N 9.1.51 </t>
  </si>
  <si>
    <t xml:space="preserve"> Աղյուսակ 9.1.52</t>
  </si>
  <si>
    <t>Աղյուսակ N 9.1.55</t>
  </si>
  <si>
    <t>Աղյուսակ N 9.1.57</t>
  </si>
  <si>
    <t xml:space="preserve"> 1139 </t>
  </si>
  <si>
    <t xml:space="preserve"> ՀՀ կառավարության պահուստային ֆոնդ </t>
  </si>
  <si>
    <t>Ցուցանիշների փոփոխությունը
(ավելավումները նշված են դրական նշանով)</t>
  </si>
  <si>
    <t xml:space="preserve"> 2021թ տարի </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</si>
  <si>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 </t>
  </si>
  <si>
    <t xml:space="preserve"> Արտադրանքի և որակի վերահսկողության ծառայություններ</t>
  </si>
  <si>
    <t xml:space="preserve"> Արտադրանքի և ծառայությունների մատուցման ոլորտում տեխնիկական կանոնակարգերի պահանջների և չափագիտական կանոնների ու նորմերի վերահսկողության իրականացում</t>
  </si>
  <si>
    <t xml:space="preserve"> Միջոցառումն իրականացնողի անվանումը</t>
  </si>
  <si>
    <t>ՀՀ շուկայի վերահսկողության տեսչական մարմին</t>
  </si>
  <si>
    <t xml:space="preserve"> Հայաստան-Սփյուռք գործակցության ծրագիր</t>
  </si>
  <si>
    <t xml:space="preserve"> Քայլ դեպի տուն</t>
  </si>
  <si>
    <t xml:space="preserve"> Սփյուռքի հայ երիտասարդության և պատանիների ճանաչողական այցելությունների, հայերենի ուսուցման և հայրենագիտության դասընթացների կազմակերպում</t>
  </si>
  <si>
    <t xml:space="preserve"> Հայաստան-Սփյուռք գործակցության վերաբերյալ իրազեկման ապահովում</t>
  </si>
  <si>
    <t xml:space="preserve"> Հայաստան-Սփյուռք համագործակցության, հայրենադարձության, Սփյուռքից ներդրումների, Հայաստան-Սփյուռք գործակցության ծրագրերի ներկայացման ուղղություններով հեռուստահաղորդումների, տեսանյութերի պատվիրում և Սփյուռքում արբանյակային հեռարձակում</t>
  </si>
  <si>
    <t xml:space="preserve"> Մասնագիտացված կազմակերպություններ </t>
  </si>
  <si>
    <t xml:space="preserve"> Աշխատանք Սփյուռքի համայնքներում</t>
  </si>
  <si>
    <t xml:space="preserve"> Համայնքների խնդիրներին ծանոթանալու, դրանց լուծման ուղիների քննարկման, համայնքներում կազմակերպված միջոցառումներին մասնակցության, ՀՀ կառավարության Հայաստան-Սփյուռք գործակցության զարգացման ծրագրերի ներկայացման և այլ նպատակներով այցելությունների իրականացում</t>
  </si>
  <si>
    <t xml:space="preserve"> «ի Գործ» սփյուռքահայ մասնագետների ներգրավում ՀՀ պետական կառավարման համակարգում</t>
  </si>
  <si>
    <t xml:space="preserve"> Սփյուռքի բարձր որակավորում ունեցող  մասնագետների ներգրավում ՀՀ հանրային քաղաքականության ոլորտում,  ՀՀ զարգացման նոր ծրագրերի մշակում՛  նկատի ունենալով միջազգային փորձը </t>
  </si>
  <si>
    <t>Սփյուռքի համայնքներ գործուղումների թիվը ըստ երկրների, հատ</t>
  </si>
  <si>
    <t xml:space="preserve"> Տոների և հիշատակի օրերի ծրագիր</t>
  </si>
  <si>
    <t xml:space="preserve"> Հայաստանի Հանրապետության անկախության հռչակման տարեդարձին նվիրված միջոցառումներ</t>
  </si>
  <si>
    <t xml:space="preserve"> Հայաստանի Հանրապետության անկախության հռչակման տարեդարձին նվիրված տոնական միջոցառումների կազմակերպում և իրականացում</t>
  </si>
  <si>
    <t xml:space="preserve"> Ծառայությունը մատուցող կազմակերպությունների անվանումները՛ </t>
  </si>
  <si>
    <t xml:space="preserve"> Մասնագիտացված կազմակերպություն </t>
  </si>
  <si>
    <t xml:space="preserve">Միջոցառումների թիվ, հատ </t>
  </si>
  <si>
    <t xml:space="preserve"> Քաղաքացու օրվան նվիրված միջոցառումներ</t>
  </si>
  <si>
    <t xml:space="preserve"> Քաղաքացու օրվան նվիրված միջոցառումների կազմակերպում և իրականացում</t>
  </si>
  <si>
    <t>Մրցույթով ընտրված կազմակերպություն</t>
  </si>
  <si>
    <t xml:space="preserve"> Ծառայությունների, ծրագրերի համակարգում </t>
  </si>
  <si>
    <t xml:space="preserve"> Աջակցություն ՀՀ կառավարությանը` քաղաքականության և ծրագրերի մշակման և իրականացման գործընթացում, վերահսկողության կատարման գործընթացում </t>
  </si>
  <si>
    <t xml:space="preserve"> ՀՀ վարչապետի աշխատակազմի տեխնիկական հագեցվածության բարելավում</t>
  </si>
  <si>
    <t xml:space="preserve"> ՀՀ վարչապետի աշխատակազմի աշխատանքային պայմանների բարելավման նպատակով վարչական սարքավորումների ձեռքբերում</t>
  </si>
  <si>
    <t xml:space="preserve"> Կրթության ոլորտում վերահսկողության ծառայություններ </t>
  </si>
  <si>
    <t xml:space="preserve"> Կրթության ոլորտում տեսչական վերահսկողության ծառայությունների իրականացում </t>
  </si>
  <si>
    <t xml:space="preserve"> ՀՀ կրթության տեսչական մարմին </t>
  </si>
  <si>
    <t xml:space="preserve"> Շուկայի վերահսկողության ծառայություններ</t>
  </si>
  <si>
    <t xml:space="preserve"> Տեխնիկական կանոնակարգի պահանջների և չափագիտական կանոնների ու նորմերի պահպանման վերահսկողություն</t>
  </si>
  <si>
    <t xml:space="preserve">  Կրթության տեսչական մարմնի կարողությունների զարգացում և տեխնիկական հագեցվածության ապահովում </t>
  </si>
  <si>
    <t xml:space="preserve">  Կրթության տեսչական մարմնի աշխատանքային պայմանների բարելավման համար վարչական սարքավորումների ձեռք բերում </t>
  </si>
  <si>
    <t xml:space="preserve"> Շուկայի վերահսկողության տեսչական մարմնի կարողությունների զարգացում և տեխնիկական հագեցվածության ապահովում</t>
  </si>
  <si>
    <t xml:space="preserve"> Շուկայի վերահսկողության տեսչական մարմնի աշխատանքային պայմանների բարելավման համար վարչական սարքավորումների ձեռք բերում</t>
  </si>
  <si>
    <t>Շուկայի վերահսկողության տեսչական</t>
  </si>
  <si>
    <t xml:space="preserve"> Սննդամթերքի անվտանգության տեսչական մարմնի տեխնիկական հագեցվածության բարելավում </t>
  </si>
  <si>
    <t xml:space="preserve"> Սննդամթերքի անվտանգության տեսչական մարմնի տեխնիկական և աշխատանքային պայմանների բարելավում_x000D_
 </t>
  </si>
  <si>
    <t>ՀՀ սննդամթերքի անվտանգության տեսչական մարմին</t>
  </si>
  <si>
    <t>Կրթության տեսչական մարմնի կարողությունների զարգացում և տեխնիկական հագեցվածության ապահովում</t>
  </si>
  <si>
    <t>Սննդամթերքի անվտանգության տեսչական մարմնի տեխնիկական հագեցվածության բարելավում</t>
  </si>
  <si>
    <t>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t>
  </si>
  <si>
    <t>Վերակառուցման և զարգացման եվրոպական բանկի աջակցությամբ իրականացվող Գյումրու քաղաքային ճանապարհների դրամաշնորհային ծրագիր (Տրանշ Ա, Բ, Գ)</t>
  </si>
  <si>
    <t>12018</t>
  </si>
  <si>
    <t>-Այլ մեքենաներ և սարքավորումներ</t>
  </si>
  <si>
    <t>12016</t>
  </si>
  <si>
    <t xml:space="preserve">Ցուցանիշների փոփոխությունը (նվազեցումները նշված են փակագծերում) </t>
  </si>
  <si>
    <t xml:space="preserve"> 12016 </t>
  </si>
  <si>
    <t xml:space="preserve">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 </t>
  </si>
  <si>
    <t xml:space="preserve"> Գյումրու ճանապարհների վերակառուցմանը և փողոցային լուսավորության արդիականացմանը խորհրդատվական աջակցություն </t>
  </si>
  <si>
    <t xml:space="preserve"> Ընտրված փողոցների մշակվող նախագծանախահաշվային փաստաթղթերի թիվը՛ հատ </t>
  </si>
  <si>
    <t xml:space="preserve">  Ընտրված փողոցների համար կազմակերպվող մրցութային և գնման գործընթացների թիվը՛ հատ </t>
  </si>
  <si>
    <t xml:space="preserve">  Ընտրված փողոցների շին աշխատանքների տեխնիկական և հեղինակային հսկողություն՛հատ </t>
  </si>
  <si>
    <t xml:space="preserve">  Կատարվող աշխատանքների անվտանգության վերաբերյալ կազմվող հաշվետվությունների թիվը՛ հատ </t>
  </si>
  <si>
    <t xml:space="preserve">  Բնապահպանական և սոցիալական ազդեցությունների վերաբերյալ կազմվող հաշվետվությունների թիվը՛ հատ </t>
  </si>
  <si>
    <t xml:space="preserve"> 12018 </t>
  </si>
  <si>
    <t xml:space="preserve"> Վերակառուցման և զարգացման եվրոպական բանկի աջակցությամբ իրականացվող Գյումրու քաղաքային ճանապարհների դրամաշնորհային ծրագիր (Տրանշ Ա, Բ, Գ) </t>
  </si>
  <si>
    <t xml:space="preserve"> Գյումրու փողոցային լուսավորության արդիականացում՛ փողոցային լուսավորության այլ ավտոմատ կառավարման համակարգի տեղադրում </t>
  </si>
  <si>
    <t xml:space="preserve">  Ընտրությունը կատարվել է իրագործելիության ուսումնասիրությունների հիման վրա </t>
  </si>
  <si>
    <t xml:space="preserve"> Գյումրի քաղաքի հիմնանորոգվող փողոցների (միջինը 9.5մ լայնությամբ  և 8.75 կմ երկարությամբ) թիվը՛ հատ </t>
  </si>
  <si>
    <t xml:space="preserve">  Գյումրի քաղաքի հարակից մայթերով (միջինում 4մ լայնությամբ) հիմնանորոգման  ենթակա թողոցների թիվը՛ հատ </t>
  </si>
  <si>
    <t xml:space="preserve">  Գյումրի քաղաքի փողոցների անձրևաջրերի հեռացման համակարգի հիմնանորոգում՛ հատ </t>
  </si>
  <si>
    <t xml:space="preserve">  Գյումրի քաղաքի փողոցների լուսավորության համակարգի հիմնանորոգում` լուսակետ հենասյունով՛ հատ </t>
  </si>
  <si>
    <t xml:space="preserve">  Քաղաքի 219 փողոցների լուսավորության համակարգի արդիականացում ավտոմատ կառավարման համակարգով՛ լուսակետ՛ հատ </t>
  </si>
  <si>
    <t xml:space="preserve">  Հիմնանորոգված փողոցների թիվը ընդհանուր փողոցային ցանցի թվի նկատմամբ՛ տոկոս </t>
  </si>
  <si>
    <t xml:space="preserve">  Հիմնանորոգված փողոցների հարակից մայթերի թիվը գոյություն ունեցող մայթերի թվի նկատմամբ՛ տոկոս </t>
  </si>
  <si>
    <t xml:space="preserve">  էլ էներգիայի և ծախսի տնտեսում՛ տոկոս </t>
  </si>
  <si>
    <t>Ցուցանիշների փոփոխությունները (Նվազեցումները նշված են փակագծերում)</t>
  </si>
  <si>
    <t xml:space="preserve">Հանրային շահերը պաշտպանող կազմակերպություն </t>
  </si>
  <si>
    <t xml:space="preserve"> Միջազգային առևտրային պալատի Արբիտրաժային կանոնների 37-րդ հոդվածի և Հավելված 3-ի պահանջ </t>
  </si>
  <si>
    <t xml:space="preserve"> Միջազգային դատարաններում, միջազգային արբիտրաժներում և այլ միջազգային ատյաններում ՀՀ շահերի ներկայացում և պաշտպանություն , դրանց կողմից ընդունված վճիռների և որոշումների կատարման ապահովում</t>
  </si>
  <si>
    <t xml:space="preserve"> Հայաստանի Հանրապետության շահերի ներկայացմանն ու պաշտպանությանն ուղղված փաստաբանական, իրավաբանական ծառայություններ</t>
  </si>
  <si>
    <t xml:space="preserve">Արբիտրաժային և այլ վեճերի շրջանակներում Հայաստանի Հանրապետության շահերը ներկայացնելու և պաշտպանելու համար փաստաբանական, իրավաբանական, փորձագիտական ծառայությունների, վեճը լուծող հաշտարարի ծառայությունների, Հայաստանի Հանրապետության շահերից բխող խորհրդատվական բնույթի ծառայությունների ձեռքբերում </t>
  </si>
  <si>
    <t xml:space="preserve"> Միջազգային արբիտրաժային տրիբունալի կամ օտարերկրյա ներպետական դատարանի ծախսերի վճարում</t>
  </si>
  <si>
    <t xml:space="preserve"> Ծառայությունների, ծրագրերի համակարգում</t>
  </si>
  <si>
    <t xml:space="preserve"> Աջակցություն ՀՀ կառավարությանը` քաղաքականության և ծրագրերի մշակման և իրականացման գործընթացում, վերահսկողության կատարման գործընթացում</t>
  </si>
  <si>
    <t xml:space="preserve"> 1156</t>
  </si>
  <si>
    <t xml:space="preserve"> Նպաստել Հայաստանի և հայկական սփյուռքի միջև կապերի ամրապնդմանը և զարգացմանը</t>
  </si>
  <si>
    <t xml:space="preserve"> Հայաստանի և Սփյուռքի միջև կրթական, մշակութային և երիտասարդական հաղորդակցության, ճանաչողության և տեղեկացվածության մակարդակի բարձրացում</t>
  </si>
  <si>
    <t xml:space="preserve"> 11012</t>
  </si>
  <si>
    <t xml:space="preserve"> «ի Գործ» սփյուռքահայ մասնագետների ներգրավում ՀՀ  և Արցախի պետական կառավարման համակարգում</t>
  </si>
  <si>
    <t xml:space="preserve"> Կրթության ոլորտում վերահսկողության ծառայություններ</t>
  </si>
  <si>
    <t xml:space="preserve"> Կրթության ոլորտում տեսչական վերահսկողության ծառայությունների իրականացում</t>
  </si>
  <si>
    <t xml:space="preserve">  Կրթության տեսչական մարմնի կարողությունների զարգացում և տեխնիկական հագեցվածության ապահովում</t>
  </si>
  <si>
    <t xml:space="preserve">  Կրթության տեսչական մարմնի աշխատանքային պայմանների բարելավման համար վարչական սարքավորումների ձեռք բերում</t>
  </si>
  <si>
    <t xml:space="preserve"> 31006</t>
  </si>
  <si>
    <t xml:space="preserve"> Սննդամթերքի անվտանգության տեսչական մարմնի տեխնիկական հագեցվածության բարելավում</t>
  </si>
  <si>
    <t xml:space="preserve"> Սննդամթերքի անվտանգության տեսչական մարմնի տեխնիկական և աշխատանքային պայմանների բարելավում</t>
  </si>
  <si>
    <t xml:space="preserve"> 1221</t>
  </si>
  <si>
    <t xml:space="preserve"> Տոների և հիշատակի օրերին նվիրված միջոցառումների անցկացում ի նպաստ Ազգային ինքնության պահպանման</t>
  </si>
  <si>
    <t xml:space="preserve"> Հայի պատմական անցյալի արժեվորում ու պահպանում</t>
  </si>
  <si>
    <t xml:space="preserve"> 1223</t>
  </si>
  <si>
    <t xml:space="preserve"> Միջազգային դատարաններում, միջազգային արբիտրաժներում և այլ միջազգային ատյաններում ՀՀ վերաբերյալ գործընթացներում մասնակցություն, դրանց կողմից ընդունված վճիռների և որոշումների կատարման ապահովում</t>
  </si>
  <si>
    <t xml:space="preserve"> ՀՀ շահերի ներկայացում և պաշտպանություն , ՀՀ վերաբերյալ վճռի կամ որոշման կատարման գործընթացի ապահովում</t>
  </si>
  <si>
    <t xml:space="preserve"> Արբիտրաժային և այլ վեճերի շրջանակներում ՀՀ շահերը ներկայացնելու և պաշտպանելու համար փաստաբանական, իրավաբանական, փորձագիտական ծառայությունների, վեճը լուծող հաշտարարի ծառայությունների,ՀՀ շահերից բխող խորհրդատվական բնույթի ծառայությունների ձեռքբերում</t>
  </si>
  <si>
    <t xml:space="preserve"> 12016</t>
  </si>
  <si>
    <t xml:space="preserve">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t>
  </si>
  <si>
    <t xml:space="preserve"> Գյումրու ճանապարհների վերակառուցմանը և փողոցային լուսավորության արդիականացմանը խորհրդատվական աջակցություն</t>
  </si>
  <si>
    <t xml:space="preserve"> 12018</t>
  </si>
  <si>
    <t xml:space="preserve"> Վերակառուցման և զարգացման եվրոպական բանկի աջակցությամբ իրականացվող Գյումրու քաղաքային ճանապարհների դրամաշնորհային ծրագիր (Տրանշ Ա, Բ, Գ)</t>
  </si>
  <si>
    <t xml:space="preserve"> Գյումրու փողոցային լուսավորության արդիականացում՛ փողոցային լուսավորության այլ ավտոմատ կառավարման համակարգի տեղադրում</t>
  </si>
  <si>
    <t xml:space="preserve"> ՀՀ  աշխատանքի և սոցիալական հարցերի նախարարություն</t>
  </si>
  <si>
    <t xml:space="preserve"> 1032</t>
  </si>
  <si>
    <t xml:space="preserve"> Խնամքի ծառայություններ 18 տարեկանից բարձր տարիքի անձանց</t>
  </si>
  <si>
    <t xml:space="preserve"> Խնամքի կարիք ունեցող 18 տարեկանից բարձր տարիքի անձանց բնականոն կենսագործունեության ապահովում</t>
  </si>
  <si>
    <t xml:space="preserve"> Խնամքի ծառայություններ ստացած առավել կարիքավոր անձանց ընդգրկվածության աճ</t>
  </si>
  <si>
    <t xml:space="preserve"> Տարեցներին և հաշմանդամություն ունեցող անձանց տնային պայմաններում խնամքի ծառայություններ</t>
  </si>
  <si>
    <t xml:space="preserve"> Երևան քաղաքում և հանրապետության մարզերում տարեցներին և հաշմանդ.ունեցող անձանց տնային  պայմաններում խնամքի, խորհրդ., սոց.հոգեբանական և բժշկ. օգնության ծառայությունների տրամադրում` գնահատված սոցիալական կարիքներին համապատասխան </t>
  </si>
  <si>
    <t xml:space="preserve"> Տարեցների և հաշմանդամություն ունեցող  18 տարին լրացած անձանց շուրջօրյա խնամքի ծառայություններ? Լոռու մարզում</t>
  </si>
  <si>
    <t xml:space="preserve"> Շուրջօրյա խնամքի հաստատություններում տարեցներին և հաշմանդամություն ունեցող անձանց  կացարանով ապահովում, շուրջօրյա խնամքի  և այլ սոցիալական ծաեռայությունների տրամադրում</t>
  </si>
  <si>
    <t xml:space="preserve"> 1141</t>
  </si>
  <si>
    <t xml:space="preserve"> Ընտանիքներին, կանանց և երեխաներին աջակցություն</t>
  </si>
  <si>
    <t xml:space="preserve"> Կյանքի դժվարին իրավիճակում հայտնված ընտանիքների, կանանց և երեխաների հիմնական պահանջմունքների և սոցիալական կարիքների բավարարում և ինտեգրում հասարակություն</t>
  </si>
  <si>
    <t xml:space="preserve"> Ընտանիքներին, կանանց և երեխաներին մատուցվող սոցիալական ծառայությունների և դրանց հասցեականության բարելավում, կյանքի դժվարին իրավիճակում հայտնված ընտանիքների, կանանց և երեխաների ինտեգրում հասարկություն</t>
  </si>
  <si>
    <t xml:space="preserve"> 11016</t>
  </si>
  <si>
    <t xml:space="preserve"> Ընտանեկան բռնության ենթարկված անձանց աջակցության կենտրոնների  ծառայություններ</t>
  </si>
  <si>
    <t xml:space="preserve"> Ընտանիքում բռնության ենթարկված անձանց, անհրաժեշտության դեպքում նրանց խնամքի տակ եղող անձանց ծառայությունների տրամադրում</t>
  </si>
  <si>
    <t xml:space="preserve"> 1160</t>
  </si>
  <si>
    <t xml:space="preserve"> Հաշմանդամություն ունեցող անձանց աջակցություն</t>
  </si>
  <si>
    <t xml:space="preserve"> Հաշմանդամություն ունեցող անձանց հիմնական պահանջմունքների և սոցիալական կարիքների բավարարում և սոցիալական ներառում հասարակություն</t>
  </si>
  <si>
    <t xml:space="preserve"> Հաշմանդամություն ունեցող անձանց մատուցվող սոցիալական ծառայությունների հասցեականության և արդյունավետության բարձրացում</t>
  </si>
  <si>
    <t xml:space="preserve"> Հաշմանդամություն ունեցող անձանց աջակցող տեխնոլոգիաներով ապահովում և դրանց վերանորոգում</t>
  </si>
  <si>
    <t xml:space="preserve"> Հաշմանդամություն ունեցող անձանց պրոթեզավորելու, աջակցող տեխնիկական միջոցներով ապահովելու և դրանք վերանորոգեոլու նպատակով հավաստագրերի տրամադրում</t>
  </si>
  <si>
    <t xml:space="preserve"> - Ներկայացուցչական ծախսեր</t>
  </si>
  <si>
    <t xml:space="preserve"> Սոցիալական ապահովության նպաստներ</t>
  </si>
  <si>
    <t xml:space="preserve"> - Սոցիալական ապահովության բնեղեն նպաստներ ծառայություններ մատուցողներին</t>
  </si>
  <si>
    <t>Ծառայությունների, ծրագրերի համակարգում</t>
  </si>
  <si>
    <t>ՀՀ վարչապետի աշխատակազմի տեխնիկական հագեցվածության բարելավում</t>
  </si>
  <si>
    <t>Կրթության ոլորտում վերահսկողության ծառայություններ</t>
  </si>
  <si>
    <t>Շուկայի վերահսկողության ծառայություններ</t>
  </si>
  <si>
    <t xml:space="preserve"> Կրթության տեսչական մարմնի կարողությունների զարգացում և տեխնիկական հագեցվածության ապահովում</t>
  </si>
  <si>
    <t>Շուկայի վերահսկողության տեսչական մարմնի կարողությունների զարգացում և տեխնիկական հագեցվածության ապահովում</t>
  </si>
  <si>
    <t>Հայաստանի Հանրապետության շահերի ներկայացմանն ու պաշտպանությանն ուղղված փաստաբանական, իրավաբանական ծառայություններ</t>
  </si>
  <si>
    <t>Միջազգային արբիտրաժային տրիբունալի կամ օտարերկրյա ներպետական դատարանի ծախսերի վճարում</t>
  </si>
  <si>
    <t>Արտադրանքի և որակի վերահսկողության ծառայություններ</t>
  </si>
  <si>
    <t>Մշակութային ծառայություններ</t>
  </si>
  <si>
    <t>Արվեստ</t>
  </si>
  <si>
    <t>Աշխատանք Սփյուռքի համայնքներում</t>
  </si>
  <si>
    <t>Հայաստանի Հանրապետության անկախության հռչակման տարեդարձին նվիրված միջոցառումներ</t>
  </si>
  <si>
    <t>Քաղաքացու օրվան նվիրված միջոցառումներ</t>
  </si>
  <si>
    <t>Հայաստան-Սփյուռք գործակցության վերաբերյալ իրազեկման ապահովում</t>
  </si>
  <si>
    <t>Կրոնական և հասարակական  այլ ծառայություններ</t>
  </si>
  <si>
    <t>Երիտասարդական ծրագրեր</t>
  </si>
  <si>
    <t>Քայլ դեպի տուն</t>
  </si>
  <si>
    <t>«ի Գործ» սփյուռքահայ մասնագետների ներգրավում ՀՀ  և Արցախի պետական կառավարման համակարգում</t>
  </si>
  <si>
    <t xml:space="preserve"> 10</t>
  </si>
  <si>
    <t>ՍՈՑԻԱԼԱԿԱՆ ՊԱՇՏՊԱՆՈՒԹՅՈՒՆ</t>
  </si>
  <si>
    <t>Վատառողջություն և անաշխատունակություն</t>
  </si>
  <si>
    <t>Անաշխատունակություն</t>
  </si>
  <si>
    <t>Հաշմանդամություն ունեցող անձանց աջակցող տեխնոլոգիաներով ապահովում և դրանց վերանորոգում</t>
  </si>
  <si>
    <t>Ծերություն</t>
  </si>
  <si>
    <t>Տարեցներին և հաշմանդամություն ունեցող անձանց տնային պայմաններում խնամքի ծառայություններ</t>
  </si>
  <si>
    <t>Տարեցների և հաշմանդամություն ունեցող  18 տարին լրացած անձանց շուրջօրյա խնամքի ծառայություններ? Լոռու մարզում</t>
  </si>
  <si>
    <t>Ընտանիքի անդամներ և զավակներ</t>
  </si>
  <si>
    <t>Ընտանեկան բռնության ենթարկված անձանց աջակցության կենտրոնների  ծառայություններ</t>
  </si>
  <si>
    <t>ՀՀ աշխատանքի և սոցիալական հարցերի նախարարություն</t>
  </si>
  <si>
    <t xml:space="preserve"> Տարեցների և հաշմանդամություն ունեցող  18 տարին լրացած անձանց շուրջօրյա խնամքի ծառայություններ Լոռու մարզում</t>
  </si>
  <si>
    <t>ՀՀ  աշխատանքի և սոցիալական հարցերի նախարարություն</t>
  </si>
  <si>
    <t xml:space="preserve"> Աղյուսակ 9.16 </t>
  </si>
  <si>
    <t xml:space="preserve"> 1032 </t>
  </si>
  <si>
    <t xml:space="preserve"> Խնամքի ծառայություններ 18 տարեկանից բարձր տարիքի անձանց </t>
  </si>
  <si>
    <t xml:space="preserve"> Տարեցներին և հաշմանդամություն ունեցող անձանց տնային պայմաններում խնամքի ծառայություններ </t>
  </si>
  <si>
    <t xml:space="preserve"> Երևան քաղաքում և հանրապետության մարզերում տարեցներին և հաշմանդ.ունեցող անձանց տնային  պայմաններում խնամքի, խորհրդ., սոց.հոգեբանական և բժշկ. օգնության ծառայությունների տրամադրում` գնահատված սոցիալական կարիքներին համապատասխան  </t>
  </si>
  <si>
    <t xml:space="preserve"> Տարեցների և հաշմանդամություն ունեցող  18 տարին լրացած անձանց շուրջօրյա խնամքի ծառայություններ? Լոռու մարզում </t>
  </si>
  <si>
    <t xml:space="preserve"> 1141 </t>
  </si>
  <si>
    <t xml:space="preserve"> Ընտանիքներին, կանանց և երեխաներին աջակցություն </t>
  </si>
  <si>
    <t xml:space="preserve"> 11016 </t>
  </si>
  <si>
    <t xml:space="preserve"> Ընտանեկան բռնության ենթարկված անձանց աջակցության կենտրոնների  ծառայություններ </t>
  </si>
  <si>
    <t xml:space="preserve"> Ընտանիքում բռնության ենթարկված անձանց, անհրաժեշտության դեպքում նրանց խնամքի տակ եղող անձանց ծառայությունների տրամադրում </t>
  </si>
  <si>
    <t xml:space="preserve"> Մրցույթի արդյունքում ընտրված հավաստագրված հասարակական կազմակերպություն </t>
  </si>
  <si>
    <t xml:space="preserve">  Միջոցառման վրա կատարվող ծախսը (հազար դրամ) </t>
  </si>
  <si>
    <t xml:space="preserve"> 1160 </t>
  </si>
  <si>
    <t xml:space="preserve"> Հաշմանդամություն ունեցող անձանց աջակցություն </t>
  </si>
  <si>
    <t>Ցուցանիշների փոփոխությունը (ավելացումները նշված են դրական նշանով)</t>
  </si>
  <si>
    <t xml:space="preserve"> Հաշմանդամություն ունեցող անձանց աջակցող միջոցների վերանորոգում </t>
  </si>
  <si>
    <t xml:space="preserve"> Հաշմանադամություն ունեցող անձանց տրամադրվող աջակցող միջոցների վերանորոգում </t>
  </si>
  <si>
    <t>Մասնագիտացված կազմակերպություններ</t>
  </si>
  <si>
    <t xml:space="preserve"> Պրոթեզաօրթոպեդիկ և վերականգնողական պարագաների թիվ, հատ </t>
  </si>
  <si>
    <t xml:space="preserve"> Վերանորոգման կարիք ունեցած աջակցող միջոցների տեսակարար կշիռը տրամադրված նույն տեսակի  աջակցող միջոցների ընդհանուր թվի նկատմամբ, տոկոս </t>
  </si>
  <si>
    <t xml:space="preserve"> Շուրջօրյա խնամքի հաստատություններում տարեցներին և հաշմանդամություն ունեցող անձանց  կացարանով ապահովում, շուրջօրյա խնամքի  և այլ սոցիալական ծառայությունների տրամադրում </t>
  </si>
  <si>
    <t xml:space="preserve"> Աղյուսակ 9.1.16</t>
  </si>
  <si>
    <t xml:space="preserve"> Հաշմանադամություն ունեցող անձանց տրամադրվող աջակցող միջոցների վերանոոգում </t>
  </si>
  <si>
    <t>Ցուցանիշների փոփոխությունը (նվազեցումները նշված են  փակագծերում)</t>
  </si>
  <si>
    <t>ՀՀ համայնքներում բազմաբնակարան շենքերի տեխնիկական վիճակի բարելավում</t>
  </si>
  <si>
    <t xml:space="preserve">ՀՀ Շիրակի մարզի Գյումրի քաղաքի Տիգրան Մեծ N 5 շենքի անբավարար տեխնիկական վիճակում գտնվող թվով 3 մուտքերի ուժեղացման-վերականգնման
(ամրացման) նախագծանախահաշվային փաստաթղթերի ձեռքբերում </t>
  </si>
  <si>
    <t xml:space="preserve"> ՀՀ համայնքներում բազմաբնակարան շենքերի տեխնիկական վիճակի բարելավում</t>
  </si>
  <si>
    <t xml:space="preserve"> ՀՀ Շիրակի մարզի Գյումրի քաղաքի Տիգրան Մեծ N 5 շենքի անբավարար տեխնիկական վիճակում գտնվող թվով 3 մուտքերի ուժեղացման-վերականգնման (ամրացման) նախագծանախահաշվային
փաստաթղթերի ձեռքբերում </t>
  </si>
  <si>
    <t xml:space="preserve"> Միջոցառումն իրականացնողի
անվանումը</t>
  </si>
  <si>
    <t>Նախագծերի քանակ, հատ</t>
  </si>
  <si>
    <t xml:space="preserve">Հանրության կողմից անմիջականորեն օգտագործվող ակտիվների հետ կապված միջոցառումներ 
</t>
  </si>
  <si>
    <t xml:space="preserve"> 21002</t>
  </si>
  <si>
    <t xml:space="preserve"> ՀՀ համայնքներում բազմաբնակարան շենքերի տեխնիկականվիճակի բարելավում</t>
  </si>
  <si>
    <t xml:space="preserve"> ՀՀ Շիրակի մարզի Գյումրի քաղաքի Տիգրան Մեծ N 5 շենքիանբավարար տեխնիկական վիճակում գտնվող թվով 3 մուտքերիուժեղացման-վերականգնման (ամրացման) նախագծանախահաշվայինփաստաթղթերի ձեռքբերում</t>
  </si>
  <si>
    <t xml:space="preserve"> Հանրության կողմից անմիջականորեն օգտագործվող ակտիվների հետ կապված միջոցառումներ</t>
  </si>
  <si>
    <t>Բնակարանային շինարարություն</t>
  </si>
  <si>
    <t>ՀՀ համայնքներում բազմաբնակարան շենքերի տեխնիկականվիճակի բարելավում</t>
  </si>
  <si>
    <t xml:space="preserve">      </t>
  </si>
  <si>
    <t xml:space="preserve">       </t>
  </si>
  <si>
    <t xml:space="preserve">   </t>
  </si>
  <si>
    <t xml:space="preserve"> </t>
  </si>
  <si>
    <t xml:space="preserve">    </t>
  </si>
  <si>
    <t xml:space="preserve"> N 6 ՀԱՎԵԼՎԱԾՈՒՄ ԿԱՏԱՐՎՈՂ ՓՈՓՈԽՈՒԹՅՈՒՆՆԵՐԸ</t>
  </si>
  <si>
    <t>(հազ. դրամ)</t>
  </si>
  <si>
    <t>Եկամտատեսակը</t>
  </si>
  <si>
    <t>Գանձման համար պատասխանատու պետական կառավարման մարմինը (մարմինները)</t>
  </si>
  <si>
    <t>Ցուցանիշների փոփոխությունը(ավելացումները նշված են դրական նշանով)</t>
  </si>
  <si>
    <t>ը/կ</t>
  </si>
  <si>
    <t>Այլ եկամուտներ, ընդամենը</t>
  </si>
  <si>
    <t>Տոկոսավճարներ և շահաբաժիններ</t>
  </si>
  <si>
    <t xml:space="preserve">Բանկերում և այլ ֆինանսավարկային հաստատություններում բյուջեի ժամանակավոր ազատ միջոցների տեղաբաշխումից և դեպոզիտներից ստացվող տոկոսավճարներ  </t>
  </si>
  <si>
    <t>d</t>
  </si>
  <si>
    <t xml:space="preserve">   Հավելված N 16</t>
  </si>
  <si>
    <t>Հավելված N 17</t>
  </si>
  <si>
    <t>Հավելված N 18</t>
  </si>
  <si>
    <t>Տոների և հիշատակի օրերի ծրագիր</t>
  </si>
  <si>
    <r>
      <t>«</t>
    </r>
    <r>
      <rPr>
        <b/>
        <sz val="11"/>
        <color indexed="8"/>
        <rFont val="GHEA Grapalat"/>
        <family val="3"/>
      </rPr>
      <t xml:space="preserve">ՀԱՅԱՍՏԱՆԻ ՀԱՆՐԱՊԵՏՈՒԹՅԱՆ 2021 ԹՎԱԿԱՆԻ ՊԵՏԱԿԱՆ ԲՅՈՒՋԵԻ ՄԱՍԻՆ» ՀԱՅԱՍՏԱՆԻ ՀԱՆՐԱՊԵՏՈՒԹՅԱՆ ՕՐԵՆՔԻ N 1 ՀԱՎԵԼՎԱԾԻ    N 8 ԱՂՅՈՒՍԱԿՈՒՄ ԿԱՏԱՐՎՈՂ ՓՈՓՈԽՈՒԹՅՈՒՆՆԵՐԸ </t>
    </r>
  </si>
  <si>
    <t>ՀԱՅԱՍՏԱՆԻ ՀԱՆՐԱՊԵՏՈՒԹՅԱՆ ԿԱՌԱՎԱՐՈՒԹՅԱՆ 2020 ԹՎԱԿԱՆԻ ԴԵԿՏԵՄԲԵՐԻ 30-Ի N 2215-Ն ՈՐՈՇՄԱՆ</t>
  </si>
  <si>
    <t xml:space="preserve"> Աջակցություն քաղաքական կուսակցություններին, հասարակական կազմակերպություններին և արհմիություններին</t>
  </si>
  <si>
    <t xml:space="preserve"> Պետական կառավարման գործընթացներին քաղաքացիական հասարակության մասնակցության ապահովում</t>
  </si>
  <si>
    <t xml:space="preserve"> Հանրային խորհրդի բնականոն գործունեության  ապահովում</t>
  </si>
  <si>
    <t xml:space="preserve"> Աղյուսակ 9.2</t>
  </si>
  <si>
    <t xml:space="preserve"> Աղյուսակ 9.3</t>
  </si>
  <si>
    <t xml:space="preserve"> Աղյուսակ 9. 14</t>
  </si>
  <si>
    <t xml:space="preserve"> Աղյուսակ 9.18</t>
  </si>
  <si>
    <t xml:space="preserve"> Աղյուսակ 9. 19</t>
  </si>
  <si>
    <t xml:space="preserve"> Աղյուսակ 9.47</t>
  </si>
  <si>
    <t xml:space="preserve"> Աղյուսակ 9.1.18</t>
  </si>
  <si>
    <t xml:space="preserve"> Աղյուսակ 9.1.20</t>
  </si>
  <si>
    <t xml:space="preserve"> Աղյուսակ 9.1.32</t>
  </si>
  <si>
    <t xml:space="preserve"> Աղյուսակ 9.1.58</t>
  </si>
  <si>
    <t xml:space="preserve"> Քաղաքացիական ծառայողների վերապատրաստում</t>
  </si>
  <si>
    <t xml:space="preserve"> ՀՀ քաղաքացիական ծառայողների վերապատրաստման ծառայություններ</t>
  </si>
  <si>
    <t xml:space="preserve"> Քաղաքացիական ծառայողների մասնագիտական գիտելիքների և աշխատանքային ունակությունների հետևողական վերապատրաստման և ուսուցման ծառայություններ</t>
  </si>
  <si>
    <t>Վերապատրաստվող քաղաքացիական ծառայողների թիվ, մարդ</t>
  </si>
  <si>
    <t>Վերապատրաստման ծրագրերի թիվ, հատ</t>
  </si>
  <si>
    <t>Հեռավար ուսուցման մոդուլների քանակը</t>
  </si>
  <si>
    <t xml:space="preserve"> Վերապատրաստվող աշխատակիցների շրջանակում կանանց և տղամարդկանց  հարաբերակցություն, տոկոս </t>
  </si>
  <si>
    <t xml:space="preserve"> 1033</t>
  </si>
  <si>
    <t xml:space="preserve"> Քաղաքացիական հասարակության զարգացում</t>
  </si>
  <si>
    <t xml:space="preserve"> Քաղաքացիական հասարակության կառույցների և նրանց  կարողությունների զարգացում, տնտեսական և քաղաքական կյանքում ՔՀԿ-ների ընդգրկվածության և մասնակցության աճ</t>
  </si>
  <si>
    <t xml:space="preserve"> 1132</t>
  </si>
  <si>
    <t xml:space="preserve"> Քաղաքացիական ծառայողների աշխատանքի  արդյունավետության բարելավում</t>
  </si>
  <si>
    <t xml:space="preserve"> Քաղաքացիական ծառայության ոլորտում անկախ, արհեստավարժ և բարոյական բարձր հատկանիշներով օժտված կադրերի ապահովումը</t>
  </si>
  <si>
    <t>Պետական կառավարման գործընթացներին քաղաքացիական հասարակության մասնակցության ապահովում</t>
  </si>
  <si>
    <t>ՀՀ քաղաքացիական ծառայողների վերապատրաստման ծառայություններ</t>
  </si>
  <si>
    <t xml:space="preserve">                                                                                                                                                                                                                                                                                                                                                                         ՀԱՅԱՍՏԱՆԻ ՀԱՆՐԱՊԵՏՈՒԹՅԱՆ ԿԱՌԱՎԱՐՈՒԹՅԱՆ 2020 ԹՎԱԿԱՆԻ ԴԵԿՏԵՄԲԵՐԻ 30-Ի N 2215-Ն ՈՐՈՇՄԱՆ N 9 ՀԱՎԵԼՎԱԾԻ  ԱՂՅՈՒՍԱԿԵՐՈՒՄ ԿԱՏԱՐՎՈՂ ՓՈՓՈԽՈՒԹՅՈՒՆՆԵՐԸ</t>
  </si>
  <si>
    <t xml:space="preserve">                                                                                                                                                                                                                                                                                                                                                                         ՀԱՅԱՍՏԱՆԻ ՀԱՆՐԱՊԵՏՈՒԹՅԱՆ ԿԱՌԱՎԱՐՈՒԹՅԱՆ 2020 ԹՎԱԿԱՆԻ ԴԵԿՏԵՄԲԵՐԻ 30-Ի N 2215-Ն ՈՐՈՇՄԱՆ N 9.1 ՀԱՎԵԼՎԱԾԻ ԱՂՅՈՒՍԱԿՆԵՐՈՒՄ ԿԱՏԱՐՎՈՂ ՓՈՓՈԽՈՒԹՅՈՒՆՆԵՐԸ </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</si>
</sst>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3" formatCode="_(* #,##0.00_);_(* \(#,##0.00\);_(* &quot;-&quot;??_);_(@_)"/>
    <numFmt numFmtId="164" formatCode="_-* #,##0.00\ _₽_-;\-* #,##0.00\ _₽_-;_-* &quot;-&quot;??\ _₽_-;_-@_-"/>
    <numFmt numFmtId="165" formatCode="_ * #,##0.00_)_€_ ;_ * \(#,##0.00\)_€_ ;_ * &quot;-&quot;??_)_€_ ;_ @_ "/>
    <numFmt numFmtId="166" formatCode="_(* #,##0.0_);_(* \(#,##0.0\);_(* &quot;-&quot;??_);_(@_)"/>
    <numFmt numFmtId="167" formatCode="##,##0.0;\(##,##0.0\);\-"/>
    <numFmt numFmtId="168" formatCode="_-* #,##0.00_-;\-* #,##0.00_-;_-* &quot;-&quot;??_-;_-@_-"/>
    <numFmt numFmtId="169" formatCode="_-* #,##0.00_р_._-;\-* #,##0.00_р_._-;_-* &quot;-&quot;??_р_._-;_-@_-"/>
    <numFmt numFmtId="170" formatCode="_ * #,##0.00_)\ _ _ ;_ * \(#,##0.00\)\ _ _ ;_ * &quot;-&quot;??_)\ _ _ ;_ @_ "/>
    <numFmt numFmtId="171" formatCode="_-* #,##0.00\ _դ_ր_._-;\-* #,##0.00\ _դ_ր_._-;_-* &quot;-&quot;??\ _դ_ր_._-;_-@_-"/>
    <numFmt numFmtId="172" formatCode="_-* #,##0.00\ _֏_-;\-* #,##0.00\ _֏_-;_-* &quot;-&quot;??\ _֏_-;_-@_-"/>
    <numFmt numFmtId="173" formatCode="General_)"/>
    <numFmt numFmtId="174" formatCode="_(* #,##0.0_);_(* \(#,##0.0\);_(* &quot;-&quot;?_);_(@_)"/>
    <numFmt numFmtId="175" formatCode="#,##0.0_);\(#,##0.0\)"/>
    <numFmt numFmtId="176" formatCode="_(&quot; &quot;* #,##0.00_);_(&quot; &quot;* \(#,##0.00\);_(&quot; &quot;* &quot;-&quot;??_);_(@_)"/>
    <numFmt numFmtId="177" formatCode="_-* #,##0.0&quot; &quot;_ _-;\-* #,##0.0&quot; &quot;_ _-;_-* &quot;-&quot;??&quot; &quot;_ _-;_-@_-"/>
    <numFmt numFmtId="178" formatCode="#,##0.0"/>
    <numFmt numFmtId="179" formatCode="0.00_);\(0.00\)"/>
    <numFmt numFmtId="180" formatCode="0.0_);\(0.0\)"/>
    <numFmt numFmtId="181" formatCode="_-* #,##0.00\ _ _-;\-* #,##0.00\ _ _-;_-* &quot;-&quot;??\ _ _-;_-@_-"/>
    <numFmt numFmtId="182" formatCode="_-* #,##0.00&quot; &quot;_ _-;\-* #,##0.00&quot; &quot;_ _-;_-* &quot;-&quot;??&quot; &quot;_ _-;_-@_-"/>
    <numFmt numFmtId="183" formatCode="_(* #,##0_);_(* \(#,##0\);_(* &quot;-&quot;??_);_(@_)"/>
  </numFmts>
  <fonts count="148">
    <font>
      <sz val="11"/>
      <color theme="1"/>
      <name val="Calibri"/>
      <family val="2"/>
      <scheme val="minor"/>
    </font>
    <font>
      <sz val="11"/>
      <color theme="1"/>
      <name val="Calibri"/>
      <family val="2"/>
      <charset val="204"/>
      <scheme val="minor"/>
    </font>
    <font>
      <sz val="8"/>
      <name val="GHEA Grapalat"/>
      <family val="2"/>
    </font>
    <font>
      <sz val="12"/>
      <name val="GHEA Grapalat"/>
      <family val="3"/>
    </font>
    <font>
      <sz val="10"/>
      <name val="GHEA Grapalat"/>
      <family val="3"/>
    </font>
    <font>
      <sz val="11"/>
      <name val="GHEA Grapalat"/>
      <family val="3"/>
    </font>
    <font>
      <sz val="11"/>
      <color theme="1"/>
      <name val="Calibri"/>
      <family val="2"/>
      <charset val="1"/>
      <scheme val="minor"/>
    </font>
    <font>
      <sz val="11"/>
      <color theme="1"/>
      <name val="GHEA Grapalat"/>
      <family val="3"/>
    </font>
    <font>
      <b/>
      <sz val="8"/>
      <name val="GHEA Grapalat"/>
      <family val="2"/>
    </font>
    <font>
      <sz val="11"/>
      <color theme="1"/>
      <name val="Calibri"/>
      <family val="2"/>
      <scheme val="minor"/>
    </font>
    <font>
      <i/>
      <sz val="11"/>
      <name val="GHEA Grapalat"/>
      <family val="3"/>
    </font>
    <font>
      <sz val="10"/>
      <name val="Arial"/>
      <family val="2"/>
    </font>
    <font>
      <sz val="11"/>
      <color theme="1"/>
      <name val="Times Armenian"/>
      <family val="2"/>
    </font>
    <font>
      <sz val="11"/>
      <color indexed="8"/>
      <name val="Calibri"/>
      <family val="2"/>
    </font>
    <font>
      <sz val="11"/>
      <color indexed="8"/>
      <name val="Times Armenian"/>
      <family val="2"/>
    </font>
    <font>
      <sz val="11"/>
      <color theme="0"/>
      <name val="Times Armenian"/>
      <family val="2"/>
    </font>
    <font>
      <sz val="11"/>
      <color indexed="9"/>
      <name val="Calibri"/>
      <family val="2"/>
    </font>
    <font>
      <sz val="11"/>
      <color theme="0"/>
      <name val="Calibri"/>
      <family val="2"/>
      <charset val="1"/>
      <scheme val="minor"/>
    </font>
    <font>
      <sz val="11"/>
      <color theme="0"/>
      <name val="Calibri"/>
      <family val="2"/>
      <scheme val="minor"/>
    </font>
    <font>
      <sz val="11"/>
      <color rgb="FF9C0006"/>
      <name val="Times Armenian"/>
      <family val="2"/>
    </font>
    <font>
      <sz val="11"/>
      <color indexed="20"/>
      <name val="Calibri"/>
      <family val="2"/>
    </font>
    <font>
      <sz val="11"/>
      <color rgb="FF9C0006"/>
      <name val="Calibri"/>
      <family val="2"/>
      <charset val="1"/>
      <scheme val="minor"/>
    </font>
    <font>
      <sz val="11"/>
      <color rgb="FF9C0006"/>
      <name val="Calibri"/>
      <family val="2"/>
      <scheme val="minor"/>
    </font>
    <font>
      <b/>
      <sz val="11"/>
      <color rgb="FFFA7D00"/>
      <name val="Times Armenian"/>
      <family val="2"/>
    </font>
    <font>
      <b/>
      <sz val="11"/>
      <color indexed="52"/>
      <name val="Calibri"/>
      <family val="2"/>
    </font>
    <font>
      <b/>
      <sz val="11"/>
      <color rgb="FFFA7D00"/>
      <name val="Calibri"/>
      <family val="2"/>
      <charset val="1"/>
      <scheme val="minor"/>
    </font>
    <font>
      <b/>
      <sz val="11"/>
      <color rgb="FFFA7D00"/>
      <name val="Calibri"/>
      <family val="2"/>
      <scheme val="minor"/>
    </font>
    <font>
      <b/>
      <sz val="11"/>
      <color theme="0"/>
      <name val="Times Armenian"/>
      <family val="2"/>
    </font>
    <font>
      <b/>
      <sz val="11"/>
      <color indexed="9"/>
      <name val="Calibri"/>
      <family val="2"/>
    </font>
    <font>
      <b/>
      <sz val="11"/>
      <color theme="0"/>
      <name val="Calibri"/>
      <family val="2"/>
      <charset val="1"/>
      <scheme val="minor"/>
    </font>
    <font>
      <b/>
      <sz val="11"/>
      <color theme="0"/>
      <name val="Calibri"/>
      <family val="2"/>
      <scheme val="minor"/>
    </font>
    <font>
      <sz val="10"/>
      <name val="Arial Armenian"/>
      <family val="2"/>
    </font>
    <font>
      <sz val="10"/>
      <name val="Times Armenian"/>
      <family val="1"/>
    </font>
    <font>
      <sz val="11"/>
      <color indexed="8"/>
      <name val="Calibri"/>
      <family val="2"/>
      <charset val="1"/>
    </font>
    <font>
      <sz val="12"/>
      <color indexed="8"/>
      <name val="Times Armenian"/>
      <family val="2"/>
    </font>
    <font>
      <i/>
      <sz val="11"/>
      <color rgb="FF7F7F7F"/>
      <name val="Times Armenian"/>
      <family val="2"/>
    </font>
    <font>
      <i/>
      <sz val="11"/>
      <color indexed="23"/>
      <name val="Calibri"/>
      <family val="2"/>
    </font>
    <font>
      <i/>
      <sz val="11"/>
      <color rgb="FF7F7F7F"/>
      <name val="Calibri"/>
      <family val="2"/>
      <charset val="1"/>
      <scheme val="minor"/>
    </font>
    <font>
      <i/>
      <sz val="11"/>
      <color rgb="FF7F7F7F"/>
      <name val="Calibri"/>
      <family val="2"/>
      <scheme val="minor"/>
    </font>
    <font>
      <sz val="11"/>
      <color rgb="FF006100"/>
      <name val="Times Armenian"/>
      <family val="2"/>
    </font>
    <font>
      <sz val="11"/>
      <color indexed="17"/>
      <name val="Calibri"/>
      <family val="2"/>
    </font>
    <font>
      <sz val="11"/>
      <color rgb="FF006100"/>
      <name val="Calibri"/>
      <family val="2"/>
      <charset val="1"/>
      <scheme val="minor"/>
    </font>
    <font>
      <sz val="11"/>
      <color rgb="FF006100"/>
      <name val="Calibri"/>
      <family val="2"/>
      <scheme val="minor"/>
    </font>
    <font>
      <b/>
      <sz val="15"/>
      <color theme="3"/>
      <name val="Times Armenian"/>
      <family val="2"/>
    </font>
    <font>
      <b/>
      <sz val="15"/>
      <color indexed="56"/>
      <name val="Calibri"/>
      <family val="2"/>
    </font>
    <font>
      <b/>
      <sz val="15"/>
      <color theme="3"/>
      <name val="Calibri"/>
      <family val="2"/>
      <charset val="1"/>
      <scheme val="minor"/>
    </font>
    <font>
      <b/>
      <sz val="15"/>
      <color theme="3"/>
      <name val="Calibri"/>
      <family val="2"/>
      <scheme val="minor"/>
    </font>
    <font>
      <b/>
      <sz val="13"/>
      <color theme="3"/>
      <name val="Times Armenian"/>
      <family val="2"/>
    </font>
    <font>
      <b/>
      <sz val="13"/>
      <color indexed="56"/>
      <name val="Calibri"/>
      <family val="2"/>
    </font>
    <font>
      <b/>
      <sz val="13"/>
      <color theme="3"/>
      <name val="Calibri"/>
      <family val="2"/>
      <charset val="1"/>
      <scheme val="minor"/>
    </font>
    <font>
      <b/>
      <sz val="13"/>
      <color theme="3"/>
      <name val="Calibri"/>
      <family val="2"/>
      <scheme val="minor"/>
    </font>
    <font>
      <b/>
      <sz val="11"/>
      <color theme="3"/>
      <name val="Times Armenian"/>
      <family val="2"/>
    </font>
    <font>
      <b/>
      <sz val="11"/>
      <color indexed="56"/>
      <name val="Calibri"/>
      <family val="2"/>
    </font>
    <font>
      <b/>
      <sz val="11"/>
      <color theme="3"/>
      <name val="Calibri"/>
      <family val="2"/>
      <charset val="1"/>
      <scheme val="minor"/>
    </font>
    <font>
      <b/>
      <sz val="11"/>
      <color theme="3"/>
      <name val="Calibri"/>
      <family val="2"/>
      <scheme val="minor"/>
    </font>
    <font>
      <sz val="11"/>
      <color rgb="FF3F3F76"/>
      <name val="Times Armenian"/>
      <family val="2"/>
    </font>
    <font>
      <sz val="11"/>
      <color indexed="62"/>
      <name val="Calibri"/>
      <family val="2"/>
    </font>
    <font>
      <sz val="11"/>
      <color rgb="FF3F3F76"/>
      <name val="Calibri"/>
      <family val="2"/>
      <charset val="1"/>
      <scheme val="minor"/>
    </font>
    <font>
      <sz val="11"/>
      <color rgb="FF3F3F76"/>
      <name val="Calibri"/>
      <family val="2"/>
      <scheme val="minor"/>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1"/>
      <color rgb="FFFA7D00"/>
      <name val="Times Armenian"/>
      <family val="2"/>
    </font>
    <font>
      <sz val="11"/>
      <color indexed="52"/>
      <name val="Calibri"/>
      <family val="2"/>
    </font>
    <font>
      <sz val="11"/>
      <color rgb="FFFA7D00"/>
      <name val="Calibri"/>
      <family val="2"/>
      <charset val="1"/>
      <scheme val="minor"/>
    </font>
    <font>
      <sz val="11"/>
      <color rgb="FFFA7D00"/>
      <name val="Calibri"/>
      <family val="2"/>
      <scheme val="minor"/>
    </font>
    <font>
      <sz val="11"/>
      <color rgb="FF9C6500"/>
      <name val="Times Armenian"/>
      <family val="2"/>
    </font>
    <font>
      <sz val="10"/>
      <color rgb="FF9C6500"/>
      <name val="Calibri"/>
      <family val="2"/>
      <scheme val="minor"/>
    </font>
    <font>
      <sz val="11"/>
      <color indexed="60"/>
      <name val="Times Armenian"/>
      <family val="2"/>
    </font>
    <font>
      <sz val="11"/>
      <color rgb="FF9C6500"/>
      <name val="Calibri"/>
      <family val="2"/>
      <charset val="1"/>
      <scheme val="minor"/>
    </font>
    <font>
      <sz val="11"/>
      <color indexed="60"/>
      <name val="Calibri"/>
      <family val="2"/>
    </font>
    <font>
      <sz val="8"/>
      <name val="Arial Armenian"/>
      <family val="2"/>
    </font>
    <font>
      <sz val="10"/>
      <color rgb="FF000000"/>
      <name val="Times New Roman"/>
      <family val="1"/>
    </font>
    <font>
      <sz val="8"/>
      <name val="GHEA Grapalat"/>
      <family val="3"/>
    </font>
    <font>
      <sz val="12"/>
      <name val="Arial Armenian"/>
      <family val="2"/>
    </font>
    <font>
      <sz val="10"/>
      <name val="Arial"/>
      <family val="2"/>
      <charset val="204"/>
    </font>
    <font>
      <sz val="10"/>
      <name val="Arial Cyr"/>
      <family val="2"/>
      <charset val="204"/>
    </font>
    <font>
      <sz val="10"/>
      <name val="Arial Unicode"/>
      <family val="2"/>
    </font>
    <font>
      <sz val="11"/>
      <name val="Times Armenian"/>
      <family val="1"/>
    </font>
    <font>
      <b/>
      <sz val="11"/>
      <color rgb="FF3F3F3F"/>
      <name val="Times Armenian"/>
      <family val="2"/>
    </font>
    <font>
      <b/>
      <sz val="11"/>
      <color indexed="63"/>
      <name val="Calibri"/>
      <family val="2"/>
    </font>
    <font>
      <b/>
      <sz val="11"/>
      <color rgb="FF3F3F3F"/>
      <name val="Calibri"/>
      <family val="2"/>
      <charset val="1"/>
      <scheme val="minor"/>
    </font>
    <font>
      <b/>
      <sz val="11"/>
      <color rgb="FF3F3F3F"/>
      <name val="Calibri"/>
      <family val="2"/>
      <scheme val="minor"/>
    </font>
    <font>
      <i/>
      <sz val="8"/>
      <name val="GHEA Grapalat"/>
      <family val="2"/>
    </font>
    <font>
      <sz val="10"/>
      <color indexed="8"/>
      <name val="MS Sans Serif"/>
      <family val="2"/>
    </font>
    <font>
      <sz val="18"/>
      <color theme="3"/>
      <name val="Cambria"/>
      <family val="2"/>
      <scheme val="major"/>
    </font>
    <font>
      <b/>
      <sz val="18"/>
      <color indexed="56"/>
      <name val="Cambria"/>
      <family val="2"/>
    </font>
    <font>
      <b/>
      <sz val="18"/>
      <color theme="3"/>
      <name val="Cambria"/>
      <family val="2"/>
      <scheme val="major"/>
    </font>
    <font>
      <b/>
      <sz val="11"/>
      <color theme="1"/>
      <name val="Times Armenian"/>
      <family val="2"/>
    </font>
    <font>
      <b/>
      <sz val="11"/>
      <color indexed="8"/>
      <name val="Calibri"/>
      <family val="2"/>
    </font>
    <font>
      <b/>
      <sz val="11"/>
      <color theme="1"/>
      <name val="Calibri"/>
      <family val="2"/>
      <charset val="1"/>
      <scheme val="minor"/>
    </font>
    <font>
      <b/>
      <sz val="11"/>
      <color theme="1"/>
      <name val="Calibri"/>
      <family val="2"/>
      <scheme val="minor"/>
    </font>
    <font>
      <sz val="11"/>
      <color rgb="FFFF0000"/>
      <name val="Times Armenian"/>
      <family val="2"/>
    </font>
    <font>
      <sz val="11"/>
      <color indexed="10"/>
      <name val="Calibri"/>
      <family val="2"/>
    </font>
    <font>
      <sz val="11"/>
      <color rgb="FFFF0000"/>
      <name val="Calibri"/>
      <family val="2"/>
      <charset val="1"/>
      <scheme val="minor"/>
    </font>
    <font>
      <sz val="11"/>
      <color rgb="FFFF0000"/>
      <name val="Calibri"/>
      <family val="2"/>
      <scheme val="minor"/>
    </font>
    <font>
      <b/>
      <sz val="10"/>
      <color indexed="12"/>
      <name val="Arial Cyr"/>
      <family val="2"/>
      <charset val="204"/>
    </font>
    <font>
      <sz val="11"/>
      <color rgb="FF9C6500"/>
      <name val="Calibri"/>
      <family val="2"/>
      <scheme val="minor"/>
    </font>
    <font>
      <sz val="10"/>
      <name val="Arial Armenian"/>
      <family val="2"/>
    </font>
    <font>
      <sz val="10"/>
      <color indexed="8"/>
      <name val="MS Sans Serif"/>
      <family val="2"/>
      <charset val="204"/>
    </font>
    <font>
      <sz val="10"/>
      <color theme="1"/>
      <name val="GHEA Grapalat"/>
      <family val="3"/>
    </font>
    <font>
      <sz val="10"/>
      <color rgb="FF000000"/>
      <name val="GHEA Grapalat"/>
      <family val="3"/>
    </font>
    <font>
      <sz val="11"/>
      <color rgb="FF000000"/>
      <name val="GHEA Grapalat"/>
      <family val="3"/>
    </font>
    <font>
      <i/>
      <sz val="10"/>
      <name val="GHEA Grapalat"/>
      <family val="3"/>
    </font>
    <font>
      <sz val="11"/>
      <color rgb="FFC00000"/>
      <name val="GHEA Grapalat"/>
      <family val="3"/>
    </font>
    <font>
      <sz val="12"/>
      <color theme="1"/>
      <name val="GHEA Grapalat"/>
      <family val="3"/>
    </font>
    <font>
      <sz val="10"/>
      <color theme="0"/>
      <name val="GHEA Grapalat"/>
      <family val="3"/>
    </font>
    <font>
      <i/>
      <sz val="8"/>
      <name val="GHEA Grapalat"/>
      <family val="3"/>
    </font>
    <font>
      <sz val="10"/>
      <name val="GHEA Grapalat"/>
      <family val="2"/>
    </font>
    <font>
      <sz val="11"/>
      <name val="GHEA Mariam"/>
      <family val="3"/>
    </font>
    <font>
      <b/>
      <sz val="12"/>
      <name val="GHEA Grapalat"/>
      <family val="3"/>
    </font>
    <font>
      <sz val="11"/>
      <color indexed="8"/>
      <name val="GHEA Grapalat"/>
      <family val="3"/>
    </font>
    <font>
      <sz val="4"/>
      <name val="GHEA Grapalat"/>
      <family val="3"/>
    </font>
    <font>
      <b/>
      <sz val="11"/>
      <name val="GHEA Grapalat"/>
      <family val="3"/>
    </font>
    <font>
      <b/>
      <sz val="10"/>
      <name val="GHEA Grapalat"/>
      <family val="3"/>
    </font>
    <font>
      <b/>
      <i/>
      <sz val="11"/>
      <name val="GHEA Grapalat"/>
      <family val="3"/>
    </font>
    <font>
      <sz val="10"/>
      <color rgb="FFFF0000"/>
      <name val="GHEA Grapalat"/>
      <family val="3"/>
    </font>
    <font>
      <sz val="10"/>
      <color theme="1"/>
      <name val="Arial Armenian"/>
      <family val="2"/>
    </font>
    <font>
      <b/>
      <i/>
      <sz val="10"/>
      <name val="GHEA Grapalat"/>
      <family val="3"/>
    </font>
    <font>
      <b/>
      <sz val="10"/>
      <color rgb="FF000000"/>
      <name val="GHEA Grapalat"/>
      <family val="3"/>
    </font>
    <font>
      <b/>
      <sz val="11"/>
      <color rgb="FF000000"/>
      <name val="GHEA Grapalat"/>
      <family val="3"/>
    </font>
    <font>
      <b/>
      <sz val="10"/>
      <color theme="1"/>
      <name val="GHEA Grapalat"/>
      <family val="3"/>
    </font>
    <font>
      <b/>
      <sz val="11"/>
      <color rgb="FF000000"/>
      <name val="GHEA Grapalat"/>
      <family val="3"/>
      <charset val="1"/>
    </font>
    <font>
      <b/>
      <sz val="11"/>
      <color theme="1"/>
      <name val="GHEA Grapalat"/>
      <family val="3"/>
    </font>
    <font>
      <i/>
      <sz val="11"/>
      <color theme="1"/>
      <name val="GHEA Grapalat"/>
      <family val="3"/>
    </font>
    <font>
      <b/>
      <i/>
      <sz val="11"/>
      <color indexed="10"/>
      <name val="GHEA Grapalat"/>
      <family val="3"/>
    </font>
    <font>
      <sz val="10"/>
      <name val="Arial Cyr"/>
      <family val="2"/>
    </font>
    <font>
      <sz val="12"/>
      <name val="Times LatArm"/>
    </font>
    <font>
      <u/>
      <sz val="11"/>
      <name val="GHEA Grapalat"/>
      <family val="3"/>
    </font>
    <font>
      <sz val="10"/>
      <name val="Arial Armenian"/>
      <family val="2"/>
    </font>
    <font>
      <sz val="8"/>
      <name val="Arial Armenian"/>
      <family val="2"/>
      <charset val="204"/>
    </font>
    <font>
      <u/>
      <sz val="11"/>
      <color theme="10"/>
      <name val="Calibri"/>
      <family val="2"/>
      <scheme val="minor"/>
    </font>
    <font>
      <b/>
      <sz val="18"/>
      <color theme="3"/>
      <name val="Cambria"/>
      <family val="2"/>
      <charset val="1"/>
      <scheme val="major"/>
    </font>
    <font>
      <sz val="10"/>
      <color theme="1"/>
      <name val="Calibri"/>
      <family val="2"/>
      <scheme val="minor"/>
    </font>
    <font>
      <i/>
      <sz val="12"/>
      <name val="GHEA Grapalat"/>
      <family val="3"/>
    </font>
    <font>
      <i/>
      <sz val="10"/>
      <name val="GHEA Grapalat"/>
      <family val="2"/>
    </font>
    <font>
      <sz val="10"/>
      <color theme="1"/>
      <name val="Calibri"/>
      <family val="2"/>
      <charset val="1"/>
      <scheme val="minor"/>
    </font>
    <font>
      <b/>
      <sz val="10"/>
      <name val="GHEA Grapalat"/>
      <family val="2"/>
    </font>
    <font>
      <b/>
      <i/>
      <sz val="10"/>
      <color rgb="FF000000"/>
      <name val="GHEA Grapalat"/>
      <family val="3"/>
    </font>
    <font>
      <b/>
      <u/>
      <sz val="10"/>
      <name val="GHEA Grapalat"/>
      <family val="3"/>
    </font>
    <font>
      <sz val="11"/>
      <name val="Arial Armenian"/>
      <family val="2"/>
    </font>
    <font>
      <b/>
      <sz val="11"/>
      <color indexed="8"/>
      <name val="GHEA Grapalat"/>
      <family val="3"/>
    </font>
    <font>
      <b/>
      <u/>
      <sz val="11"/>
      <name val="GHEA Grapalat"/>
      <family val="3"/>
    </font>
    <font>
      <b/>
      <sz val="11"/>
      <color rgb="FFFF0000"/>
      <name val="GHEA Grapalat"/>
      <family val="3"/>
    </font>
    <font>
      <i/>
      <sz val="11"/>
      <color rgb="FF000000"/>
      <name val="GHEA Grapalat"/>
      <family val="3"/>
    </font>
  </fonts>
  <fills count="5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
      <patternFill patternType="solid">
        <fgColor theme="0"/>
        <bgColor indexed="64"/>
      </patternFill>
    </fill>
    <fill>
      <patternFill patternType="solid">
        <fgColor indexed="9"/>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top style="hair">
        <color indexed="64"/>
      </top>
      <bottom style="hair">
        <color indexed="9"/>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0"/>
      </left>
      <right style="thin">
        <color indexed="0"/>
      </right>
      <top style="thin">
        <color indexed="0"/>
      </top>
      <bottom style="thin">
        <color indexed="0"/>
      </bottom>
      <diagonal/>
    </border>
  </borders>
  <cellStyleXfs count="2516">
    <xf numFmtId="0" fontId="0" fillId="0" borderId="0"/>
    <xf numFmtId="0" fontId="2" fillId="0" borderId="0">
      <alignment horizontal="left" vertical="top" wrapText="1"/>
    </xf>
    <xf numFmtId="43" fontId="6" fillId="0" borderId="0" applyFont="0" applyFill="0" applyBorder="0" applyAlignment="0" applyProtection="0"/>
    <xf numFmtId="0" fontId="6" fillId="0" borderId="0"/>
    <xf numFmtId="167" fontId="8" fillId="0" borderId="0" applyFill="0" applyBorder="0" applyProtection="0">
      <alignment horizontal="right" vertical="top"/>
    </xf>
    <xf numFmtId="167" fontId="2" fillId="0" borderId="0" applyFill="0" applyBorder="0" applyProtection="0">
      <alignment horizontal="right" vertical="top"/>
    </xf>
    <xf numFmtId="0" fontId="11" fillId="0" borderId="0"/>
    <xf numFmtId="0" fontId="11" fillId="0" borderId="0"/>
    <xf numFmtId="0" fontId="12" fillId="10" borderId="0" applyNumberFormat="0" applyBorder="0" applyAlignment="0" applyProtection="0"/>
    <xf numFmtId="0" fontId="13" fillId="33"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13" fillId="33"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14" fillId="33" borderId="0" applyNumberFormat="0" applyBorder="0" applyAlignment="0" applyProtection="0"/>
    <xf numFmtId="0" fontId="6"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12" fillId="14" borderId="0" applyNumberFormat="0" applyBorder="0" applyAlignment="0" applyProtection="0"/>
    <xf numFmtId="0" fontId="13" fillId="3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3" fillId="3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4" fillId="34" borderId="0" applyNumberFormat="0" applyBorder="0" applyAlignment="0" applyProtection="0"/>
    <xf numFmtId="0" fontId="6"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2" fillId="18" borderId="0" applyNumberFormat="0" applyBorder="0" applyAlignment="0" applyProtection="0"/>
    <xf numFmtId="0" fontId="13" fillId="35"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13" fillId="35"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14" fillId="35" borderId="0" applyNumberFormat="0" applyBorder="0" applyAlignment="0" applyProtection="0"/>
    <xf numFmtId="0" fontId="6"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12" fillId="22" borderId="0" applyNumberFormat="0" applyBorder="0" applyAlignment="0" applyProtection="0"/>
    <xf numFmtId="0" fontId="13" fillId="36"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13" fillId="36"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14" fillId="36" borderId="0" applyNumberFormat="0" applyBorder="0" applyAlignment="0" applyProtection="0"/>
    <xf numFmtId="0" fontId="6"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12" fillId="26" borderId="0" applyNumberFormat="0" applyBorder="0" applyAlignment="0" applyProtection="0"/>
    <xf numFmtId="0" fontId="13" fillId="37"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13" fillId="37"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14" fillId="37" borderId="0" applyNumberFormat="0" applyBorder="0" applyAlignment="0" applyProtection="0"/>
    <xf numFmtId="0" fontId="6"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12" fillId="30" borderId="0" applyNumberFormat="0" applyBorder="0" applyAlignment="0" applyProtection="0"/>
    <xf numFmtId="0" fontId="13" fillId="38"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3" fillId="38"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4" fillId="38" borderId="0" applyNumberFormat="0" applyBorder="0" applyAlignment="0" applyProtection="0"/>
    <xf numFmtId="0" fontId="6"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2" fillId="11" borderId="0" applyNumberFormat="0" applyBorder="0" applyAlignment="0" applyProtection="0"/>
    <xf numFmtId="0" fontId="13" fillId="39"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3" fillId="39"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4" fillId="39" borderId="0" applyNumberFormat="0" applyBorder="0" applyAlignment="0" applyProtection="0"/>
    <xf numFmtId="0" fontId="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2" fillId="15" borderId="0" applyNumberFormat="0" applyBorder="0" applyAlignment="0" applyProtection="0"/>
    <xf numFmtId="0" fontId="13" fillId="40"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13" fillId="40"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14" fillId="40" borderId="0" applyNumberFormat="0" applyBorder="0" applyAlignment="0" applyProtection="0"/>
    <xf numFmtId="0" fontId="6"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12" fillId="19" borderId="0" applyNumberFormat="0" applyBorder="0" applyAlignment="0" applyProtection="0"/>
    <xf numFmtId="0" fontId="13" fillId="41"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3" fillId="41"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4" fillId="41" borderId="0" applyNumberFormat="0" applyBorder="0" applyAlignment="0" applyProtection="0"/>
    <xf numFmtId="0" fontId="6"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2" fillId="23" borderId="0" applyNumberFormat="0" applyBorder="0" applyAlignment="0" applyProtection="0"/>
    <xf numFmtId="0" fontId="13" fillId="36"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13" fillId="36"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14" fillId="36" borderId="0" applyNumberFormat="0" applyBorder="0" applyAlignment="0" applyProtection="0"/>
    <xf numFmtId="0" fontId="6"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12" fillId="27" borderId="0" applyNumberFormat="0" applyBorder="0" applyAlignment="0" applyProtection="0"/>
    <xf numFmtId="0" fontId="13" fillId="39"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13" fillId="39"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14" fillId="39" borderId="0" applyNumberFormat="0" applyBorder="0" applyAlignment="0" applyProtection="0"/>
    <xf numFmtId="0" fontId="6"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12" fillId="31" borderId="0" applyNumberFormat="0" applyBorder="0" applyAlignment="0" applyProtection="0"/>
    <xf numFmtId="0" fontId="13" fillId="42"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3" fillId="42"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4" fillId="42" borderId="0" applyNumberFormat="0" applyBorder="0" applyAlignment="0" applyProtection="0"/>
    <xf numFmtId="0" fontId="6"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5" fillId="12"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7" fillId="12" borderId="0" applyNumberFormat="0" applyBorder="0" applyAlignment="0" applyProtection="0"/>
    <xf numFmtId="0" fontId="18" fillId="12" borderId="0" applyNumberFormat="0" applyBorder="0" applyAlignment="0" applyProtection="0"/>
    <xf numFmtId="0" fontId="15" fillId="16"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7" fillId="16" borderId="0" applyNumberFormat="0" applyBorder="0" applyAlignment="0" applyProtection="0"/>
    <xf numFmtId="0" fontId="18" fillId="16" borderId="0" applyNumberFormat="0" applyBorder="0" applyAlignment="0" applyProtection="0"/>
    <xf numFmtId="0" fontId="15" fillId="20"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7" fillId="20" borderId="0" applyNumberFormat="0" applyBorder="0" applyAlignment="0" applyProtection="0"/>
    <xf numFmtId="0" fontId="18" fillId="20" borderId="0" applyNumberFormat="0" applyBorder="0" applyAlignment="0" applyProtection="0"/>
    <xf numFmtId="0" fontId="15" fillId="2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7" fillId="24" borderId="0" applyNumberFormat="0" applyBorder="0" applyAlignment="0" applyProtection="0"/>
    <xf numFmtId="0" fontId="18" fillId="24" borderId="0" applyNumberFormat="0" applyBorder="0" applyAlignment="0" applyProtection="0"/>
    <xf numFmtId="0" fontId="15" fillId="28"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7" fillId="28" borderId="0" applyNumberFormat="0" applyBorder="0" applyAlignment="0" applyProtection="0"/>
    <xf numFmtId="0" fontId="18" fillId="28" borderId="0" applyNumberFormat="0" applyBorder="0" applyAlignment="0" applyProtection="0"/>
    <xf numFmtId="0" fontId="15" fillId="32"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7" fillId="32" borderId="0" applyNumberFormat="0" applyBorder="0" applyAlignment="0" applyProtection="0"/>
    <xf numFmtId="0" fontId="18" fillId="32"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5" fillId="9" borderId="0" applyNumberFormat="0" applyBorder="0" applyAlignment="0" applyProtection="0"/>
    <xf numFmtId="0" fontId="16" fillId="47" borderId="0" applyNumberFormat="0" applyBorder="0" applyAlignment="0" applyProtection="0"/>
    <xf numFmtId="0" fontId="16" fillId="47" borderId="0" applyNumberFormat="0" applyBorder="0" applyAlignment="0" applyProtection="0"/>
    <xf numFmtId="0" fontId="17" fillId="9" borderId="0" applyNumberFormat="0" applyBorder="0" applyAlignment="0" applyProtection="0"/>
    <xf numFmtId="0" fontId="18" fillId="9" borderId="0" applyNumberFormat="0" applyBorder="0" applyAlignment="0" applyProtection="0"/>
    <xf numFmtId="0" fontId="15" fillId="13" borderId="0" applyNumberFormat="0" applyBorder="0" applyAlignment="0" applyProtection="0"/>
    <xf numFmtId="0" fontId="16" fillId="48" borderId="0" applyNumberFormat="0" applyBorder="0" applyAlignment="0" applyProtection="0"/>
    <xf numFmtId="0" fontId="16" fillId="48" borderId="0" applyNumberFormat="0" applyBorder="0" applyAlignment="0" applyProtection="0"/>
    <xf numFmtId="0" fontId="17" fillId="13" borderId="0" applyNumberFormat="0" applyBorder="0" applyAlignment="0" applyProtection="0"/>
    <xf numFmtId="0" fontId="18" fillId="13" borderId="0" applyNumberFormat="0" applyBorder="0" applyAlignment="0" applyProtection="0"/>
    <xf numFmtId="0" fontId="15" fillId="17" borderId="0" applyNumberFormat="0" applyBorder="0" applyAlignment="0" applyProtection="0"/>
    <xf numFmtId="0" fontId="16" fillId="49" borderId="0" applyNumberFormat="0" applyBorder="0" applyAlignment="0" applyProtection="0"/>
    <xf numFmtId="0" fontId="16" fillId="49" borderId="0" applyNumberFormat="0" applyBorder="0" applyAlignment="0" applyProtection="0"/>
    <xf numFmtId="0" fontId="17" fillId="17" borderId="0" applyNumberFormat="0" applyBorder="0" applyAlignment="0" applyProtection="0"/>
    <xf numFmtId="0" fontId="18" fillId="17" borderId="0" applyNumberFormat="0" applyBorder="0" applyAlignment="0" applyProtection="0"/>
    <xf numFmtId="0" fontId="15" fillId="21"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7" fillId="21" borderId="0" applyNumberFormat="0" applyBorder="0" applyAlignment="0" applyProtection="0"/>
    <xf numFmtId="0" fontId="18" fillId="21" borderId="0" applyNumberFormat="0" applyBorder="0" applyAlignment="0" applyProtection="0"/>
    <xf numFmtId="0" fontId="15" fillId="2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7" fillId="25" borderId="0" applyNumberFormat="0" applyBorder="0" applyAlignment="0" applyProtection="0"/>
    <xf numFmtId="0" fontId="18" fillId="25" borderId="0" applyNumberFormat="0" applyBorder="0" applyAlignment="0" applyProtection="0"/>
    <xf numFmtId="0" fontId="15" fillId="29" borderId="0" applyNumberFormat="0" applyBorder="0" applyAlignment="0" applyProtection="0"/>
    <xf numFmtId="0" fontId="16" fillId="50" borderId="0" applyNumberFormat="0" applyBorder="0" applyAlignment="0" applyProtection="0"/>
    <xf numFmtId="0" fontId="16" fillId="50" borderId="0" applyNumberFormat="0" applyBorder="0" applyAlignment="0" applyProtection="0"/>
    <xf numFmtId="0" fontId="17" fillId="29" borderId="0" applyNumberFormat="0" applyBorder="0" applyAlignment="0" applyProtection="0"/>
    <xf numFmtId="0" fontId="18" fillId="29" borderId="0" applyNumberFormat="0" applyBorder="0" applyAlignment="0" applyProtection="0"/>
    <xf numFmtId="0" fontId="19" fillId="3"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1" fillId="3" borderId="0" applyNumberFormat="0" applyBorder="0" applyAlignment="0" applyProtection="0"/>
    <xf numFmtId="0" fontId="22" fillId="3" borderId="0" applyNumberFormat="0" applyBorder="0" applyAlignment="0" applyProtection="0"/>
    <xf numFmtId="0" fontId="23" fillId="6" borderId="4" applyNumberFormat="0" applyAlignment="0" applyProtection="0"/>
    <xf numFmtId="0" fontId="24" fillId="51" borderId="15" applyNumberFormat="0" applyAlignment="0" applyProtection="0"/>
    <xf numFmtId="0" fontId="24" fillId="51" borderId="15" applyNumberFormat="0" applyAlignment="0" applyProtection="0"/>
    <xf numFmtId="0" fontId="25" fillId="6" borderId="4" applyNumberFormat="0" applyAlignment="0" applyProtection="0"/>
    <xf numFmtId="0" fontId="26" fillId="6" borderId="4" applyNumberFormat="0" applyAlignment="0" applyProtection="0"/>
    <xf numFmtId="0" fontId="27" fillId="7" borderId="7" applyNumberFormat="0" applyAlignment="0" applyProtection="0"/>
    <xf numFmtId="0" fontId="28" fillId="52" borderId="16" applyNumberFormat="0" applyAlignment="0" applyProtection="0"/>
    <xf numFmtId="0" fontId="28" fillId="52" borderId="16" applyNumberFormat="0" applyAlignment="0" applyProtection="0"/>
    <xf numFmtId="0" fontId="29" fillId="7" borderId="7" applyNumberFormat="0" applyAlignment="0" applyProtection="0"/>
    <xf numFmtId="0" fontId="30" fillId="7" borderId="7" applyNumberFormat="0" applyAlignment="0" applyProtection="0"/>
    <xf numFmtId="43" fontId="31" fillId="0" borderId="0" applyFont="0" applyFill="0" applyBorder="0" applyAlignment="0" applyProtection="0"/>
    <xf numFmtId="43" fontId="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168" fontId="31" fillId="0" borderId="0" applyFont="0" applyFill="0" applyBorder="0" applyAlignment="0" applyProtection="0"/>
    <xf numFmtId="43" fontId="32"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33" fillId="0" borderId="0" applyFont="0" applyFill="0" applyBorder="0" applyAlignment="0" applyProtection="0"/>
    <xf numFmtId="43" fontId="32" fillId="0" borderId="0" applyFont="0" applyFill="0" applyBorder="0" applyAlignment="0" applyProtection="0"/>
    <xf numFmtId="43" fontId="9" fillId="0" borderId="0" applyFont="0" applyFill="0" applyBorder="0" applyAlignment="0" applyProtection="0"/>
    <xf numFmtId="43" fontId="32" fillId="0" borderId="0" applyFont="0" applyFill="0" applyBorder="0" applyAlignment="0" applyProtection="0"/>
    <xf numFmtId="169" fontId="1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2" fillId="0" borderId="0" applyFont="0" applyFill="0" applyBorder="0" applyAlignment="0" applyProtection="0"/>
    <xf numFmtId="0" fontId="31" fillId="0" borderId="0" applyFont="0" applyFill="0" applyBorder="0" applyAlignment="0" applyProtection="0"/>
    <xf numFmtId="43" fontId="11"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1" fillId="0" borderId="0" applyFont="0" applyFill="0" applyBorder="0" applyAlignment="0" applyProtection="0"/>
    <xf numFmtId="168" fontId="31" fillId="0" borderId="0" applyFont="0" applyFill="0" applyBorder="0" applyAlignment="0" applyProtection="0"/>
    <xf numFmtId="43" fontId="11" fillId="0" borderId="0" applyFont="0" applyFill="0" applyBorder="0" applyAlignment="0" applyProtection="0"/>
    <xf numFmtId="43" fontId="9" fillId="0" borderId="0" applyFont="0" applyFill="0" applyBorder="0" applyAlignment="0" applyProtection="0"/>
    <xf numFmtId="43" fontId="32" fillId="0" borderId="0" applyFont="0" applyFill="0" applyBorder="0" applyAlignment="0" applyProtection="0"/>
    <xf numFmtId="43" fontId="34" fillId="0" borderId="0" applyFont="0" applyFill="0" applyBorder="0" applyAlignment="0" applyProtection="0"/>
    <xf numFmtId="43" fontId="9" fillId="0" borderId="0" applyFont="0" applyFill="0" applyBorder="0" applyAlignment="0" applyProtection="0"/>
    <xf numFmtId="169" fontId="1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43" fontId="2" fillId="0" borderId="0" applyFont="0" applyFill="0" applyBorder="0" applyAlignment="0" applyProtection="0">
      <alignment horizontal="left" vertical="top" wrapText="1"/>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11" fillId="0" borderId="0" applyFont="0" applyFill="0" applyBorder="0" applyAlignment="0" applyProtection="0"/>
    <xf numFmtId="170" fontId="13" fillId="0" borderId="0" applyFont="0" applyFill="0" applyBorder="0" applyAlignment="0" applyProtection="0"/>
    <xf numFmtId="171" fontId="2" fillId="0" borderId="0" applyFont="0" applyFill="0" applyBorder="0" applyAlignment="0" applyProtection="0">
      <alignment horizontal="left" vertical="top" wrapText="1"/>
    </xf>
    <xf numFmtId="43" fontId="11" fillId="0" borderId="0" applyFont="0" applyFill="0" applyBorder="0" applyAlignment="0" applyProtection="0"/>
    <xf numFmtId="43" fontId="11"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72" fontId="9"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8" fontId="6" fillId="0" borderId="0" applyFon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1" fillId="2" borderId="0" applyNumberFormat="0" applyBorder="0" applyAlignment="0" applyProtection="0"/>
    <xf numFmtId="0" fontId="42" fillId="2" borderId="0" applyNumberFormat="0" applyBorder="0" applyAlignment="0" applyProtection="0"/>
    <xf numFmtId="0" fontId="43" fillId="0" borderId="1"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5" fillId="0" borderId="1" applyNumberFormat="0" applyFill="0" applyAlignment="0" applyProtection="0"/>
    <xf numFmtId="0" fontId="46" fillId="0" borderId="1" applyNumberFormat="0" applyFill="0" applyAlignment="0" applyProtection="0"/>
    <xf numFmtId="0" fontId="47" fillId="0" borderId="2"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9" fillId="0" borderId="2" applyNumberFormat="0" applyFill="0" applyAlignment="0" applyProtection="0"/>
    <xf numFmtId="0" fontId="50" fillId="0" borderId="2" applyNumberFormat="0" applyFill="0" applyAlignment="0" applyProtection="0"/>
    <xf numFmtId="0" fontId="51" fillId="0" borderId="3" applyNumberFormat="0" applyFill="0" applyAlignment="0" applyProtection="0"/>
    <xf numFmtId="0" fontId="52" fillId="0" borderId="19" applyNumberFormat="0" applyFill="0" applyAlignment="0" applyProtection="0"/>
    <xf numFmtId="0" fontId="52" fillId="0" borderId="19" applyNumberFormat="0" applyFill="0" applyAlignment="0" applyProtection="0"/>
    <xf numFmtId="0" fontId="53" fillId="0" borderId="3" applyNumberFormat="0" applyFill="0" applyAlignment="0" applyProtection="0"/>
    <xf numFmtId="0" fontId="54" fillId="0" borderId="3" applyNumberFormat="0" applyFill="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5" fillId="5" borderId="4" applyNumberFormat="0" applyAlignment="0" applyProtection="0"/>
    <xf numFmtId="0" fontId="56" fillId="38" borderId="20" applyNumberFormat="0" applyAlignment="0" applyProtection="0"/>
    <xf numFmtId="0" fontId="56" fillId="38" borderId="20" applyNumberFormat="0" applyAlignment="0" applyProtection="0"/>
    <xf numFmtId="0" fontId="57" fillId="5" borderId="4" applyNumberFormat="0" applyAlignment="0" applyProtection="0"/>
    <xf numFmtId="0" fontId="58" fillId="5" borderId="4" applyNumberFormat="0" applyAlignment="0" applyProtection="0"/>
    <xf numFmtId="38" fontId="59" fillId="0" borderId="0"/>
    <xf numFmtId="38" fontId="60" fillId="0" borderId="0"/>
    <xf numFmtId="38" fontId="61" fillId="0" borderId="0"/>
    <xf numFmtId="38" fontId="62" fillId="0" borderId="0"/>
    <xf numFmtId="0" fontId="63" fillId="0" borderId="0"/>
    <xf numFmtId="0" fontId="63" fillId="0" borderId="0"/>
    <xf numFmtId="0" fontId="64" fillId="0" borderId="0"/>
    <xf numFmtId="0" fontId="65" fillId="0" borderId="6" applyNumberFormat="0" applyFill="0" applyAlignment="0" applyProtection="0"/>
    <xf numFmtId="0" fontId="66" fillId="0" borderId="21" applyNumberFormat="0" applyFill="0" applyAlignment="0" applyProtection="0"/>
    <xf numFmtId="0" fontId="66" fillId="0" borderId="21" applyNumberFormat="0" applyFill="0" applyAlignment="0" applyProtection="0"/>
    <xf numFmtId="0" fontId="67" fillId="0" borderId="6" applyNumberFormat="0" applyFill="0" applyAlignment="0" applyProtection="0"/>
    <xf numFmtId="0" fontId="68" fillId="0" borderId="6" applyNumberFormat="0" applyFill="0" applyAlignment="0" applyProtection="0"/>
    <xf numFmtId="0" fontId="69" fillId="4" borderId="0" applyNumberFormat="0" applyBorder="0" applyAlignment="0" applyProtection="0"/>
    <xf numFmtId="0" fontId="70" fillId="4" borderId="0" applyNumberFormat="0" applyBorder="0" applyAlignment="0" applyProtection="0"/>
    <xf numFmtId="0" fontId="70" fillId="4" borderId="0" applyNumberFormat="0" applyBorder="0" applyAlignment="0" applyProtection="0"/>
    <xf numFmtId="0" fontId="70" fillId="4" borderId="0" applyNumberFormat="0" applyBorder="0" applyAlignment="0" applyProtection="0"/>
    <xf numFmtId="0" fontId="71" fillId="53" borderId="0" applyNumberFormat="0" applyBorder="0" applyAlignment="0" applyProtection="0"/>
    <xf numFmtId="0" fontId="72" fillId="4" borderId="0" applyNumberFormat="0" applyBorder="0" applyAlignment="0" applyProtection="0"/>
    <xf numFmtId="0" fontId="73" fillId="53" borderId="0" applyNumberFormat="0" applyBorder="0" applyAlignment="0" applyProtection="0"/>
    <xf numFmtId="0" fontId="73" fillId="53" borderId="0" applyNumberFormat="0" applyBorder="0" applyAlignment="0" applyProtection="0"/>
    <xf numFmtId="0" fontId="70" fillId="4" borderId="0" applyNumberFormat="0" applyBorder="0" applyAlignment="0" applyProtection="0"/>
    <xf numFmtId="0" fontId="70" fillId="4" borderId="0" applyNumberFormat="0" applyBorder="0" applyAlignment="0" applyProtection="0"/>
    <xf numFmtId="0" fontId="74" fillId="0" borderId="0">
      <alignment horizontal="left" vertical="top" wrapText="1"/>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4" fillId="0" borderId="0">
      <alignment horizontal="left" vertical="top" wrapText="1"/>
    </xf>
    <xf numFmtId="0" fontId="32" fillId="0" borderId="0"/>
    <xf numFmtId="0" fontId="32" fillId="0" borderId="0"/>
    <xf numFmtId="0" fontId="9" fillId="0" borderId="0"/>
    <xf numFmtId="0" fontId="9" fillId="0" borderId="0"/>
    <xf numFmtId="0" fontId="9" fillId="0" borderId="0"/>
    <xf numFmtId="0" fontId="32" fillId="0" borderId="0"/>
    <xf numFmtId="0" fontId="32" fillId="0" borderId="0"/>
    <xf numFmtId="0" fontId="2" fillId="0" borderId="0">
      <alignment horizontal="left" vertical="top" wrapText="1"/>
    </xf>
    <xf numFmtId="0" fontId="75" fillId="0" borderId="0"/>
    <xf numFmtId="0" fontId="11" fillId="0" borderId="0"/>
    <xf numFmtId="0" fontId="11" fillId="0" borderId="0"/>
    <xf numFmtId="0" fontId="11" fillId="0" borderId="0"/>
    <xf numFmtId="0" fontId="11" fillId="0" borderId="0"/>
    <xf numFmtId="0" fontId="76" fillId="0" borderId="0"/>
    <xf numFmtId="0" fontId="76" fillId="0" borderId="0"/>
    <xf numFmtId="0" fontId="11" fillId="0" borderId="0"/>
    <xf numFmtId="0" fontId="11" fillId="0" borderId="0"/>
    <xf numFmtId="1" fontId="77" fillId="0" borderId="0"/>
    <xf numFmtId="1" fontId="77" fillId="0" borderId="0"/>
    <xf numFmtId="1" fontId="77" fillId="0" borderId="0"/>
    <xf numFmtId="1" fontId="77" fillId="0" borderId="0"/>
    <xf numFmtId="0" fontId="31" fillId="0" borderId="0"/>
    <xf numFmtId="0" fontId="6" fillId="0" borderId="0"/>
    <xf numFmtId="0" fontId="76" fillId="0" borderId="0"/>
    <xf numFmtId="0" fontId="11" fillId="0" borderId="0"/>
    <xf numFmtId="0" fontId="11" fillId="0" borderId="0"/>
    <xf numFmtId="0" fontId="2" fillId="0" borderId="0">
      <alignment horizontal="left" vertical="top" wrapText="1"/>
    </xf>
    <xf numFmtId="1" fontId="77" fillId="0" borderId="0"/>
    <xf numFmtId="1" fontId="77" fillId="0" borderId="0"/>
    <xf numFmtId="0" fontId="78" fillId="0" borderId="0"/>
    <xf numFmtId="0" fontId="32" fillId="0" borderId="0"/>
    <xf numFmtId="0" fontId="11" fillId="0" borderId="0"/>
    <xf numFmtId="0" fontId="32" fillId="0" borderId="0"/>
    <xf numFmtId="0" fontId="6" fillId="0" borderId="0"/>
    <xf numFmtId="0" fontId="31" fillId="0" borderId="0"/>
    <xf numFmtId="0" fontId="12" fillId="0" borderId="0"/>
    <xf numFmtId="0" fontId="6" fillId="0" borderId="0"/>
    <xf numFmtId="0" fontId="31" fillId="0" borderId="0"/>
    <xf numFmtId="0" fontId="11" fillId="0" borderId="0"/>
    <xf numFmtId="0" fontId="11" fillId="0" borderId="0"/>
    <xf numFmtId="0" fontId="78" fillId="0" borderId="0"/>
    <xf numFmtId="0" fontId="31" fillId="0" borderId="0"/>
    <xf numFmtId="0" fontId="11" fillId="0" borderId="0"/>
    <xf numFmtId="0" fontId="3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 fillId="0" borderId="0"/>
    <xf numFmtId="0" fontId="9" fillId="0" borderId="0"/>
    <xf numFmtId="0" fontId="32" fillId="0" borderId="0"/>
    <xf numFmtId="0" fontId="11" fillId="0" borderId="0"/>
    <xf numFmtId="0" fontId="79" fillId="0" borderId="0"/>
    <xf numFmtId="0" fontId="79" fillId="0" borderId="0"/>
    <xf numFmtId="0" fontId="11" fillId="0" borderId="0"/>
    <xf numFmtId="0" fontId="80" fillId="0" borderId="0"/>
    <xf numFmtId="0" fontId="80" fillId="0" borderId="0"/>
    <xf numFmtId="0" fontId="9" fillId="0" borderId="0"/>
    <xf numFmtId="0" fontId="9" fillId="0" borderId="0"/>
    <xf numFmtId="0" fontId="9" fillId="0" borderId="0"/>
    <xf numFmtId="0" fontId="9" fillId="0" borderId="0"/>
    <xf numFmtId="0" fontId="9" fillId="0" borderId="0"/>
    <xf numFmtId="0" fontId="9" fillId="0" borderId="0"/>
    <xf numFmtId="0" fontId="81" fillId="0" borderId="0"/>
    <xf numFmtId="0" fontId="12" fillId="8" borderId="8"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9" fillId="8" borderId="8" applyNumberFormat="0" applyFont="0" applyAlignment="0" applyProtection="0"/>
    <xf numFmtId="0" fontId="9" fillId="8" borderId="8" applyNumberFormat="0" applyFont="0" applyAlignment="0" applyProtection="0"/>
    <xf numFmtId="0" fontId="9" fillId="8" borderId="8" applyNumberFormat="0" applyFont="0" applyAlignment="0" applyProtection="0"/>
    <xf numFmtId="0" fontId="82" fillId="6" borderId="5"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4" fillId="6" borderId="5" applyNumberFormat="0" applyAlignment="0" applyProtection="0"/>
    <xf numFmtId="0" fontId="85" fillId="6" borderId="5" applyNumberFormat="0" applyAlignment="0" applyProtection="0"/>
    <xf numFmtId="9" fontId="76"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76" fillId="0" borderId="0" applyFont="0" applyFill="0" applyBorder="0" applyAlignment="0" applyProtection="0"/>
    <xf numFmtId="9" fontId="31" fillId="0" borderId="0" applyFont="0" applyFill="0" applyBorder="0" applyAlignment="0" applyProtection="0"/>
    <xf numFmtId="9" fontId="3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31" fillId="0" borderId="0" applyNumberFormat="0" applyFill="0" applyBorder="0" applyAlignment="0" applyProtection="0"/>
    <xf numFmtId="167" fontId="86" fillId="0" borderId="0" applyFill="0" applyBorder="0" applyProtection="0">
      <alignment horizontal="right" vertical="top"/>
    </xf>
    <xf numFmtId="0" fontId="87" fillId="0" borderId="0"/>
    <xf numFmtId="0" fontId="87" fillId="0" borderId="0"/>
    <xf numFmtId="0" fontId="87" fillId="0" borderId="0"/>
    <xf numFmtId="0" fontId="87" fillId="0" borderId="0"/>
    <xf numFmtId="0" fontId="88" fillId="0" borderId="0" applyNumberFormat="0" applyFill="0" applyBorder="0" applyAlignment="0" applyProtection="0"/>
    <xf numFmtId="0" fontId="89"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1" fillId="0" borderId="9"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3" fillId="0" borderId="9" applyNumberFormat="0" applyFill="0" applyAlignment="0" applyProtection="0"/>
    <xf numFmtId="0" fontId="94" fillId="0" borderId="9" applyNumberFormat="0" applyFill="0" applyAlignment="0" applyProtection="0"/>
    <xf numFmtId="0" fontId="95"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18" fillId="9" borderId="0" applyNumberFormat="0" applyBorder="0" applyAlignment="0" applyProtection="0"/>
    <xf numFmtId="0" fontId="18" fillId="13" borderId="0" applyNumberFormat="0" applyBorder="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173" fontId="79" fillId="0" borderId="25">
      <protection locked="0"/>
    </xf>
    <xf numFmtId="0" fontId="58" fillId="5" borderId="4" applyNumberFormat="0" applyAlignment="0" applyProtection="0"/>
    <xf numFmtId="0" fontId="85" fillId="6" borderId="5" applyNumberFormat="0" applyAlignment="0" applyProtection="0"/>
    <xf numFmtId="0" fontId="26" fillId="6" borderId="4" applyNumberFormat="0" applyAlignment="0" applyProtection="0"/>
    <xf numFmtId="0" fontId="46" fillId="0" borderId="1" applyNumberFormat="0" applyFill="0" applyAlignment="0" applyProtection="0"/>
    <xf numFmtId="0" fontId="50" fillId="0" borderId="2" applyNumberFormat="0" applyFill="0" applyAlignment="0" applyProtection="0"/>
    <xf numFmtId="0" fontId="54" fillId="0" borderId="3" applyNumberFormat="0" applyFill="0" applyAlignment="0" applyProtection="0"/>
    <xf numFmtId="0" fontId="54" fillId="0" borderId="0" applyNumberFormat="0" applyFill="0" applyBorder="0" applyAlignment="0" applyProtection="0"/>
    <xf numFmtId="173" fontId="99" fillId="55" borderId="25"/>
    <xf numFmtId="0" fontId="94" fillId="0" borderId="9" applyNumberFormat="0" applyFill="0" applyAlignment="0" applyProtection="0"/>
    <xf numFmtId="0" fontId="30" fillId="7" borderId="7" applyNumberFormat="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100" fillId="4" borderId="0" applyNumberFormat="0" applyBorder="0" applyAlignment="0" applyProtection="0"/>
    <xf numFmtId="0" fontId="11" fillId="0" borderId="0"/>
    <xf numFmtId="0" fontId="11" fillId="0" borderId="0"/>
    <xf numFmtId="0" fontId="11" fillId="0" borderId="0"/>
    <xf numFmtId="0" fontId="11" fillId="0" borderId="0"/>
    <xf numFmtId="1" fontId="77" fillId="0" borderId="0"/>
    <xf numFmtId="1" fontId="77" fillId="0" borderId="0"/>
    <xf numFmtId="0" fontId="78" fillId="0" borderId="0"/>
    <xf numFmtId="0" fontId="3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 fillId="0" borderId="0"/>
    <xf numFmtId="0" fontId="13" fillId="0" borderId="0"/>
    <xf numFmtId="0" fontId="9" fillId="0" borderId="0"/>
    <xf numFmtId="0" fontId="9" fillId="0" borderId="0"/>
    <xf numFmtId="0" fontId="31" fillId="0" borderId="0"/>
    <xf numFmtId="0" fontId="2" fillId="0" borderId="0">
      <alignment horizontal="left" vertical="top" wrapText="1"/>
    </xf>
    <xf numFmtId="0" fontId="32" fillId="0" borderId="0"/>
    <xf numFmtId="0" fontId="75" fillId="0" borderId="0"/>
    <xf numFmtId="0" fontId="1" fillId="0" borderId="0"/>
    <xf numFmtId="0" fontId="6" fillId="0" borderId="0"/>
    <xf numFmtId="0" fontId="101" fillId="0" borderId="0"/>
    <xf numFmtId="0" fontId="22" fillId="3" borderId="0" applyNumberFormat="0" applyBorder="0" applyAlignment="0" applyProtection="0"/>
    <xf numFmtId="0" fontId="38" fillId="0" borderId="0" applyNumberFormat="0" applyFill="0" applyBorder="0" applyAlignment="0" applyProtection="0"/>
    <xf numFmtId="0" fontId="9" fillId="8" borderId="8" applyNumberFormat="0" applyFont="0" applyAlignment="0" applyProtection="0"/>
    <xf numFmtId="0" fontId="6" fillId="8" borderId="8" applyNumberFormat="0" applyFont="0" applyAlignment="0" applyProtection="0"/>
    <xf numFmtId="0" fontId="68" fillId="0" borderId="6" applyNumberFormat="0" applyFill="0" applyAlignment="0" applyProtection="0"/>
    <xf numFmtId="0" fontId="102" fillId="0" borderId="0"/>
    <xf numFmtId="0" fontId="98" fillId="0" borderId="0" applyNumberFormat="0" applyFill="0" applyBorder="0" applyAlignment="0" applyProtection="0"/>
    <xf numFmtId="169" fontId="31" fillId="0" borderId="0" applyFont="0" applyFill="0" applyBorder="0" applyAlignment="0" applyProtection="0"/>
    <xf numFmtId="164" fontId="32" fillId="0" borderId="0" applyFont="0" applyFill="0" applyBorder="0" applyAlignment="0" applyProtection="0"/>
    <xf numFmtId="43" fontId="9" fillId="0" borderId="0" applyFont="0" applyFill="0" applyBorder="0" applyAlignment="0" applyProtection="0"/>
    <xf numFmtId="169" fontId="78" fillId="0" borderId="0" applyFont="0" applyFill="0" applyBorder="0" applyAlignment="0" applyProtection="0"/>
    <xf numFmtId="164" fontId="31"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31" fillId="0" borderId="0" applyFont="0" applyFill="0" applyBorder="0" applyAlignment="0" applyProtection="0"/>
    <xf numFmtId="0" fontId="42" fillId="2" borderId="0" applyNumberFormat="0" applyBorder="0" applyAlignment="0" applyProtection="0"/>
    <xf numFmtId="0" fontId="31" fillId="0" borderId="0"/>
    <xf numFmtId="43" fontId="9" fillId="0" borderId="0" applyFont="0" applyFill="0" applyBorder="0" applyAlignment="0" applyProtection="0"/>
    <xf numFmtId="0" fontId="90" fillId="0" borderId="0" applyNumberFormat="0" applyFill="0" applyBorder="0" applyAlignment="0" applyProtection="0"/>
    <xf numFmtId="0" fontId="46" fillId="0" borderId="1" applyNumberFormat="0" applyFill="0" applyAlignment="0" applyProtection="0"/>
    <xf numFmtId="0" fontId="50" fillId="0" borderId="2" applyNumberFormat="0" applyFill="0" applyAlignment="0" applyProtection="0"/>
    <xf numFmtId="0" fontId="54" fillId="0" borderId="3" applyNumberFormat="0" applyFill="0" applyAlignment="0" applyProtection="0"/>
    <xf numFmtId="0" fontId="54" fillId="0" borderId="0" applyNumberFormat="0" applyFill="0" applyBorder="0" applyAlignment="0" applyProtection="0"/>
    <xf numFmtId="0" fontId="42" fillId="2" borderId="0" applyNumberFormat="0" applyBorder="0" applyAlignment="0" applyProtection="0"/>
    <xf numFmtId="0" fontId="22" fillId="3" borderId="0" applyNumberFormat="0" applyBorder="0" applyAlignment="0" applyProtection="0"/>
    <xf numFmtId="0" fontId="100" fillId="4" borderId="0" applyNumberFormat="0" applyBorder="0" applyAlignment="0" applyProtection="0"/>
    <xf numFmtId="0" fontId="58" fillId="5" borderId="4" applyNumberFormat="0" applyAlignment="0" applyProtection="0"/>
    <xf numFmtId="0" fontId="85" fillId="6" borderId="5" applyNumberFormat="0" applyAlignment="0" applyProtection="0"/>
    <xf numFmtId="0" fontId="26" fillId="6" borderId="4" applyNumberFormat="0" applyAlignment="0" applyProtection="0"/>
    <xf numFmtId="0" fontId="68" fillId="0" borderId="6" applyNumberFormat="0" applyFill="0" applyAlignment="0" applyProtection="0"/>
    <xf numFmtId="0" fontId="30" fillId="7" borderId="7" applyNumberFormat="0" applyAlignment="0" applyProtection="0"/>
    <xf numFmtId="0" fontId="98" fillId="0" borderId="0" applyNumberFormat="0" applyFill="0" applyBorder="0" applyAlignment="0" applyProtection="0"/>
    <xf numFmtId="0" fontId="9" fillId="8" borderId="8" applyNumberFormat="0" applyFont="0" applyAlignment="0" applyProtection="0"/>
    <xf numFmtId="0" fontId="38" fillId="0" borderId="0" applyNumberFormat="0" applyFill="0" applyBorder="0" applyAlignment="0" applyProtection="0"/>
    <xf numFmtId="0" fontId="94" fillId="0" borderId="9" applyNumberFormat="0" applyFill="0" applyAlignment="0" applyProtection="0"/>
    <xf numFmtId="0" fontId="18"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18" fillId="32" borderId="0" applyNumberFormat="0" applyBorder="0" applyAlignment="0" applyProtection="0"/>
    <xf numFmtId="0" fontId="24" fillId="51" borderId="20" applyNumberFormat="0" applyAlignment="0" applyProtection="0"/>
    <xf numFmtId="0" fontId="24" fillId="51" borderId="20" applyNumberFormat="0" applyAlignment="0" applyProtection="0"/>
    <xf numFmtId="0" fontId="6" fillId="0" borderId="0"/>
    <xf numFmtId="0" fontId="9" fillId="0" borderId="0"/>
    <xf numFmtId="164" fontId="9" fillId="0" borderId="0" applyFont="0" applyFill="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0" fontId="24" fillId="51" borderId="20" applyNumberFormat="0" applyAlignment="0" applyProtection="0"/>
    <xf numFmtId="43" fontId="31" fillId="0" borderId="0" applyFont="0" applyFill="0" applyBorder="0" applyAlignment="0" applyProtection="0"/>
    <xf numFmtId="43" fontId="32" fillId="0" borderId="0" applyFont="0" applyFill="0" applyBorder="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56" fillId="38" borderId="20" applyNumberFormat="0" applyAlignment="0" applyProtection="0"/>
    <xf numFmtId="0" fontId="31" fillId="0" borderId="0"/>
    <xf numFmtId="0" fontId="1" fillId="0" borderId="0"/>
    <xf numFmtId="0" fontId="31" fillId="0" borderId="0"/>
    <xf numFmtId="0" fontId="129" fillId="0" borderId="0"/>
    <xf numFmtId="0" fontId="11" fillId="0" borderId="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31" fillId="54" borderId="22" applyNumberFormat="0" applyFon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0" fontId="83" fillId="51" borderId="23" applyNumberFormat="0" applyAlignment="0" applyProtection="0"/>
    <xf numFmtId="9" fontId="76" fillId="0" borderId="0" applyFont="0" applyFill="0" applyBorder="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92" fillId="0" borderId="24" applyNumberFormat="0" applyFill="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58" fillId="5" borderId="4"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85" fillId="6" borderId="5"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26" fillId="6" borderId="4" applyNumberFormat="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46" fillId="0" borderId="1"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0" fillId="0" borderId="2"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3"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94" fillId="0" borderId="9" applyNumberFormat="0" applyFill="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30" fillId="7" borderId="7" applyNumberFormat="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100" fillId="4"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1" fillId="0" borderId="0"/>
    <xf numFmtId="0" fontId="11" fillId="0" borderId="0"/>
    <xf numFmtId="0" fontId="11" fillId="0" borderId="0"/>
    <xf numFmtId="0" fontId="9" fillId="0" borderId="0"/>
    <xf numFmtId="0" fontId="9" fillId="0" borderId="0"/>
    <xf numFmtId="0" fontId="32" fillId="0" borderId="0"/>
    <xf numFmtId="0" fontId="32" fillId="0" borderId="0"/>
    <xf numFmtId="0" fontId="32" fillId="0" borderId="0"/>
    <xf numFmtId="0" fontId="32" fillId="0" borderId="0"/>
    <xf numFmtId="0" fontId="32"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0" fontId="11"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0" fontId="11" fillId="0" borderId="0"/>
    <xf numFmtId="0" fontId="11"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1" fontId="7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alignment horizontal="left" vertical="top" wrapText="1"/>
    </xf>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43" fontId="6"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42" fillId="2" borderId="0" applyNumberFormat="0" applyBorder="0" applyAlignment="0" applyProtection="0"/>
    <xf numFmtId="0" fontId="130" fillId="0" borderId="0"/>
    <xf numFmtId="0" fontId="11" fillId="0" borderId="0"/>
    <xf numFmtId="0" fontId="132" fillId="0" borderId="0"/>
    <xf numFmtId="0" fontId="6" fillId="10"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22"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18" fillId="12" borderId="0" applyNumberFormat="0" applyBorder="0" applyAlignment="0" applyProtection="0"/>
    <xf numFmtId="0" fontId="17" fillId="12" borderId="0" applyNumberFormat="0" applyBorder="0" applyAlignment="0" applyProtection="0"/>
    <xf numFmtId="0" fontId="18" fillId="16" borderId="0" applyNumberFormat="0" applyBorder="0" applyAlignment="0" applyProtection="0"/>
    <xf numFmtId="0" fontId="17" fillId="16" borderId="0" applyNumberFormat="0" applyBorder="0" applyAlignment="0" applyProtection="0"/>
    <xf numFmtId="0" fontId="18" fillId="20" borderId="0" applyNumberFormat="0" applyBorder="0" applyAlignment="0" applyProtection="0"/>
    <xf numFmtId="0" fontId="17" fillId="20" borderId="0" applyNumberFormat="0" applyBorder="0" applyAlignment="0" applyProtection="0"/>
    <xf numFmtId="0" fontId="18" fillId="24" borderId="0" applyNumberFormat="0" applyBorder="0" applyAlignment="0" applyProtection="0"/>
    <xf numFmtId="0" fontId="17" fillId="24" borderId="0" applyNumberFormat="0" applyBorder="0" applyAlignment="0" applyProtection="0"/>
    <xf numFmtId="0" fontId="18" fillId="28" borderId="0" applyNumberFormat="0" applyBorder="0" applyAlignment="0" applyProtection="0"/>
    <xf numFmtId="0" fontId="17" fillId="28" borderId="0" applyNumberFormat="0" applyBorder="0" applyAlignment="0" applyProtection="0"/>
    <xf numFmtId="0" fontId="18" fillId="32" borderId="0" applyNumberFormat="0" applyBorder="0" applyAlignment="0" applyProtection="0"/>
    <xf numFmtId="0" fontId="17" fillId="32" borderId="0" applyNumberFormat="0" applyBorder="0" applyAlignment="0" applyProtection="0"/>
    <xf numFmtId="0" fontId="18" fillId="9" borderId="0" applyNumberFormat="0" applyBorder="0" applyAlignment="0" applyProtection="0"/>
    <xf numFmtId="0" fontId="17" fillId="9" borderId="0" applyNumberFormat="0" applyBorder="0" applyAlignment="0" applyProtection="0"/>
    <xf numFmtId="0" fontId="18" fillId="13" borderId="0" applyNumberFormat="0" applyBorder="0" applyAlignment="0" applyProtection="0"/>
    <xf numFmtId="0" fontId="17" fillId="13" borderId="0" applyNumberFormat="0" applyBorder="0" applyAlignment="0" applyProtection="0"/>
    <xf numFmtId="0" fontId="18" fillId="17" borderId="0" applyNumberFormat="0" applyBorder="0" applyAlignment="0" applyProtection="0"/>
    <xf numFmtId="0" fontId="17" fillId="17" borderId="0" applyNumberFormat="0" applyBorder="0" applyAlignment="0" applyProtection="0"/>
    <xf numFmtId="0" fontId="18" fillId="21" borderId="0" applyNumberFormat="0" applyBorder="0" applyAlignment="0" applyProtection="0"/>
    <xf numFmtId="0" fontId="17" fillId="21" borderId="0" applyNumberFormat="0" applyBorder="0" applyAlignment="0" applyProtection="0"/>
    <xf numFmtId="0" fontId="18" fillId="25" borderId="0" applyNumberFormat="0" applyBorder="0" applyAlignment="0" applyProtection="0"/>
    <xf numFmtId="0" fontId="17" fillId="25" borderId="0" applyNumberFormat="0" applyBorder="0" applyAlignment="0" applyProtection="0"/>
    <xf numFmtId="0" fontId="18" fillId="29" borderId="0" applyNumberFormat="0" applyBorder="0" applyAlignment="0" applyProtection="0"/>
    <xf numFmtId="0" fontId="17" fillId="29" borderId="0" applyNumberFormat="0" applyBorder="0" applyAlignment="0" applyProtection="0"/>
    <xf numFmtId="0" fontId="22" fillId="3" borderId="0" applyNumberFormat="0" applyBorder="0" applyAlignment="0" applyProtection="0"/>
    <xf numFmtId="0" fontId="21" fillId="3" borderId="0" applyNumberFormat="0" applyBorder="0" applyAlignment="0" applyProtection="0"/>
    <xf numFmtId="0" fontId="26" fillId="6" borderId="4" applyNumberFormat="0" applyAlignment="0" applyProtection="0"/>
    <xf numFmtId="0" fontId="25" fillId="6" borderId="4" applyNumberFormat="0" applyAlignment="0" applyProtection="0"/>
    <xf numFmtId="0" fontId="30" fillId="7" borderId="7" applyNumberFormat="0" applyAlignment="0" applyProtection="0"/>
    <xf numFmtId="0" fontId="29" fillId="7" borderId="7" applyNumberFormat="0" applyAlignment="0" applyProtection="0"/>
    <xf numFmtId="181" fontId="132"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1" fillId="0" borderId="0" applyFont="0" applyFill="0" applyBorder="0" applyAlignment="0" applyProtection="0"/>
    <xf numFmtId="182" fontId="31" fillId="0" borderId="0" applyFont="0" applyFill="0" applyBorder="0" applyAlignment="0" applyProtection="0"/>
    <xf numFmtId="43" fontId="32" fillId="0" borderId="0" applyFont="0" applyFill="0" applyBorder="0" applyAlignment="0" applyProtection="0"/>
    <xf numFmtId="182" fontId="31" fillId="0" borderId="0" applyFont="0" applyFill="0" applyBorder="0" applyAlignment="0" applyProtection="0"/>
    <xf numFmtId="181" fontId="31" fillId="0" borderId="0" applyFont="0" applyFill="0" applyBorder="0" applyAlignment="0" applyProtection="0"/>
    <xf numFmtId="43" fontId="32" fillId="0" borderId="0" applyFont="0" applyFill="0" applyBorder="0" applyAlignment="0" applyProtection="0"/>
    <xf numFmtId="43" fontId="130" fillId="0" borderId="0" applyFont="0" applyFill="0" applyBorder="0" applyAlignment="0" applyProtection="0"/>
    <xf numFmtId="43" fontId="32" fillId="0" borderId="0" applyFont="0" applyFill="0" applyBorder="0" applyAlignment="0" applyProtection="0"/>
    <xf numFmtId="182" fontId="31" fillId="0" borderId="0" applyFont="0" applyFill="0" applyBorder="0" applyAlignment="0" applyProtection="0"/>
    <xf numFmtId="182" fontId="31" fillId="0" borderId="0" applyFont="0" applyFill="0" applyBorder="0" applyAlignment="0" applyProtection="0"/>
    <xf numFmtId="43" fontId="32" fillId="0" borderId="0" applyFont="0" applyFill="0" applyBorder="0" applyAlignment="0" applyProtection="0"/>
    <xf numFmtId="43" fontId="2" fillId="0" borderId="0" applyFont="0" applyFill="0" applyBorder="0" applyAlignment="0" applyProtection="0"/>
    <xf numFmtId="169" fontId="11" fillId="0" borderId="0" applyFont="0" applyFill="0" applyBorder="0" applyAlignment="0" applyProtection="0"/>
    <xf numFmtId="0" fontId="38" fillId="0" borderId="0" applyNumberFormat="0" applyFill="0" applyBorder="0" applyAlignment="0" applyProtection="0"/>
    <xf numFmtId="0" fontId="37" fillId="0" borderId="0" applyNumberFormat="0" applyFill="0" applyBorder="0" applyAlignment="0" applyProtection="0"/>
    <xf numFmtId="0" fontId="42" fillId="2" borderId="0" applyNumberFormat="0" applyBorder="0" applyAlignment="0" applyProtection="0"/>
    <xf numFmtId="0" fontId="41" fillId="2" borderId="0" applyNumberFormat="0" applyBorder="0" applyAlignment="0" applyProtection="0"/>
    <xf numFmtId="0" fontId="46" fillId="0" borderId="1" applyNumberFormat="0" applyFill="0" applyAlignment="0" applyProtection="0"/>
    <xf numFmtId="0" fontId="45" fillId="0" borderId="1" applyNumberFormat="0" applyFill="0" applyAlignment="0" applyProtection="0"/>
    <xf numFmtId="0" fontId="50" fillId="0" borderId="2" applyNumberFormat="0" applyFill="0" applyAlignment="0" applyProtection="0"/>
    <xf numFmtId="0" fontId="49" fillId="0" borderId="2" applyNumberFormat="0" applyFill="0" applyAlignment="0" applyProtection="0"/>
    <xf numFmtId="0" fontId="54" fillId="0" borderId="3" applyNumberFormat="0" applyFill="0" applyAlignment="0" applyProtection="0"/>
    <xf numFmtId="0" fontId="53" fillId="0" borderId="3" applyNumberFormat="0" applyFill="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134" fillId="0" borderId="0" applyNumberFormat="0" applyFill="0" applyBorder="0" applyAlignment="0" applyProtection="0"/>
    <xf numFmtId="0" fontId="58" fillId="5" borderId="4" applyNumberFormat="0" applyAlignment="0" applyProtection="0"/>
    <xf numFmtId="0" fontId="57" fillId="5" borderId="4" applyNumberFormat="0" applyAlignment="0" applyProtection="0"/>
    <xf numFmtId="0" fontId="68" fillId="0" borderId="6" applyNumberFormat="0" applyFill="0" applyAlignment="0" applyProtection="0"/>
    <xf numFmtId="0" fontId="67" fillId="0" borderId="6" applyNumberFormat="0" applyFill="0" applyAlignment="0" applyProtection="0"/>
    <xf numFmtId="0" fontId="100" fillId="4" borderId="0" applyNumberFormat="0" applyBorder="0" applyAlignment="0" applyProtection="0"/>
    <xf numFmtId="0" fontId="72" fillId="4" borderId="0" applyNumberFormat="0" applyBorder="0" applyAlignment="0" applyProtection="0"/>
    <xf numFmtId="0" fontId="11" fillId="0" borderId="0"/>
    <xf numFmtId="0" fontId="78" fillId="0" borderId="0"/>
    <xf numFmtId="0" fontId="31" fillId="0" borderId="0"/>
    <xf numFmtId="0" fontId="2" fillId="0" borderId="0">
      <alignment horizontal="left" vertical="top" wrapText="1"/>
    </xf>
    <xf numFmtId="0" fontId="32" fillId="0" borderId="0"/>
    <xf numFmtId="0" fontId="32" fillId="0" borderId="0"/>
    <xf numFmtId="0" fontId="133" fillId="0" borderId="0">
      <alignment horizontal="left"/>
    </xf>
    <xf numFmtId="0" fontId="32" fillId="0" borderId="0"/>
    <xf numFmtId="0" fontId="31" fillId="0" borderId="0"/>
    <xf numFmtId="0" fontId="32" fillId="0" borderId="0"/>
    <xf numFmtId="0" fontId="6" fillId="0" borderId="0"/>
    <xf numFmtId="0" fontId="11" fillId="0" borderId="0"/>
    <xf numFmtId="0" fontId="2" fillId="0" borderId="0">
      <alignment horizontal="left" vertical="top" wrapText="1"/>
    </xf>
    <xf numFmtId="0" fontId="11" fillId="0" borderId="0"/>
    <xf numFmtId="0" fontId="11" fillId="0" borderId="0"/>
    <xf numFmtId="0" fontId="6" fillId="8" borderId="8" applyNumberFormat="0" applyFont="0" applyAlignment="0" applyProtection="0"/>
    <xf numFmtId="0" fontId="85" fillId="6" borderId="5" applyNumberFormat="0" applyAlignment="0" applyProtection="0"/>
    <xf numFmtId="0" fontId="84" fillId="6" borderId="5" applyNumberFormat="0" applyAlignment="0" applyProtection="0"/>
    <xf numFmtId="9" fontId="32" fillId="0" borderId="0" applyFont="0" applyFill="0" applyBorder="0" applyAlignment="0" applyProtection="0"/>
    <xf numFmtId="9" fontId="32" fillId="0" borderId="0" applyFont="0" applyFill="0" applyBorder="0" applyAlignment="0" applyProtection="0"/>
    <xf numFmtId="9" fontId="31" fillId="0" borderId="0" applyFont="0" applyFill="0" applyBorder="0" applyAlignment="0" applyProtection="0"/>
    <xf numFmtId="9" fontId="9" fillId="0" borderId="0" applyFont="0" applyFill="0" applyBorder="0" applyAlignment="0" applyProtection="0"/>
    <xf numFmtId="0" fontId="135" fillId="0" borderId="0" applyNumberFormat="0" applyFill="0" applyBorder="0" applyAlignment="0" applyProtection="0"/>
    <xf numFmtId="0" fontId="94" fillId="0" borderId="9" applyNumberFormat="0" applyFill="0" applyAlignment="0" applyProtection="0"/>
    <xf numFmtId="0" fontId="93" fillId="0" borderId="9" applyNumberFormat="0" applyFill="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32" fillId="0" borderId="0"/>
  </cellStyleXfs>
  <cellXfs count="797">
    <xf numFmtId="0" fontId="0" fillId="0" borderId="0" xfId="0"/>
    <xf numFmtId="0" fontId="7" fillId="0" borderId="11" xfId="0" applyFont="1" applyBorder="1" applyAlignment="1">
      <alignment horizontal="left" vertical="top" wrapText="1"/>
    </xf>
    <xf numFmtId="0" fontId="103" fillId="0" borderId="0" xfId="672" applyFont="1" applyFill="1"/>
    <xf numFmtId="0" fontId="4" fillId="0" borderId="0" xfId="672" applyFont="1" applyFill="1"/>
    <xf numFmtId="0" fontId="4" fillId="0" borderId="0" xfId="538" applyFont="1" applyFill="1" applyBorder="1" applyAlignment="1">
      <alignment horizontal="right"/>
    </xf>
    <xf numFmtId="0" fontId="4" fillId="0" borderId="0" xfId="538" applyFont="1" applyFill="1" applyAlignment="1">
      <alignment horizontal="right"/>
    </xf>
    <xf numFmtId="174" fontId="104" fillId="0" borderId="0" xfId="666" applyNumberFormat="1" applyFont="1" applyFill="1" applyBorder="1" applyAlignment="1">
      <alignment horizontal="left" vertical="center"/>
    </xf>
    <xf numFmtId="0" fontId="104" fillId="0" borderId="0" xfId="666" applyNumberFormat="1" applyFont="1" applyFill="1" applyBorder="1" applyAlignment="1">
      <alignment vertical="center" wrapText="1"/>
    </xf>
    <xf numFmtId="0" fontId="104" fillId="0" borderId="0" xfId="666" applyNumberFormat="1" applyFont="1" applyFill="1" applyBorder="1" applyAlignment="1">
      <alignment horizontal="center" vertical="center" wrapText="1"/>
    </xf>
    <xf numFmtId="49" fontId="104" fillId="0" borderId="0" xfId="666" applyNumberFormat="1" applyFont="1" applyFill="1" applyBorder="1" applyAlignment="1">
      <alignment vertical="center" wrapText="1"/>
    </xf>
    <xf numFmtId="174" fontId="104" fillId="0" borderId="0" xfId="666" applyNumberFormat="1" applyFont="1" applyFill="1" applyBorder="1" applyAlignment="1">
      <alignment horizontal="right" vertical="center"/>
    </xf>
    <xf numFmtId="166" fontId="4" fillId="0" borderId="11" xfId="358" applyNumberFormat="1" applyFont="1" applyFill="1" applyBorder="1" applyAlignment="1">
      <alignment horizontal="center" vertical="center" wrapText="1"/>
    </xf>
    <xf numFmtId="0" fontId="104" fillId="0" borderId="0" xfId="666" applyNumberFormat="1" applyFont="1" applyFill="1" applyBorder="1" applyAlignment="1">
      <alignment horizontal="left" vertical="center"/>
    </xf>
    <xf numFmtId="0" fontId="104" fillId="0" borderId="0" xfId="666" applyNumberFormat="1" applyFont="1" applyFill="1" applyBorder="1" applyAlignment="1">
      <alignment horizontal="center" vertical="center"/>
    </xf>
    <xf numFmtId="49" fontId="104" fillId="0" borderId="0" xfId="666" applyNumberFormat="1" applyFont="1" applyFill="1" applyBorder="1" applyAlignment="1">
      <alignment horizontal="left" vertical="center"/>
    </xf>
    <xf numFmtId="166" fontId="4" fillId="0" borderId="0" xfId="0" applyNumberFormat="1" applyFont="1" applyFill="1" applyBorder="1" applyAlignment="1">
      <alignment horizontal="left" vertical="center"/>
    </xf>
    <xf numFmtId="49" fontId="4" fillId="0" borderId="11" xfId="0" applyNumberFormat="1" applyFont="1" applyFill="1" applyBorder="1" applyAlignment="1">
      <alignment horizontal="left" vertical="center" wrapText="1"/>
    </xf>
    <xf numFmtId="0" fontId="4" fillId="0" borderId="0" xfId="0" applyFont="1" applyFill="1"/>
    <xf numFmtId="166" fontId="5" fillId="0" borderId="11" xfId="353" applyNumberFormat="1" applyFont="1" applyFill="1" applyBorder="1" applyAlignment="1">
      <alignment horizontal="center" vertical="center"/>
    </xf>
    <xf numFmtId="166" fontId="5" fillId="0" borderId="11" xfId="353" applyNumberFormat="1" applyFont="1" applyFill="1" applyBorder="1" applyAlignment="1">
      <alignment horizontal="left" vertical="center"/>
    </xf>
    <xf numFmtId="0" fontId="5" fillId="0" borderId="0" xfId="0" applyFont="1" applyFill="1" applyAlignment="1">
      <alignment vertical="center" wrapText="1"/>
    </xf>
    <xf numFmtId="0" fontId="5" fillId="0" borderId="0" xfId="510" applyFont="1" applyFill="1"/>
    <xf numFmtId="0" fontId="7" fillId="0" borderId="0" xfId="510" applyFont="1" applyFill="1"/>
    <xf numFmtId="0" fontId="107" fillId="0" borderId="0" xfId="510" applyFont="1" applyFill="1"/>
    <xf numFmtId="166" fontId="7" fillId="0" borderId="0" xfId="510" applyNumberFormat="1" applyFont="1" applyFill="1" applyAlignment="1">
      <alignment horizontal="right"/>
    </xf>
    <xf numFmtId="166" fontId="5" fillId="0" borderId="0" xfId="510" applyNumberFormat="1" applyFont="1" applyFill="1"/>
    <xf numFmtId="0" fontId="4" fillId="0" borderId="0" xfId="510" applyFont="1" applyFill="1"/>
    <xf numFmtId="0" fontId="103" fillId="0" borderId="0" xfId="510" applyFont="1" applyFill="1"/>
    <xf numFmtId="174" fontId="5" fillId="0" borderId="0" xfId="510" applyNumberFormat="1" applyFont="1" applyFill="1"/>
    <xf numFmtId="43" fontId="5" fillId="0" borderId="0" xfId="510" applyNumberFormat="1" applyFont="1" applyFill="1"/>
    <xf numFmtId="174" fontId="5" fillId="0" borderId="0" xfId="510" applyNumberFormat="1" applyFont="1" applyFill="1" applyBorder="1"/>
    <xf numFmtId="49" fontId="5" fillId="0" borderId="11" xfId="581" applyNumberFormat="1" applyFont="1" applyFill="1" applyBorder="1" applyAlignment="1">
      <alignment horizontal="left" vertical="center" wrapText="1"/>
    </xf>
    <xf numFmtId="0" fontId="7" fillId="0" borderId="0" xfId="510" applyFont="1" applyFill="1" applyBorder="1"/>
    <xf numFmtId="0" fontId="103" fillId="0" borderId="11" xfId="510" applyFont="1" applyFill="1" applyBorder="1" applyAlignment="1">
      <alignment horizontal="center" vertical="center" wrapText="1"/>
    </xf>
    <xf numFmtId="0" fontId="7" fillId="0" borderId="11" xfId="510" applyFont="1" applyFill="1" applyBorder="1" applyAlignment="1">
      <alignment wrapText="1"/>
    </xf>
    <xf numFmtId="174" fontId="5" fillId="0" borderId="11" xfId="355" applyNumberFormat="1" applyFont="1" applyFill="1" applyBorder="1" applyAlignment="1">
      <alignment horizontal="center" vertical="center" wrapText="1"/>
    </xf>
    <xf numFmtId="166" fontId="7" fillId="0" borderId="11" xfId="510" applyNumberFormat="1" applyFont="1" applyFill="1" applyBorder="1" applyAlignment="1">
      <alignment horizontal="center" vertical="center" wrapText="1"/>
    </xf>
    <xf numFmtId="174" fontId="3" fillId="0" borderId="0" xfId="581" applyNumberFormat="1" applyFont="1" applyFill="1" applyBorder="1" applyAlignment="1">
      <alignment vertical="center" wrapText="1"/>
    </xf>
    <xf numFmtId="174" fontId="5" fillId="0" borderId="0" xfId="354" applyNumberFormat="1" applyFont="1" applyFill="1" applyBorder="1" applyAlignment="1">
      <alignment horizontal="center" vertical="center" wrapText="1"/>
    </xf>
    <xf numFmtId="174" fontId="5" fillId="0" borderId="11" xfId="354" applyNumberFormat="1" applyFont="1" applyFill="1" applyBorder="1" applyAlignment="1">
      <alignment vertical="center" wrapText="1"/>
    </xf>
    <xf numFmtId="49" fontId="10" fillId="0" borderId="11" xfId="581" applyNumberFormat="1" applyFont="1" applyFill="1" applyBorder="1" applyAlignment="1">
      <alignment horizontal="left" vertical="center" wrapText="1"/>
    </xf>
    <xf numFmtId="0" fontId="4" fillId="0" borderId="0" xfId="510" applyFont="1" applyFill="1" applyBorder="1" applyAlignment="1">
      <alignment horizontal="right" vertical="center"/>
    </xf>
    <xf numFmtId="0" fontId="4" fillId="0" borderId="0" xfId="0" applyFont="1" applyFill="1" applyAlignment="1">
      <alignment horizontal="right" vertical="center" wrapText="1"/>
    </xf>
    <xf numFmtId="174" fontId="5" fillId="0" borderId="0" xfId="539" applyNumberFormat="1" applyFont="1" applyFill="1" applyBorder="1"/>
    <xf numFmtId="174" fontId="5" fillId="0" borderId="0" xfId="539" applyNumberFormat="1" applyFont="1" applyFill="1" applyBorder="1" applyAlignment="1">
      <alignment vertical="center" wrapText="1"/>
    </xf>
    <xf numFmtId="174" fontId="109" fillId="0" borderId="0" xfId="539" applyNumberFormat="1" applyFont="1" applyFill="1" applyBorder="1" applyAlignment="1">
      <alignment vertical="center" wrapText="1"/>
    </xf>
    <xf numFmtId="174" fontId="4" fillId="0" borderId="0" xfId="539" applyNumberFormat="1" applyFont="1" applyFill="1" applyBorder="1"/>
    <xf numFmtId="174" fontId="4" fillId="0" borderId="11" xfId="539" applyNumberFormat="1" applyFont="1" applyFill="1" applyBorder="1" applyAlignment="1">
      <alignment vertical="center" wrapText="1"/>
    </xf>
    <xf numFmtId="174" fontId="4" fillId="0" borderId="0" xfId="539" applyNumberFormat="1" applyFont="1" applyFill="1" applyBorder="1" applyAlignment="1">
      <alignment vertical="center" wrapText="1"/>
    </xf>
    <xf numFmtId="49" fontId="4" fillId="0" borderId="11" xfId="539" applyNumberFormat="1" applyFont="1" applyFill="1" applyBorder="1" applyAlignment="1" applyProtection="1">
      <alignment horizontal="center" vertical="center" wrapText="1"/>
      <protection locked="0"/>
    </xf>
    <xf numFmtId="174" fontId="4" fillId="0" borderId="11" xfId="581" applyNumberFormat="1" applyFont="1" applyFill="1" applyBorder="1" applyAlignment="1">
      <alignment vertical="center" wrapText="1"/>
    </xf>
    <xf numFmtId="174" fontId="4" fillId="0" borderId="11" xfId="539" applyNumberFormat="1" applyFont="1" applyFill="1" applyBorder="1"/>
    <xf numFmtId="49" fontId="4" fillId="0" borderId="11" xfId="581" applyNumberFormat="1" applyFont="1" applyFill="1" applyBorder="1" applyAlignment="1">
      <alignment horizontal="center" vertical="center" wrapText="1"/>
    </xf>
    <xf numFmtId="49" fontId="4" fillId="0" borderId="11" xfId="581" applyNumberFormat="1" applyFont="1" applyFill="1" applyBorder="1" applyAlignment="1">
      <alignment horizontal="left" vertical="center" wrapText="1"/>
    </xf>
    <xf numFmtId="174" fontId="4" fillId="0" borderId="11" xfId="364" applyNumberFormat="1" applyFont="1" applyFill="1" applyBorder="1" applyAlignment="1">
      <alignment horizontal="center" vertical="center" wrapText="1"/>
    </xf>
    <xf numFmtId="174" fontId="3" fillId="0" borderId="0" xfId="539" applyNumberFormat="1" applyFont="1" applyFill="1" applyBorder="1" applyAlignment="1">
      <alignment vertical="center"/>
    </xf>
    <xf numFmtId="174" fontId="5" fillId="0" borderId="0" xfId="539" applyNumberFormat="1" applyFont="1" applyFill="1" applyBorder="1" applyAlignment="1">
      <alignment horizontal="center" vertical="center" wrapText="1"/>
    </xf>
    <xf numFmtId="174" fontId="5" fillId="0" borderId="11" xfId="539" applyNumberFormat="1" applyFont="1" applyFill="1" applyBorder="1" applyAlignment="1">
      <alignment vertical="center" wrapText="1"/>
    </xf>
    <xf numFmtId="174" fontId="10" fillId="0" borderId="11" xfId="360" applyNumberFormat="1" applyFont="1" applyFill="1" applyBorder="1" applyAlignment="1">
      <alignment horizontal="center" vertical="center" wrapText="1"/>
    </xf>
    <xf numFmtId="174" fontId="5" fillId="0" borderId="11" xfId="364" applyNumberFormat="1" applyFont="1" applyFill="1" applyBorder="1" applyAlignment="1">
      <alignment vertical="center" wrapText="1"/>
    </xf>
    <xf numFmtId="174" fontId="5" fillId="0" borderId="11" xfId="364" applyNumberFormat="1" applyFont="1" applyFill="1" applyBorder="1" applyAlignment="1">
      <alignment horizontal="center" vertical="center" wrapText="1"/>
    </xf>
    <xf numFmtId="49" fontId="4" fillId="0" borderId="11" xfId="539" applyNumberFormat="1" applyFont="1" applyFill="1" applyBorder="1" applyAlignment="1"/>
    <xf numFmtId="174" fontId="4" fillId="0" borderId="11" xfId="539" applyNumberFormat="1" applyFont="1" applyFill="1" applyBorder="1" applyAlignment="1"/>
    <xf numFmtId="174" fontId="4" fillId="0" borderId="11" xfId="581" applyNumberFormat="1" applyFont="1" applyFill="1" applyBorder="1" applyAlignment="1">
      <alignment horizontal="left" vertical="center" wrapText="1"/>
    </xf>
    <xf numFmtId="49" fontId="4" fillId="0" borderId="11" xfId="539" applyNumberFormat="1" applyFont="1" applyFill="1" applyBorder="1" applyAlignment="1" applyProtection="1">
      <alignment horizontal="center" vertical="top" wrapText="1"/>
      <protection locked="0"/>
    </xf>
    <xf numFmtId="174" fontId="4" fillId="0" borderId="11" xfId="539" applyNumberFormat="1" applyFont="1" applyFill="1" applyBorder="1" applyAlignment="1">
      <alignment horizontal="center"/>
    </xf>
    <xf numFmtId="0" fontId="5" fillId="0" borderId="0" xfId="691" applyFont="1" applyFill="1"/>
    <xf numFmtId="0" fontId="4" fillId="0" borderId="0" xfId="691" applyFont="1" applyFill="1"/>
    <xf numFmtId="0" fontId="4" fillId="0" borderId="11" xfId="691" applyFont="1" applyFill="1" applyBorder="1" applyAlignment="1">
      <alignment vertical="top" wrapText="1"/>
    </xf>
    <xf numFmtId="0" fontId="106" fillId="0" borderId="11" xfId="691" applyFont="1" applyFill="1" applyBorder="1" applyAlignment="1">
      <alignment vertical="top" wrapText="1"/>
    </xf>
    <xf numFmtId="176" fontId="4" fillId="0" borderId="0" xfId="691" applyNumberFormat="1" applyFont="1" applyFill="1"/>
    <xf numFmtId="43" fontId="109" fillId="0" borderId="0" xfId="691" applyNumberFormat="1" applyFont="1" applyFill="1"/>
    <xf numFmtId="43" fontId="5" fillId="0" borderId="0" xfId="691" applyNumberFormat="1" applyFont="1" applyFill="1"/>
    <xf numFmtId="0" fontId="106" fillId="0" borderId="11" xfId="691" applyFont="1" applyFill="1" applyBorder="1" applyAlignment="1">
      <alignment horizontal="left" vertical="top" wrapText="1"/>
    </xf>
    <xf numFmtId="0" fontId="4" fillId="0" borderId="11" xfId="691" applyFont="1" applyFill="1" applyBorder="1" applyAlignment="1">
      <alignment wrapText="1"/>
    </xf>
    <xf numFmtId="0" fontId="106" fillId="0" borderId="26" xfId="691" applyFont="1" applyFill="1" applyBorder="1" applyAlignment="1">
      <alignment vertical="top" wrapText="1"/>
    </xf>
    <xf numFmtId="0" fontId="4" fillId="0" borderId="27" xfId="691" applyFont="1" applyFill="1" applyBorder="1" applyAlignment="1">
      <alignment vertical="top" wrapText="1"/>
    </xf>
    <xf numFmtId="0" fontId="4" fillId="0" borderId="12" xfId="691" applyFont="1" applyFill="1" applyBorder="1" applyAlignment="1">
      <alignment vertical="top" wrapText="1"/>
    </xf>
    <xf numFmtId="0" fontId="4" fillId="0" borderId="14" xfId="691" applyFont="1" applyFill="1" applyBorder="1" applyAlignment="1">
      <alignment vertical="top" wrapText="1"/>
    </xf>
    <xf numFmtId="0" fontId="4" fillId="0" borderId="26" xfId="691" applyFont="1" applyFill="1" applyBorder="1" applyAlignment="1">
      <alignment vertical="top" wrapText="1"/>
    </xf>
    <xf numFmtId="0" fontId="106" fillId="0" borderId="11" xfId="691" applyFont="1" applyFill="1" applyBorder="1" applyAlignment="1">
      <alignment horizontal="center" wrapText="1"/>
    </xf>
    <xf numFmtId="0" fontId="4" fillId="0" borderId="12" xfId="691" applyFont="1" applyFill="1" applyBorder="1" applyAlignment="1">
      <alignment horizontal="left" vertical="top"/>
    </xf>
    <xf numFmtId="0" fontId="4" fillId="0" borderId="14" xfId="691" applyFont="1" applyFill="1" applyBorder="1" applyAlignment="1">
      <alignment horizontal="left" vertical="top"/>
    </xf>
    <xf numFmtId="175" fontId="106" fillId="0" borderId="11" xfId="691" applyNumberFormat="1" applyFont="1" applyFill="1" applyBorder="1" applyAlignment="1">
      <alignment horizontal="center" wrapText="1"/>
    </xf>
    <xf numFmtId="0" fontId="4" fillId="0" borderId="0" xfId="691" applyFont="1" applyFill="1" applyBorder="1" applyAlignment="1">
      <alignment vertical="top" wrapText="1"/>
    </xf>
    <xf numFmtId="0" fontId="4" fillId="0" borderId="11" xfId="691" applyFont="1" applyFill="1" applyBorder="1" applyAlignment="1">
      <alignment horizontal="center" vertical="center" wrapText="1"/>
    </xf>
    <xf numFmtId="174" fontId="4" fillId="0" borderId="12" xfId="539" applyNumberFormat="1" applyFont="1" applyFill="1" applyBorder="1" applyAlignment="1">
      <alignment vertical="center" wrapText="1"/>
    </xf>
    <xf numFmtId="0" fontId="0" fillId="0" borderId="0" xfId="0" applyAlignment="1">
      <alignment horizontal="left" vertical="center" wrapText="1"/>
    </xf>
    <xf numFmtId="0" fontId="0" fillId="0" borderId="0" xfId="0" applyAlignment="1">
      <alignment horizontal="left" vertical="top" wrapText="1"/>
    </xf>
    <xf numFmtId="0" fontId="111" fillId="0" borderId="0" xfId="0" applyFont="1" applyAlignment="1">
      <alignment horizontal="right" vertical="center" wrapText="1"/>
    </xf>
    <xf numFmtId="0" fontId="112" fillId="0" borderId="0" xfId="0" applyFont="1" applyAlignment="1">
      <alignment horizontal="left" vertical="center" wrapText="1"/>
    </xf>
    <xf numFmtId="0" fontId="112" fillId="0" borderId="0" xfId="0" applyFont="1" applyAlignment="1">
      <alignment horizontal="center" vertical="center" wrapText="1"/>
    </xf>
    <xf numFmtId="0" fontId="113" fillId="56" borderId="0" xfId="0" applyFont="1" applyFill="1" applyAlignment="1">
      <alignment horizontal="center" vertical="center" wrapText="1"/>
    </xf>
    <xf numFmtId="0" fontId="5" fillId="0" borderId="0" xfId="0" applyFont="1" applyAlignment="1">
      <alignment horizontal="center" vertical="center" wrapText="1"/>
    </xf>
    <xf numFmtId="0" fontId="110" fillId="0" borderId="10" xfId="0" applyFont="1" applyBorder="1" applyAlignment="1">
      <alignment horizontal="right" vertical="top" wrapText="1"/>
    </xf>
    <xf numFmtId="0" fontId="4" fillId="0" borderId="11" xfId="0" applyFont="1" applyBorder="1" applyAlignment="1">
      <alignment horizontal="left" vertical="center"/>
    </xf>
    <xf numFmtId="0" fontId="4" fillId="0" borderId="11" xfId="0" applyFont="1" applyBorder="1" applyAlignment="1">
      <alignment horizontal="center" vertical="center" wrapText="1"/>
    </xf>
    <xf numFmtId="166" fontId="114" fillId="56" borderId="11" xfId="0" applyNumberFormat="1" applyFont="1" applyFill="1" applyBorder="1" applyAlignment="1">
      <alignment horizontal="center" vertical="center"/>
    </xf>
    <xf numFmtId="166" fontId="114" fillId="56" borderId="11" xfId="0" applyNumberFormat="1" applyFont="1" applyFill="1" applyBorder="1" applyAlignment="1">
      <alignment vertical="center"/>
    </xf>
    <xf numFmtId="166" fontId="0" fillId="0" borderId="0" xfId="0" applyNumberFormat="1" applyAlignment="1">
      <alignment horizontal="left" vertical="center" wrapText="1"/>
    </xf>
    <xf numFmtId="0" fontId="5" fillId="0" borderId="0" xfId="0" applyFont="1" applyAlignment="1">
      <alignment horizontal="left" vertical="center" wrapText="1"/>
    </xf>
    <xf numFmtId="0" fontId="76" fillId="0" borderId="0" xfId="0" applyFont="1" applyAlignment="1">
      <alignment horizontal="left" vertical="center" wrapText="1"/>
    </xf>
    <xf numFmtId="0" fontId="112" fillId="0" borderId="0" xfId="0" applyFont="1" applyAlignment="1">
      <alignment horizontal="left" vertical="top" wrapText="1"/>
    </xf>
    <xf numFmtId="0" fontId="0" fillId="0" borderId="0" xfId="0" applyFill="1" applyBorder="1" applyAlignment="1">
      <alignment horizontal="left" vertical="top"/>
    </xf>
    <xf numFmtId="0" fontId="5" fillId="0" borderId="0" xfId="0" applyFont="1" applyAlignment="1">
      <alignment horizontal="right" vertical="center" wrapText="1"/>
    </xf>
    <xf numFmtId="0" fontId="115" fillId="0" borderId="0" xfId="0" applyFont="1" applyAlignment="1">
      <alignment horizontal="right" vertical="center" wrapText="1"/>
    </xf>
    <xf numFmtId="0" fontId="76" fillId="56" borderId="28" xfId="0" applyFont="1" applyFill="1" applyBorder="1" applyAlignment="1">
      <alignment horizontal="center" vertical="center" wrapText="1"/>
    </xf>
    <xf numFmtId="0" fontId="4" fillId="0" borderId="11" xfId="0" applyFont="1" applyBorder="1" applyAlignment="1">
      <alignment horizontal="left" vertical="center" wrapText="1"/>
    </xf>
    <xf numFmtId="43" fontId="4" fillId="0" borderId="0" xfId="353" applyFont="1" applyFill="1"/>
    <xf numFmtId="43" fontId="5" fillId="0" borderId="0" xfId="353" applyFont="1" applyFill="1" applyAlignment="1">
      <alignment wrapText="1"/>
    </xf>
    <xf numFmtId="166" fontId="4" fillId="0" borderId="0" xfId="353" applyNumberFormat="1" applyFont="1" applyFill="1" applyBorder="1"/>
    <xf numFmtId="43" fontId="5" fillId="0" borderId="0" xfId="353" applyFont="1" applyFill="1" applyAlignment="1">
      <alignment horizontal="center" wrapText="1"/>
    </xf>
    <xf numFmtId="166" fontId="7" fillId="0" borderId="0" xfId="353" applyNumberFormat="1" applyFont="1" applyFill="1" applyAlignment="1">
      <alignment horizontal="right"/>
    </xf>
    <xf numFmtId="43" fontId="116" fillId="0" borderId="33" xfId="353" applyFont="1" applyFill="1" applyBorder="1" applyAlignment="1">
      <alignment horizontal="center" vertical="center" wrapText="1"/>
    </xf>
    <xf numFmtId="166" fontId="116" fillId="0" borderId="11" xfId="353" applyNumberFormat="1" applyFont="1" applyFill="1" applyBorder="1" applyAlignment="1">
      <alignment horizontal="center" vertical="center"/>
    </xf>
    <xf numFmtId="43" fontId="5" fillId="0" borderId="0" xfId="353" applyFont="1" applyFill="1" applyAlignment="1">
      <alignment horizontal="center" vertical="center"/>
    </xf>
    <xf numFmtId="43" fontId="116" fillId="0" borderId="11" xfId="353" applyFont="1" applyFill="1" applyBorder="1" applyAlignment="1">
      <alignment wrapText="1"/>
    </xf>
    <xf numFmtId="166" fontId="116" fillId="0" borderId="26" xfId="353" applyNumberFormat="1" applyFont="1" applyFill="1" applyBorder="1" applyAlignment="1">
      <alignment horizontal="center" vertical="center"/>
    </xf>
    <xf numFmtId="43" fontId="5" fillId="0" borderId="0" xfId="353" applyFont="1" applyFill="1"/>
    <xf numFmtId="43" fontId="5" fillId="0" borderId="11" xfId="353" applyFont="1" applyFill="1" applyBorder="1" applyAlignment="1">
      <alignment vertical="center" wrapText="1"/>
    </xf>
    <xf numFmtId="43" fontId="5" fillId="0" borderId="0" xfId="572" applyNumberFormat="1" applyFont="1" applyFill="1" applyBorder="1"/>
    <xf numFmtId="43" fontId="116" fillId="0" borderId="11" xfId="353" applyFont="1" applyFill="1" applyBorder="1" applyAlignment="1">
      <alignment vertical="center" wrapText="1"/>
    </xf>
    <xf numFmtId="166" fontId="116" fillId="0" borderId="11" xfId="353" applyNumberFormat="1" applyFont="1" applyFill="1" applyBorder="1" applyAlignment="1">
      <alignment horizontal="left" vertical="center"/>
    </xf>
    <xf numFmtId="43" fontId="5" fillId="0" borderId="11" xfId="353" applyFont="1" applyFill="1" applyBorder="1" applyAlignment="1">
      <alignment horizontal="left" vertical="center" wrapText="1"/>
    </xf>
    <xf numFmtId="43" fontId="116" fillId="0" borderId="33" xfId="353" applyFont="1" applyFill="1" applyBorder="1" applyAlignment="1">
      <alignment vertical="center" wrapText="1"/>
    </xf>
    <xf numFmtId="166" fontId="5" fillId="0" borderId="11" xfId="353" applyNumberFormat="1" applyFont="1" applyFill="1" applyBorder="1" applyAlignment="1">
      <alignment horizontal="left" vertical="center" wrapText="1"/>
    </xf>
    <xf numFmtId="43" fontId="5" fillId="0" borderId="0" xfId="353" applyFont="1" applyFill="1" applyBorder="1"/>
    <xf numFmtId="43" fontId="4" fillId="0" borderId="0" xfId="353" applyFont="1" applyFill="1" applyBorder="1" applyAlignment="1">
      <alignment wrapText="1"/>
    </xf>
    <xf numFmtId="166" fontId="4" fillId="0" borderId="0" xfId="353" applyNumberFormat="1" applyFont="1" applyFill="1"/>
    <xf numFmtId="43" fontId="4" fillId="0" borderId="0" xfId="353" applyFont="1" applyFill="1" applyAlignment="1">
      <alignment wrapText="1"/>
    </xf>
    <xf numFmtId="0" fontId="76" fillId="0" borderId="0" xfId="0" applyFont="1" applyAlignment="1">
      <alignment vertical="center" wrapText="1"/>
    </xf>
    <xf numFmtId="174" fontId="76" fillId="0" borderId="0" xfId="0" applyNumberFormat="1" applyFont="1" applyAlignment="1">
      <alignment horizontal="left" vertical="center" wrapText="1"/>
    </xf>
    <xf numFmtId="0" fontId="7" fillId="0" borderId="0" xfId="0" applyFont="1" applyAlignment="1">
      <alignment horizontal="left" vertical="top" wrapText="1"/>
    </xf>
    <xf numFmtId="166" fontId="5" fillId="0" borderId="0" xfId="0" applyNumberFormat="1" applyFont="1" applyAlignment="1">
      <alignment horizontal="center" vertical="center" wrapText="1"/>
    </xf>
    <xf numFmtId="166" fontId="0" fillId="0" borderId="0" xfId="0" applyNumberFormat="1" applyFill="1" applyBorder="1" applyAlignment="1">
      <alignment horizontal="left" vertical="top"/>
    </xf>
    <xf numFmtId="0" fontId="76" fillId="0" borderId="0" xfId="0" applyFont="1" applyAlignment="1">
      <alignment horizontal="right" vertical="center" wrapText="1"/>
    </xf>
    <xf numFmtId="0" fontId="110" fillId="0" borderId="10" xfId="0" applyFont="1" applyBorder="1" applyAlignment="1">
      <alignment horizontal="right" wrapText="1"/>
    </xf>
    <xf numFmtId="0" fontId="4" fillId="0" borderId="14" xfId="691" applyFont="1" applyFill="1" applyBorder="1" applyAlignment="1">
      <alignment horizontal="center" vertical="center" wrapText="1"/>
    </xf>
    <xf numFmtId="49" fontId="4" fillId="0" borderId="11" xfId="539" applyNumberFormat="1" applyFont="1" applyFill="1" applyBorder="1" applyAlignment="1" applyProtection="1">
      <alignment horizontal="center" vertical="top" wrapText="1"/>
      <protection locked="0"/>
    </xf>
    <xf numFmtId="49" fontId="118" fillId="0" borderId="11" xfId="581" applyNumberFormat="1" applyFont="1" applyFill="1" applyBorder="1" applyAlignment="1">
      <alignment horizontal="left" vertical="center" wrapText="1"/>
    </xf>
    <xf numFmtId="0" fontId="103" fillId="0" borderId="0" xfId="672" applyFont="1" applyFill="1" applyAlignment="1">
      <alignment horizontal="right"/>
    </xf>
    <xf numFmtId="2" fontId="7" fillId="0" borderId="0" xfId="0" applyNumberFormat="1" applyFont="1" applyAlignment="1">
      <alignment horizontal="left" vertical="top" wrapText="1"/>
    </xf>
    <xf numFmtId="49" fontId="4" fillId="0" borderId="11" xfId="539" applyNumberFormat="1" applyFont="1" applyFill="1" applyBorder="1" applyAlignment="1" applyProtection="1">
      <alignment horizontal="center" vertical="top" wrapText="1"/>
      <protection locked="0"/>
    </xf>
    <xf numFmtId="0" fontId="4" fillId="0" borderId="11" xfId="0" applyFont="1" applyFill="1" applyBorder="1" applyAlignment="1">
      <alignment horizontal="center" vertical="center"/>
    </xf>
    <xf numFmtId="174" fontId="4" fillId="0" borderId="11" xfId="521" applyNumberFormat="1" applyFont="1" applyFill="1" applyBorder="1" applyAlignment="1">
      <alignment horizontal="left" vertical="center" wrapText="1"/>
    </xf>
    <xf numFmtId="0" fontId="4" fillId="0" borderId="11" xfId="0" applyFont="1" applyFill="1" applyBorder="1" applyAlignment="1">
      <alignment vertical="top" wrapText="1"/>
    </xf>
    <xf numFmtId="0" fontId="106" fillId="0" borderId="11" xfId="0" applyFont="1" applyFill="1" applyBorder="1" applyAlignment="1">
      <alignment horizontal="left" vertical="top" wrapText="1"/>
    </xf>
    <xf numFmtId="0" fontId="5" fillId="0" borderId="0" xfId="0" applyFont="1" applyFill="1"/>
    <xf numFmtId="0" fontId="4" fillId="0" borderId="11" xfId="0" applyFont="1" applyFill="1" applyBorder="1" applyAlignment="1">
      <alignment wrapText="1"/>
    </xf>
    <xf numFmtId="0" fontId="106" fillId="0" borderId="26" xfId="0" applyFont="1" applyFill="1" applyBorder="1" applyAlignment="1">
      <alignment vertical="top" wrapText="1"/>
    </xf>
    <xf numFmtId="0" fontId="106" fillId="0" borderId="11" xfId="0" applyFont="1" applyFill="1" applyBorder="1" applyAlignment="1">
      <alignment vertical="top" wrapText="1"/>
    </xf>
    <xf numFmtId="0" fontId="4" fillId="0" borderId="33" xfId="0" applyFont="1" applyFill="1" applyBorder="1" applyAlignment="1">
      <alignment vertical="top" wrapText="1"/>
    </xf>
    <xf numFmtId="0" fontId="4" fillId="0" borderId="34" xfId="0" applyFont="1" applyFill="1" applyBorder="1" applyAlignment="1">
      <alignment vertical="top" wrapText="1"/>
    </xf>
    <xf numFmtId="0" fontId="106" fillId="0" borderId="11" xfId="0" applyFont="1" applyFill="1" applyBorder="1" applyAlignment="1">
      <alignment horizontal="center" wrapText="1"/>
    </xf>
    <xf numFmtId="0" fontId="4" fillId="0" borderId="33" xfId="0" applyFont="1" applyFill="1" applyBorder="1" applyAlignment="1">
      <alignment horizontal="left" vertical="top"/>
    </xf>
    <xf numFmtId="0" fontId="4" fillId="0" borderId="34" xfId="0" applyFont="1" applyFill="1" applyBorder="1" applyAlignment="1">
      <alignment horizontal="left" vertical="top"/>
    </xf>
    <xf numFmtId="0" fontId="4" fillId="0" borderId="28" xfId="0" applyFont="1" applyFill="1" applyBorder="1" applyAlignment="1">
      <alignment horizontal="center" vertical="top" wrapText="1"/>
    </xf>
    <xf numFmtId="0" fontId="4" fillId="0" borderId="27" xfId="0" applyFont="1" applyFill="1" applyBorder="1" applyAlignment="1">
      <alignment vertical="top" wrapText="1"/>
    </xf>
    <xf numFmtId="0" fontId="4" fillId="0" borderId="26" xfId="0" applyFont="1" applyFill="1" applyBorder="1" applyAlignment="1">
      <alignment vertical="top" wrapText="1"/>
    </xf>
    <xf numFmtId="175" fontId="106" fillId="0" borderId="11" xfId="0" applyNumberFormat="1" applyFont="1" applyFill="1" applyBorder="1" applyAlignment="1">
      <alignment horizontal="center" wrapText="1"/>
    </xf>
    <xf numFmtId="0" fontId="117" fillId="0" borderId="0" xfId="0" applyFont="1" applyFill="1" applyBorder="1" applyAlignment="1">
      <alignment vertical="top" wrapText="1"/>
    </xf>
    <xf numFmtId="0" fontId="106" fillId="0" borderId="11" xfId="0" applyFont="1" applyFill="1" applyBorder="1" applyAlignment="1">
      <alignment horizontal="justify" vertical="top" wrapText="1"/>
    </xf>
    <xf numFmtId="0" fontId="106" fillId="0" borderId="11" xfId="0" applyFont="1" applyFill="1" applyBorder="1" applyAlignment="1">
      <alignment horizontal="justify" wrapText="1"/>
    </xf>
    <xf numFmtId="0" fontId="4" fillId="0" borderId="11" xfId="0" applyFont="1" applyFill="1" applyBorder="1" applyAlignment="1">
      <alignment horizontal="left" vertical="top"/>
    </xf>
    <xf numFmtId="0" fontId="4" fillId="0" borderId="0" xfId="0" applyFont="1" applyFill="1" applyBorder="1" applyAlignment="1">
      <alignment horizontal="left" vertical="top"/>
    </xf>
    <xf numFmtId="0" fontId="106" fillId="0" borderId="34" xfId="0" applyFont="1" applyFill="1" applyBorder="1" applyAlignment="1">
      <alignment vertical="top" wrapText="1"/>
    </xf>
    <xf numFmtId="177" fontId="106" fillId="0" borderId="0" xfId="353" applyNumberFormat="1" applyFont="1" applyFill="1" applyBorder="1" applyAlignment="1">
      <alignment horizontal="center" wrapText="1"/>
    </xf>
    <xf numFmtId="0" fontId="106" fillId="56" borderId="11" xfId="0" applyFont="1" applyFill="1" applyBorder="1" applyAlignment="1">
      <alignment horizontal="left" vertical="top" wrapText="1"/>
    </xf>
    <xf numFmtId="0" fontId="106" fillId="56" borderId="11" xfId="0" applyFont="1" applyFill="1" applyBorder="1" applyAlignment="1">
      <alignment vertical="top" wrapText="1"/>
    </xf>
    <xf numFmtId="0" fontId="120" fillId="56" borderId="11" xfId="0" applyFont="1" applyFill="1" applyBorder="1" applyAlignment="1">
      <alignment horizontal="center" vertical="top" wrapText="1"/>
    </xf>
    <xf numFmtId="0" fontId="5" fillId="56" borderId="0" xfId="0" applyFont="1" applyFill="1"/>
    <xf numFmtId="0" fontId="120" fillId="0" borderId="11" xfId="0" applyFont="1" applyFill="1" applyBorder="1" applyAlignment="1">
      <alignment horizontal="left" vertical="top" wrapText="1"/>
    </xf>
    <xf numFmtId="49" fontId="116" fillId="0" borderId="11" xfId="581" applyNumberFormat="1" applyFont="1" applyFill="1" applyBorder="1" applyAlignment="1">
      <alignment horizontal="left" vertical="center" wrapText="1"/>
    </xf>
    <xf numFmtId="49" fontId="117" fillId="0" borderId="11" xfId="0" applyNumberFormat="1" applyFont="1" applyFill="1" applyBorder="1" applyAlignment="1">
      <alignment horizontal="center" vertical="center" shrinkToFit="1"/>
    </xf>
    <xf numFmtId="49" fontId="117" fillId="0" borderId="11" xfId="0" applyNumberFormat="1" applyFont="1" applyFill="1" applyBorder="1" applyAlignment="1">
      <alignment horizontal="center" vertical="center" wrapText="1"/>
    </xf>
    <xf numFmtId="49" fontId="117" fillId="0" borderId="11" xfId="0" applyNumberFormat="1" applyFont="1" applyFill="1" applyBorder="1" applyAlignment="1">
      <alignment horizontal="left" vertical="center" wrapText="1"/>
    </xf>
    <xf numFmtId="49" fontId="121" fillId="0" borderId="11" xfId="0" applyNumberFormat="1" applyFont="1" applyFill="1" applyBorder="1" applyAlignment="1">
      <alignment horizontal="left" vertical="center" wrapText="1"/>
    </xf>
    <xf numFmtId="49" fontId="4" fillId="0" borderId="11" xfId="0" quotePrefix="1" applyNumberFormat="1" applyFont="1" applyFill="1" applyBorder="1" applyAlignment="1">
      <alignment horizontal="left" vertical="center" wrapText="1"/>
    </xf>
    <xf numFmtId="43" fontId="122" fillId="0" borderId="11" xfId="0" applyNumberFormat="1" applyFont="1" applyFill="1" applyBorder="1" applyAlignment="1">
      <alignment horizontal="left" vertical="center" wrapText="1"/>
    </xf>
    <xf numFmtId="43" fontId="117" fillId="0" borderId="11" xfId="0" applyNumberFormat="1" applyFont="1" applyFill="1" applyBorder="1" applyAlignment="1">
      <alignment horizontal="left" vertical="center" wrapText="1"/>
    </xf>
    <xf numFmtId="43" fontId="4" fillId="0" borderId="11" xfId="0" applyNumberFormat="1" applyFont="1" applyFill="1" applyBorder="1" applyAlignment="1">
      <alignment horizontal="left" vertical="center" wrapText="1"/>
    </xf>
    <xf numFmtId="43" fontId="121" fillId="0" borderId="11" xfId="0" applyNumberFormat="1" applyFont="1" applyFill="1" applyBorder="1" applyAlignment="1">
      <alignment horizontal="left" vertical="center" wrapText="1"/>
    </xf>
    <xf numFmtId="43" fontId="4" fillId="0" borderId="11" xfId="0" quotePrefix="1" applyNumberFormat="1" applyFont="1" applyFill="1" applyBorder="1" applyAlignment="1">
      <alignment horizontal="left" vertical="center" wrapText="1"/>
    </xf>
    <xf numFmtId="37" fontId="106" fillId="0" borderId="11" xfId="691" applyNumberFormat="1" applyFont="1" applyFill="1" applyBorder="1" applyAlignment="1">
      <alignment horizontal="center" wrapText="1"/>
    </xf>
    <xf numFmtId="166" fontId="0" fillId="0" borderId="0" xfId="692" applyNumberFormat="1" applyFont="1" applyAlignment="1">
      <alignment horizontal="left" vertical="top" wrapText="1"/>
    </xf>
    <xf numFmtId="43" fontId="0" fillId="0" borderId="0" xfId="0" applyNumberFormat="1" applyAlignment="1">
      <alignment horizontal="left" vertical="top" wrapText="1"/>
    </xf>
    <xf numFmtId="0" fontId="5" fillId="0" borderId="0" xfId="1" applyFont="1" applyAlignment="1">
      <alignment horizontal="left" vertical="center" wrapText="1"/>
    </xf>
    <xf numFmtId="0" fontId="5" fillId="0" borderId="0" xfId="0" applyFont="1" applyFill="1" applyAlignment="1">
      <alignment horizontal="right" vertical="center" wrapText="1"/>
    </xf>
    <xf numFmtId="0" fontId="5" fillId="0" borderId="0" xfId="510" applyFont="1" applyFill="1" applyBorder="1" applyAlignment="1">
      <alignment horizontal="right" vertical="center"/>
    </xf>
    <xf numFmtId="0" fontId="5" fillId="0" borderId="0" xfId="1" applyFont="1" applyBorder="1" applyAlignment="1">
      <alignment horizontal="right" wrapText="1"/>
    </xf>
    <xf numFmtId="167" fontId="5" fillId="0" borderId="11" xfId="5" applyNumberFormat="1" applyFont="1" applyBorder="1" applyAlignment="1">
      <alignment horizontal="right" vertical="top"/>
    </xf>
    <xf numFmtId="0" fontId="116" fillId="0" borderId="11" xfId="0" applyFont="1" applyBorder="1" applyAlignment="1">
      <alignment horizontal="left" vertical="top" wrapText="1"/>
    </xf>
    <xf numFmtId="167" fontId="116" fillId="0" borderId="11" xfId="4" applyNumberFormat="1" applyFont="1" applyBorder="1" applyAlignment="1">
      <alignment horizontal="right" vertical="top"/>
    </xf>
    <xf numFmtId="166" fontId="5" fillId="0" borderId="0" xfId="1" applyNumberFormat="1" applyFont="1" applyAlignment="1">
      <alignment horizontal="left" vertical="center" wrapText="1"/>
    </xf>
    <xf numFmtId="0" fontId="10" fillId="0" borderId="11" xfId="0" applyFont="1" applyBorder="1" applyAlignment="1">
      <alignment horizontal="left" vertical="top" wrapText="1"/>
    </xf>
    <xf numFmtId="0" fontId="116" fillId="56" borderId="0" xfId="0" applyNumberFormat="1" applyFont="1" applyFill="1" applyBorder="1" applyAlignment="1">
      <alignment horizontal="center" vertical="center"/>
    </xf>
    <xf numFmtId="49" fontId="117" fillId="56" borderId="0" xfId="0" applyNumberFormat="1" applyFont="1" applyFill="1" applyAlignment="1">
      <alignment horizontal="center" vertical="center" wrapText="1"/>
    </xf>
    <xf numFmtId="0" fontId="4" fillId="56" borderId="0" xfId="0" applyFont="1" applyFill="1" applyAlignment="1">
      <alignment horizontal="center" vertical="center" wrapText="1"/>
    </xf>
    <xf numFmtId="49" fontId="117" fillId="56" borderId="11" xfId="0" applyNumberFormat="1" applyFont="1" applyFill="1" applyBorder="1" applyAlignment="1">
      <alignment horizontal="center" vertical="center" textRotation="90" wrapText="1"/>
    </xf>
    <xf numFmtId="0" fontId="5" fillId="0" borderId="0" xfId="0" applyFont="1" applyAlignment="1">
      <alignment vertical="center"/>
    </xf>
    <xf numFmtId="43" fontId="5" fillId="0" borderId="0" xfId="0" applyNumberFormat="1" applyFont="1" applyBorder="1" applyAlignment="1">
      <alignment vertical="center"/>
    </xf>
    <xf numFmtId="0" fontId="5" fillId="0" borderId="0" xfId="0" applyFont="1" applyBorder="1" applyAlignment="1">
      <alignment vertical="center"/>
    </xf>
    <xf numFmtId="0" fontId="116" fillId="56" borderId="0" xfId="0" applyFont="1" applyFill="1" applyAlignment="1">
      <alignment horizontal="right"/>
    </xf>
    <xf numFmtId="0" fontId="117" fillId="56" borderId="11" xfId="0" applyFont="1" applyFill="1" applyBorder="1" applyAlignment="1">
      <alignment horizontal="center" vertical="center" wrapText="1"/>
    </xf>
    <xf numFmtId="0" fontId="117" fillId="56" borderId="11" xfId="0" applyFont="1" applyFill="1" applyBorder="1" applyAlignment="1">
      <alignment vertical="center" wrapText="1"/>
    </xf>
    <xf numFmtId="0" fontId="106" fillId="56" borderId="11" xfId="0" applyFont="1" applyFill="1" applyBorder="1" applyAlignment="1">
      <alignment horizontal="left" vertical="center" wrapText="1"/>
    </xf>
    <xf numFmtId="0" fontId="7" fillId="56" borderId="28" xfId="0" applyFont="1" applyFill="1" applyBorder="1"/>
    <xf numFmtId="0" fontId="7" fillId="56" borderId="30" xfId="0" applyFont="1" applyFill="1" applyBorder="1"/>
    <xf numFmtId="0" fontId="126" fillId="56" borderId="28" xfId="0" applyFont="1" applyFill="1" applyBorder="1"/>
    <xf numFmtId="0" fontId="7" fillId="56" borderId="28" xfId="0" applyFont="1" applyFill="1" applyBorder="1" applyAlignment="1">
      <alignment vertical="center"/>
    </xf>
    <xf numFmtId="0" fontId="7" fillId="56" borderId="30" xfId="0" applyFont="1" applyFill="1" applyBorder="1" applyAlignment="1">
      <alignment vertical="center"/>
    </xf>
    <xf numFmtId="0" fontId="7" fillId="56" borderId="33" xfId="0" applyFont="1" applyFill="1" applyBorder="1" applyAlignment="1">
      <alignment horizontal="left" vertical="center" wrapText="1"/>
    </xf>
    <xf numFmtId="0" fontId="7" fillId="56" borderId="11" xfId="0" applyFont="1" applyFill="1" applyBorder="1" applyAlignment="1">
      <alignment vertical="center" wrapText="1"/>
    </xf>
    <xf numFmtId="0" fontId="7" fillId="56" borderId="11" xfId="0" applyFont="1" applyFill="1" applyBorder="1" applyAlignment="1">
      <alignment horizontal="center" vertical="center"/>
    </xf>
    <xf numFmtId="0" fontId="7" fillId="56" borderId="10" xfId="0" applyFont="1" applyFill="1" applyBorder="1" applyAlignment="1">
      <alignment horizontal="center" vertical="center" wrapText="1"/>
    </xf>
    <xf numFmtId="0" fontId="7" fillId="56" borderId="11" xfId="0" applyFont="1" applyFill="1" applyBorder="1" applyAlignment="1">
      <alignment horizontal="center" vertical="center" wrapText="1"/>
    </xf>
    <xf numFmtId="167" fontId="5" fillId="0" borderId="0" xfId="1" applyNumberFormat="1" applyFont="1" applyAlignment="1">
      <alignment horizontal="left" vertical="center" wrapText="1"/>
    </xf>
    <xf numFmtId="0" fontId="103" fillId="0" borderId="11" xfId="510" applyFont="1" applyFill="1" applyBorder="1" applyAlignment="1">
      <alignment horizontal="center" vertical="center" wrapText="1"/>
    </xf>
    <xf numFmtId="0" fontId="103" fillId="0" borderId="26" xfId="510" applyFont="1" applyFill="1" applyBorder="1" applyAlignment="1">
      <alignment horizontal="center" vertical="center" wrapText="1"/>
    </xf>
    <xf numFmtId="0" fontId="5" fillId="0" borderId="0" xfId="0" applyFont="1"/>
    <xf numFmtId="175" fontId="116" fillId="56" borderId="0" xfId="517" applyNumberFormat="1" applyFont="1" applyFill="1" applyAlignment="1">
      <alignment horizontal="right" vertical="center"/>
    </xf>
    <xf numFmtId="0" fontId="5" fillId="0" borderId="10" xfId="0" applyFont="1" applyBorder="1" applyAlignment="1">
      <alignment horizontal="center" vertical="center" wrapText="1"/>
    </xf>
    <xf numFmtId="0" fontId="126" fillId="0" borderId="11" xfId="0" applyFont="1" applyFill="1" applyBorder="1" applyAlignment="1">
      <alignment horizontal="center" vertical="center" wrapText="1"/>
    </xf>
    <xf numFmtId="0" fontId="116" fillId="0" borderId="11" xfId="0" applyFont="1" applyBorder="1" applyAlignment="1">
      <alignment vertical="center" wrapText="1"/>
    </xf>
    <xf numFmtId="167" fontId="116" fillId="0" borderId="11" xfId="0" applyNumberFormat="1" applyFont="1" applyBorder="1" applyAlignment="1">
      <alignment horizontal="right" vertical="center"/>
    </xf>
    <xf numFmtId="178" fontId="5" fillId="0" borderId="0" xfId="0" applyNumberFormat="1" applyFont="1"/>
    <xf numFmtId="167" fontId="5" fillId="0" borderId="11" xfId="4" applyNumberFormat="1" applyFont="1" applyBorder="1" applyAlignment="1">
      <alignment horizontal="right" vertical="top"/>
    </xf>
    <xf numFmtId="0" fontId="7" fillId="0" borderId="11" xfId="0" applyFont="1" applyBorder="1" applyAlignment="1">
      <alignment horizontal="left" vertical="center" wrapText="1"/>
    </xf>
    <xf numFmtId="167" fontId="5" fillId="0" borderId="11" xfId="5" applyNumberFormat="1" applyFont="1" applyBorder="1" applyAlignment="1">
      <alignment horizontal="right" vertical="center"/>
    </xf>
    <xf numFmtId="0" fontId="5" fillId="0" borderId="11" xfId="0" applyFont="1" applyBorder="1" applyAlignment="1">
      <alignment horizontal="left" vertical="center" wrapText="1"/>
    </xf>
    <xf numFmtId="178" fontId="5" fillId="0" borderId="0" xfId="0" applyNumberFormat="1" applyFont="1" applyAlignment="1">
      <alignment vertical="center"/>
    </xf>
    <xf numFmtId="0" fontId="116" fillId="0" borderId="0" xfId="0" applyFont="1" applyAlignment="1">
      <alignment horizontal="right" vertical="center"/>
    </xf>
    <xf numFmtId="0" fontId="5" fillId="0" borderId="0" xfId="534" applyFont="1" applyAlignment="1">
      <alignment horizontal="center" vertical="center" wrapText="1"/>
    </xf>
    <xf numFmtId="0" fontId="128" fillId="0" borderId="0" xfId="0" applyFont="1" applyAlignment="1">
      <alignment horizontal="left" vertical="center"/>
    </xf>
    <xf numFmtId="0" fontId="5" fillId="0" borderId="0" xfId="0" applyFont="1" applyAlignment="1">
      <alignment horizontal="right" vertical="center"/>
    </xf>
    <xf numFmtId="178" fontId="5" fillId="0" borderId="11" xfId="0" applyNumberFormat="1" applyFont="1" applyBorder="1" applyAlignment="1">
      <alignment horizontal="center" vertical="center"/>
    </xf>
    <xf numFmtId="0" fontId="116" fillId="57" borderId="11" xfId="0" applyFont="1" applyFill="1" applyBorder="1" applyAlignment="1">
      <alignment horizontal="center" vertical="center" wrapText="1"/>
    </xf>
    <xf numFmtId="166" fontId="116" fillId="0" borderId="11" xfId="361" applyNumberFormat="1" applyFont="1" applyFill="1" applyBorder="1" applyAlignment="1">
      <alignment horizontal="right" vertical="center" wrapText="1"/>
    </xf>
    <xf numFmtId="3" fontId="116" fillId="0" borderId="11" xfId="0" applyNumberFormat="1" applyFont="1" applyBorder="1" applyAlignment="1">
      <alignment horizontal="center" vertical="center"/>
    </xf>
    <xf numFmtId="0" fontId="126" fillId="0" borderId="11" xfId="0" applyFont="1" applyFill="1" applyBorder="1" applyAlignment="1">
      <alignment horizontal="left" vertical="center" wrapText="1"/>
    </xf>
    <xf numFmtId="178" fontId="5" fillId="0" borderId="11" xfId="0" applyNumberFormat="1" applyFont="1" applyBorder="1" applyAlignment="1">
      <alignment horizontal="center" vertical="center" wrapText="1"/>
    </xf>
    <xf numFmtId="0" fontId="7" fillId="0" borderId="11" xfId="0" applyFont="1" applyFill="1" applyBorder="1" applyAlignment="1">
      <alignment horizontal="center" vertical="center" wrapText="1"/>
    </xf>
    <xf numFmtId="166" fontId="5" fillId="0" borderId="11" xfId="361" applyNumberFormat="1" applyFont="1" applyFill="1" applyBorder="1" applyAlignment="1">
      <alignment horizontal="right" vertical="center" wrapText="1"/>
    </xf>
    <xf numFmtId="178" fontId="116" fillId="0" borderId="11" xfId="0" quotePrefix="1" applyNumberFormat="1" applyFont="1" applyBorder="1" applyAlignment="1">
      <alignment horizontal="center" vertical="center" wrapText="1"/>
    </xf>
    <xf numFmtId="0" fontId="116" fillId="0" borderId="0" xfId="0" applyFont="1" applyAlignment="1">
      <alignment vertical="center"/>
    </xf>
    <xf numFmtId="0" fontId="7" fillId="0" borderId="11" xfId="0" applyFont="1" applyFill="1" applyBorder="1" applyAlignment="1">
      <alignment horizontal="left" vertical="center" wrapText="1"/>
    </xf>
    <xf numFmtId="0" fontId="4" fillId="0" borderId="11" xfId="0" applyFont="1" applyFill="1" applyBorder="1" applyAlignment="1">
      <alignment horizontal="center" vertical="top" wrapText="1"/>
    </xf>
    <xf numFmtId="0" fontId="7" fillId="0" borderId="11" xfId="0" applyFont="1" applyBorder="1" applyAlignment="1">
      <alignment horizontal="center" vertical="center" wrapText="1"/>
    </xf>
    <xf numFmtId="0" fontId="5" fillId="0" borderId="0" xfId="1" applyFont="1" applyFill="1" applyAlignment="1">
      <alignment horizontal="right" wrapText="1"/>
    </xf>
    <xf numFmtId="0" fontId="4" fillId="56" borderId="11" xfId="0" applyFont="1" applyFill="1" applyBorder="1" applyAlignment="1">
      <alignment horizontal="center" vertical="center" wrapText="1"/>
    </xf>
    <xf numFmtId="0" fontId="5" fillId="0" borderId="11" xfId="0" applyFont="1" applyFill="1" applyBorder="1" applyAlignment="1">
      <alignment horizontal="center" vertical="top" wrapText="1"/>
    </xf>
    <xf numFmtId="0" fontId="127" fillId="0" borderId="0" xfId="0" applyFont="1" applyAlignment="1">
      <alignment horizontal="right"/>
    </xf>
    <xf numFmtId="0" fontId="7" fillId="0" borderId="0" xfId="0" applyFont="1"/>
    <xf numFmtId="175" fontId="7" fillId="0" borderId="0" xfId="0" applyNumberFormat="1" applyFont="1"/>
    <xf numFmtId="0" fontId="131" fillId="0" borderId="11" xfId="0" applyFont="1" applyBorder="1" applyAlignment="1">
      <alignment horizontal="left" vertical="top" wrapText="1"/>
    </xf>
    <xf numFmtId="0" fontId="116" fillId="0" borderId="11" xfId="0" applyFont="1" applyBorder="1" applyAlignment="1">
      <alignment horizontal="center" vertical="top" wrapText="1"/>
    </xf>
    <xf numFmtId="178" fontId="117" fillId="56" borderId="0" xfId="0" applyNumberFormat="1" applyFont="1" applyFill="1" applyAlignment="1">
      <alignment horizontal="center" vertical="center" wrapText="1"/>
    </xf>
    <xf numFmtId="178" fontId="117" fillId="56" borderId="11" xfId="0" applyNumberFormat="1" applyFont="1" applyFill="1" applyBorder="1" applyAlignment="1">
      <alignment horizontal="center" vertical="center" wrapText="1"/>
    </xf>
    <xf numFmtId="175" fontId="4" fillId="56" borderId="11" xfId="2490" applyNumberFormat="1" applyFont="1" applyFill="1" applyBorder="1" applyAlignment="1">
      <alignment horizontal="center" vertical="top" wrapText="1"/>
    </xf>
    <xf numFmtId="0" fontId="4" fillId="56" borderId="11" xfId="2490" applyFont="1" applyFill="1" applyBorder="1" applyAlignment="1">
      <alignment horizontal="center" vertical="top" wrapText="1"/>
    </xf>
    <xf numFmtId="175" fontId="4" fillId="56" borderId="0" xfId="2490" applyNumberFormat="1" applyFont="1" applyFill="1" applyBorder="1" applyAlignment="1">
      <alignment horizontal="center" vertical="top" wrapText="1"/>
    </xf>
    <xf numFmtId="0" fontId="4" fillId="56" borderId="0" xfId="2490" applyFont="1" applyFill="1" applyAlignment="1">
      <alignment horizontal="left" vertical="top" wrapText="1"/>
    </xf>
    <xf numFmtId="175" fontId="4" fillId="56" borderId="11" xfId="2490" applyNumberFormat="1" applyFont="1" applyFill="1" applyBorder="1" applyAlignment="1">
      <alignment horizontal="center" vertical="center" wrapText="1"/>
    </xf>
    <xf numFmtId="175" fontId="103" fillId="56" borderId="11" xfId="0" applyNumberFormat="1" applyFont="1" applyFill="1" applyBorder="1" applyAlignment="1">
      <alignment horizontal="left" vertical="top" wrapText="1"/>
    </xf>
    <xf numFmtId="0" fontId="103" fillId="56" borderId="11" xfId="0" applyFont="1" applyFill="1" applyBorder="1" applyAlignment="1">
      <alignment horizontal="left" vertical="top" wrapText="1"/>
    </xf>
    <xf numFmtId="0" fontId="106" fillId="56" borderId="11" xfId="2490" applyFont="1" applyFill="1" applyBorder="1" applyAlignment="1">
      <alignment horizontal="left" vertical="top" wrapText="1"/>
    </xf>
    <xf numFmtId="167" fontId="5" fillId="56" borderId="11" xfId="4" applyFont="1" applyFill="1" applyBorder="1" applyAlignment="1">
      <alignment horizontal="center" vertical="center" wrapText="1"/>
    </xf>
    <xf numFmtId="0" fontId="116" fillId="56" borderId="11" xfId="540" applyFont="1" applyFill="1" applyBorder="1" applyAlignment="1">
      <alignment vertical="center"/>
    </xf>
    <xf numFmtId="0" fontId="116" fillId="56" borderId="11" xfId="540" applyFont="1" applyFill="1" applyBorder="1" applyAlignment="1">
      <alignment horizontal="center" vertical="top"/>
    </xf>
    <xf numFmtId="0" fontId="5" fillId="56" borderId="11" xfId="540" applyFont="1" applyFill="1" applyBorder="1" applyAlignment="1">
      <alignment horizontal="center" vertical="center" wrapText="1"/>
    </xf>
    <xf numFmtId="0" fontId="5" fillId="56" borderId="11" xfId="540" applyFont="1" applyFill="1" applyBorder="1" applyAlignment="1">
      <alignment horizontal="center" vertical="center"/>
    </xf>
    <xf numFmtId="166" fontId="103" fillId="56" borderId="0" xfId="692" applyNumberFormat="1" applyFont="1" applyFill="1" applyBorder="1" applyAlignment="1">
      <alignment horizontal="left" vertical="top" wrapText="1"/>
    </xf>
    <xf numFmtId="175" fontId="4" fillId="56" borderId="26" xfId="2490" applyNumberFormat="1" applyFont="1" applyFill="1" applyBorder="1" applyAlignment="1">
      <alignment vertical="top" wrapText="1"/>
    </xf>
    <xf numFmtId="0" fontId="136" fillId="56" borderId="11" xfId="0" applyFont="1" applyFill="1" applyBorder="1" applyAlignment="1">
      <alignment horizontal="left" vertical="top" wrapText="1"/>
    </xf>
    <xf numFmtId="0" fontId="5" fillId="0" borderId="11" xfId="0" applyFont="1" applyBorder="1" applyAlignment="1">
      <alignment horizontal="center" vertical="center" wrapText="1"/>
    </xf>
    <xf numFmtId="166" fontId="4" fillId="0" borderId="11" xfId="358" applyNumberFormat="1" applyFont="1" applyFill="1" applyBorder="1" applyAlignment="1">
      <alignment horizontal="center" vertical="center" wrapText="1"/>
    </xf>
    <xf numFmtId="0" fontId="7" fillId="0" borderId="28" xfId="0" applyFont="1" applyBorder="1" applyAlignment="1">
      <alignment horizontal="center" vertical="top" wrapText="1"/>
    </xf>
    <xf numFmtId="49" fontId="4" fillId="0" borderId="11" xfId="0" applyNumberFormat="1" applyFont="1" applyFill="1" applyBorder="1" applyAlignment="1">
      <alignment horizontal="center" vertical="center" wrapText="1"/>
    </xf>
    <xf numFmtId="0" fontId="116" fillId="56" borderId="0" xfId="0" applyNumberFormat="1" applyFont="1" applyFill="1" applyAlignment="1">
      <alignment horizontal="center" vertical="center" wrapText="1"/>
    </xf>
    <xf numFmtId="0" fontId="116" fillId="56" borderId="0" xfId="0" applyNumberFormat="1" applyFont="1" applyFill="1" applyBorder="1" applyAlignment="1">
      <alignment horizontal="center" vertical="center" wrapText="1"/>
    </xf>
    <xf numFmtId="0" fontId="127" fillId="0" borderId="11" xfId="0" applyFont="1" applyBorder="1" applyAlignment="1">
      <alignment horizontal="left" vertical="center" wrapText="1"/>
    </xf>
    <xf numFmtId="0" fontId="126" fillId="0" borderId="11" xfId="0" applyFont="1" applyFill="1" applyBorder="1" applyAlignment="1">
      <alignment horizontal="center" vertical="center"/>
    </xf>
    <xf numFmtId="0" fontId="116" fillId="0" borderId="11" xfId="0" applyFont="1" applyFill="1" applyBorder="1" applyAlignment="1">
      <alignment horizontal="center" vertical="center" wrapText="1"/>
    </xf>
    <xf numFmtId="178" fontId="116" fillId="57" borderId="11" xfId="0" applyNumberFormat="1" applyFont="1" applyFill="1" applyBorder="1" applyAlignment="1">
      <alignment horizontal="center" vertical="center" wrapText="1"/>
    </xf>
    <xf numFmtId="0" fontId="116" fillId="0" borderId="11" xfId="0" applyFont="1" applyBorder="1" applyAlignment="1">
      <alignment horizontal="center" vertical="center" wrapText="1"/>
    </xf>
    <xf numFmtId="0" fontId="5" fillId="0" borderId="11" xfId="2488" applyFont="1" applyBorder="1" applyAlignment="1">
      <alignment horizontal="center" vertical="center" wrapText="1"/>
    </xf>
    <xf numFmtId="0" fontId="5" fillId="56" borderId="11" xfId="2488" applyFont="1" applyFill="1" applyBorder="1" applyAlignment="1">
      <alignment horizontal="center" vertical="center" wrapText="1"/>
    </xf>
    <xf numFmtId="178" fontId="125" fillId="0" borderId="11" xfId="0" applyNumberFormat="1" applyFont="1" applyBorder="1" applyAlignment="1">
      <alignment horizontal="center" vertical="center" wrapText="1"/>
    </xf>
    <xf numFmtId="0" fontId="117" fillId="0" borderId="11" xfId="0" applyFont="1" applyFill="1" applyBorder="1" applyAlignment="1">
      <alignment horizontal="center" vertical="center" wrapText="1"/>
    </xf>
    <xf numFmtId="43" fontId="5" fillId="0" borderId="0" xfId="0" applyNumberFormat="1" applyFont="1" applyAlignment="1">
      <alignment horizontal="center" vertical="center" wrapText="1"/>
    </xf>
    <xf numFmtId="0" fontId="137" fillId="0" borderId="11" xfId="0" applyFont="1" applyBorder="1" applyAlignment="1">
      <alignment horizontal="left" vertical="top" wrapText="1"/>
    </xf>
    <xf numFmtId="0" fontId="117" fillId="56" borderId="0" xfId="2490" applyFont="1" applyFill="1" applyAlignment="1">
      <alignment horizontal="left" vertical="top" wrapText="1"/>
    </xf>
    <xf numFmtId="0" fontId="117" fillId="56" borderId="11" xfId="2490" applyFont="1" applyFill="1" applyBorder="1" applyAlignment="1">
      <alignment horizontal="left" vertical="top" wrapText="1"/>
    </xf>
    <xf numFmtId="0" fontId="117" fillId="56" borderId="11" xfId="2490" applyFont="1" applyFill="1" applyBorder="1" applyAlignment="1">
      <alignment vertical="top" wrapText="1"/>
    </xf>
    <xf numFmtId="0" fontId="4" fillId="56" borderId="0" xfId="2490" applyFont="1" applyFill="1"/>
    <xf numFmtId="0" fontId="106" fillId="56" borderId="11" xfId="2490" applyFont="1" applyFill="1" applyBorder="1" applyAlignment="1">
      <alignment vertical="top" wrapText="1"/>
    </xf>
    <xf numFmtId="0" fontId="4" fillId="56" borderId="11" xfId="2490" applyFont="1" applyFill="1" applyBorder="1" applyAlignment="1">
      <alignment horizontal="left" vertical="top" wrapText="1"/>
    </xf>
    <xf numFmtId="0" fontId="4" fillId="56" borderId="33" xfId="2490" applyFont="1" applyFill="1" applyBorder="1" applyAlignment="1">
      <alignment horizontal="center" vertical="top" wrapText="1"/>
    </xf>
    <xf numFmtId="0" fontId="106" fillId="56" borderId="0" xfId="2490" applyFont="1" applyFill="1" applyBorder="1" applyAlignment="1">
      <alignment horizontal="left" vertical="top" wrapText="1"/>
    </xf>
    <xf numFmtId="0" fontId="121" fillId="56" borderId="11" xfId="2490" applyFont="1" applyFill="1" applyBorder="1" applyAlignment="1">
      <alignment horizontal="left" vertical="top" wrapText="1"/>
    </xf>
    <xf numFmtId="0" fontId="121" fillId="56" borderId="11" xfId="2490" applyFont="1" applyFill="1" applyBorder="1" applyAlignment="1">
      <alignment vertical="top" wrapText="1"/>
    </xf>
    <xf numFmtId="0" fontId="106" fillId="56" borderId="0" xfId="2490" applyFont="1" applyFill="1" applyBorder="1" applyAlignment="1">
      <alignment vertical="top" wrapText="1"/>
    </xf>
    <xf numFmtId="0" fontId="103" fillId="56" borderId="11" xfId="2490" applyFont="1" applyFill="1" applyBorder="1" applyAlignment="1">
      <alignment horizontal="left" vertical="top" wrapText="1"/>
    </xf>
    <xf numFmtId="0" fontId="103" fillId="56" borderId="11" xfId="2490" applyFont="1" applyFill="1" applyBorder="1" applyAlignment="1">
      <alignment horizontal="center" wrapText="1"/>
    </xf>
    <xf numFmtId="0" fontId="103" fillId="56" borderId="11" xfId="2490" applyFont="1" applyFill="1" applyBorder="1" applyAlignment="1">
      <alignment horizontal="center" vertical="top" wrapText="1"/>
    </xf>
    <xf numFmtId="167" fontId="4" fillId="56" borderId="11" xfId="5" applyNumberFormat="1" applyFont="1" applyFill="1" applyBorder="1" applyAlignment="1">
      <alignment horizontal="right" vertical="top"/>
    </xf>
    <xf numFmtId="0" fontId="4" fillId="0" borderId="0" xfId="669" applyFont="1">
      <alignment horizontal="left" vertical="top" wrapText="1"/>
    </xf>
    <xf numFmtId="0" fontId="4" fillId="0" borderId="0" xfId="669" applyFont="1" applyAlignment="1">
      <alignment horizontal="left" vertical="top" wrapText="1"/>
    </xf>
    <xf numFmtId="0" fontId="103" fillId="56" borderId="0" xfId="0" applyFont="1" applyFill="1" applyAlignment="1">
      <alignment horizontal="left" vertical="top" wrapText="1"/>
    </xf>
    <xf numFmtId="175" fontId="103" fillId="56" borderId="0" xfId="0" applyNumberFormat="1" applyFont="1" applyFill="1" applyAlignment="1">
      <alignment horizontal="left" vertical="top" wrapText="1"/>
    </xf>
    <xf numFmtId="0" fontId="117" fillId="56" borderId="11" xfId="0" applyFont="1" applyFill="1" applyBorder="1" applyAlignment="1">
      <alignment horizontal="left" vertical="top" wrapText="1"/>
    </xf>
    <xf numFmtId="175" fontId="103" fillId="56" borderId="11" xfId="0" applyNumberFormat="1" applyFont="1" applyFill="1" applyBorder="1" applyAlignment="1">
      <alignment horizontal="center" vertical="top" wrapText="1"/>
    </xf>
    <xf numFmtId="175" fontId="106" fillId="56" borderId="11" xfId="0" applyNumberFormat="1" applyFont="1" applyFill="1" applyBorder="1" applyAlignment="1">
      <alignment horizontal="right" vertical="top" wrapText="1"/>
    </xf>
    <xf numFmtId="175" fontId="103" fillId="56" borderId="11" xfId="0" applyNumberFormat="1" applyFont="1" applyFill="1" applyBorder="1" applyAlignment="1">
      <alignment horizontal="right" vertical="top" wrapText="1"/>
    </xf>
    <xf numFmtId="0" fontId="4" fillId="56" borderId="11" xfId="0" applyFont="1" applyFill="1" applyBorder="1" applyAlignment="1">
      <alignment horizontal="left" vertical="top" wrapText="1"/>
    </xf>
    <xf numFmtId="0" fontId="4" fillId="56" borderId="0" xfId="0" applyFont="1" applyFill="1" applyAlignment="1">
      <alignment horizontal="left" vertical="top" wrapText="1"/>
    </xf>
    <xf numFmtId="166" fontId="121" fillId="56" borderId="11" xfId="692" applyNumberFormat="1" applyFont="1" applyFill="1" applyBorder="1" applyAlignment="1">
      <alignment horizontal="right" vertical="top" wrapText="1"/>
    </xf>
    <xf numFmtId="0" fontId="4" fillId="56" borderId="11" xfId="0" applyFont="1" applyFill="1" applyBorder="1" applyAlignment="1">
      <alignment horizontal="center" vertical="top" wrapText="1"/>
    </xf>
    <xf numFmtId="166" fontId="106" fillId="56" borderId="11" xfId="692" applyNumberFormat="1" applyFont="1" applyFill="1" applyBorder="1" applyAlignment="1">
      <alignment horizontal="right" vertical="top" wrapText="1"/>
    </xf>
    <xf numFmtId="166" fontId="136" fillId="56" borderId="11" xfId="692" applyNumberFormat="1" applyFont="1" applyFill="1" applyBorder="1" applyAlignment="1">
      <alignment horizontal="left" vertical="top" wrapText="1"/>
    </xf>
    <xf numFmtId="166" fontId="136" fillId="56" borderId="11" xfId="692" applyNumberFormat="1" applyFont="1" applyFill="1" applyBorder="1" applyAlignment="1">
      <alignment horizontal="center" vertical="top" wrapText="1"/>
    </xf>
    <xf numFmtId="0" fontId="138" fillId="56" borderId="11" xfId="0" applyFont="1" applyFill="1" applyBorder="1" applyAlignment="1">
      <alignment horizontal="left" vertical="top" wrapText="1"/>
    </xf>
    <xf numFmtId="166" fontId="138" fillId="56" borderId="11" xfId="692" applyNumberFormat="1" applyFont="1" applyFill="1" applyBorder="1" applyAlignment="1">
      <alignment horizontal="right" vertical="top" wrapText="1"/>
    </xf>
    <xf numFmtId="175" fontId="124" fillId="56" borderId="11" xfId="0" applyNumberFormat="1" applyFont="1" applyFill="1" applyBorder="1" applyAlignment="1">
      <alignment horizontal="right" vertical="top" wrapText="1"/>
    </xf>
    <xf numFmtId="0" fontId="4" fillId="56" borderId="33" xfId="0" applyFont="1" applyFill="1" applyBorder="1" applyAlignment="1">
      <alignment horizontal="left" vertical="top" wrapText="1"/>
    </xf>
    <xf numFmtId="0" fontId="4" fillId="56" borderId="34" xfId="0" applyFont="1" applyFill="1" applyBorder="1" applyAlignment="1">
      <alignment horizontal="left" vertical="top" wrapText="1"/>
    </xf>
    <xf numFmtId="175" fontId="121" fillId="56" borderId="11" xfId="0" applyNumberFormat="1" applyFont="1" applyFill="1" applyBorder="1" applyAlignment="1">
      <alignment horizontal="right" vertical="top" wrapText="1"/>
    </xf>
    <xf numFmtId="175" fontId="121" fillId="56" borderId="11" xfId="692" applyNumberFormat="1" applyFont="1" applyFill="1" applyBorder="1" applyAlignment="1">
      <alignment horizontal="right" vertical="center" wrapText="1"/>
    </xf>
    <xf numFmtId="175" fontId="121" fillId="56" borderId="11" xfId="0" applyNumberFormat="1" applyFont="1" applyFill="1" applyBorder="1" applyAlignment="1">
      <alignment horizontal="right" vertical="center" wrapText="1"/>
    </xf>
    <xf numFmtId="0" fontId="106" fillId="56" borderId="11" xfId="0" applyFont="1" applyFill="1" applyBorder="1" applyAlignment="1">
      <alignment horizontal="right" vertical="top" wrapText="1"/>
    </xf>
    <xf numFmtId="0" fontId="136" fillId="0" borderId="0" xfId="0" applyFont="1" applyAlignment="1">
      <alignment horizontal="left" vertical="top" wrapText="1"/>
    </xf>
    <xf numFmtId="0" fontId="103" fillId="56" borderId="11" xfId="0" applyFont="1" applyFill="1" applyBorder="1" applyAlignment="1"/>
    <xf numFmtId="0" fontId="103" fillId="56" borderId="11" xfId="0" applyFont="1" applyFill="1" applyBorder="1" applyAlignment="1">
      <alignment horizontal="right" vertical="center" wrapText="1"/>
    </xf>
    <xf numFmtId="175" fontId="103" fillId="56" borderId="11" xfId="0" applyNumberFormat="1" applyFont="1" applyFill="1" applyBorder="1" applyAlignment="1"/>
    <xf numFmtId="175" fontId="106" fillId="56" borderId="11" xfId="0" applyNumberFormat="1" applyFont="1" applyFill="1" applyBorder="1" applyAlignment="1">
      <alignment horizontal="center" vertical="top" wrapText="1"/>
    </xf>
    <xf numFmtId="175" fontId="106" fillId="56" borderId="11" xfId="0" applyNumberFormat="1" applyFont="1" applyFill="1" applyBorder="1" applyAlignment="1">
      <alignment horizontal="left" vertical="top" wrapText="1"/>
    </xf>
    <xf numFmtId="37" fontId="106" fillId="56" borderId="11" xfId="0" applyNumberFormat="1" applyFont="1" applyFill="1" applyBorder="1" applyAlignment="1">
      <alignment horizontal="right" vertical="top" wrapText="1"/>
    </xf>
    <xf numFmtId="0" fontId="103" fillId="56" borderId="11" xfId="0" applyFont="1" applyFill="1" applyBorder="1" applyAlignment="1">
      <alignment horizontal="center" vertical="top" wrapText="1"/>
    </xf>
    <xf numFmtId="37" fontId="103" fillId="56" borderId="11" xfId="0" applyNumberFormat="1" applyFont="1" applyFill="1" applyBorder="1" applyAlignment="1">
      <alignment horizontal="right" vertical="top" wrapText="1"/>
    </xf>
    <xf numFmtId="0" fontId="103" fillId="56" borderId="0" xfId="0" applyFont="1" applyFill="1" applyBorder="1" applyAlignment="1">
      <alignment horizontal="left" vertical="top" wrapText="1"/>
    </xf>
    <xf numFmtId="175" fontId="106" fillId="56" borderId="0" xfId="0" applyNumberFormat="1" applyFont="1" applyFill="1" applyBorder="1" applyAlignment="1">
      <alignment horizontal="right" vertical="top" wrapText="1"/>
    </xf>
    <xf numFmtId="175" fontId="4" fillId="56" borderId="11" xfId="5" applyNumberFormat="1" applyFont="1" applyFill="1" applyBorder="1" applyAlignment="1">
      <alignment horizontal="right" vertical="top"/>
    </xf>
    <xf numFmtId="175" fontId="106" fillId="56" borderId="11" xfId="692" applyNumberFormat="1" applyFont="1" applyFill="1" applyBorder="1" applyAlignment="1">
      <alignment horizontal="right" vertical="top" wrapText="1"/>
    </xf>
    <xf numFmtId="0" fontId="4" fillId="56" borderId="0" xfId="669" applyFont="1" applyFill="1">
      <alignment horizontal="left" vertical="top" wrapText="1"/>
    </xf>
    <xf numFmtId="0" fontId="4" fillId="56" borderId="0" xfId="669" applyFont="1" applyFill="1" applyAlignment="1">
      <alignment horizontal="right" vertical="top"/>
    </xf>
    <xf numFmtId="0" fontId="4" fillId="56" borderId="0" xfId="669" applyFont="1" applyFill="1" applyBorder="1">
      <alignment horizontal="left" vertical="top" wrapText="1"/>
    </xf>
    <xf numFmtId="175" fontId="4" fillId="56" borderId="0" xfId="669" applyNumberFormat="1" applyFont="1" applyFill="1" applyBorder="1">
      <alignment horizontal="left" vertical="top" wrapText="1"/>
    </xf>
    <xf numFmtId="175" fontId="4" fillId="56" borderId="0" xfId="669" applyNumberFormat="1" applyFont="1" applyFill="1">
      <alignment horizontal="left" vertical="top" wrapText="1"/>
    </xf>
    <xf numFmtId="0" fontId="4" fillId="56" borderId="0" xfId="669" applyFont="1" applyFill="1" applyAlignment="1">
      <alignment horizontal="left" vertical="top" wrapText="1"/>
    </xf>
    <xf numFmtId="0" fontId="4" fillId="56" borderId="28" xfId="0" applyFont="1" applyFill="1" applyBorder="1" applyAlignment="1">
      <alignment horizontal="left" vertical="top" wrapText="1"/>
    </xf>
    <xf numFmtId="0" fontId="106" fillId="56" borderId="28" xfId="0" applyFont="1" applyFill="1" applyBorder="1" applyAlignment="1">
      <alignment horizontal="right" vertical="top" wrapText="1"/>
    </xf>
    <xf numFmtId="0" fontId="106" fillId="56" borderId="11" xfId="0" applyFont="1" applyFill="1" applyBorder="1" applyAlignment="1">
      <alignment horizontal="center" vertical="top" wrapText="1"/>
    </xf>
    <xf numFmtId="175" fontId="4" fillId="56" borderId="11" xfId="354" applyNumberFormat="1" applyFont="1" applyFill="1" applyBorder="1" applyAlignment="1">
      <alignment horizontal="center" vertical="center"/>
    </xf>
    <xf numFmtId="37" fontId="4" fillId="56" borderId="11" xfId="354" applyNumberFormat="1" applyFont="1" applyFill="1" applyBorder="1" applyAlignment="1">
      <alignment horizontal="right" vertical="center"/>
    </xf>
    <xf numFmtId="175" fontId="4" fillId="56" borderId="11" xfId="354" applyNumberFormat="1" applyFont="1" applyFill="1" applyBorder="1" applyAlignment="1">
      <alignment horizontal="right" vertical="center"/>
    </xf>
    <xf numFmtId="166" fontId="103" fillId="56" borderId="11" xfId="692" applyNumberFormat="1" applyFont="1" applyFill="1" applyBorder="1" applyAlignment="1">
      <alignment horizontal="right" vertical="top" wrapText="1"/>
    </xf>
    <xf numFmtId="0" fontId="4" fillId="56" borderId="11" xfId="669" applyFont="1" applyFill="1" applyBorder="1">
      <alignment horizontal="left" vertical="top" wrapText="1"/>
    </xf>
    <xf numFmtId="0" fontId="4" fillId="56" borderId="11" xfId="669" applyFont="1" applyFill="1" applyBorder="1" applyAlignment="1">
      <alignment horizontal="left" vertical="top" wrapText="1"/>
    </xf>
    <xf numFmtId="175" fontId="4" fillId="56" borderId="0" xfId="503" applyNumberFormat="1" applyFont="1" applyFill="1" applyBorder="1" applyAlignment="1">
      <alignment horizontal="left" vertical="top" wrapText="1"/>
    </xf>
    <xf numFmtId="0" fontId="4" fillId="56" borderId="0" xfId="503" applyFont="1" applyFill="1" applyBorder="1">
      <alignment horizontal="left" vertical="top" wrapText="1"/>
    </xf>
    <xf numFmtId="166" fontId="103" fillId="56" borderId="0" xfId="692" applyNumberFormat="1" applyFont="1" applyFill="1" applyAlignment="1">
      <alignment horizontal="left" vertical="top" wrapText="1"/>
    </xf>
    <xf numFmtId="166" fontId="103" fillId="56" borderId="11" xfId="692" applyNumberFormat="1" applyFont="1" applyFill="1" applyBorder="1" applyAlignment="1">
      <alignment horizontal="left" vertical="top" wrapText="1"/>
    </xf>
    <xf numFmtId="166" fontId="103" fillId="56" borderId="11" xfId="692" applyNumberFormat="1" applyFont="1" applyFill="1" applyBorder="1" applyAlignment="1">
      <alignment horizontal="center" vertical="top" wrapText="1"/>
    </xf>
    <xf numFmtId="0" fontId="103" fillId="56" borderId="0" xfId="0" applyFont="1" applyFill="1" applyBorder="1" applyAlignment="1">
      <alignment horizontal="center" vertical="top" wrapText="1"/>
    </xf>
    <xf numFmtId="0" fontId="106" fillId="56" borderId="0" xfId="0" applyFont="1" applyFill="1" applyBorder="1" applyAlignment="1">
      <alignment horizontal="right" vertical="top" wrapText="1"/>
    </xf>
    <xf numFmtId="167" fontId="103" fillId="56" borderId="0" xfId="5" applyNumberFormat="1" applyFont="1" applyFill="1" applyBorder="1" applyAlignment="1">
      <alignment horizontal="right" vertical="top"/>
    </xf>
    <xf numFmtId="174" fontId="106" fillId="56" borderId="11" xfId="0" applyNumberFormat="1" applyFont="1" applyFill="1" applyBorder="1" applyAlignment="1">
      <alignment horizontal="right" vertical="top" wrapText="1"/>
    </xf>
    <xf numFmtId="0" fontId="4" fillId="56" borderId="11" xfId="0" applyFont="1" applyFill="1" applyBorder="1" applyAlignment="1"/>
    <xf numFmtId="166" fontId="103" fillId="56" borderId="11" xfId="692" applyNumberFormat="1" applyFont="1" applyFill="1" applyBorder="1" applyAlignment="1"/>
    <xf numFmtId="0" fontId="103" fillId="56" borderId="0" xfId="0" applyFont="1" applyFill="1" applyBorder="1" applyAlignment="1"/>
    <xf numFmtId="43" fontId="103" fillId="56" borderId="0" xfId="692" applyFont="1" applyFill="1" applyBorder="1" applyAlignment="1">
      <alignment horizontal="right" vertical="top"/>
    </xf>
    <xf numFmtId="0" fontId="103" fillId="56" borderId="11" xfId="0" applyNumberFormat="1" applyFont="1" applyFill="1" applyBorder="1" applyAlignment="1" applyProtection="1">
      <alignment horizontal="left" vertical="top" wrapText="1"/>
    </xf>
    <xf numFmtId="0" fontId="106" fillId="56" borderId="11" xfId="0" applyFont="1" applyFill="1" applyBorder="1" applyAlignment="1">
      <alignment vertical="center" wrapText="1"/>
    </xf>
    <xf numFmtId="0" fontId="117" fillId="56" borderId="11" xfId="0" applyFont="1" applyFill="1" applyBorder="1" applyAlignment="1">
      <alignment vertical="top" wrapText="1"/>
    </xf>
    <xf numFmtId="166" fontId="4" fillId="56" borderId="11" xfId="692" applyNumberFormat="1" applyFont="1" applyFill="1" applyBorder="1" applyAlignment="1">
      <alignment horizontal="left" vertical="top" wrapText="1"/>
    </xf>
    <xf numFmtId="0" fontId="4" fillId="56" borderId="0" xfId="0" applyFont="1" applyFill="1" applyBorder="1" applyAlignment="1">
      <alignment horizontal="left" vertical="top" wrapText="1"/>
    </xf>
    <xf numFmtId="179" fontId="103" fillId="56" borderId="0" xfId="5" applyNumberFormat="1" applyFont="1" applyFill="1" applyBorder="1" applyAlignment="1">
      <alignment horizontal="right" vertical="top"/>
    </xf>
    <xf numFmtId="167" fontId="4" fillId="56" borderId="11" xfId="5" applyNumberFormat="1" applyFont="1" applyFill="1" applyBorder="1" applyAlignment="1">
      <alignment horizontal="center" vertical="top"/>
    </xf>
    <xf numFmtId="183" fontId="106" fillId="56" borderId="11" xfId="692" applyNumberFormat="1" applyFont="1" applyFill="1" applyBorder="1" applyAlignment="1">
      <alignment horizontal="right" vertical="top" wrapText="1"/>
    </xf>
    <xf numFmtId="166" fontId="106" fillId="56" borderId="11" xfId="692" applyNumberFormat="1" applyFont="1" applyFill="1" applyBorder="1" applyAlignment="1">
      <alignment vertical="top" wrapText="1"/>
    </xf>
    <xf numFmtId="0" fontId="106" fillId="56" borderId="0" xfId="0" applyFont="1" applyFill="1" applyBorder="1" applyAlignment="1">
      <alignment vertical="top" wrapText="1"/>
    </xf>
    <xf numFmtId="180" fontId="103" fillId="56" borderId="0" xfId="0" applyNumberFormat="1" applyFont="1" applyFill="1" applyBorder="1" applyAlignment="1">
      <alignment horizontal="right" vertical="top" wrapText="1"/>
    </xf>
    <xf numFmtId="179" fontId="103" fillId="56" borderId="0" xfId="0" applyNumberFormat="1" applyFont="1" applyFill="1" applyBorder="1" applyAlignment="1">
      <alignment horizontal="right" vertical="top" wrapText="1"/>
    </xf>
    <xf numFmtId="0" fontId="103" fillId="56" borderId="0" xfId="0" applyFont="1" applyFill="1" applyBorder="1" applyAlignment="1">
      <alignment horizontal="right" vertical="top" wrapText="1"/>
    </xf>
    <xf numFmtId="0" fontId="7" fillId="56" borderId="0" xfId="0" applyFont="1" applyFill="1"/>
    <xf numFmtId="0" fontId="7" fillId="0" borderId="0" xfId="518" applyFont="1"/>
    <xf numFmtId="0" fontId="7" fillId="0" borderId="0" xfId="518" applyFont="1" applyBorder="1" applyAlignment="1">
      <alignment horizontal="center" wrapText="1"/>
    </xf>
    <xf numFmtId="0" fontId="7" fillId="0" borderId="0" xfId="518" applyFont="1" applyBorder="1"/>
    <xf numFmtId="0" fontId="7" fillId="0" borderId="0" xfId="518" applyFont="1" applyBorder="1" applyAlignment="1">
      <alignment horizontal="left" vertical="center"/>
    </xf>
    <xf numFmtId="0" fontId="7" fillId="0" borderId="11" xfId="518" applyFont="1" applyBorder="1" applyAlignment="1">
      <alignment horizontal="center" vertical="center" wrapText="1"/>
    </xf>
    <xf numFmtId="0" fontId="105" fillId="0" borderId="11" xfId="518" applyFont="1" applyBorder="1" applyAlignment="1">
      <alignment horizontal="center" vertical="center" wrapText="1"/>
    </xf>
    <xf numFmtId="0" fontId="105" fillId="0" borderId="11" xfId="518" applyFont="1" applyBorder="1" applyAlignment="1">
      <alignment vertical="center"/>
    </xf>
    <xf numFmtId="0" fontId="105" fillId="0" borderId="11" xfId="518" applyFont="1" applyBorder="1" applyAlignment="1">
      <alignment horizontal="center" vertical="center"/>
    </xf>
    <xf numFmtId="0" fontId="105" fillId="0" borderId="11" xfId="518" applyFont="1" applyBorder="1" applyAlignment="1">
      <alignment vertical="center" wrapText="1"/>
    </xf>
    <xf numFmtId="0" fontId="7" fillId="0" borderId="0" xfId="518" applyFont="1" applyAlignment="1">
      <alignment horizontal="center" vertical="center"/>
    </xf>
    <xf numFmtId="0" fontId="103" fillId="0" borderId="11" xfId="518" applyFont="1" applyBorder="1"/>
    <xf numFmtId="0" fontId="105" fillId="0" borderId="11" xfId="518" applyFont="1" applyBorder="1" applyAlignment="1">
      <alignment horizontal="right" vertical="center"/>
    </xf>
    <xf numFmtId="175" fontId="105" fillId="0" borderId="11" xfId="518" applyNumberFormat="1" applyFont="1" applyBorder="1" applyAlignment="1">
      <alignment vertical="center"/>
    </xf>
    <xf numFmtId="0" fontId="7" fillId="0" borderId="0" xfId="518" applyFont="1" applyBorder="1" applyAlignment="1">
      <alignment horizontal="left" vertical="center" indent="15"/>
    </xf>
    <xf numFmtId="0" fontId="7" fillId="0" borderId="0" xfId="518" applyFont="1" applyBorder="1" applyAlignment="1">
      <alignment horizontal="center" vertical="center" wrapText="1"/>
    </xf>
    <xf numFmtId="0" fontId="105" fillId="0" borderId="0" xfId="518" applyFont="1" applyBorder="1" applyAlignment="1">
      <alignment horizontal="center" vertical="center" wrapText="1"/>
    </xf>
    <xf numFmtId="0" fontId="116" fillId="0" borderId="0" xfId="0" applyFont="1"/>
    <xf numFmtId="0" fontId="116" fillId="0" borderId="11" xfId="0" applyFont="1" applyBorder="1"/>
    <xf numFmtId="166" fontId="117" fillId="0" borderId="11" xfId="0" applyNumberFormat="1" applyFont="1" applyFill="1" applyBorder="1" applyAlignment="1">
      <alignment horizontal="right" vertical="center" shrinkToFit="1"/>
    </xf>
    <xf numFmtId="49" fontId="4" fillId="0" borderId="11" xfId="0" applyNumberFormat="1" applyFont="1" applyFill="1" applyBorder="1" applyAlignment="1">
      <alignment vertical="center" wrapText="1"/>
    </xf>
    <xf numFmtId="49" fontId="122" fillId="0" borderId="36" xfId="0" applyNumberFormat="1" applyFont="1" applyFill="1" applyBorder="1" applyAlignment="1">
      <alignment horizontal="left" vertical="center" wrapText="1"/>
    </xf>
    <xf numFmtId="166" fontId="117" fillId="0" borderId="11" xfId="497" applyNumberFormat="1" applyFont="1" applyFill="1" applyBorder="1" applyAlignment="1">
      <alignment horizontal="right" vertical="center" shrinkToFit="1"/>
    </xf>
    <xf numFmtId="49" fontId="122" fillId="0" borderId="36" xfId="0" applyNumberFormat="1" applyFont="1" applyFill="1" applyBorder="1" applyAlignment="1">
      <alignment horizontal="center" vertical="center" shrinkToFit="1"/>
    </xf>
    <xf numFmtId="166" fontId="4" fillId="0" borderId="11" xfId="497" applyNumberFormat="1" applyFont="1" applyFill="1" applyBorder="1" applyAlignment="1">
      <alignment horizontal="right" vertical="center" shrinkToFit="1"/>
    </xf>
    <xf numFmtId="166" fontId="122" fillId="0" borderId="11" xfId="0" applyNumberFormat="1" applyFont="1" applyFill="1" applyBorder="1" applyAlignment="1">
      <alignment horizontal="right" vertical="center" shrinkToFit="1"/>
    </xf>
    <xf numFmtId="166" fontId="104" fillId="0" borderId="11" xfId="0" applyNumberFormat="1" applyFont="1" applyFill="1" applyBorder="1" applyAlignment="1">
      <alignment horizontal="left" vertical="center" wrapText="1"/>
    </xf>
    <xf numFmtId="166" fontId="141" fillId="0" borderId="11" xfId="0" applyNumberFormat="1" applyFont="1" applyFill="1" applyBorder="1" applyAlignment="1">
      <alignment horizontal="right" vertical="center" shrinkToFit="1"/>
    </xf>
    <xf numFmtId="166" fontId="104" fillId="0" borderId="11" xfId="0" applyNumberFormat="1" applyFont="1" applyFill="1" applyBorder="1" applyAlignment="1">
      <alignment horizontal="right" vertical="center" shrinkToFit="1"/>
    </xf>
    <xf numFmtId="166" fontId="4" fillId="0" borderId="11" xfId="0" applyNumberFormat="1" applyFont="1" applyFill="1" applyBorder="1" applyAlignment="1">
      <alignment horizontal="right" vertical="center" shrinkToFit="1"/>
    </xf>
    <xf numFmtId="166" fontId="4" fillId="0" borderId="11" xfId="0" applyNumberFormat="1" applyFont="1" applyFill="1" applyBorder="1" applyAlignment="1">
      <alignment horizontal="left" vertical="center" wrapText="1"/>
    </xf>
    <xf numFmtId="166" fontId="106" fillId="0" borderId="11" xfId="0" applyNumberFormat="1" applyFont="1" applyFill="1" applyBorder="1" applyAlignment="1">
      <alignment horizontal="right" vertical="center" shrinkToFit="1"/>
    </xf>
    <xf numFmtId="166" fontId="4" fillId="56" borderId="11" xfId="497" applyNumberFormat="1" applyFont="1" applyFill="1" applyBorder="1" applyAlignment="1">
      <alignment horizontal="right" vertical="center" shrinkToFit="1"/>
    </xf>
    <xf numFmtId="49" fontId="117" fillId="0" borderId="11" xfId="0" applyNumberFormat="1" applyFont="1" applyFill="1" applyBorder="1" applyAlignment="1">
      <alignment vertical="center" wrapText="1"/>
    </xf>
    <xf numFmtId="0" fontId="4" fillId="56" borderId="0" xfId="0" applyFont="1" applyFill="1" applyAlignment="1">
      <alignment vertical="center" wrapText="1"/>
    </xf>
    <xf numFmtId="0" fontId="117" fillId="56" borderId="0" xfId="0" applyNumberFormat="1" applyFont="1" applyFill="1" applyAlignment="1">
      <alignment horizontal="center" vertical="center" wrapText="1"/>
    </xf>
    <xf numFmtId="0" fontId="117" fillId="56" borderId="11" xfId="0" applyNumberFormat="1" applyFont="1" applyFill="1" applyBorder="1" applyAlignment="1">
      <alignment horizontal="center" vertical="center" wrapText="1"/>
    </xf>
    <xf numFmtId="175" fontId="117" fillId="56" borderId="26" xfId="0" applyNumberFormat="1" applyFont="1" applyFill="1" applyBorder="1" applyAlignment="1">
      <alignment horizontal="center" vertical="center" wrapText="1"/>
    </xf>
    <xf numFmtId="178" fontId="4" fillId="56" borderId="0" xfId="0" applyNumberFormat="1" applyFont="1" applyFill="1" applyAlignment="1">
      <alignment horizontal="center" vertical="center" wrapText="1"/>
    </xf>
    <xf numFmtId="0" fontId="142" fillId="56" borderId="11" xfId="0" applyFont="1" applyFill="1" applyBorder="1" applyAlignment="1">
      <alignment horizontal="center" vertical="center" wrapText="1"/>
    </xf>
    <xf numFmtId="175" fontId="117" fillId="56" borderId="11" xfId="0" applyNumberFormat="1" applyFont="1" applyFill="1" applyBorder="1" applyAlignment="1">
      <alignment horizontal="center" vertical="center" wrapText="1"/>
    </xf>
    <xf numFmtId="175" fontId="4" fillId="56" borderId="11" xfId="0" applyNumberFormat="1" applyFont="1" applyFill="1" applyBorder="1" applyAlignment="1">
      <alignment horizontal="center" vertical="center" wrapText="1"/>
    </xf>
    <xf numFmtId="0" fontId="117" fillId="56" borderId="11" xfId="0" applyFont="1" applyFill="1" applyBorder="1" applyAlignment="1">
      <alignment horizontal="left" vertical="center" wrapText="1"/>
    </xf>
    <xf numFmtId="0" fontId="117" fillId="56" borderId="0" xfId="0" applyFont="1" applyFill="1" applyAlignment="1">
      <alignment vertical="center" wrapText="1"/>
    </xf>
    <xf numFmtId="0" fontId="4" fillId="56" borderId="11" xfId="0" applyFont="1" applyFill="1" applyBorder="1" applyAlignment="1">
      <alignment horizontal="left" vertical="center" wrapText="1"/>
    </xf>
    <xf numFmtId="0" fontId="124" fillId="56" borderId="11" xfId="0" applyFont="1" applyFill="1" applyBorder="1" applyAlignment="1">
      <alignment horizontal="left" vertical="center" wrapText="1"/>
    </xf>
    <xf numFmtId="0" fontId="103" fillId="56" borderId="11" xfId="0" applyFont="1" applyFill="1" applyBorder="1" applyAlignment="1">
      <alignment horizontal="left" vertical="center" wrapText="1"/>
    </xf>
    <xf numFmtId="175" fontId="4" fillId="56" borderId="26" xfId="0" applyNumberFormat="1" applyFont="1" applyFill="1" applyBorder="1" applyAlignment="1">
      <alignment horizontal="center" vertical="center" wrapText="1"/>
    </xf>
    <xf numFmtId="0" fontId="142" fillId="0" borderId="11" xfId="0" applyFont="1" applyFill="1" applyBorder="1" applyAlignment="1">
      <alignment horizontal="center" vertical="center" wrapText="1"/>
    </xf>
    <xf numFmtId="166" fontId="124" fillId="0" borderId="26" xfId="692" applyNumberFormat="1" applyFont="1" applyBorder="1" applyAlignment="1">
      <alignment horizontal="center" vertical="center" wrapText="1"/>
    </xf>
    <xf numFmtId="0" fontId="117" fillId="0" borderId="0" xfId="0" applyFont="1" applyFill="1" applyAlignment="1">
      <alignment vertical="center" wrapText="1"/>
    </xf>
    <xf numFmtId="0" fontId="4" fillId="0" borderId="11" xfId="0" applyFont="1" applyFill="1" applyBorder="1" applyAlignment="1">
      <alignment horizontal="center" vertical="center" wrapText="1"/>
    </xf>
    <xf numFmtId="178" fontId="117" fillId="0" borderId="26" xfId="0" applyNumberFormat="1" applyFont="1" applyFill="1" applyBorder="1" applyAlignment="1">
      <alignment horizontal="center" vertical="center" wrapText="1"/>
    </xf>
    <xf numFmtId="0" fontId="117" fillId="0" borderId="11" xfId="0" applyFont="1" applyFill="1" applyBorder="1" applyAlignment="1">
      <alignment horizontal="left" vertical="center" wrapText="1"/>
    </xf>
    <xf numFmtId="0" fontId="4" fillId="0" borderId="11" xfId="0" applyFont="1" applyFill="1" applyBorder="1" applyAlignment="1">
      <alignment horizontal="left" vertical="center" wrapText="1"/>
    </xf>
    <xf numFmtId="166" fontId="4" fillId="56" borderId="11" xfId="0" applyNumberFormat="1" applyFont="1" applyFill="1" applyBorder="1" applyAlignment="1">
      <alignment vertical="center" wrapText="1"/>
    </xf>
    <xf numFmtId="175" fontId="124" fillId="56" borderId="11" xfId="0" applyNumberFormat="1" applyFont="1" applyFill="1" applyBorder="1" applyAlignment="1">
      <alignment horizontal="center" vertical="center" wrapText="1"/>
    </xf>
    <xf numFmtId="0" fontId="4" fillId="56" borderId="11" xfId="0" applyFont="1" applyFill="1" applyBorder="1" applyAlignment="1">
      <alignment vertical="center" wrapText="1"/>
    </xf>
    <xf numFmtId="178" fontId="4" fillId="56" borderId="0" xfId="0" applyNumberFormat="1" applyFont="1" applyFill="1" applyAlignment="1">
      <alignment vertical="center" wrapText="1"/>
    </xf>
    <xf numFmtId="0" fontId="5" fillId="56" borderId="0" xfId="0" applyFont="1" applyFill="1" applyBorder="1" applyAlignment="1">
      <alignment horizontal="center" vertical="center"/>
    </xf>
    <xf numFmtId="0" fontId="5" fillId="56" borderId="0" xfId="0" applyFont="1" applyFill="1" applyBorder="1" applyAlignment="1">
      <alignment vertical="center"/>
    </xf>
    <xf numFmtId="0" fontId="5" fillId="56" borderId="0" xfId="0" applyFont="1" applyFill="1" applyBorder="1" applyAlignment="1">
      <alignment horizontal="right" vertical="center"/>
    </xf>
    <xf numFmtId="0" fontId="5" fillId="56" borderId="0" xfId="0" applyFont="1" applyFill="1" applyAlignment="1">
      <alignment vertical="center" wrapText="1"/>
    </xf>
    <xf numFmtId="175" fontId="116" fillId="56" borderId="0" xfId="0" applyNumberFormat="1" applyFont="1" applyFill="1" applyBorder="1" applyAlignment="1">
      <alignment horizontal="right" vertical="center"/>
    </xf>
    <xf numFmtId="175" fontId="5" fillId="56" borderId="0" xfId="0" applyNumberFormat="1" applyFont="1" applyFill="1" applyBorder="1" applyAlignment="1">
      <alignment horizontal="right" vertical="center"/>
    </xf>
    <xf numFmtId="175" fontId="5" fillId="56" borderId="0" xfId="0" applyNumberFormat="1" applyFont="1" applyFill="1" applyBorder="1" applyAlignment="1">
      <alignment horizontal="right" vertical="center" wrapText="1"/>
    </xf>
    <xf numFmtId="0" fontId="143" fillId="56" borderId="0" xfId="0" applyFont="1" applyFill="1" applyAlignment="1">
      <alignment horizontal="right" vertical="center" wrapText="1"/>
    </xf>
    <xf numFmtId="0" fontId="0" fillId="56" borderId="0" xfId="0" applyFont="1" applyFill="1" applyAlignment="1">
      <alignment vertical="center" wrapText="1"/>
    </xf>
    <xf numFmtId="49" fontId="116" fillId="56" borderId="0" xfId="0" applyNumberFormat="1" applyFont="1" applyFill="1" applyAlignment="1">
      <alignment horizontal="center" vertical="center" wrapText="1"/>
    </xf>
    <xf numFmtId="0" fontId="5" fillId="56" borderId="0" xfId="0" applyFont="1" applyFill="1" applyAlignment="1">
      <alignment horizontal="right" vertical="center" wrapText="1"/>
    </xf>
    <xf numFmtId="0" fontId="5" fillId="56" borderId="0" xfId="0" applyFont="1" applyFill="1" applyAlignment="1">
      <alignment horizontal="center" vertical="center" wrapText="1"/>
    </xf>
    <xf numFmtId="0" fontId="5" fillId="56" borderId="11" xfId="0" applyFont="1" applyFill="1" applyBorder="1" applyAlignment="1">
      <alignment horizontal="center" vertical="center" wrapText="1"/>
    </xf>
    <xf numFmtId="49" fontId="116" fillId="56" borderId="11" xfId="0" applyNumberFormat="1" applyFont="1" applyFill="1" applyBorder="1" applyAlignment="1">
      <alignment horizontal="center" vertical="center" textRotation="90" wrapText="1"/>
    </xf>
    <xf numFmtId="178" fontId="144" fillId="56" borderId="11" xfId="0" applyNumberFormat="1" applyFont="1" applyFill="1" applyBorder="1" applyAlignment="1">
      <alignment horizontal="center" vertical="center" wrapText="1"/>
    </xf>
    <xf numFmtId="0" fontId="116" fillId="56" borderId="11" xfId="0" applyNumberFormat="1" applyFont="1" applyFill="1" applyBorder="1" applyAlignment="1">
      <alignment horizontal="center" vertical="center" wrapText="1"/>
    </xf>
    <xf numFmtId="166" fontId="116" fillId="56" borderId="26" xfId="353" applyNumberFormat="1" applyFont="1" applyFill="1" applyBorder="1" applyAlignment="1">
      <alignment horizontal="center" vertical="center" wrapText="1"/>
    </xf>
    <xf numFmtId="166" fontId="116" fillId="56" borderId="11" xfId="353" applyNumberFormat="1" applyFont="1" applyFill="1" applyBorder="1" applyAlignment="1">
      <alignment horizontal="center" vertical="center" wrapText="1"/>
    </xf>
    <xf numFmtId="0" fontId="5" fillId="56" borderId="11" xfId="0" applyFont="1" applyFill="1" applyBorder="1" applyAlignment="1">
      <alignment horizontal="left" vertical="center" wrapText="1"/>
    </xf>
    <xf numFmtId="166" fontId="5" fillId="56" borderId="11" xfId="353" applyNumberFormat="1" applyFont="1" applyFill="1" applyBorder="1" applyAlignment="1">
      <alignment horizontal="center" vertical="center" wrapText="1"/>
    </xf>
    <xf numFmtId="0" fontId="145" fillId="56" borderId="11" xfId="0" applyFont="1" applyFill="1" applyBorder="1" applyAlignment="1">
      <alignment horizontal="center" vertical="center" wrapText="1"/>
    </xf>
    <xf numFmtId="0" fontId="116" fillId="56" borderId="11" xfId="0" applyFont="1" applyFill="1" applyBorder="1" applyAlignment="1">
      <alignment horizontal="center" vertical="center" wrapText="1"/>
    </xf>
    <xf numFmtId="0" fontId="116" fillId="56" borderId="11" xfId="0" applyFont="1" applyFill="1" applyBorder="1" applyAlignment="1">
      <alignment horizontal="left" vertical="center" wrapText="1"/>
    </xf>
    <xf numFmtId="0" fontId="116" fillId="56" borderId="0" xfId="0" applyFont="1" applyFill="1" applyAlignment="1">
      <alignment vertical="center" wrapText="1"/>
    </xf>
    <xf numFmtId="0" fontId="118" fillId="56" borderId="11" xfId="0" applyFont="1" applyFill="1" applyBorder="1" applyAlignment="1">
      <alignment horizontal="left" vertical="center" wrapText="1"/>
    </xf>
    <xf numFmtId="0" fontId="146" fillId="56" borderId="0" xfId="0" applyFont="1" applyFill="1" applyAlignment="1">
      <alignment vertical="center" wrapText="1"/>
    </xf>
    <xf numFmtId="0" fontId="5" fillId="56" borderId="11" xfId="517" applyFont="1" applyFill="1" applyBorder="1" applyAlignment="1">
      <alignment horizontal="center" vertical="center" wrapText="1"/>
    </xf>
    <xf numFmtId="175" fontId="116" fillId="56" borderId="11" xfId="0" applyNumberFormat="1" applyFont="1" applyFill="1" applyBorder="1" applyAlignment="1">
      <alignment vertical="center" wrapText="1"/>
    </xf>
    <xf numFmtId="0" fontId="126" fillId="56" borderId="11" xfId="0" applyFont="1" applyFill="1" applyBorder="1" applyAlignment="1">
      <alignment horizontal="left" vertical="center" wrapText="1"/>
    </xf>
    <xf numFmtId="0" fontId="116" fillId="56" borderId="11" xfId="0" applyFont="1" applyFill="1" applyBorder="1" applyAlignment="1">
      <alignment horizontal="center" vertical="top" wrapText="1"/>
    </xf>
    <xf numFmtId="0" fontId="7" fillId="56" borderId="11" xfId="0" applyFont="1" applyFill="1" applyBorder="1"/>
    <xf numFmtId="175" fontId="116" fillId="56" borderId="11" xfId="0" applyNumberFormat="1" applyFont="1" applyFill="1" applyBorder="1" applyAlignment="1">
      <alignment horizontal="right" vertical="center" wrapText="1"/>
    </xf>
    <xf numFmtId="175" fontId="5" fillId="56" borderId="11" xfId="0" applyNumberFormat="1" applyFont="1" applyFill="1" applyBorder="1" applyAlignment="1">
      <alignment horizontal="right" vertical="center" wrapText="1"/>
    </xf>
    <xf numFmtId="175" fontId="5" fillId="56" borderId="11" xfId="0" applyNumberFormat="1" applyFont="1" applyFill="1" applyBorder="1" applyAlignment="1">
      <alignment horizontal="center" vertical="center" wrapText="1"/>
    </xf>
    <xf numFmtId="0" fontId="5" fillId="56" borderId="0" xfId="0" applyFont="1" applyFill="1" applyBorder="1" applyAlignment="1">
      <alignment vertical="center" wrapText="1"/>
    </xf>
    <xf numFmtId="0" fontId="5" fillId="56" borderId="0" xfId="0" applyFont="1" applyFill="1" applyBorder="1" applyAlignment="1">
      <alignment horizontal="center" vertical="center" wrapText="1"/>
    </xf>
    <xf numFmtId="0" fontId="116" fillId="56" borderId="0" xfId="0" applyFont="1" applyFill="1" applyBorder="1" applyAlignment="1">
      <alignment vertical="center" wrapText="1"/>
    </xf>
    <xf numFmtId="0" fontId="116" fillId="56" borderId="0" xfId="0" applyFont="1" applyFill="1" applyAlignment="1">
      <alignment horizontal="center" vertical="center" wrapText="1"/>
    </xf>
    <xf numFmtId="0" fontId="5" fillId="56" borderId="11" xfId="0" applyFont="1" applyFill="1" applyBorder="1" applyAlignment="1">
      <alignment vertical="center" wrapText="1"/>
    </xf>
    <xf numFmtId="0" fontId="116" fillId="56" borderId="11" xfId="0" applyFont="1" applyFill="1" applyBorder="1" applyAlignment="1">
      <alignment vertical="center" wrapText="1"/>
    </xf>
    <xf numFmtId="166" fontId="5" fillId="0" borderId="11" xfId="692" applyNumberFormat="1" applyFont="1" applyFill="1" applyBorder="1" applyAlignment="1">
      <alignment vertical="top" wrapText="1"/>
    </xf>
    <xf numFmtId="174" fontId="4" fillId="0" borderId="11" xfId="581" applyNumberFormat="1" applyFont="1" applyFill="1" applyBorder="1" applyAlignment="1">
      <alignment horizontal="center" vertical="center" wrapText="1"/>
    </xf>
    <xf numFmtId="2" fontId="116" fillId="56" borderId="0" xfId="0" applyNumberFormat="1" applyFont="1" applyFill="1" applyAlignment="1">
      <alignment vertical="center" wrapText="1"/>
    </xf>
    <xf numFmtId="2" fontId="116" fillId="56" borderId="10" xfId="0" applyNumberFormat="1" applyFont="1" applyFill="1" applyBorder="1" applyAlignment="1">
      <alignment horizontal="center" vertical="center" wrapText="1"/>
    </xf>
    <xf numFmtId="0" fontId="7" fillId="0" borderId="33" xfId="0" applyFont="1" applyFill="1" applyBorder="1" applyAlignment="1">
      <alignment horizontal="center" vertical="center"/>
    </xf>
    <xf numFmtId="175" fontId="126" fillId="0" borderId="34" xfId="0" applyNumberFormat="1" applyFont="1" applyFill="1" applyBorder="1" applyAlignment="1">
      <alignment horizontal="center" vertical="center"/>
    </xf>
    <xf numFmtId="0" fontId="126" fillId="0" borderId="26" xfId="0" applyFont="1" applyFill="1" applyBorder="1" applyAlignment="1">
      <alignment horizontal="center" vertical="center"/>
    </xf>
    <xf numFmtId="175" fontId="126" fillId="0" borderId="11" xfId="0" applyNumberFormat="1" applyFont="1" applyFill="1" applyBorder="1" applyAlignment="1">
      <alignment horizontal="center" vertical="center"/>
    </xf>
    <xf numFmtId="0" fontId="7" fillId="0" borderId="11" xfId="0" applyFont="1" applyFill="1" applyBorder="1" applyAlignment="1">
      <alignment horizontal="center" vertical="center"/>
    </xf>
    <xf numFmtId="0" fontId="126" fillId="56" borderId="11" xfId="0" applyFont="1" applyFill="1" applyBorder="1" applyAlignment="1">
      <alignment horizontal="center" vertical="center"/>
    </xf>
    <xf numFmtId="0" fontId="127" fillId="0" borderId="26" xfId="0" applyFont="1" applyFill="1" applyBorder="1" applyAlignment="1">
      <alignment horizontal="left" vertical="center" wrapText="1"/>
    </xf>
    <xf numFmtId="167" fontId="5" fillId="56" borderId="40" xfId="5" applyNumberFormat="1" applyFont="1" applyFill="1" applyBorder="1" applyAlignment="1">
      <alignment horizontal="center" vertical="center"/>
    </xf>
    <xf numFmtId="167" fontId="5" fillId="0" borderId="11" xfId="4" applyFont="1" applyBorder="1" applyAlignment="1">
      <alignment horizontal="center" vertical="center"/>
    </xf>
    <xf numFmtId="0" fontId="116" fillId="56" borderId="11" xfId="0" applyFont="1" applyFill="1" applyBorder="1" applyAlignment="1">
      <alignment horizontal="center" vertical="center"/>
    </xf>
    <xf numFmtId="178" fontId="116" fillId="56" borderId="11" xfId="0" applyNumberFormat="1" applyFont="1" applyFill="1" applyBorder="1" applyAlignment="1">
      <alignment horizontal="center" vertical="center"/>
    </xf>
    <xf numFmtId="0" fontId="7" fillId="0" borderId="0" xfId="0" applyFont="1" applyFill="1"/>
    <xf numFmtId="0" fontId="10" fillId="56" borderId="11" xfId="0" applyFont="1" applyFill="1" applyBorder="1" applyAlignment="1">
      <alignment horizontal="left" vertical="center" wrapText="1"/>
    </xf>
    <xf numFmtId="178" fontId="5" fillId="56" borderId="11" xfId="0" applyNumberFormat="1" applyFont="1" applyFill="1" applyBorder="1" applyAlignment="1">
      <alignment horizontal="center" vertical="center"/>
    </xf>
    <xf numFmtId="0" fontId="105" fillId="0" borderId="10" xfId="0" applyFont="1" applyBorder="1" applyAlignment="1">
      <alignment horizontal="right"/>
    </xf>
    <xf numFmtId="0" fontId="105" fillId="0" borderId="0" xfId="0" applyFont="1"/>
    <xf numFmtId="0" fontId="123" fillId="0" borderId="11" xfId="0" applyFont="1" applyBorder="1" applyAlignment="1">
      <alignment horizontal="center" vertical="center" wrapText="1"/>
    </xf>
    <xf numFmtId="1" fontId="147" fillId="0" borderId="27" xfId="0" applyNumberFormat="1" applyFont="1" applyBorder="1" applyAlignment="1">
      <alignment horizontal="center" vertical="center"/>
    </xf>
    <xf numFmtId="1" fontId="147" fillId="0" borderId="26" xfId="0" applyNumberFormat="1" applyFont="1" applyBorder="1" applyAlignment="1">
      <alignment horizontal="center" vertical="center"/>
    </xf>
    <xf numFmtId="178" fontId="116" fillId="0" borderId="34" xfId="0" applyNumberFormat="1" applyFont="1" applyBorder="1" applyAlignment="1">
      <alignment horizontal="center" vertical="center"/>
    </xf>
    <xf numFmtId="2" fontId="5" fillId="56" borderId="0" xfId="0" applyNumberFormat="1" applyFont="1" applyFill="1" applyAlignment="1">
      <alignment vertical="center" wrapText="1"/>
    </xf>
    <xf numFmtId="0" fontId="0" fillId="56" borderId="0" xfId="0" applyFont="1" applyFill="1"/>
    <xf numFmtId="2" fontId="123" fillId="56" borderId="0" xfId="0" applyNumberFormat="1" applyFont="1" applyFill="1" applyAlignment="1">
      <alignment vertical="center" wrapText="1"/>
    </xf>
    <xf numFmtId="2" fontId="123" fillId="56" borderId="0" xfId="0" applyNumberFormat="1" applyFont="1" applyFill="1" applyAlignment="1">
      <alignment horizontal="center" vertical="center" wrapText="1"/>
    </xf>
    <xf numFmtId="2" fontId="123" fillId="56" borderId="0" xfId="0" applyNumberFormat="1" applyFont="1" applyFill="1" applyAlignment="1">
      <alignment horizontal="right" vertical="center" wrapText="1"/>
    </xf>
    <xf numFmtId="175" fontId="123" fillId="56" borderId="11" xfId="0" applyNumberFormat="1" applyFont="1" applyFill="1" applyBorder="1" applyAlignment="1">
      <alignment horizontal="center" vertical="center" wrapText="1"/>
    </xf>
    <xf numFmtId="175" fontId="105" fillId="56" borderId="11" xfId="0" applyNumberFormat="1" applyFont="1" applyFill="1" applyBorder="1" applyAlignment="1">
      <alignment horizontal="center" vertical="center" wrapText="1"/>
    </xf>
    <xf numFmtId="175" fontId="0" fillId="56" borderId="0" xfId="0" applyNumberFormat="1" applyFont="1" applyFill="1"/>
    <xf numFmtId="0" fontId="0" fillId="56" borderId="11" xfId="0" applyFont="1" applyFill="1" applyBorder="1"/>
    <xf numFmtId="0" fontId="105" fillId="0" borderId="0" xfId="0" applyFont="1" applyAlignment="1">
      <alignment horizontal="right"/>
    </xf>
    <xf numFmtId="1" fontId="118" fillId="0" borderId="27" xfId="0" applyNumberFormat="1" applyFont="1" applyFill="1" applyBorder="1" applyAlignment="1">
      <alignment horizontal="center" vertical="center"/>
    </xf>
    <xf numFmtId="1" fontId="118" fillId="0" borderId="11" xfId="0" applyNumberFormat="1" applyFont="1" applyFill="1" applyBorder="1" applyAlignment="1">
      <alignment horizontal="center" vertical="center"/>
    </xf>
    <xf numFmtId="175" fontId="116" fillId="56" borderId="26" xfId="0" applyNumberFormat="1" applyFont="1" applyFill="1" applyBorder="1" applyAlignment="1">
      <alignment horizontal="center" vertical="center" wrapText="1"/>
    </xf>
    <xf numFmtId="0" fontId="116" fillId="0" borderId="11" xfId="0" applyFont="1" applyBorder="1" applyAlignment="1">
      <alignment horizontal="center" vertical="center"/>
    </xf>
    <xf numFmtId="2" fontId="123" fillId="56" borderId="11" xfId="0" applyNumberFormat="1" applyFont="1" applyFill="1" applyBorder="1" applyAlignment="1">
      <alignment vertical="center" wrapText="1"/>
    </xf>
    <xf numFmtId="0" fontId="106" fillId="56" borderId="11" xfId="0" applyFont="1" applyFill="1" applyBorder="1" applyAlignment="1">
      <alignment horizontal="left" vertical="top" wrapText="1"/>
    </xf>
    <xf numFmtId="0" fontId="103" fillId="56" borderId="11" xfId="0" applyFont="1" applyFill="1" applyBorder="1" applyAlignment="1">
      <alignment horizontal="left" vertical="top" wrapText="1"/>
    </xf>
    <xf numFmtId="0" fontId="117" fillId="56" borderId="11" xfId="0" applyFont="1" applyFill="1" applyBorder="1" applyAlignment="1">
      <alignment horizontal="left" vertical="top" wrapText="1"/>
    </xf>
    <xf numFmtId="0" fontId="106" fillId="56" borderId="11" xfId="0" applyFont="1" applyFill="1" applyBorder="1" applyAlignment="1">
      <alignment horizontal="left" vertical="top" wrapText="1"/>
    </xf>
    <xf numFmtId="0" fontId="103" fillId="56" borderId="11" xfId="0" applyFont="1" applyFill="1" applyBorder="1" applyAlignment="1">
      <alignment horizontal="center" vertical="top" wrapText="1"/>
    </xf>
    <xf numFmtId="0" fontId="103" fillId="56" borderId="11" xfId="0" applyFont="1" applyFill="1" applyBorder="1" applyAlignment="1">
      <alignment horizontal="left" vertical="top" wrapText="1"/>
    </xf>
    <xf numFmtId="0" fontId="117" fillId="56" borderId="11" xfId="0" applyFont="1" applyFill="1" applyBorder="1" applyAlignment="1">
      <alignment horizontal="left" vertical="top" wrapText="1"/>
    </xf>
    <xf numFmtId="0" fontId="4" fillId="56" borderId="33" xfId="0" applyFont="1" applyFill="1" applyBorder="1" applyAlignment="1">
      <alignment horizontal="left" vertical="top" wrapText="1"/>
    </xf>
    <xf numFmtId="0" fontId="4" fillId="56" borderId="34" xfId="0" applyFont="1" applyFill="1" applyBorder="1" applyAlignment="1">
      <alignment horizontal="left" vertical="top" wrapText="1"/>
    </xf>
    <xf numFmtId="0" fontId="4" fillId="56" borderId="11" xfId="0" applyFont="1" applyFill="1" applyBorder="1" applyAlignment="1">
      <alignment horizontal="center" vertical="top" wrapText="1"/>
    </xf>
    <xf numFmtId="0" fontId="4" fillId="56" borderId="11" xfId="0" applyFont="1" applyFill="1" applyBorder="1" applyAlignment="1">
      <alignment horizontal="left" vertical="top" wrapText="1"/>
    </xf>
    <xf numFmtId="0" fontId="4" fillId="56" borderId="11" xfId="2490" applyFont="1" applyFill="1" applyBorder="1" applyAlignment="1">
      <alignment horizontal="center" vertical="top" wrapText="1"/>
    </xf>
    <xf numFmtId="0" fontId="106" fillId="56" borderId="11" xfId="2490" applyFont="1" applyFill="1" applyBorder="1" applyAlignment="1">
      <alignment horizontal="left" vertical="top" wrapText="1"/>
    </xf>
    <xf numFmtId="0" fontId="117" fillId="56" borderId="11" xfId="2490" applyFont="1" applyFill="1" applyBorder="1" applyAlignment="1">
      <alignment horizontal="left" vertical="top" wrapText="1"/>
    </xf>
    <xf numFmtId="0" fontId="103" fillId="56" borderId="11" xfId="2490" applyFont="1" applyFill="1" applyBorder="1" applyAlignment="1">
      <alignment horizontal="left" vertical="top" wrapText="1"/>
    </xf>
    <xf numFmtId="0" fontId="117" fillId="56" borderId="0" xfId="2490" applyFont="1" applyFill="1" applyAlignment="1">
      <alignment horizontal="left" vertical="top" wrapText="1"/>
    </xf>
    <xf numFmtId="0" fontId="4" fillId="56" borderId="11" xfId="2490" applyFont="1" applyFill="1" applyBorder="1" applyAlignment="1">
      <alignment horizontal="left" vertical="top" wrapText="1"/>
    </xf>
    <xf numFmtId="0" fontId="103" fillId="56" borderId="11" xfId="2490" applyFont="1" applyFill="1" applyBorder="1" applyAlignment="1">
      <alignment horizontal="center" vertical="top" wrapText="1"/>
    </xf>
    <xf numFmtId="0" fontId="3" fillId="56" borderId="0" xfId="0" applyFont="1" applyFill="1" applyAlignment="1">
      <alignment horizontal="left" vertical="top" wrapText="1"/>
    </xf>
    <xf numFmtId="0" fontId="3" fillId="56" borderId="11" xfId="0" applyFont="1" applyFill="1" applyBorder="1" applyAlignment="1">
      <alignment horizontal="left" vertical="top" wrapText="1"/>
    </xf>
    <xf numFmtId="166" fontId="137" fillId="56" borderId="11" xfId="358" applyNumberFormat="1" applyFont="1" applyFill="1" applyBorder="1" applyAlignment="1">
      <alignment horizontal="right" vertical="top" wrapText="1"/>
    </xf>
    <xf numFmtId="0" fontId="113" fillId="56" borderId="11" xfId="0" applyFont="1" applyFill="1" applyBorder="1" applyAlignment="1">
      <alignment horizontal="left" vertical="top" wrapText="1"/>
    </xf>
    <xf numFmtId="0" fontId="103" fillId="56" borderId="11" xfId="0" applyFont="1" applyFill="1" applyBorder="1" applyAlignment="1">
      <alignment horizontal="left" vertical="top" wrapText="1"/>
    </xf>
    <xf numFmtId="0" fontId="4" fillId="56" borderId="0" xfId="1" applyFont="1" applyFill="1" applyAlignment="1">
      <alignment vertical="center" wrapText="1"/>
    </xf>
    <xf numFmtId="175" fontId="4" fillId="56" borderId="0" xfId="1" applyNumberFormat="1" applyFont="1" applyFill="1" applyAlignment="1">
      <alignment horizontal="right" vertical="center"/>
    </xf>
    <xf numFmtId="0" fontId="4" fillId="56" borderId="0" xfId="669" applyFont="1" applyFill="1" applyAlignment="1">
      <alignment vertical="top" wrapText="1"/>
    </xf>
    <xf numFmtId="0" fontId="139" fillId="56" borderId="11" xfId="0" applyFont="1" applyFill="1" applyBorder="1" applyAlignment="1">
      <alignment horizontal="left" vertical="top" wrapText="1"/>
    </xf>
    <xf numFmtId="0" fontId="136" fillId="56" borderId="0" xfId="0" applyFont="1" applyFill="1" applyAlignment="1">
      <alignment horizontal="left" vertical="top" wrapText="1"/>
    </xf>
    <xf numFmtId="0" fontId="139" fillId="56" borderId="11" xfId="0" applyFont="1" applyFill="1" applyBorder="1" applyAlignment="1">
      <alignment horizontal="center" vertical="top" wrapText="1"/>
    </xf>
    <xf numFmtId="0" fontId="138" fillId="56" borderId="11" xfId="0" applyFont="1" applyFill="1" applyBorder="1" applyAlignment="1">
      <alignment horizontal="right" vertical="top" wrapText="1"/>
    </xf>
    <xf numFmtId="174" fontId="138" fillId="56" borderId="11" xfId="0" applyNumberFormat="1" applyFont="1" applyFill="1" applyBorder="1" applyAlignment="1">
      <alignment horizontal="right" vertical="top" wrapText="1"/>
    </xf>
    <xf numFmtId="0" fontId="4" fillId="56" borderId="11" xfId="669" applyFont="1" applyFill="1" applyBorder="1" applyAlignment="1">
      <alignment horizontal="right" vertical="top" wrapText="1"/>
    </xf>
    <xf numFmtId="0" fontId="31" fillId="56" borderId="0" xfId="2490" applyFont="1" applyFill="1"/>
    <xf numFmtId="0" fontId="4" fillId="56" borderId="11" xfId="2490" applyFont="1" applyFill="1" applyBorder="1" applyAlignment="1">
      <alignment vertical="top" wrapText="1"/>
    </xf>
    <xf numFmtId="0" fontId="111" fillId="56" borderId="11" xfId="2490" applyFont="1" applyFill="1" applyBorder="1" applyAlignment="1">
      <alignment horizontal="left" vertical="top" wrapText="1"/>
    </xf>
    <xf numFmtId="0" fontId="111" fillId="56" borderId="0" xfId="2490" applyFont="1" applyFill="1" applyBorder="1" applyAlignment="1">
      <alignment horizontal="left" vertical="top" wrapText="1"/>
    </xf>
    <xf numFmtId="0" fontId="111" fillId="56" borderId="0" xfId="2490" applyFont="1" applyFill="1" applyBorder="1" applyAlignment="1">
      <alignment vertical="top" wrapText="1"/>
    </xf>
    <xf numFmtId="0" fontId="4" fillId="56" borderId="0" xfId="2490" applyFont="1" applyFill="1" applyBorder="1" applyAlignment="1">
      <alignment horizontal="left" vertical="top" wrapText="1"/>
    </xf>
    <xf numFmtId="0" fontId="31" fillId="56" borderId="11" xfId="2490" applyFont="1" applyFill="1" applyBorder="1" applyAlignment="1">
      <alignment horizontal="left" vertical="top" wrapText="1"/>
    </xf>
    <xf numFmtId="167" fontId="111" fillId="56" borderId="11" xfId="5" applyNumberFormat="1" applyFont="1" applyFill="1" applyBorder="1" applyAlignment="1">
      <alignment horizontal="right" vertical="top"/>
    </xf>
    <xf numFmtId="175" fontId="4" fillId="56" borderId="11" xfId="669" applyNumberFormat="1" applyFont="1" applyFill="1" applyBorder="1" applyAlignment="1">
      <alignment horizontal="left" vertical="top" wrapText="1"/>
    </xf>
    <xf numFmtId="0" fontId="140" fillId="56" borderId="11" xfId="0" applyFont="1" applyFill="1" applyBorder="1" applyAlignment="1">
      <alignment horizontal="left" vertical="top" wrapText="1"/>
    </xf>
    <xf numFmtId="0" fontId="140" fillId="56" borderId="11" xfId="0" applyFont="1" applyFill="1" applyBorder="1" applyAlignment="1">
      <alignment vertical="top" wrapText="1"/>
    </xf>
    <xf numFmtId="175" fontId="140" fillId="56" borderId="11" xfId="0" applyNumberFormat="1" applyFont="1" applyFill="1" applyBorder="1" applyAlignment="1">
      <alignment vertical="top" wrapText="1"/>
    </xf>
    <xf numFmtId="0" fontId="111" fillId="56" borderId="0" xfId="503" applyFont="1" applyFill="1" applyBorder="1">
      <alignment horizontal="left" vertical="top" wrapText="1"/>
    </xf>
    <xf numFmtId="175" fontId="136" fillId="56" borderId="11" xfId="0" applyNumberFormat="1" applyFont="1" applyFill="1" applyBorder="1" applyAlignment="1">
      <alignment horizontal="left" vertical="top" wrapText="1"/>
    </xf>
    <xf numFmtId="175" fontId="136" fillId="56" borderId="11" xfId="0" applyNumberFormat="1" applyFont="1" applyFill="1" applyBorder="1" applyAlignment="1">
      <alignment horizontal="center" vertical="top" wrapText="1"/>
    </xf>
    <xf numFmtId="175" fontId="111" fillId="56" borderId="11" xfId="5" applyNumberFormat="1" applyFont="1" applyFill="1" applyBorder="1" applyAlignment="1">
      <alignment horizontal="right" vertical="top"/>
    </xf>
    <xf numFmtId="0" fontId="4" fillId="56" borderId="11" xfId="503" applyFont="1" applyFill="1" applyBorder="1">
      <alignment horizontal="left" vertical="top" wrapText="1"/>
    </xf>
    <xf numFmtId="175" fontId="4" fillId="56" borderId="11" xfId="503" applyNumberFormat="1" applyFont="1" applyFill="1" applyBorder="1" applyAlignment="1">
      <alignment horizontal="left" vertical="top" wrapText="1"/>
    </xf>
    <xf numFmtId="175" fontId="4" fillId="56" borderId="0" xfId="669" applyNumberFormat="1" applyFont="1" applyFill="1" applyAlignment="1">
      <alignment horizontal="left" vertical="top" wrapText="1"/>
    </xf>
    <xf numFmtId="0" fontId="7" fillId="0" borderId="11" xfId="0" applyFont="1" applyBorder="1" applyAlignment="1">
      <alignment horizontal="center" vertical="top" wrapText="1"/>
    </xf>
    <xf numFmtId="0" fontId="5" fillId="0" borderId="0" xfId="1" applyFont="1" applyAlignment="1">
      <alignment horizontal="center" vertical="center" wrapText="1"/>
    </xf>
    <xf numFmtId="0" fontId="5" fillId="0" borderId="11" xfId="503" applyFont="1" applyBorder="1" applyAlignment="1">
      <alignment horizontal="center" vertical="top" wrapText="1"/>
    </xf>
    <xf numFmtId="0" fontId="5" fillId="0" borderId="0" xfId="1" applyFont="1" applyFill="1" applyAlignment="1">
      <alignment horizontal="center" vertical="center" wrapText="1"/>
    </xf>
    <xf numFmtId="0" fontId="137" fillId="56" borderId="11" xfId="0" applyFont="1" applyFill="1" applyBorder="1" applyAlignment="1">
      <alignment horizontal="left" vertical="top" wrapText="1"/>
    </xf>
    <xf numFmtId="0" fontId="137" fillId="56" borderId="11" xfId="0" applyFont="1" applyFill="1" applyBorder="1" applyAlignment="1">
      <alignment horizontal="right" vertical="top" wrapText="1"/>
    </xf>
    <xf numFmtId="0" fontId="3" fillId="56" borderId="11" xfId="0" applyFont="1" applyFill="1" applyBorder="1" applyAlignment="1">
      <alignment horizontal="center" vertical="top" wrapText="1"/>
    </xf>
    <xf numFmtId="0" fontId="3" fillId="0" borderId="11" xfId="0" applyFont="1" applyBorder="1" applyAlignment="1">
      <alignment horizontal="left" vertical="top" wrapText="1"/>
    </xf>
    <xf numFmtId="166" fontId="137" fillId="56" borderId="11" xfId="692" applyNumberFormat="1" applyFont="1" applyFill="1" applyBorder="1" applyAlignment="1">
      <alignment horizontal="right" vertical="top" wrapText="1"/>
    </xf>
    <xf numFmtId="0" fontId="113" fillId="56" borderId="0" xfId="0" applyFont="1" applyFill="1" applyAlignment="1">
      <alignment horizontal="center" vertical="center" wrapText="1"/>
    </xf>
    <xf numFmtId="0" fontId="5" fillId="0" borderId="11" xfId="0" applyFont="1" applyBorder="1" applyAlignment="1">
      <alignment horizontal="center" vertical="center" wrapText="1"/>
    </xf>
    <xf numFmtId="0" fontId="4" fillId="0" borderId="0" xfId="0" applyFont="1" applyAlignment="1">
      <alignment horizontal="right" vertical="center" wrapText="1"/>
    </xf>
    <xf numFmtId="0" fontId="3" fillId="0" borderId="0" xfId="570" applyFont="1" applyFill="1" applyAlignment="1">
      <alignment horizontal="center" vertical="center" wrapText="1"/>
    </xf>
    <xf numFmtId="49" fontId="5" fillId="0" borderId="11" xfId="510" applyNumberFormat="1" applyFont="1" applyFill="1" applyBorder="1" applyAlignment="1" applyProtection="1">
      <alignment horizontal="center" vertical="center" wrapText="1"/>
      <protection locked="0"/>
    </xf>
    <xf numFmtId="49" fontId="5" fillId="0" borderId="11" xfId="581" applyNumberFormat="1" applyFont="1" applyFill="1" applyBorder="1" applyAlignment="1">
      <alignment horizontal="center" vertical="center" wrapText="1"/>
    </xf>
    <xf numFmtId="0" fontId="108" fillId="0" borderId="0" xfId="510" applyFont="1" applyFill="1" applyAlignment="1">
      <alignment horizontal="center" vertical="center" wrapText="1"/>
    </xf>
    <xf numFmtId="0" fontId="103" fillId="0" borderId="11" xfId="510" applyFont="1" applyFill="1" applyBorder="1" applyAlignment="1">
      <alignment horizontal="center" vertical="center" wrapText="1"/>
    </xf>
    <xf numFmtId="49" fontId="5" fillId="0" borderId="0" xfId="510" applyNumberFormat="1" applyFont="1" applyFill="1" applyBorder="1" applyAlignment="1">
      <alignment horizontal="center"/>
    </xf>
    <xf numFmtId="0" fontId="103" fillId="0" borderId="28" xfId="510" applyFont="1" applyFill="1" applyBorder="1" applyAlignment="1">
      <alignment horizontal="center" vertical="center" wrapText="1"/>
    </xf>
    <xf numFmtId="0" fontId="103" fillId="0" borderId="26" xfId="510" applyFont="1" applyFill="1" applyBorder="1" applyAlignment="1">
      <alignment horizontal="center" vertical="center" wrapText="1"/>
    </xf>
    <xf numFmtId="49" fontId="4" fillId="0" borderId="11" xfId="539" applyNumberFormat="1" applyFont="1" applyFill="1" applyBorder="1" applyAlignment="1" applyProtection="1">
      <alignment horizontal="center" vertical="top" wrapText="1"/>
      <protection locked="0"/>
    </xf>
    <xf numFmtId="166" fontId="4" fillId="0" borderId="11" xfId="358" applyNumberFormat="1" applyFont="1" applyFill="1" applyBorder="1" applyAlignment="1">
      <alignment horizontal="center" vertical="center" wrapText="1"/>
    </xf>
    <xf numFmtId="166" fontId="4" fillId="0" borderId="12" xfId="358" applyNumberFormat="1" applyFont="1" applyFill="1" applyBorder="1" applyAlignment="1">
      <alignment horizontal="center" vertical="center" wrapText="1"/>
    </xf>
    <xf numFmtId="166" fontId="4" fillId="0" borderId="14" xfId="358" applyNumberFormat="1" applyFont="1" applyFill="1" applyBorder="1" applyAlignment="1">
      <alignment horizontal="center" vertical="center" wrapText="1"/>
    </xf>
    <xf numFmtId="174" fontId="3" fillId="0" borderId="0" xfId="539" applyNumberFormat="1" applyFont="1" applyFill="1" applyBorder="1" applyAlignment="1">
      <alignment horizontal="center" vertical="center" wrapText="1"/>
    </xf>
    <xf numFmtId="174" fontId="5" fillId="0" borderId="0" xfId="539" applyNumberFormat="1" applyFont="1" applyFill="1" applyBorder="1" applyAlignment="1">
      <alignment horizontal="right" vertical="center" wrapText="1"/>
    </xf>
    <xf numFmtId="166" fontId="4" fillId="0" borderId="11" xfId="0" applyNumberFormat="1" applyFont="1" applyFill="1" applyBorder="1" applyAlignment="1">
      <alignment horizontal="center" vertical="center" wrapText="1"/>
    </xf>
    <xf numFmtId="166" fontId="4" fillId="0" borderId="33" xfId="666" applyNumberFormat="1" applyFont="1" applyFill="1" applyBorder="1" applyAlignment="1">
      <alignment horizontal="center" vertical="center" wrapText="1"/>
    </xf>
    <xf numFmtId="166" fontId="4" fillId="0" borderId="35" xfId="666" applyNumberFormat="1" applyFont="1" applyFill="1" applyBorder="1" applyAlignment="1">
      <alignment horizontal="center" vertical="center" wrapText="1"/>
    </xf>
    <xf numFmtId="166" fontId="4" fillId="0" borderId="34" xfId="666" applyNumberFormat="1" applyFont="1" applyFill="1" applyBorder="1" applyAlignment="1">
      <alignment horizontal="center" vertical="center" wrapText="1"/>
    </xf>
    <xf numFmtId="174" fontId="4" fillId="0" borderId="11" xfId="360" applyNumberFormat="1" applyFont="1" applyFill="1" applyBorder="1" applyAlignment="1">
      <alignment horizontal="center" vertical="center" wrapText="1"/>
    </xf>
    <xf numFmtId="174" fontId="4" fillId="0" borderId="11" xfId="539" applyNumberFormat="1" applyFont="1" applyFill="1" applyBorder="1" applyAlignment="1">
      <alignment horizontal="center" vertical="center" wrapText="1"/>
    </xf>
    <xf numFmtId="0" fontId="4" fillId="0" borderId="33" xfId="0" applyFont="1" applyFill="1" applyBorder="1" applyAlignment="1">
      <alignment horizontal="center" vertical="top"/>
    </xf>
    <xf numFmtId="0" fontId="4" fillId="0" borderId="35" xfId="0" applyFont="1" applyFill="1" applyBorder="1" applyAlignment="1">
      <alignment horizontal="center" vertical="top"/>
    </xf>
    <xf numFmtId="0" fontId="4" fillId="0" borderId="34" xfId="0" applyFont="1" applyFill="1" applyBorder="1" applyAlignment="1">
      <alignment horizontal="center" vertical="top"/>
    </xf>
    <xf numFmtId="0" fontId="3" fillId="0" borderId="0" xfId="691" applyFont="1" applyFill="1" applyAlignment="1">
      <alignment horizontal="center" vertical="center" wrapText="1"/>
    </xf>
    <xf numFmtId="0" fontId="7" fillId="0" borderId="11" xfId="0" applyFont="1" applyBorder="1" applyAlignment="1">
      <alignment horizontal="center" vertical="top" wrapText="1"/>
    </xf>
    <xf numFmtId="0" fontId="5" fillId="0" borderId="0" xfId="1" applyFont="1" applyAlignment="1">
      <alignment horizontal="right" vertical="center" wrapText="1"/>
    </xf>
    <xf numFmtId="0" fontId="5" fillId="0" borderId="0" xfId="1" applyFont="1" applyAlignment="1">
      <alignment horizontal="center" vertical="center" wrapText="1"/>
    </xf>
    <xf numFmtId="0" fontId="7" fillId="0" borderId="29" xfId="0" applyFont="1" applyBorder="1" applyAlignment="1">
      <alignment horizontal="center" vertical="top" wrapText="1"/>
    </xf>
    <xf numFmtId="0" fontId="7" fillId="0" borderId="30" xfId="0" applyFont="1" applyBorder="1" applyAlignment="1">
      <alignment horizontal="center" vertical="top" wrapText="1"/>
    </xf>
    <xf numFmtId="0" fontId="5" fillId="0" borderId="11" xfId="503" applyFont="1" applyBorder="1" applyAlignment="1">
      <alignment horizontal="center" vertical="top" wrapText="1"/>
    </xf>
    <xf numFmtId="0" fontId="5" fillId="0" borderId="0" xfId="1" applyFont="1" applyFill="1" applyAlignment="1">
      <alignment horizontal="center" vertical="center" wrapText="1"/>
    </xf>
    <xf numFmtId="0" fontId="5" fillId="0" borderId="33" xfId="503" applyFont="1" applyBorder="1" applyAlignment="1">
      <alignment horizontal="center" vertical="top" wrapText="1"/>
    </xf>
    <xf numFmtId="0" fontId="5" fillId="0" borderId="35" xfId="503" applyFont="1" applyBorder="1" applyAlignment="1">
      <alignment horizontal="center" vertical="top" wrapText="1"/>
    </xf>
    <xf numFmtId="0" fontId="5" fillId="0" borderId="34" xfId="503" applyFont="1" applyBorder="1" applyAlignment="1">
      <alignment horizontal="center" vertical="top" wrapText="1"/>
    </xf>
    <xf numFmtId="0" fontId="5" fillId="0" borderId="28" xfId="503" applyFont="1" applyBorder="1" applyAlignment="1">
      <alignment horizontal="center" vertical="top" wrapText="1"/>
    </xf>
    <xf numFmtId="0" fontId="5" fillId="0" borderId="26" xfId="503" applyFont="1" applyBorder="1" applyAlignment="1">
      <alignment horizontal="center" vertical="top" wrapText="1"/>
    </xf>
    <xf numFmtId="0" fontId="5" fillId="0" borderId="27" xfId="503" applyFont="1" applyBorder="1" applyAlignment="1">
      <alignment horizontal="center" vertical="top" wrapText="1"/>
    </xf>
    <xf numFmtId="49" fontId="4" fillId="0" borderId="11" xfId="0" applyNumberFormat="1" applyFont="1" applyFill="1" applyBorder="1" applyAlignment="1">
      <alignment horizontal="center" vertical="center" wrapText="1"/>
    </xf>
    <xf numFmtId="0" fontId="4" fillId="0" borderId="0" xfId="670" applyFont="1" applyFill="1" applyAlignment="1">
      <alignment horizontal="center" vertical="center" wrapText="1"/>
    </xf>
    <xf numFmtId="49" fontId="4" fillId="0" borderId="29" xfId="0" applyNumberFormat="1" applyFont="1" applyFill="1" applyBorder="1" applyAlignment="1">
      <alignment horizontal="center" vertical="center" wrapText="1"/>
    </xf>
    <xf numFmtId="49" fontId="4" fillId="0" borderId="30" xfId="0" applyNumberFormat="1" applyFont="1" applyFill="1" applyBorder="1" applyAlignment="1">
      <alignment horizontal="center" vertical="center" wrapText="1"/>
    </xf>
    <xf numFmtId="49" fontId="4" fillId="0" borderId="31" xfId="0" applyNumberFormat="1" applyFont="1" applyFill="1" applyBorder="1" applyAlignment="1">
      <alignment horizontal="center" vertical="center" wrapText="1"/>
    </xf>
    <xf numFmtId="49" fontId="4" fillId="0" borderId="32" xfId="0" applyNumberFormat="1" applyFont="1" applyFill="1" applyBorder="1" applyAlignment="1">
      <alignment horizontal="center" vertical="center" wrapText="1"/>
    </xf>
    <xf numFmtId="166" fontId="4" fillId="0" borderId="12" xfId="0" applyNumberFormat="1" applyFont="1" applyFill="1" applyBorder="1" applyAlignment="1">
      <alignment horizontal="center" vertical="center" wrapText="1"/>
    </xf>
    <xf numFmtId="166" fontId="4" fillId="0" borderId="13" xfId="0" applyNumberFormat="1" applyFont="1" applyFill="1" applyBorder="1" applyAlignment="1">
      <alignment horizontal="center" vertical="center" wrapText="1"/>
    </xf>
    <xf numFmtId="166" fontId="4" fillId="0" borderId="14" xfId="0" applyNumberFormat="1" applyFont="1" applyFill="1" applyBorder="1" applyAlignment="1">
      <alignment horizontal="center" vertical="center" wrapText="1"/>
    </xf>
    <xf numFmtId="0" fontId="4" fillId="56" borderId="0" xfId="0" applyFont="1" applyFill="1" applyAlignment="1">
      <alignment horizontal="right" vertical="center" wrapText="1"/>
    </xf>
    <xf numFmtId="0" fontId="136" fillId="56" borderId="0" xfId="0" applyFont="1" applyFill="1" applyAlignment="1">
      <alignment horizontal="right" vertical="center" wrapText="1"/>
    </xf>
    <xf numFmtId="0" fontId="117" fillId="56" borderId="0" xfId="0" applyNumberFormat="1" applyFont="1" applyFill="1" applyAlignment="1">
      <alignment horizontal="center" vertical="center" wrapText="1"/>
    </xf>
    <xf numFmtId="178" fontId="4" fillId="56" borderId="10" xfId="0" applyNumberFormat="1" applyFont="1" applyFill="1" applyBorder="1" applyAlignment="1">
      <alignment horizontal="right" vertical="center" wrapText="1"/>
    </xf>
    <xf numFmtId="49" fontId="117" fillId="56" borderId="33" xfId="0" applyNumberFormat="1" applyFont="1" applyFill="1" applyBorder="1" applyAlignment="1">
      <alignment horizontal="center" vertical="center" wrapText="1"/>
    </xf>
    <xf numFmtId="49" fontId="117" fillId="56" borderId="34" xfId="0" applyNumberFormat="1" applyFont="1" applyFill="1" applyBorder="1" applyAlignment="1">
      <alignment horizontal="center" vertical="center" wrapText="1"/>
    </xf>
    <xf numFmtId="0" fontId="117" fillId="56" borderId="28" xfId="0" applyNumberFormat="1" applyFont="1" applyFill="1" applyBorder="1" applyAlignment="1">
      <alignment horizontal="center" vertical="center" wrapText="1"/>
    </xf>
    <xf numFmtId="0" fontId="117" fillId="56" borderId="26" xfId="0" applyNumberFormat="1" applyFont="1" applyFill="1" applyBorder="1" applyAlignment="1">
      <alignment horizontal="center" vertical="center" wrapText="1"/>
    </xf>
    <xf numFmtId="178" fontId="117" fillId="56" borderId="28" xfId="0" applyNumberFormat="1" applyFont="1" applyFill="1" applyBorder="1" applyAlignment="1">
      <alignment horizontal="center" vertical="center" wrapText="1"/>
    </xf>
    <xf numFmtId="178" fontId="117" fillId="56" borderId="26" xfId="0" applyNumberFormat="1" applyFont="1" applyFill="1" applyBorder="1" applyAlignment="1">
      <alignment horizontal="center" vertical="center" wrapText="1"/>
    </xf>
    <xf numFmtId="178" fontId="117" fillId="56" borderId="33" xfId="0" applyNumberFormat="1" applyFont="1" applyFill="1" applyBorder="1" applyAlignment="1">
      <alignment horizontal="center" vertical="center" wrapText="1"/>
    </xf>
    <xf numFmtId="178" fontId="117" fillId="56" borderId="35" xfId="0" applyNumberFormat="1" applyFont="1" applyFill="1" applyBorder="1" applyAlignment="1">
      <alignment horizontal="center" vertical="center" wrapText="1"/>
    </xf>
    <xf numFmtId="178" fontId="117" fillId="56" borderId="34" xfId="0" applyNumberFormat="1" applyFont="1" applyFill="1" applyBorder="1" applyAlignment="1">
      <alignment horizontal="center" vertical="center" wrapText="1"/>
    </xf>
    <xf numFmtId="175" fontId="5" fillId="56" borderId="0" xfId="0" applyNumberFormat="1" applyFont="1" applyFill="1" applyBorder="1" applyAlignment="1">
      <alignment horizontal="right" vertical="center" wrapText="1"/>
    </xf>
    <xf numFmtId="0" fontId="0" fillId="56" borderId="0" xfId="0" applyFont="1" applyFill="1" applyAlignment="1">
      <alignment horizontal="right" vertical="center" wrapText="1"/>
    </xf>
    <xf numFmtId="0" fontId="116" fillId="56" borderId="0" xfId="0" applyNumberFormat="1" applyFont="1" applyFill="1" applyBorder="1" applyAlignment="1">
      <alignment horizontal="center" vertical="center" wrapText="1"/>
    </xf>
    <xf numFmtId="49" fontId="116" fillId="56" borderId="33" xfId="0" applyNumberFormat="1" applyFont="1" applyFill="1" applyBorder="1" applyAlignment="1">
      <alignment horizontal="center" vertical="center" wrapText="1"/>
    </xf>
    <xf numFmtId="49" fontId="116" fillId="56" borderId="34" xfId="0" applyNumberFormat="1" applyFont="1" applyFill="1" applyBorder="1" applyAlignment="1">
      <alignment horizontal="center" vertical="center" wrapText="1"/>
    </xf>
    <xf numFmtId="0" fontId="116" fillId="56" borderId="28" xfId="0" applyNumberFormat="1" applyFont="1" applyFill="1" applyBorder="1" applyAlignment="1">
      <alignment horizontal="center" vertical="center" wrapText="1"/>
    </xf>
    <xf numFmtId="0" fontId="116" fillId="56" borderId="26" xfId="0" applyNumberFormat="1" applyFont="1" applyFill="1" applyBorder="1" applyAlignment="1">
      <alignment horizontal="center" vertical="center" wrapText="1"/>
    </xf>
    <xf numFmtId="0" fontId="127" fillId="0" borderId="11" xfId="0" applyFont="1" applyBorder="1" applyAlignment="1">
      <alignment horizontal="left" vertical="center" wrapText="1"/>
    </xf>
    <xf numFmtId="0" fontId="116" fillId="0" borderId="11" xfId="0" applyFont="1" applyBorder="1" applyAlignment="1">
      <alignment horizontal="left" vertical="center" wrapText="1"/>
    </xf>
    <xf numFmtId="0" fontId="116" fillId="0" borderId="0" xfId="538" applyFont="1" applyAlignment="1">
      <alignment horizontal="center" vertical="center" wrapText="1"/>
    </xf>
    <xf numFmtId="0" fontId="126" fillId="0" borderId="11" xfId="0" applyFont="1" applyFill="1" applyBorder="1" applyAlignment="1">
      <alignment horizontal="center" vertical="center"/>
    </xf>
    <xf numFmtId="0" fontId="116" fillId="0" borderId="11" xfId="0" applyFont="1" applyFill="1" applyBorder="1" applyAlignment="1">
      <alignment horizontal="center" vertical="center" wrapText="1"/>
    </xf>
    <xf numFmtId="0" fontId="10" fillId="0" borderId="11" xfId="0" applyFont="1" applyBorder="1" applyAlignment="1">
      <alignment horizontal="left" vertical="center" wrapText="1"/>
    </xf>
    <xf numFmtId="0" fontId="116" fillId="0" borderId="0" xfId="0" applyFont="1" applyAlignment="1">
      <alignment horizontal="center" vertical="center" wrapText="1"/>
    </xf>
    <xf numFmtId="178" fontId="116" fillId="57" borderId="11" xfId="0" applyNumberFormat="1" applyFont="1" applyFill="1" applyBorder="1" applyAlignment="1">
      <alignment horizontal="center" vertical="center" wrapText="1"/>
    </xf>
    <xf numFmtId="0" fontId="116" fillId="0" borderId="11" xfId="0" applyFont="1" applyBorder="1" applyAlignment="1">
      <alignment horizontal="center" vertical="center" wrapText="1"/>
    </xf>
    <xf numFmtId="174" fontId="116" fillId="0" borderId="11" xfId="581" applyNumberFormat="1" applyFont="1" applyFill="1" applyBorder="1" applyAlignment="1">
      <alignment horizontal="center" vertical="center" wrapText="1"/>
    </xf>
    <xf numFmtId="174" fontId="4" fillId="57" borderId="33" xfId="581" applyNumberFormat="1" applyFont="1" applyFill="1" applyBorder="1" applyAlignment="1">
      <alignment horizontal="center" vertical="center" wrapText="1"/>
    </xf>
    <xf numFmtId="174" fontId="4" fillId="57" borderId="34" xfId="581" applyNumberFormat="1" applyFont="1" applyFill="1" applyBorder="1" applyAlignment="1">
      <alignment horizontal="center" vertical="center" wrapText="1"/>
    </xf>
    <xf numFmtId="174" fontId="4" fillId="57" borderId="11" xfId="581" applyNumberFormat="1" applyFont="1" applyFill="1" applyBorder="1" applyAlignment="1">
      <alignment horizontal="center" vertical="center" wrapText="1"/>
    </xf>
    <xf numFmtId="1" fontId="147" fillId="0" borderId="27" xfId="0" applyNumberFormat="1" applyFont="1" applyBorder="1" applyAlignment="1">
      <alignment horizontal="center" vertical="center"/>
    </xf>
    <xf numFmtId="0" fontId="123" fillId="0" borderId="11" xfId="0" applyFont="1" applyBorder="1" applyAlignment="1">
      <alignment horizontal="center" vertical="center"/>
    </xf>
    <xf numFmtId="0" fontId="126" fillId="0" borderId="33" xfId="0" applyFont="1" applyFill="1" applyBorder="1" applyAlignment="1">
      <alignment horizontal="center" vertical="center" wrapText="1"/>
    </xf>
    <xf numFmtId="0" fontId="126" fillId="0" borderId="35" xfId="0" applyFont="1" applyFill="1" applyBorder="1" applyAlignment="1">
      <alignment horizontal="center" vertical="center" wrapText="1"/>
    </xf>
    <xf numFmtId="0" fontId="126" fillId="0" borderId="34" xfId="0" applyFont="1" applyFill="1" applyBorder="1" applyAlignment="1">
      <alignment horizontal="center" vertical="center" wrapText="1"/>
    </xf>
    <xf numFmtId="0" fontId="126" fillId="56" borderId="33" xfId="0" applyFont="1" applyFill="1" applyBorder="1" applyAlignment="1">
      <alignment horizontal="left" vertical="center" wrapText="1"/>
    </xf>
    <xf numFmtId="0" fontId="126" fillId="56" borderId="35" xfId="0" applyFont="1" applyFill="1" applyBorder="1" applyAlignment="1">
      <alignment horizontal="left" vertical="center" wrapText="1"/>
    </xf>
    <xf numFmtId="0" fontId="126" fillId="56" borderId="34" xfId="0" applyFont="1" applyFill="1" applyBorder="1" applyAlignment="1">
      <alignment horizontal="left" vertical="center" wrapText="1"/>
    </xf>
    <xf numFmtId="0" fontId="126" fillId="56" borderId="11" xfId="0" applyFont="1" applyFill="1" applyBorder="1" applyAlignment="1">
      <alignment horizontal="left" vertical="center" wrapText="1"/>
    </xf>
    <xf numFmtId="0" fontId="116" fillId="56" borderId="33" xfId="0" applyFont="1" applyFill="1" applyBorder="1" applyAlignment="1">
      <alignment horizontal="center" vertical="center" wrapText="1"/>
    </xf>
    <xf numFmtId="0" fontId="116" fillId="56" borderId="35" xfId="0" applyFont="1" applyFill="1" applyBorder="1" applyAlignment="1">
      <alignment horizontal="center" vertical="center" wrapText="1"/>
    </xf>
    <xf numFmtId="0" fontId="116" fillId="56" borderId="34" xfId="0" applyFont="1" applyFill="1" applyBorder="1" applyAlignment="1">
      <alignment horizontal="center" vertical="center" wrapText="1"/>
    </xf>
    <xf numFmtId="0" fontId="126" fillId="56" borderId="28" xfId="0" applyFont="1" applyFill="1" applyBorder="1" applyAlignment="1">
      <alignment horizontal="center" vertical="center"/>
    </xf>
    <xf numFmtId="0" fontId="126" fillId="56" borderId="27" xfId="0" applyFont="1" applyFill="1" applyBorder="1" applyAlignment="1">
      <alignment horizontal="center" vertical="center"/>
    </xf>
    <xf numFmtId="0" fontId="116" fillId="56" borderId="33" xfId="0" applyFont="1" applyFill="1" applyBorder="1" applyAlignment="1">
      <alignment horizontal="left" vertical="center" wrapText="1"/>
    </xf>
    <xf numFmtId="0" fontId="116" fillId="56" borderId="35" xfId="0" applyFont="1" applyFill="1" applyBorder="1" applyAlignment="1">
      <alignment horizontal="left" vertical="center" wrapText="1"/>
    </xf>
    <xf numFmtId="0" fontId="116" fillId="56" borderId="34" xfId="0" applyFont="1" applyFill="1" applyBorder="1" applyAlignment="1">
      <alignment horizontal="left" vertical="center" wrapText="1"/>
    </xf>
    <xf numFmtId="0" fontId="5" fillId="56" borderId="11" xfId="2488" applyNumberFormat="1" applyFont="1" applyFill="1" applyBorder="1" applyAlignment="1">
      <alignment horizontal="center" vertical="top" wrapText="1"/>
    </xf>
    <xf numFmtId="0" fontId="5" fillId="0" borderId="11" xfId="2488" applyFont="1" applyBorder="1" applyAlignment="1">
      <alignment horizontal="center" vertical="center" wrapText="1"/>
    </xf>
    <xf numFmtId="0" fontId="5" fillId="56" borderId="11" xfId="2488" applyFont="1" applyFill="1" applyBorder="1" applyAlignment="1">
      <alignment horizontal="center" vertical="center" wrapText="1"/>
    </xf>
    <xf numFmtId="0" fontId="5" fillId="0" borderId="11" xfId="2488" applyFont="1" applyBorder="1" applyAlignment="1">
      <alignment horizontal="center" vertical="top" wrapText="1"/>
    </xf>
    <xf numFmtId="0" fontId="123" fillId="0" borderId="33" xfId="0" applyFont="1" applyBorder="1" applyAlignment="1">
      <alignment horizontal="center" vertical="center"/>
    </xf>
    <xf numFmtId="0" fontId="123" fillId="0" borderId="35" xfId="0" applyFont="1" applyBorder="1" applyAlignment="1">
      <alignment horizontal="center" vertical="center"/>
    </xf>
    <xf numFmtId="0" fontId="123" fillId="0" borderId="34" xfId="0" applyFont="1" applyBorder="1" applyAlignment="1">
      <alignment horizontal="center" vertical="center"/>
    </xf>
    <xf numFmtId="0" fontId="5" fillId="56" borderId="11" xfId="540" applyFont="1" applyFill="1" applyBorder="1" applyAlignment="1">
      <alignment vertical="center" wrapText="1"/>
    </xf>
    <xf numFmtId="2" fontId="116" fillId="56" borderId="0" xfId="0" applyNumberFormat="1" applyFont="1" applyFill="1" applyAlignment="1">
      <alignment horizontal="right" vertical="center" wrapText="1"/>
    </xf>
    <xf numFmtId="2" fontId="116" fillId="56" borderId="0" xfId="0" applyNumberFormat="1" applyFont="1" applyFill="1" applyBorder="1" applyAlignment="1">
      <alignment horizontal="center" vertical="center" wrapText="1"/>
    </xf>
    <xf numFmtId="0" fontId="123" fillId="0" borderId="11" xfId="0" applyFont="1" applyBorder="1" applyAlignment="1">
      <alignment horizontal="center" vertical="center" wrapText="1"/>
    </xf>
    <xf numFmtId="178" fontId="123" fillId="0" borderId="11" xfId="0" applyNumberFormat="1" applyFont="1" applyBorder="1" applyAlignment="1">
      <alignment horizontal="center" vertical="center" wrapText="1"/>
    </xf>
    <xf numFmtId="2" fontId="5" fillId="56" borderId="0" xfId="0" applyNumberFormat="1" applyFont="1" applyFill="1" applyAlignment="1">
      <alignment horizontal="right" vertical="center" wrapText="1"/>
    </xf>
    <xf numFmtId="2" fontId="123" fillId="56" borderId="0" xfId="0" applyNumberFormat="1" applyFont="1" applyFill="1" applyAlignment="1">
      <alignment horizontal="center" vertical="center" wrapText="1"/>
    </xf>
    <xf numFmtId="178" fontId="125" fillId="0" borderId="33" xfId="0" applyNumberFormat="1" applyFont="1" applyBorder="1" applyAlignment="1">
      <alignment horizontal="center" vertical="center" wrapText="1"/>
    </xf>
    <xf numFmtId="178" fontId="125" fillId="0" borderId="34" xfId="0" applyNumberFormat="1" applyFont="1" applyBorder="1" applyAlignment="1">
      <alignment horizontal="center" vertical="center" wrapText="1"/>
    </xf>
    <xf numFmtId="178" fontId="125" fillId="0" borderId="11" xfId="0" applyNumberFormat="1" applyFont="1" applyBorder="1" applyAlignment="1">
      <alignment horizontal="center" vertical="center" wrapText="1"/>
    </xf>
    <xf numFmtId="175" fontId="116" fillId="56" borderId="28" xfId="0" applyNumberFormat="1" applyFont="1" applyFill="1" applyBorder="1" applyAlignment="1">
      <alignment horizontal="center" vertical="center" wrapText="1"/>
    </xf>
    <xf numFmtId="175" fontId="116" fillId="56" borderId="27" xfId="0" applyNumberFormat="1" applyFont="1" applyFill="1" applyBorder="1" applyAlignment="1">
      <alignment horizontal="center" vertical="center" wrapText="1"/>
    </xf>
    <xf numFmtId="175" fontId="116" fillId="56" borderId="26" xfId="0" applyNumberFormat="1" applyFont="1" applyFill="1" applyBorder="1" applyAlignment="1">
      <alignment horizontal="center" vertical="center" wrapText="1"/>
    </xf>
    <xf numFmtId="0" fontId="116" fillId="0" borderId="29" xfId="0" applyFont="1" applyFill="1" applyBorder="1" applyAlignment="1">
      <alignment horizontal="center" vertical="center"/>
    </xf>
    <xf numFmtId="0" fontId="116" fillId="0" borderId="37" xfId="0" applyFont="1" applyFill="1" applyBorder="1" applyAlignment="1">
      <alignment horizontal="center" vertical="center"/>
    </xf>
    <xf numFmtId="0" fontId="116" fillId="0" borderId="30" xfId="0" applyFont="1" applyFill="1" applyBorder="1" applyAlignment="1">
      <alignment horizontal="center" vertical="center"/>
    </xf>
    <xf numFmtId="0" fontId="116" fillId="0" borderId="38" xfId="0" applyFont="1" applyFill="1" applyBorder="1" applyAlignment="1">
      <alignment horizontal="center" vertical="center"/>
    </xf>
    <xf numFmtId="0" fontId="116" fillId="0" borderId="0" xfId="0" applyFont="1" applyFill="1" applyBorder="1" applyAlignment="1">
      <alignment horizontal="center" vertical="center"/>
    </xf>
    <xf numFmtId="0" fontId="116" fillId="0" borderId="39" xfId="0" applyFont="1" applyFill="1" applyBorder="1" applyAlignment="1">
      <alignment horizontal="center" vertical="center"/>
    </xf>
    <xf numFmtId="0" fontId="116" fillId="0" borderId="31" xfId="0" applyFont="1" applyFill="1" applyBorder="1" applyAlignment="1">
      <alignment horizontal="center" vertical="center"/>
    </xf>
    <xf numFmtId="0" fontId="116" fillId="0" borderId="10" xfId="0" applyFont="1" applyFill="1" applyBorder="1" applyAlignment="1">
      <alignment horizontal="center" vertical="center"/>
    </xf>
    <xf numFmtId="0" fontId="116" fillId="0" borderId="32" xfId="0" applyFont="1" applyFill="1" applyBorder="1" applyAlignment="1">
      <alignment horizontal="center" vertical="center"/>
    </xf>
    <xf numFmtId="0" fontId="116" fillId="0" borderId="28" xfId="0" applyFont="1" applyBorder="1" applyAlignment="1">
      <alignment horizontal="center" vertical="center" wrapText="1"/>
    </xf>
    <xf numFmtId="0" fontId="116" fillId="0" borderId="27" xfId="0" applyFont="1" applyBorder="1" applyAlignment="1">
      <alignment horizontal="center" vertical="center" wrapText="1"/>
    </xf>
    <xf numFmtId="0" fontId="116" fillId="0" borderId="26" xfId="0" applyFont="1" applyBorder="1" applyAlignment="1">
      <alignment horizontal="center" vertical="center" wrapText="1"/>
    </xf>
    <xf numFmtId="1" fontId="118" fillId="0" borderId="27" xfId="0" applyNumberFormat="1" applyFont="1" applyFill="1" applyBorder="1" applyAlignment="1">
      <alignment horizontal="center" vertical="center"/>
    </xf>
    <xf numFmtId="0" fontId="116" fillId="0" borderId="11" xfId="0" applyFont="1" applyFill="1" applyBorder="1" applyAlignment="1">
      <alignment horizontal="center" vertical="center"/>
    </xf>
    <xf numFmtId="0" fontId="116" fillId="0" borderId="28" xfId="0" applyFont="1" applyBorder="1" applyAlignment="1">
      <alignment horizontal="center"/>
    </xf>
    <xf numFmtId="0" fontId="116" fillId="0" borderId="27" xfId="0" applyFont="1" applyBorder="1" applyAlignment="1">
      <alignment horizontal="center"/>
    </xf>
    <xf numFmtId="0" fontId="116" fillId="0" borderId="26" xfId="0" applyFont="1" applyBorder="1" applyAlignment="1">
      <alignment horizontal="center"/>
    </xf>
    <xf numFmtId="0" fontId="116" fillId="0" borderId="33" xfId="0" applyFont="1" applyFill="1" applyBorder="1" applyAlignment="1">
      <alignment horizontal="center" vertical="center"/>
    </xf>
    <xf numFmtId="0" fontId="116" fillId="0" borderId="35" xfId="0" applyFont="1" applyFill="1" applyBorder="1" applyAlignment="1">
      <alignment horizontal="center" vertical="center"/>
    </xf>
    <xf numFmtId="0" fontId="116" fillId="0" borderId="34" xfId="0" applyFont="1" applyFill="1" applyBorder="1" applyAlignment="1">
      <alignment horizontal="center" vertical="center"/>
    </xf>
    <xf numFmtId="2" fontId="116" fillId="56" borderId="0" xfId="0" applyNumberFormat="1" applyFont="1" applyFill="1" applyAlignment="1">
      <alignment horizontal="center" vertical="center" wrapText="1"/>
    </xf>
    <xf numFmtId="0" fontId="116" fillId="0" borderId="33" xfId="0" applyFont="1" applyFill="1" applyBorder="1" applyAlignment="1">
      <alignment horizontal="center" vertical="center" wrapText="1"/>
    </xf>
    <xf numFmtId="0" fontId="116" fillId="0" borderId="34" xfId="0" applyFont="1" applyFill="1" applyBorder="1" applyAlignment="1">
      <alignment horizontal="center" vertical="center" wrapText="1"/>
    </xf>
    <xf numFmtId="0" fontId="116" fillId="56" borderId="29" xfId="509" applyFont="1" applyFill="1" applyBorder="1" applyAlignment="1">
      <alignment horizontal="center" vertical="center" wrapText="1"/>
    </xf>
    <xf numFmtId="0" fontId="116" fillId="56" borderId="37" xfId="509" applyFont="1" applyFill="1" applyBorder="1" applyAlignment="1">
      <alignment horizontal="center" vertical="center" wrapText="1"/>
    </xf>
    <xf numFmtId="0" fontId="116" fillId="56" borderId="30" xfId="509" applyFont="1" applyFill="1" applyBorder="1" applyAlignment="1">
      <alignment horizontal="center" vertical="center" wrapText="1"/>
    </xf>
    <xf numFmtId="0" fontId="116" fillId="56" borderId="31" xfId="509" applyFont="1" applyFill="1" applyBorder="1" applyAlignment="1">
      <alignment horizontal="center" vertical="center" wrapText="1"/>
    </xf>
    <xf numFmtId="0" fontId="116" fillId="56" borderId="10" xfId="509" applyFont="1" applyFill="1" applyBorder="1" applyAlignment="1">
      <alignment horizontal="center" vertical="center" wrapText="1"/>
    </xf>
    <xf numFmtId="0" fontId="116" fillId="56" borderId="32" xfId="509" applyFont="1" applyFill="1" applyBorder="1" applyAlignment="1">
      <alignment horizontal="center" vertical="center" wrapText="1"/>
    </xf>
    <xf numFmtId="0" fontId="105" fillId="0" borderId="11" xfId="518" applyFont="1" applyBorder="1" applyAlignment="1">
      <alignment vertical="center"/>
    </xf>
    <xf numFmtId="0" fontId="7" fillId="0" borderId="0" xfId="518" applyFont="1" applyBorder="1" applyAlignment="1">
      <alignment horizontal="center" wrapText="1"/>
    </xf>
    <xf numFmtId="0" fontId="105" fillId="0" borderId="0" xfId="518" applyFont="1" applyBorder="1" applyAlignment="1">
      <alignment horizontal="center" vertical="center" wrapText="1"/>
    </xf>
    <xf numFmtId="0" fontId="105" fillId="0" borderId="11" xfId="518" applyFont="1" applyBorder="1" applyAlignment="1">
      <alignment horizontal="center" vertical="center"/>
    </xf>
    <xf numFmtId="0" fontId="105" fillId="0" borderId="11" xfId="518" applyFont="1" applyBorder="1" applyAlignment="1">
      <alignment horizontal="center" vertical="center" wrapText="1"/>
    </xf>
    <xf numFmtId="0" fontId="103" fillId="0" borderId="11" xfId="518" applyFont="1" applyBorder="1" applyAlignment="1">
      <alignment horizontal="center" vertical="center" wrapText="1"/>
    </xf>
    <xf numFmtId="0" fontId="3" fillId="56" borderId="11" xfId="0" applyFont="1" applyFill="1" applyBorder="1" applyAlignment="1">
      <alignment horizontal="left" vertical="top" wrapText="1"/>
    </xf>
    <xf numFmtId="0" fontId="113" fillId="56" borderId="11" xfId="0" applyFont="1" applyFill="1" applyBorder="1" applyAlignment="1">
      <alignment horizontal="left" vertical="top" wrapText="1"/>
    </xf>
    <xf numFmtId="0" fontId="137" fillId="56" borderId="11" xfId="0" applyFont="1" applyFill="1" applyBorder="1" applyAlignment="1">
      <alignment horizontal="left" vertical="top" wrapText="1"/>
    </xf>
    <xf numFmtId="0" fontId="3" fillId="56" borderId="28" xfId="0" applyFont="1" applyFill="1" applyBorder="1" applyAlignment="1">
      <alignment horizontal="center" vertical="center" wrapText="1"/>
    </xf>
    <xf numFmtId="0" fontId="3" fillId="56" borderId="26" xfId="0" applyFont="1" applyFill="1" applyBorder="1" applyAlignment="1">
      <alignment horizontal="center" vertical="center" wrapText="1"/>
    </xf>
    <xf numFmtId="0" fontId="3" fillId="56" borderId="11" xfId="0" applyFont="1" applyFill="1" applyBorder="1" applyAlignment="1">
      <alignment horizontal="center" vertical="top" wrapText="1"/>
    </xf>
    <xf numFmtId="0" fontId="3" fillId="56" borderId="33" xfId="0" applyFont="1" applyFill="1" applyBorder="1" applyAlignment="1">
      <alignment horizontal="left" vertical="top" wrapText="1"/>
    </xf>
    <xf numFmtId="0" fontId="3" fillId="56" borderId="34" xfId="0" applyFont="1" applyFill="1" applyBorder="1" applyAlignment="1">
      <alignment horizontal="left" vertical="top" wrapText="1"/>
    </xf>
    <xf numFmtId="0" fontId="117" fillId="56" borderId="11" xfId="0" applyFont="1" applyFill="1" applyBorder="1" applyAlignment="1">
      <alignment horizontal="left" vertical="top" wrapText="1"/>
    </xf>
    <xf numFmtId="0" fontId="106" fillId="56" borderId="11" xfId="0" applyFont="1" applyFill="1" applyBorder="1" applyAlignment="1">
      <alignment horizontal="left" vertical="top" wrapText="1"/>
    </xf>
    <xf numFmtId="0" fontId="103" fillId="56" borderId="11" xfId="0" applyFont="1" applyFill="1" applyBorder="1" applyAlignment="1">
      <alignment horizontal="center" vertical="top" wrapText="1"/>
    </xf>
    <xf numFmtId="0" fontId="103" fillId="56" borderId="11" xfId="0" applyFont="1" applyFill="1" applyBorder="1" applyAlignment="1">
      <alignment horizontal="left" vertical="top" wrapText="1"/>
    </xf>
    <xf numFmtId="0" fontId="4" fillId="56" borderId="11" xfId="0" applyFont="1" applyFill="1" applyBorder="1" applyAlignment="1">
      <alignment horizontal="center" vertical="center" wrapText="1"/>
    </xf>
    <xf numFmtId="0" fontId="4" fillId="56" borderId="33" xfId="0" applyFont="1" applyFill="1" applyBorder="1" applyAlignment="1">
      <alignment horizontal="left" vertical="top" wrapText="1"/>
    </xf>
    <xf numFmtId="0" fontId="4" fillId="56" borderId="34" xfId="0" applyFont="1" applyFill="1" applyBorder="1" applyAlignment="1">
      <alignment horizontal="left" vertical="top" wrapText="1"/>
    </xf>
    <xf numFmtId="0" fontId="117" fillId="56" borderId="11" xfId="0" applyFont="1" applyFill="1" applyBorder="1" applyAlignment="1">
      <alignment horizontal="center" vertical="top"/>
    </xf>
    <xf numFmtId="0" fontId="136" fillId="56" borderId="11" xfId="0" applyFont="1" applyFill="1" applyBorder="1" applyAlignment="1">
      <alignment horizontal="center" vertical="top" wrapText="1"/>
    </xf>
    <xf numFmtId="0" fontId="136" fillId="56" borderId="11" xfId="0" applyFont="1" applyFill="1" applyBorder="1" applyAlignment="1">
      <alignment horizontal="left" vertical="top" wrapText="1"/>
    </xf>
    <xf numFmtId="0" fontId="140" fillId="56" borderId="11" xfId="0" applyFont="1" applyFill="1" applyBorder="1" applyAlignment="1">
      <alignment horizontal="left" vertical="top" wrapText="1"/>
    </xf>
    <xf numFmtId="0" fontId="106" fillId="56" borderId="11" xfId="2490" applyFont="1" applyFill="1" applyBorder="1" applyAlignment="1">
      <alignment horizontal="left" vertical="top" wrapText="1"/>
    </xf>
    <xf numFmtId="0" fontId="103" fillId="56" borderId="11" xfId="2490" applyFont="1" applyFill="1" applyBorder="1" applyAlignment="1">
      <alignment horizontal="left" vertical="top" wrapText="1"/>
    </xf>
    <xf numFmtId="175" fontId="4" fillId="56" borderId="28" xfId="2490" applyNumberFormat="1" applyFont="1" applyFill="1" applyBorder="1" applyAlignment="1">
      <alignment horizontal="center" vertical="top" wrapText="1"/>
    </xf>
    <xf numFmtId="175" fontId="4" fillId="56" borderId="27" xfId="2490" applyNumberFormat="1" applyFont="1" applyFill="1" applyBorder="1" applyAlignment="1">
      <alignment horizontal="center" vertical="top" wrapText="1"/>
    </xf>
    <xf numFmtId="175" fontId="4" fillId="56" borderId="26" xfId="2490" applyNumberFormat="1" applyFont="1" applyFill="1" applyBorder="1" applyAlignment="1">
      <alignment horizontal="center" vertical="top" wrapText="1"/>
    </xf>
    <xf numFmtId="0" fontId="117" fillId="56" borderId="11" xfId="2490" applyFont="1" applyFill="1" applyBorder="1" applyAlignment="1">
      <alignment horizontal="left" vertical="top" wrapText="1"/>
    </xf>
    <xf numFmtId="0" fontId="103" fillId="56" borderId="11" xfId="2490" applyFont="1" applyFill="1" applyBorder="1" applyAlignment="1">
      <alignment horizontal="center" vertical="top" wrapText="1"/>
    </xf>
    <xf numFmtId="0" fontId="31" fillId="56" borderId="11" xfId="2490" applyFont="1" applyFill="1" applyBorder="1" applyAlignment="1">
      <alignment horizontal="center" vertical="top" wrapText="1"/>
    </xf>
    <xf numFmtId="0" fontId="31" fillId="56" borderId="11" xfId="2490" applyFont="1" applyFill="1" applyBorder="1" applyAlignment="1">
      <alignment horizontal="left" vertical="top" wrapText="1"/>
    </xf>
    <xf numFmtId="0" fontId="106" fillId="56" borderId="33" xfId="2490" applyFont="1" applyFill="1" applyBorder="1" applyAlignment="1">
      <alignment horizontal="left" vertical="top" wrapText="1"/>
    </xf>
    <xf numFmtId="0" fontId="106" fillId="56" borderId="34" xfId="2490" applyFont="1" applyFill="1" applyBorder="1" applyAlignment="1">
      <alignment horizontal="left" vertical="top" wrapText="1"/>
    </xf>
    <xf numFmtId="0" fontId="4" fillId="56" borderId="28" xfId="2490" applyFont="1" applyFill="1" applyBorder="1" applyAlignment="1">
      <alignment horizontal="center" vertical="top" wrapText="1"/>
    </xf>
    <xf numFmtId="0" fontId="4" fillId="56" borderId="27" xfId="2490" applyFont="1" applyFill="1" applyBorder="1" applyAlignment="1">
      <alignment horizontal="center" vertical="top" wrapText="1"/>
    </xf>
    <xf numFmtId="0" fontId="4" fillId="56" borderId="26" xfId="2490" applyFont="1" applyFill="1" applyBorder="1" applyAlignment="1">
      <alignment horizontal="center" vertical="top" wrapText="1"/>
    </xf>
    <xf numFmtId="0" fontId="4" fillId="56" borderId="11" xfId="2490" applyFont="1" applyFill="1" applyBorder="1" applyAlignment="1">
      <alignment horizontal="center" vertical="top" wrapText="1"/>
    </xf>
    <xf numFmtId="0" fontId="4" fillId="56" borderId="11" xfId="2490" applyFont="1" applyFill="1" applyBorder="1" applyAlignment="1">
      <alignment horizontal="left" vertical="top" wrapText="1"/>
    </xf>
    <xf numFmtId="0" fontId="117" fillId="56" borderId="0" xfId="2490" applyFont="1" applyFill="1" applyAlignment="1">
      <alignment horizontal="left" vertical="top" wrapText="1"/>
    </xf>
    <xf numFmtId="0" fontId="117" fillId="56" borderId="0" xfId="2490" applyFont="1" applyFill="1" applyAlignment="1">
      <alignment horizontal="center" vertical="top"/>
    </xf>
    <xf numFmtId="0" fontId="139" fillId="56" borderId="11" xfId="0" applyFont="1" applyFill="1" applyBorder="1" applyAlignment="1">
      <alignment horizontal="center" vertical="top" wrapText="1"/>
    </xf>
    <xf numFmtId="0" fontId="138" fillId="56" borderId="11" xfId="0" applyFont="1" applyFill="1" applyBorder="1" applyAlignment="1">
      <alignment horizontal="left" vertical="top" wrapText="1"/>
    </xf>
    <xf numFmtId="0" fontId="139" fillId="56" borderId="11" xfId="0" applyFont="1" applyFill="1" applyBorder="1" applyAlignment="1">
      <alignment horizontal="left" vertical="top" wrapText="1"/>
    </xf>
    <xf numFmtId="0" fontId="4" fillId="56" borderId="28" xfId="0" applyFont="1" applyFill="1" applyBorder="1" applyAlignment="1">
      <alignment horizontal="center" vertical="center" wrapText="1"/>
    </xf>
    <xf numFmtId="0" fontId="4" fillId="56" borderId="26" xfId="0" applyFont="1" applyFill="1" applyBorder="1" applyAlignment="1">
      <alignment horizontal="center" vertical="center" wrapText="1"/>
    </xf>
    <xf numFmtId="0" fontId="4" fillId="56" borderId="11" xfId="0" applyFont="1" applyFill="1" applyBorder="1" applyAlignment="1">
      <alignment horizontal="center" vertical="top" wrapText="1"/>
    </xf>
    <xf numFmtId="0" fontId="4" fillId="56" borderId="11" xfId="0" applyFont="1" applyFill="1" applyBorder="1" applyAlignment="1">
      <alignment horizontal="left" vertical="top" wrapText="1"/>
    </xf>
    <xf numFmtId="0" fontId="4" fillId="56" borderId="33" xfId="0" applyFont="1" applyFill="1" applyBorder="1" applyAlignment="1">
      <alignment horizontal="center" vertical="top" wrapText="1"/>
    </xf>
    <xf numFmtId="0" fontId="4" fillId="56" borderId="34" xfId="0" applyFont="1" applyFill="1" applyBorder="1" applyAlignment="1">
      <alignment horizontal="center" vertical="top" wrapText="1"/>
    </xf>
    <xf numFmtId="0" fontId="4" fillId="56" borderId="0" xfId="669" applyFont="1" applyFill="1" applyAlignment="1">
      <alignment horizontal="center" vertical="top" wrapText="1"/>
    </xf>
    <xf numFmtId="0" fontId="117" fillId="56" borderId="0" xfId="0" applyFont="1" applyFill="1" applyAlignment="1">
      <alignment horizontal="center" vertical="top"/>
    </xf>
    <xf numFmtId="0" fontId="106" fillId="56" borderId="33" xfId="0" applyFont="1" applyFill="1" applyBorder="1" applyAlignment="1">
      <alignment horizontal="center" vertical="top" wrapText="1"/>
    </xf>
    <xf numFmtId="0" fontId="106" fillId="56" borderId="34" xfId="0" applyFont="1" applyFill="1" applyBorder="1" applyAlignment="1">
      <alignment horizontal="center" vertical="top" wrapText="1"/>
    </xf>
    <xf numFmtId="0" fontId="7" fillId="0" borderId="33" xfId="0" applyFont="1" applyBorder="1" applyAlignment="1">
      <alignment horizontal="center" vertical="top" wrapText="1"/>
    </xf>
    <xf numFmtId="0" fontId="7" fillId="0" borderId="35" xfId="0" applyFont="1" applyBorder="1" applyAlignment="1">
      <alignment horizontal="center" vertical="top" wrapText="1"/>
    </xf>
    <xf numFmtId="0" fontId="7" fillId="0" borderId="34" xfId="0" applyFont="1" applyBorder="1" applyAlignment="1">
      <alignment horizontal="center" vertical="top" wrapText="1"/>
    </xf>
    <xf numFmtId="0" fontId="5" fillId="0" borderId="11" xfId="2491" applyFont="1" applyBorder="1" applyAlignment="1">
      <alignment horizontal="center" vertical="top" wrapText="1"/>
    </xf>
    <xf numFmtId="0" fontId="7" fillId="0" borderId="11" xfId="0" applyFont="1" applyBorder="1"/>
    <xf numFmtId="0" fontId="5" fillId="0" borderId="11" xfId="2491" applyFont="1" applyBorder="1" applyAlignment="1">
      <alignment horizontal="left" vertical="top" wrapText="1"/>
    </xf>
    <xf numFmtId="0" fontId="116" fillId="0" borderId="11" xfId="2491" applyFont="1" applyBorder="1" applyAlignment="1">
      <alignment horizontal="left" vertical="top" wrapText="1"/>
    </xf>
    <xf numFmtId="0" fontId="5" fillId="0" borderId="11" xfId="2491" applyFont="1" applyBorder="1">
      <alignment horizontal="left" vertical="top" wrapText="1"/>
    </xf>
    <xf numFmtId="167" fontId="7" fillId="0" borderId="0" xfId="0" applyNumberFormat="1" applyFont="1"/>
    <xf numFmtId="167" fontId="10" fillId="0" borderId="11" xfId="607" applyNumberFormat="1" applyFont="1" applyBorder="1" applyAlignment="1">
      <alignment horizontal="right" vertical="top"/>
    </xf>
    <xf numFmtId="0" fontId="10" fillId="0" borderId="11" xfId="2491" applyFont="1" applyBorder="1" applyAlignment="1">
      <alignment horizontal="left" vertical="top" wrapText="1"/>
    </xf>
  </cellXfs>
  <cellStyles count="2516">
    <cellStyle name="_artabyuje" xfId="6"/>
    <cellStyle name="_artabyuje_3.Havelvacner_N1_12 23.01.2018" xfId="7"/>
    <cellStyle name="20% - Accent1" xfId="711" builtinId="30" customBuiltin="1"/>
    <cellStyle name="20% - Accent1 2" xfId="8"/>
    <cellStyle name="20% - Accent1 2 2" xfId="9"/>
    <cellStyle name="20% - Accent1 2 2 2" xfId="10"/>
    <cellStyle name="20% - Accent1 2 2 2 2" xfId="11"/>
    <cellStyle name="20% - Accent1 2 2 2 3" xfId="12"/>
    <cellStyle name="20% - Accent1 2 2 3" xfId="13"/>
    <cellStyle name="20% - Accent1 2 2 4" xfId="14"/>
    <cellStyle name="20% - Accent1 2 2 5" xfId="15"/>
    <cellStyle name="20% - Accent1 2 3" xfId="16"/>
    <cellStyle name="20% - Accent1 2 3 2" xfId="17"/>
    <cellStyle name="20% - Accent1 2 3 3" xfId="18"/>
    <cellStyle name="20% - Accent1 2 4" xfId="19"/>
    <cellStyle name="20% - Accent1 2 4 2" xfId="20"/>
    <cellStyle name="20% - Accent1 2 4 3" xfId="21"/>
    <cellStyle name="20% - Accent1 2 5" xfId="22"/>
    <cellStyle name="20% - Accent1 2 6" xfId="23"/>
    <cellStyle name="20% - Accent1 2 7" xfId="24"/>
    <cellStyle name="20% - Accent1 2 8" xfId="25"/>
    <cellStyle name="20% - Accent1 3" xfId="26"/>
    <cellStyle name="20% - Accent1 3 2" xfId="2408"/>
    <cellStyle name="20% - Accent1 4" xfId="27"/>
    <cellStyle name="20% - Accent2" xfId="715" builtinId="34" customBuiltin="1"/>
    <cellStyle name="20% - Accent2 2" xfId="28"/>
    <cellStyle name="20% - Accent2 2 2" xfId="29"/>
    <cellStyle name="20% - Accent2 2 2 2" xfId="30"/>
    <cellStyle name="20% - Accent2 2 2 2 2" xfId="31"/>
    <cellStyle name="20% - Accent2 2 2 2 3" xfId="32"/>
    <cellStyle name="20% - Accent2 2 2 3" xfId="33"/>
    <cellStyle name="20% - Accent2 2 2 4" xfId="34"/>
    <cellStyle name="20% - Accent2 2 2 5" xfId="35"/>
    <cellStyle name="20% - Accent2 2 3" xfId="36"/>
    <cellStyle name="20% - Accent2 2 3 2" xfId="37"/>
    <cellStyle name="20% - Accent2 2 3 3" xfId="38"/>
    <cellStyle name="20% - Accent2 2 4" xfId="39"/>
    <cellStyle name="20% - Accent2 2 4 2" xfId="40"/>
    <cellStyle name="20% - Accent2 2 4 3" xfId="41"/>
    <cellStyle name="20% - Accent2 2 5" xfId="42"/>
    <cellStyle name="20% - Accent2 2 6" xfId="43"/>
    <cellStyle name="20% - Accent2 2 7" xfId="44"/>
    <cellStyle name="20% - Accent2 2 8" xfId="45"/>
    <cellStyle name="20% - Accent2 3" xfId="46"/>
    <cellStyle name="20% - Accent2 3 2" xfId="2409"/>
    <cellStyle name="20% - Accent2 4" xfId="47"/>
    <cellStyle name="20% - Accent3" xfId="719" builtinId="38" customBuiltin="1"/>
    <cellStyle name="20% - Accent3 2" xfId="48"/>
    <cellStyle name="20% - Accent3 2 2" xfId="49"/>
    <cellStyle name="20% - Accent3 2 2 2" xfId="50"/>
    <cellStyle name="20% - Accent3 2 2 2 2" xfId="51"/>
    <cellStyle name="20% - Accent3 2 2 2 3" xfId="52"/>
    <cellStyle name="20% - Accent3 2 2 3" xfId="53"/>
    <cellStyle name="20% - Accent3 2 2 4" xfId="54"/>
    <cellStyle name="20% - Accent3 2 2 5" xfId="55"/>
    <cellStyle name="20% - Accent3 2 3" xfId="56"/>
    <cellStyle name="20% - Accent3 2 3 2" xfId="57"/>
    <cellStyle name="20% - Accent3 2 3 3" xfId="58"/>
    <cellStyle name="20% - Accent3 2 4" xfId="59"/>
    <cellStyle name="20% - Accent3 2 4 2" xfId="60"/>
    <cellStyle name="20% - Accent3 2 4 3" xfId="61"/>
    <cellStyle name="20% - Accent3 2 5" xfId="62"/>
    <cellStyle name="20% - Accent3 2 6" xfId="63"/>
    <cellStyle name="20% - Accent3 2 7" xfId="64"/>
    <cellStyle name="20% - Accent3 2 8" xfId="65"/>
    <cellStyle name="20% - Accent3 3" xfId="66"/>
    <cellStyle name="20% - Accent3 3 2" xfId="2410"/>
    <cellStyle name="20% - Accent3 4" xfId="67"/>
    <cellStyle name="20% - Accent4" xfId="723" builtinId="42" customBuiltin="1"/>
    <cellStyle name="20% - Accent4 2" xfId="68"/>
    <cellStyle name="20% - Accent4 2 2" xfId="69"/>
    <cellStyle name="20% - Accent4 2 2 2" xfId="70"/>
    <cellStyle name="20% - Accent4 2 2 2 2" xfId="71"/>
    <cellStyle name="20% - Accent4 2 2 2 3" xfId="72"/>
    <cellStyle name="20% - Accent4 2 2 3" xfId="73"/>
    <cellStyle name="20% - Accent4 2 2 4" xfId="74"/>
    <cellStyle name="20% - Accent4 2 2 5" xfId="75"/>
    <cellStyle name="20% - Accent4 2 3" xfId="76"/>
    <cellStyle name="20% - Accent4 2 3 2" xfId="77"/>
    <cellStyle name="20% - Accent4 2 3 3" xfId="78"/>
    <cellStyle name="20% - Accent4 2 4" xfId="79"/>
    <cellStyle name="20% - Accent4 2 4 2" xfId="80"/>
    <cellStyle name="20% - Accent4 2 4 3" xfId="81"/>
    <cellStyle name="20% - Accent4 2 5" xfId="82"/>
    <cellStyle name="20% - Accent4 2 6" xfId="83"/>
    <cellStyle name="20% - Accent4 2 7" xfId="84"/>
    <cellStyle name="20% - Accent4 2 8" xfId="85"/>
    <cellStyle name="20% - Accent4 3" xfId="86"/>
    <cellStyle name="20% - Accent4 3 2" xfId="2411"/>
    <cellStyle name="20% - Accent4 4" xfId="87"/>
    <cellStyle name="20% - Accent5" xfId="727" builtinId="46" customBuiltin="1"/>
    <cellStyle name="20% - Accent5 2" xfId="88"/>
    <cellStyle name="20% - Accent5 2 2" xfId="89"/>
    <cellStyle name="20% - Accent5 2 2 2" xfId="90"/>
    <cellStyle name="20% - Accent5 2 2 2 2" xfId="91"/>
    <cellStyle name="20% - Accent5 2 2 2 3" xfId="92"/>
    <cellStyle name="20% - Accent5 2 2 3" xfId="93"/>
    <cellStyle name="20% - Accent5 2 2 4" xfId="94"/>
    <cellStyle name="20% - Accent5 2 2 5" xfId="95"/>
    <cellStyle name="20% - Accent5 2 3" xfId="96"/>
    <cellStyle name="20% - Accent5 2 3 2" xfId="97"/>
    <cellStyle name="20% - Accent5 2 3 3" xfId="98"/>
    <cellStyle name="20% - Accent5 2 4" xfId="99"/>
    <cellStyle name="20% - Accent5 2 4 2" xfId="100"/>
    <cellStyle name="20% - Accent5 2 4 3" xfId="101"/>
    <cellStyle name="20% - Accent5 2 5" xfId="102"/>
    <cellStyle name="20% - Accent5 2 6" xfId="103"/>
    <cellStyle name="20% - Accent5 2 7" xfId="104"/>
    <cellStyle name="20% - Accent5 2 8" xfId="105"/>
    <cellStyle name="20% - Accent5 3" xfId="106"/>
    <cellStyle name="20% - Accent5 3 2" xfId="2412"/>
    <cellStyle name="20% - Accent5 4" xfId="107"/>
    <cellStyle name="20% - Accent6" xfId="731" builtinId="50" customBuiltin="1"/>
    <cellStyle name="20% - Accent6 2" xfId="108"/>
    <cellStyle name="20% - Accent6 2 2" xfId="109"/>
    <cellStyle name="20% - Accent6 2 2 2" xfId="110"/>
    <cellStyle name="20% - Accent6 2 2 2 2" xfId="111"/>
    <cellStyle name="20% - Accent6 2 2 2 3" xfId="112"/>
    <cellStyle name="20% - Accent6 2 2 3" xfId="113"/>
    <cellStyle name="20% - Accent6 2 2 4" xfId="114"/>
    <cellStyle name="20% - Accent6 2 2 5" xfId="115"/>
    <cellStyle name="20% - Accent6 2 3" xfId="116"/>
    <cellStyle name="20% - Accent6 2 3 2" xfId="117"/>
    <cellStyle name="20% - Accent6 2 3 3" xfId="118"/>
    <cellStyle name="20% - Accent6 2 4" xfId="119"/>
    <cellStyle name="20% - Accent6 2 4 2" xfId="120"/>
    <cellStyle name="20% - Accent6 2 4 3" xfId="121"/>
    <cellStyle name="20% - Accent6 2 5" xfId="122"/>
    <cellStyle name="20% - Accent6 2 6" xfId="123"/>
    <cellStyle name="20% - Accent6 2 7" xfId="124"/>
    <cellStyle name="20% - Accent6 2 8" xfId="125"/>
    <cellStyle name="20% - Accent6 3" xfId="126"/>
    <cellStyle name="20% - Accent6 3 2" xfId="2413"/>
    <cellStyle name="20% - Accent6 4" xfId="127"/>
    <cellStyle name="20% - Акцент1 10" xfId="739"/>
    <cellStyle name="20% - Акцент1 11" xfId="740"/>
    <cellStyle name="20% - Акцент1 12" xfId="741"/>
    <cellStyle name="20% - Акцент1 13" xfId="742"/>
    <cellStyle name="20% - Акцент1 14" xfId="743"/>
    <cellStyle name="20% - Акцент1 15" xfId="744"/>
    <cellStyle name="20% - Акцент1 16" xfId="745"/>
    <cellStyle name="20% - Акцент1 17" xfId="746"/>
    <cellStyle name="20% - Акцент1 18" xfId="747"/>
    <cellStyle name="20% - Акцент1 19" xfId="748"/>
    <cellStyle name="20% - Акцент1 2" xfId="128"/>
    <cellStyle name="20% - Акцент1 20" xfId="749"/>
    <cellStyle name="20% - Акцент1 21" xfId="750"/>
    <cellStyle name="20% - Акцент1 22" xfId="751"/>
    <cellStyle name="20% - Акцент1 23" xfId="752"/>
    <cellStyle name="20% - Акцент1 24" xfId="753"/>
    <cellStyle name="20% - Акцент1 25" xfId="754"/>
    <cellStyle name="20% - Акцент1 26" xfId="755"/>
    <cellStyle name="20% - Акцент1 27" xfId="756"/>
    <cellStyle name="20% - Акцент1 28" xfId="757"/>
    <cellStyle name="20% - Акцент1 29" xfId="758"/>
    <cellStyle name="20% - Акцент1 3" xfId="129"/>
    <cellStyle name="20% - Акцент1 30" xfId="759"/>
    <cellStyle name="20% - Акцент1 31" xfId="760"/>
    <cellStyle name="20% - Акцент1 32" xfId="761"/>
    <cellStyle name="20% - Акцент1 33" xfId="762"/>
    <cellStyle name="20% - Акцент1 34" xfId="763"/>
    <cellStyle name="20% - Акцент1 35" xfId="764"/>
    <cellStyle name="20% - Акцент1 36" xfId="765"/>
    <cellStyle name="20% - Акцент1 4" xfId="766"/>
    <cellStyle name="20% - Акцент1 5" xfId="767"/>
    <cellStyle name="20% - Акцент1 6" xfId="768"/>
    <cellStyle name="20% - Акцент1 7" xfId="769"/>
    <cellStyle name="20% - Акцент1 8" xfId="770"/>
    <cellStyle name="20% - Акцент1 9" xfId="771"/>
    <cellStyle name="20% - Акцент2 10" xfId="772"/>
    <cellStyle name="20% - Акцент2 11" xfId="773"/>
    <cellStyle name="20% - Акцент2 12" xfId="774"/>
    <cellStyle name="20% - Акцент2 13" xfId="775"/>
    <cellStyle name="20% - Акцент2 14" xfId="776"/>
    <cellStyle name="20% - Акцент2 15" xfId="777"/>
    <cellStyle name="20% - Акцент2 16" xfId="778"/>
    <cellStyle name="20% - Акцент2 17" xfId="779"/>
    <cellStyle name="20% - Акцент2 18" xfId="780"/>
    <cellStyle name="20% - Акцент2 19" xfId="781"/>
    <cellStyle name="20% - Акцент2 2" xfId="130"/>
    <cellStyle name="20% - Акцент2 20" xfId="782"/>
    <cellStyle name="20% - Акцент2 21" xfId="783"/>
    <cellStyle name="20% - Акцент2 22" xfId="784"/>
    <cellStyle name="20% - Акцент2 23" xfId="785"/>
    <cellStyle name="20% - Акцент2 24" xfId="786"/>
    <cellStyle name="20% - Акцент2 25" xfId="787"/>
    <cellStyle name="20% - Акцент2 26" xfId="788"/>
    <cellStyle name="20% - Акцент2 27" xfId="789"/>
    <cellStyle name="20% - Акцент2 28" xfId="790"/>
    <cellStyle name="20% - Акцент2 29" xfId="791"/>
    <cellStyle name="20% - Акцент2 3" xfId="131"/>
    <cellStyle name="20% - Акцент2 30" xfId="792"/>
    <cellStyle name="20% - Акцент2 31" xfId="793"/>
    <cellStyle name="20% - Акцент2 32" xfId="794"/>
    <cellStyle name="20% - Акцент2 33" xfId="795"/>
    <cellStyle name="20% - Акцент2 34" xfId="796"/>
    <cellStyle name="20% - Акцент2 35" xfId="797"/>
    <cellStyle name="20% - Акцент2 36" xfId="798"/>
    <cellStyle name="20% - Акцент2 4" xfId="799"/>
    <cellStyle name="20% - Акцент2 5" xfId="800"/>
    <cellStyle name="20% - Акцент2 6" xfId="801"/>
    <cellStyle name="20% - Акцент2 7" xfId="802"/>
    <cellStyle name="20% - Акцент2 8" xfId="803"/>
    <cellStyle name="20% - Акцент2 9" xfId="804"/>
    <cellStyle name="20% - Акцент3 10" xfId="805"/>
    <cellStyle name="20% - Акцент3 11" xfId="806"/>
    <cellStyle name="20% - Акцент3 12" xfId="807"/>
    <cellStyle name="20% - Акцент3 13" xfId="808"/>
    <cellStyle name="20% - Акцент3 14" xfId="809"/>
    <cellStyle name="20% - Акцент3 15" xfId="810"/>
    <cellStyle name="20% - Акцент3 16" xfId="811"/>
    <cellStyle name="20% - Акцент3 17" xfId="812"/>
    <cellStyle name="20% - Акцент3 18" xfId="813"/>
    <cellStyle name="20% - Акцент3 19" xfId="814"/>
    <cellStyle name="20% - Акцент3 2" xfId="132"/>
    <cellStyle name="20% - Акцент3 20" xfId="815"/>
    <cellStyle name="20% - Акцент3 21" xfId="816"/>
    <cellStyle name="20% - Акцент3 22" xfId="817"/>
    <cellStyle name="20% - Акцент3 23" xfId="818"/>
    <cellStyle name="20% - Акцент3 24" xfId="819"/>
    <cellStyle name="20% - Акцент3 25" xfId="820"/>
    <cellStyle name="20% - Акцент3 26" xfId="821"/>
    <cellStyle name="20% - Акцент3 27" xfId="822"/>
    <cellStyle name="20% - Акцент3 28" xfId="823"/>
    <cellStyle name="20% - Акцент3 29" xfId="824"/>
    <cellStyle name="20% - Акцент3 3" xfId="133"/>
    <cellStyle name="20% - Акцент3 30" xfId="825"/>
    <cellStyle name="20% - Акцент3 31" xfId="826"/>
    <cellStyle name="20% - Акцент3 32" xfId="827"/>
    <cellStyle name="20% - Акцент3 33" xfId="828"/>
    <cellStyle name="20% - Акцент3 34" xfId="829"/>
    <cellStyle name="20% - Акцент3 35" xfId="830"/>
    <cellStyle name="20% - Акцент3 36" xfId="831"/>
    <cellStyle name="20% - Акцент3 4" xfId="832"/>
    <cellStyle name="20% - Акцент3 5" xfId="833"/>
    <cellStyle name="20% - Акцент3 6" xfId="834"/>
    <cellStyle name="20% - Акцент3 7" xfId="835"/>
    <cellStyle name="20% - Акцент3 8" xfId="836"/>
    <cellStyle name="20% - Акцент3 9" xfId="837"/>
    <cellStyle name="20% - Акцент4 10" xfId="838"/>
    <cellStyle name="20% - Акцент4 11" xfId="839"/>
    <cellStyle name="20% - Акцент4 12" xfId="840"/>
    <cellStyle name="20% - Акцент4 13" xfId="841"/>
    <cellStyle name="20% - Акцент4 14" xfId="842"/>
    <cellStyle name="20% - Акцент4 15" xfId="843"/>
    <cellStyle name="20% - Акцент4 16" xfId="844"/>
    <cellStyle name="20% - Акцент4 17" xfId="845"/>
    <cellStyle name="20% - Акцент4 18" xfId="846"/>
    <cellStyle name="20% - Акцент4 19" xfId="847"/>
    <cellStyle name="20% - Акцент4 2" xfId="134"/>
    <cellStyle name="20% - Акцент4 20" xfId="848"/>
    <cellStyle name="20% - Акцент4 21" xfId="849"/>
    <cellStyle name="20% - Акцент4 22" xfId="850"/>
    <cellStyle name="20% - Акцент4 23" xfId="851"/>
    <cellStyle name="20% - Акцент4 24" xfId="852"/>
    <cellStyle name="20% - Акцент4 25" xfId="853"/>
    <cellStyle name="20% - Акцент4 26" xfId="854"/>
    <cellStyle name="20% - Акцент4 27" xfId="855"/>
    <cellStyle name="20% - Акцент4 28" xfId="856"/>
    <cellStyle name="20% - Акцент4 29" xfId="857"/>
    <cellStyle name="20% - Акцент4 3" xfId="135"/>
    <cellStyle name="20% - Акцент4 30" xfId="858"/>
    <cellStyle name="20% - Акцент4 31" xfId="859"/>
    <cellStyle name="20% - Акцент4 32" xfId="860"/>
    <cellStyle name="20% - Акцент4 33" xfId="861"/>
    <cellStyle name="20% - Акцент4 34" xfId="862"/>
    <cellStyle name="20% - Акцент4 35" xfId="863"/>
    <cellStyle name="20% - Акцент4 36" xfId="864"/>
    <cellStyle name="20% - Акцент4 4" xfId="865"/>
    <cellStyle name="20% - Акцент4 5" xfId="866"/>
    <cellStyle name="20% - Акцент4 6" xfId="867"/>
    <cellStyle name="20% - Акцент4 7" xfId="868"/>
    <cellStyle name="20% - Акцент4 8" xfId="869"/>
    <cellStyle name="20% - Акцент4 9" xfId="870"/>
    <cellStyle name="20% - Акцент5 10" xfId="871"/>
    <cellStyle name="20% - Акцент5 11" xfId="872"/>
    <cellStyle name="20% - Акцент5 12" xfId="873"/>
    <cellStyle name="20% - Акцент5 13" xfId="874"/>
    <cellStyle name="20% - Акцент5 14" xfId="875"/>
    <cellStyle name="20% - Акцент5 15" xfId="876"/>
    <cellStyle name="20% - Акцент5 16" xfId="877"/>
    <cellStyle name="20% - Акцент5 17" xfId="878"/>
    <cellStyle name="20% - Акцент5 18" xfId="879"/>
    <cellStyle name="20% - Акцент5 19" xfId="880"/>
    <cellStyle name="20% - Акцент5 2" xfId="136"/>
    <cellStyle name="20% - Акцент5 20" xfId="881"/>
    <cellStyle name="20% - Акцент5 21" xfId="882"/>
    <cellStyle name="20% - Акцент5 22" xfId="883"/>
    <cellStyle name="20% - Акцент5 23" xfId="884"/>
    <cellStyle name="20% - Акцент5 24" xfId="885"/>
    <cellStyle name="20% - Акцент5 25" xfId="886"/>
    <cellStyle name="20% - Акцент5 26" xfId="887"/>
    <cellStyle name="20% - Акцент5 27" xfId="888"/>
    <cellStyle name="20% - Акцент5 28" xfId="889"/>
    <cellStyle name="20% - Акцент5 29" xfId="890"/>
    <cellStyle name="20% - Акцент5 3" xfId="137"/>
    <cellStyle name="20% - Акцент5 30" xfId="891"/>
    <cellStyle name="20% - Акцент5 31" xfId="892"/>
    <cellStyle name="20% - Акцент5 32" xfId="893"/>
    <cellStyle name="20% - Акцент5 33" xfId="894"/>
    <cellStyle name="20% - Акцент5 34" xfId="895"/>
    <cellStyle name="20% - Акцент5 35" xfId="896"/>
    <cellStyle name="20% - Акцент5 36" xfId="897"/>
    <cellStyle name="20% - Акцент5 4" xfId="898"/>
    <cellStyle name="20% - Акцент5 5" xfId="899"/>
    <cellStyle name="20% - Акцент5 6" xfId="900"/>
    <cellStyle name="20% - Акцент5 7" xfId="901"/>
    <cellStyle name="20% - Акцент5 8" xfId="902"/>
    <cellStyle name="20% - Акцент5 9" xfId="903"/>
    <cellStyle name="20% - Акцент6 10" xfId="904"/>
    <cellStyle name="20% - Акцент6 11" xfId="905"/>
    <cellStyle name="20% - Акцент6 12" xfId="906"/>
    <cellStyle name="20% - Акцент6 13" xfId="907"/>
    <cellStyle name="20% - Акцент6 14" xfId="908"/>
    <cellStyle name="20% - Акцент6 15" xfId="909"/>
    <cellStyle name="20% - Акцент6 16" xfId="910"/>
    <cellStyle name="20% - Акцент6 17" xfId="911"/>
    <cellStyle name="20% - Акцент6 18" xfId="912"/>
    <cellStyle name="20% - Акцент6 19" xfId="913"/>
    <cellStyle name="20% - Акцент6 2" xfId="138"/>
    <cellStyle name="20% - Акцент6 20" xfId="914"/>
    <cellStyle name="20% - Акцент6 21" xfId="915"/>
    <cellStyle name="20% - Акцент6 22" xfId="916"/>
    <cellStyle name="20% - Акцент6 23" xfId="917"/>
    <cellStyle name="20% - Акцент6 24" xfId="918"/>
    <cellStyle name="20% - Акцент6 25" xfId="919"/>
    <cellStyle name="20% - Акцент6 26" xfId="920"/>
    <cellStyle name="20% - Акцент6 27" xfId="921"/>
    <cellStyle name="20% - Акцент6 28" xfId="922"/>
    <cellStyle name="20% - Акцент6 29" xfId="923"/>
    <cellStyle name="20% - Акцент6 3" xfId="139"/>
    <cellStyle name="20% - Акцент6 30" xfId="924"/>
    <cellStyle name="20% - Акцент6 31" xfId="925"/>
    <cellStyle name="20% - Акцент6 32" xfId="926"/>
    <cellStyle name="20% - Акцент6 33" xfId="927"/>
    <cellStyle name="20% - Акцент6 34" xfId="928"/>
    <cellStyle name="20% - Акцент6 35" xfId="929"/>
    <cellStyle name="20% - Акцент6 36" xfId="930"/>
    <cellStyle name="20% - Акцент6 4" xfId="931"/>
    <cellStyle name="20% - Акцент6 5" xfId="932"/>
    <cellStyle name="20% - Акцент6 6" xfId="933"/>
    <cellStyle name="20% - Акцент6 7" xfId="934"/>
    <cellStyle name="20% - Акцент6 8" xfId="935"/>
    <cellStyle name="20% - Акцент6 9" xfId="936"/>
    <cellStyle name="40% - Accent1" xfId="712" builtinId="31" customBuiltin="1"/>
    <cellStyle name="40% - Accent1 2" xfId="140"/>
    <cellStyle name="40% - Accent1 2 2" xfId="141"/>
    <cellStyle name="40% - Accent1 2 2 2" xfId="142"/>
    <cellStyle name="40% - Accent1 2 2 2 2" xfId="143"/>
    <cellStyle name="40% - Accent1 2 2 2 3" xfId="144"/>
    <cellStyle name="40% - Accent1 2 2 3" xfId="145"/>
    <cellStyle name="40% - Accent1 2 2 4" xfId="146"/>
    <cellStyle name="40% - Accent1 2 2 5" xfId="147"/>
    <cellStyle name="40% - Accent1 2 3" xfId="148"/>
    <cellStyle name="40% - Accent1 2 3 2" xfId="149"/>
    <cellStyle name="40% - Accent1 2 3 3" xfId="150"/>
    <cellStyle name="40% - Accent1 2 4" xfId="151"/>
    <cellStyle name="40% - Accent1 2 4 2" xfId="152"/>
    <cellStyle name="40% - Accent1 2 4 3" xfId="153"/>
    <cellStyle name="40% - Accent1 2 5" xfId="154"/>
    <cellStyle name="40% - Accent1 2 6" xfId="155"/>
    <cellStyle name="40% - Accent1 2 7" xfId="156"/>
    <cellStyle name="40% - Accent1 2 8" xfId="157"/>
    <cellStyle name="40% - Accent1 3" xfId="158"/>
    <cellStyle name="40% - Accent1 3 2" xfId="2414"/>
    <cellStyle name="40% - Accent1 4" xfId="159"/>
    <cellStyle name="40% - Accent2" xfId="716" builtinId="35" customBuiltin="1"/>
    <cellStyle name="40% - Accent2 2" xfId="160"/>
    <cellStyle name="40% - Accent2 2 2" xfId="161"/>
    <cellStyle name="40% - Accent2 2 2 2" xfId="162"/>
    <cellStyle name="40% - Accent2 2 2 2 2" xfId="163"/>
    <cellStyle name="40% - Accent2 2 2 2 3" xfId="164"/>
    <cellStyle name="40% - Accent2 2 2 3" xfId="165"/>
    <cellStyle name="40% - Accent2 2 2 4" xfId="166"/>
    <cellStyle name="40% - Accent2 2 2 5" xfId="167"/>
    <cellStyle name="40% - Accent2 2 3" xfId="168"/>
    <cellStyle name="40% - Accent2 2 3 2" xfId="169"/>
    <cellStyle name="40% - Accent2 2 3 3" xfId="170"/>
    <cellStyle name="40% - Accent2 2 4" xfId="171"/>
    <cellStyle name="40% - Accent2 2 4 2" xfId="172"/>
    <cellStyle name="40% - Accent2 2 4 3" xfId="173"/>
    <cellStyle name="40% - Accent2 2 5" xfId="174"/>
    <cellStyle name="40% - Accent2 2 6" xfId="175"/>
    <cellStyle name="40% - Accent2 2 7" xfId="176"/>
    <cellStyle name="40% - Accent2 2 8" xfId="177"/>
    <cellStyle name="40% - Accent2 3" xfId="178"/>
    <cellStyle name="40% - Accent2 3 2" xfId="2415"/>
    <cellStyle name="40% - Accent2 4" xfId="179"/>
    <cellStyle name="40% - Accent3" xfId="720" builtinId="39" customBuiltin="1"/>
    <cellStyle name="40% - Accent3 2" xfId="180"/>
    <cellStyle name="40% - Accent3 2 2" xfId="181"/>
    <cellStyle name="40% - Accent3 2 2 2" xfId="182"/>
    <cellStyle name="40% - Accent3 2 2 2 2" xfId="183"/>
    <cellStyle name="40% - Accent3 2 2 2 3" xfId="184"/>
    <cellStyle name="40% - Accent3 2 2 3" xfId="185"/>
    <cellStyle name="40% - Accent3 2 2 4" xfId="186"/>
    <cellStyle name="40% - Accent3 2 2 5" xfId="187"/>
    <cellStyle name="40% - Accent3 2 3" xfId="188"/>
    <cellStyle name="40% - Accent3 2 3 2" xfId="189"/>
    <cellStyle name="40% - Accent3 2 3 3" xfId="190"/>
    <cellStyle name="40% - Accent3 2 4" xfId="191"/>
    <cellStyle name="40% - Accent3 2 4 2" xfId="192"/>
    <cellStyle name="40% - Accent3 2 4 3" xfId="193"/>
    <cellStyle name="40% - Accent3 2 5" xfId="194"/>
    <cellStyle name="40% - Accent3 2 6" xfId="195"/>
    <cellStyle name="40% - Accent3 2 7" xfId="196"/>
    <cellStyle name="40% - Accent3 2 8" xfId="197"/>
    <cellStyle name="40% - Accent3 3" xfId="198"/>
    <cellStyle name="40% - Accent3 3 2" xfId="2416"/>
    <cellStyle name="40% - Accent3 4" xfId="199"/>
    <cellStyle name="40% - Accent4" xfId="724" builtinId="43" customBuiltin="1"/>
    <cellStyle name="40% - Accent4 2" xfId="200"/>
    <cellStyle name="40% - Accent4 2 2" xfId="201"/>
    <cellStyle name="40% - Accent4 2 2 2" xfId="202"/>
    <cellStyle name="40% - Accent4 2 2 2 2" xfId="203"/>
    <cellStyle name="40% - Accent4 2 2 2 3" xfId="204"/>
    <cellStyle name="40% - Accent4 2 2 3" xfId="205"/>
    <cellStyle name="40% - Accent4 2 2 4" xfId="206"/>
    <cellStyle name="40% - Accent4 2 2 5" xfId="207"/>
    <cellStyle name="40% - Accent4 2 3" xfId="208"/>
    <cellStyle name="40% - Accent4 2 3 2" xfId="209"/>
    <cellStyle name="40% - Accent4 2 3 3" xfId="210"/>
    <cellStyle name="40% - Accent4 2 4" xfId="211"/>
    <cellStyle name="40% - Accent4 2 4 2" xfId="212"/>
    <cellStyle name="40% - Accent4 2 4 3" xfId="213"/>
    <cellStyle name="40% - Accent4 2 5" xfId="214"/>
    <cellStyle name="40% - Accent4 2 6" xfId="215"/>
    <cellStyle name="40% - Accent4 2 7" xfId="216"/>
    <cellStyle name="40% - Accent4 2 8" xfId="217"/>
    <cellStyle name="40% - Accent4 3" xfId="218"/>
    <cellStyle name="40% - Accent4 3 2" xfId="2417"/>
    <cellStyle name="40% - Accent4 4" xfId="219"/>
    <cellStyle name="40% - Accent5" xfId="728" builtinId="47" customBuiltin="1"/>
    <cellStyle name="40% - Accent5 2" xfId="220"/>
    <cellStyle name="40% - Accent5 2 2" xfId="221"/>
    <cellStyle name="40% - Accent5 2 2 2" xfId="222"/>
    <cellStyle name="40% - Accent5 2 2 2 2" xfId="223"/>
    <cellStyle name="40% - Accent5 2 2 2 3" xfId="224"/>
    <cellStyle name="40% - Accent5 2 2 3" xfId="225"/>
    <cellStyle name="40% - Accent5 2 2 4" xfId="226"/>
    <cellStyle name="40% - Accent5 2 2 5" xfId="227"/>
    <cellStyle name="40% - Accent5 2 3" xfId="228"/>
    <cellStyle name="40% - Accent5 2 3 2" xfId="229"/>
    <cellStyle name="40% - Accent5 2 3 3" xfId="230"/>
    <cellStyle name="40% - Accent5 2 4" xfId="231"/>
    <cellStyle name="40% - Accent5 2 4 2" xfId="232"/>
    <cellStyle name="40% - Accent5 2 4 3" xfId="233"/>
    <cellStyle name="40% - Accent5 2 5" xfId="234"/>
    <cellStyle name="40% - Accent5 2 6" xfId="235"/>
    <cellStyle name="40% - Accent5 2 7" xfId="236"/>
    <cellStyle name="40% - Accent5 2 8" xfId="237"/>
    <cellStyle name="40% - Accent5 3" xfId="238"/>
    <cellStyle name="40% - Accent5 3 2" xfId="2418"/>
    <cellStyle name="40% - Accent5 4" xfId="239"/>
    <cellStyle name="40% - Accent6" xfId="732" builtinId="51" customBuiltin="1"/>
    <cellStyle name="40% - Accent6 2" xfId="240"/>
    <cellStyle name="40% - Accent6 2 2" xfId="241"/>
    <cellStyle name="40% - Accent6 2 2 2" xfId="242"/>
    <cellStyle name="40% - Accent6 2 2 2 2" xfId="243"/>
    <cellStyle name="40% - Accent6 2 2 2 3" xfId="244"/>
    <cellStyle name="40% - Accent6 2 2 3" xfId="245"/>
    <cellStyle name="40% - Accent6 2 2 4" xfId="246"/>
    <cellStyle name="40% - Accent6 2 2 5" xfId="247"/>
    <cellStyle name="40% - Accent6 2 3" xfId="248"/>
    <cellStyle name="40% - Accent6 2 3 2" xfId="249"/>
    <cellStyle name="40% - Accent6 2 3 3" xfId="250"/>
    <cellStyle name="40% - Accent6 2 4" xfId="251"/>
    <cellStyle name="40% - Accent6 2 4 2" xfId="252"/>
    <cellStyle name="40% - Accent6 2 4 3" xfId="253"/>
    <cellStyle name="40% - Accent6 2 5" xfId="254"/>
    <cellStyle name="40% - Accent6 2 6" xfId="255"/>
    <cellStyle name="40% - Accent6 2 7" xfId="256"/>
    <cellStyle name="40% - Accent6 2 8" xfId="257"/>
    <cellStyle name="40% - Accent6 3" xfId="258"/>
    <cellStyle name="40% - Accent6 3 2" xfId="2419"/>
    <cellStyle name="40% - Accent6 4" xfId="259"/>
    <cellStyle name="40% - Акцент1 10" xfId="937"/>
    <cellStyle name="40% - Акцент1 11" xfId="938"/>
    <cellStyle name="40% - Акцент1 12" xfId="939"/>
    <cellStyle name="40% - Акцент1 13" xfId="940"/>
    <cellStyle name="40% - Акцент1 14" xfId="941"/>
    <cellStyle name="40% - Акцент1 15" xfId="942"/>
    <cellStyle name="40% - Акцент1 16" xfId="943"/>
    <cellStyle name="40% - Акцент1 17" xfId="944"/>
    <cellStyle name="40% - Акцент1 18" xfId="945"/>
    <cellStyle name="40% - Акцент1 19" xfId="946"/>
    <cellStyle name="40% - Акцент1 2" xfId="260"/>
    <cellStyle name="40% - Акцент1 20" xfId="947"/>
    <cellStyle name="40% - Акцент1 21" xfId="948"/>
    <cellStyle name="40% - Акцент1 22" xfId="949"/>
    <cellStyle name="40% - Акцент1 23" xfId="950"/>
    <cellStyle name="40% - Акцент1 24" xfId="951"/>
    <cellStyle name="40% - Акцент1 25" xfId="952"/>
    <cellStyle name="40% - Акцент1 26" xfId="953"/>
    <cellStyle name="40% - Акцент1 27" xfId="954"/>
    <cellStyle name="40% - Акцент1 28" xfId="955"/>
    <cellStyle name="40% - Акцент1 29" xfId="956"/>
    <cellStyle name="40% - Акцент1 3" xfId="261"/>
    <cellStyle name="40% - Акцент1 30" xfId="957"/>
    <cellStyle name="40% - Акцент1 31" xfId="958"/>
    <cellStyle name="40% - Акцент1 32" xfId="959"/>
    <cellStyle name="40% - Акцент1 33" xfId="960"/>
    <cellStyle name="40% - Акцент1 34" xfId="961"/>
    <cellStyle name="40% - Акцент1 35" xfId="962"/>
    <cellStyle name="40% - Акцент1 36" xfId="963"/>
    <cellStyle name="40% - Акцент1 4" xfId="964"/>
    <cellStyle name="40% - Акцент1 5" xfId="965"/>
    <cellStyle name="40% - Акцент1 6" xfId="966"/>
    <cellStyle name="40% - Акцент1 7" xfId="967"/>
    <cellStyle name="40% - Акцент1 8" xfId="968"/>
    <cellStyle name="40% - Акцент1 9" xfId="969"/>
    <cellStyle name="40% - Акцент2 10" xfId="970"/>
    <cellStyle name="40% - Акцент2 11" xfId="971"/>
    <cellStyle name="40% - Акцент2 12" xfId="972"/>
    <cellStyle name="40% - Акцент2 13" xfId="973"/>
    <cellStyle name="40% - Акцент2 14" xfId="974"/>
    <cellStyle name="40% - Акцент2 15" xfId="975"/>
    <cellStyle name="40% - Акцент2 16" xfId="976"/>
    <cellStyle name="40% - Акцент2 17" xfId="977"/>
    <cellStyle name="40% - Акцент2 18" xfId="978"/>
    <cellStyle name="40% - Акцент2 19" xfId="979"/>
    <cellStyle name="40% - Акцент2 2" xfId="262"/>
    <cellStyle name="40% - Акцент2 20" xfId="980"/>
    <cellStyle name="40% - Акцент2 21" xfId="981"/>
    <cellStyle name="40% - Акцент2 22" xfId="982"/>
    <cellStyle name="40% - Акцент2 23" xfId="983"/>
    <cellStyle name="40% - Акцент2 24" xfId="984"/>
    <cellStyle name="40% - Акцент2 25" xfId="985"/>
    <cellStyle name="40% - Акцент2 26" xfId="986"/>
    <cellStyle name="40% - Акцент2 27" xfId="987"/>
    <cellStyle name="40% - Акцент2 28" xfId="988"/>
    <cellStyle name="40% - Акцент2 29" xfId="989"/>
    <cellStyle name="40% - Акцент2 3" xfId="263"/>
    <cellStyle name="40% - Акцент2 30" xfId="990"/>
    <cellStyle name="40% - Акцент2 31" xfId="991"/>
    <cellStyle name="40% - Акцент2 32" xfId="992"/>
    <cellStyle name="40% - Акцент2 33" xfId="993"/>
    <cellStyle name="40% - Акцент2 34" xfId="994"/>
    <cellStyle name="40% - Акцент2 35" xfId="995"/>
    <cellStyle name="40% - Акцент2 36" xfId="996"/>
    <cellStyle name="40% - Акцент2 4" xfId="997"/>
    <cellStyle name="40% - Акцент2 5" xfId="998"/>
    <cellStyle name="40% - Акцент2 6" xfId="999"/>
    <cellStyle name="40% - Акцент2 7" xfId="1000"/>
    <cellStyle name="40% - Акцент2 8" xfId="1001"/>
    <cellStyle name="40% - Акцент2 9" xfId="1002"/>
    <cellStyle name="40% - Акцент3 10" xfId="1003"/>
    <cellStyle name="40% - Акцент3 11" xfId="1004"/>
    <cellStyle name="40% - Акцент3 12" xfId="1005"/>
    <cellStyle name="40% - Акцент3 13" xfId="1006"/>
    <cellStyle name="40% - Акцент3 14" xfId="1007"/>
    <cellStyle name="40% - Акцент3 15" xfId="1008"/>
    <cellStyle name="40% - Акцент3 16" xfId="1009"/>
    <cellStyle name="40% - Акцент3 17" xfId="1010"/>
    <cellStyle name="40% - Акцент3 18" xfId="1011"/>
    <cellStyle name="40% - Акцент3 19" xfId="1012"/>
    <cellStyle name="40% - Акцент3 2" xfId="264"/>
    <cellStyle name="40% - Акцент3 20" xfId="1013"/>
    <cellStyle name="40% - Акцент3 21" xfId="1014"/>
    <cellStyle name="40% - Акцент3 22" xfId="1015"/>
    <cellStyle name="40% - Акцент3 23" xfId="1016"/>
    <cellStyle name="40% - Акцент3 24" xfId="1017"/>
    <cellStyle name="40% - Акцент3 25" xfId="1018"/>
    <cellStyle name="40% - Акцент3 26" xfId="1019"/>
    <cellStyle name="40% - Акцент3 27" xfId="1020"/>
    <cellStyle name="40% - Акцент3 28" xfId="1021"/>
    <cellStyle name="40% - Акцент3 29" xfId="1022"/>
    <cellStyle name="40% - Акцент3 3" xfId="265"/>
    <cellStyle name="40% - Акцент3 30" xfId="1023"/>
    <cellStyle name="40% - Акцент3 31" xfId="1024"/>
    <cellStyle name="40% - Акцент3 32" xfId="1025"/>
    <cellStyle name="40% - Акцент3 33" xfId="1026"/>
    <cellStyle name="40% - Акцент3 34" xfId="1027"/>
    <cellStyle name="40% - Акцент3 35" xfId="1028"/>
    <cellStyle name="40% - Акцент3 36" xfId="1029"/>
    <cellStyle name="40% - Акцент3 4" xfId="1030"/>
    <cellStyle name="40% - Акцент3 5" xfId="1031"/>
    <cellStyle name="40% - Акцент3 6" xfId="1032"/>
    <cellStyle name="40% - Акцент3 7" xfId="1033"/>
    <cellStyle name="40% - Акцент3 8" xfId="1034"/>
    <cellStyle name="40% - Акцент3 9" xfId="1035"/>
    <cellStyle name="40% - Акцент4 10" xfId="1036"/>
    <cellStyle name="40% - Акцент4 11" xfId="1037"/>
    <cellStyle name="40% - Акцент4 12" xfId="1038"/>
    <cellStyle name="40% - Акцент4 13" xfId="1039"/>
    <cellStyle name="40% - Акцент4 14" xfId="1040"/>
    <cellStyle name="40% - Акцент4 15" xfId="1041"/>
    <cellStyle name="40% - Акцент4 16" xfId="1042"/>
    <cellStyle name="40% - Акцент4 17" xfId="1043"/>
    <cellStyle name="40% - Акцент4 18" xfId="1044"/>
    <cellStyle name="40% - Акцент4 19" xfId="1045"/>
    <cellStyle name="40% - Акцент4 2" xfId="266"/>
    <cellStyle name="40% - Акцент4 20" xfId="1046"/>
    <cellStyle name="40% - Акцент4 21" xfId="1047"/>
    <cellStyle name="40% - Акцент4 22" xfId="1048"/>
    <cellStyle name="40% - Акцент4 23" xfId="1049"/>
    <cellStyle name="40% - Акцент4 24" xfId="1050"/>
    <cellStyle name="40% - Акцент4 25" xfId="1051"/>
    <cellStyle name="40% - Акцент4 26" xfId="1052"/>
    <cellStyle name="40% - Акцент4 27" xfId="1053"/>
    <cellStyle name="40% - Акцент4 28" xfId="1054"/>
    <cellStyle name="40% - Акцент4 29" xfId="1055"/>
    <cellStyle name="40% - Акцент4 3" xfId="267"/>
    <cellStyle name="40% - Акцент4 30" xfId="1056"/>
    <cellStyle name="40% - Акцент4 31" xfId="1057"/>
    <cellStyle name="40% - Акцент4 32" xfId="1058"/>
    <cellStyle name="40% - Акцент4 33" xfId="1059"/>
    <cellStyle name="40% - Акцент4 34" xfId="1060"/>
    <cellStyle name="40% - Акцент4 35" xfId="1061"/>
    <cellStyle name="40% - Акцент4 36" xfId="1062"/>
    <cellStyle name="40% - Акцент4 4" xfId="1063"/>
    <cellStyle name="40% - Акцент4 5" xfId="1064"/>
    <cellStyle name="40% - Акцент4 6" xfId="1065"/>
    <cellStyle name="40% - Акцент4 7" xfId="1066"/>
    <cellStyle name="40% - Акцент4 8" xfId="1067"/>
    <cellStyle name="40% - Акцент4 9" xfId="1068"/>
    <cellStyle name="40% - Акцент5 10" xfId="1069"/>
    <cellStyle name="40% - Акцент5 11" xfId="1070"/>
    <cellStyle name="40% - Акцент5 12" xfId="1071"/>
    <cellStyle name="40% - Акцент5 13" xfId="1072"/>
    <cellStyle name="40% - Акцент5 14" xfId="1073"/>
    <cellStyle name="40% - Акцент5 15" xfId="1074"/>
    <cellStyle name="40% - Акцент5 16" xfId="1075"/>
    <cellStyle name="40% - Акцент5 17" xfId="1076"/>
    <cellStyle name="40% - Акцент5 18" xfId="1077"/>
    <cellStyle name="40% - Акцент5 19" xfId="1078"/>
    <cellStyle name="40% - Акцент5 2" xfId="268"/>
    <cellStyle name="40% - Акцент5 20" xfId="1079"/>
    <cellStyle name="40% - Акцент5 21" xfId="1080"/>
    <cellStyle name="40% - Акцент5 22" xfId="1081"/>
    <cellStyle name="40% - Акцент5 23" xfId="1082"/>
    <cellStyle name="40% - Акцент5 24" xfId="1083"/>
    <cellStyle name="40% - Акцент5 25" xfId="1084"/>
    <cellStyle name="40% - Акцент5 26" xfId="1085"/>
    <cellStyle name="40% - Акцент5 27" xfId="1086"/>
    <cellStyle name="40% - Акцент5 28" xfId="1087"/>
    <cellStyle name="40% - Акцент5 29" xfId="1088"/>
    <cellStyle name="40% - Акцент5 3" xfId="269"/>
    <cellStyle name="40% - Акцент5 30" xfId="1089"/>
    <cellStyle name="40% - Акцент5 31" xfId="1090"/>
    <cellStyle name="40% - Акцент5 32" xfId="1091"/>
    <cellStyle name="40% - Акцент5 33" xfId="1092"/>
    <cellStyle name="40% - Акцент5 34" xfId="1093"/>
    <cellStyle name="40% - Акцент5 35" xfId="1094"/>
    <cellStyle name="40% - Акцент5 36" xfId="1095"/>
    <cellStyle name="40% - Акцент5 4" xfId="1096"/>
    <cellStyle name="40% - Акцент5 5" xfId="1097"/>
    <cellStyle name="40% - Акцент5 6" xfId="1098"/>
    <cellStyle name="40% - Акцент5 7" xfId="1099"/>
    <cellStyle name="40% - Акцент5 8" xfId="1100"/>
    <cellStyle name="40% - Акцент5 9" xfId="1101"/>
    <cellStyle name="40% - Акцент6 10" xfId="1102"/>
    <cellStyle name="40% - Акцент6 11" xfId="1103"/>
    <cellStyle name="40% - Акцент6 12" xfId="1104"/>
    <cellStyle name="40% - Акцент6 13" xfId="1105"/>
    <cellStyle name="40% - Акцент6 14" xfId="1106"/>
    <cellStyle name="40% - Акцент6 15" xfId="1107"/>
    <cellStyle name="40% - Акцент6 16" xfId="1108"/>
    <cellStyle name="40% - Акцент6 17" xfId="1109"/>
    <cellStyle name="40% - Акцент6 18" xfId="1110"/>
    <cellStyle name="40% - Акцент6 19" xfId="1111"/>
    <cellStyle name="40% - Акцент6 2" xfId="270"/>
    <cellStyle name="40% - Акцент6 20" xfId="1112"/>
    <cellStyle name="40% - Акцент6 21" xfId="1113"/>
    <cellStyle name="40% - Акцент6 22" xfId="1114"/>
    <cellStyle name="40% - Акцент6 23" xfId="1115"/>
    <cellStyle name="40% - Акцент6 24" xfId="1116"/>
    <cellStyle name="40% - Акцент6 25" xfId="1117"/>
    <cellStyle name="40% - Акцент6 26" xfId="1118"/>
    <cellStyle name="40% - Акцент6 27" xfId="1119"/>
    <cellStyle name="40% - Акцент6 28" xfId="1120"/>
    <cellStyle name="40% - Акцент6 29" xfId="1121"/>
    <cellStyle name="40% - Акцент6 3" xfId="271"/>
    <cellStyle name="40% - Акцент6 30" xfId="1122"/>
    <cellStyle name="40% - Акцент6 31" xfId="1123"/>
    <cellStyle name="40% - Акцент6 32" xfId="1124"/>
    <cellStyle name="40% - Акцент6 33" xfId="1125"/>
    <cellStyle name="40% - Акцент6 34" xfId="1126"/>
    <cellStyle name="40% - Акцент6 35" xfId="1127"/>
    <cellStyle name="40% - Акцент6 36" xfId="1128"/>
    <cellStyle name="40% - Акцент6 4" xfId="1129"/>
    <cellStyle name="40% - Акцент6 5" xfId="1130"/>
    <cellStyle name="40% - Акцент6 6" xfId="1131"/>
    <cellStyle name="40% - Акцент6 7" xfId="1132"/>
    <cellStyle name="40% - Акцент6 8" xfId="1133"/>
    <cellStyle name="40% - Акцент6 9" xfId="1134"/>
    <cellStyle name="60% - Accent1" xfId="713" builtinId="32" customBuiltin="1"/>
    <cellStyle name="60% - Accent1 2" xfId="272"/>
    <cellStyle name="60% - Accent1 2 2" xfId="273"/>
    <cellStyle name="60% - Accent1 2 2 2" xfId="274"/>
    <cellStyle name="60% - Accent1 2 3" xfId="275"/>
    <cellStyle name="60% - Accent1 2 4" xfId="2420"/>
    <cellStyle name="60% - Accent1 3" xfId="276"/>
    <cellStyle name="60% - Accent1 3 2" xfId="2421"/>
    <cellStyle name="60% - Accent2" xfId="717" builtinId="36" customBuiltin="1"/>
    <cellStyle name="60% - Accent2 2" xfId="277"/>
    <cellStyle name="60% - Accent2 2 2" xfId="278"/>
    <cellStyle name="60% - Accent2 2 2 2" xfId="279"/>
    <cellStyle name="60% - Accent2 2 3" xfId="280"/>
    <cellStyle name="60% - Accent2 2 4" xfId="2422"/>
    <cellStyle name="60% - Accent2 3" xfId="281"/>
    <cellStyle name="60% - Accent2 3 2" xfId="2423"/>
    <cellStyle name="60% - Accent3" xfId="721" builtinId="40" customBuiltin="1"/>
    <cellStyle name="60% - Accent3 2" xfId="282"/>
    <cellStyle name="60% - Accent3 2 2" xfId="283"/>
    <cellStyle name="60% - Accent3 2 2 2" xfId="284"/>
    <cellStyle name="60% - Accent3 2 3" xfId="285"/>
    <cellStyle name="60% - Accent3 2 4" xfId="2424"/>
    <cellStyle name="60% - Accent3 3" xfId="286"/>
    <cellStyle name="60% - Accent3 3 2" xfId="2425"/>
    <cellStyle name="60% - Accent4" xfId="725" builtinId="44" customBuiltin="1"/>
    <cellStyle name="60% - Accent4 2" xfId="287"/>
    <cellStyle name="60% - Accent4 2 2" xfId="288"/>
    <cellStyle name="60% - Accent4 2 2 2" xfId="289"/>
    <cellStyle name="60% - Accent4 2 3" xfId="290"/>
    <cellStyle name="60% - Accent4 2 4" xfId="2426"/>
    <cellStyle name="60% - Accent4 3" xfId="291"/>
    <cellStyle name="60% - Accent4 3 2" xfId="2427"/>
    <cellStyle name="60% - Accent5" xfId="729" builtinId="48" customBuiltin="1"/>
    <cellStyle name="60% - Accent5 2" xfId="292"/>
    <cellStyle name="60% - Accent5 2 2" xfId="293"/>
    <cellStyle name="60% - Accent5 2 2 2" xfId="294"/>
    <cellStyle name="60% - Accent5 2 3" xfId="295"/>
    <cellStyle name="60% - Accent5 2 4" xfId="2428"/>
    <cellStyle name="60% - Accent5 3" xfId="296"/>
    <cellStyle name="60% - Accent5 3 2" xfId="2429"/>
    <cellStyle name="60% - Accent6" xfId="733" builtinId="52" customBuiltin="1"/>
    <cellStyle name="60% - Accent6 2" xfId="297"/>
    <cellStyle name="60% - Accent6 2 2" xfId="298"/>
    <cellStyle name="60% - Accent6 2 2 2" xfId="299"/>
    <cellStyle name="60% - Accent6 2 3" xfId="300"/>
    <cellStyle name="60% - Accent6 2 4" xfId="2430"/>
    <cellStyle name="60% - Accent6 3" xfId="301"/>
    <cellStyle name="60% - Accent6 3 2" xfId="2431"/>
    <cellStyle name="60% - Акцент1 10" xfId="1135"/>
    <cellStyle name="60% - Акцент1 11" xfId="1136"/>
    <cellStyle name="60% - Акцент1 12" xfId="1137"/>
    <cellStyle name="60% - Акцент1 13" xfId="1138"/>
    <cellStyle name="60% - Акцент1 14" xfId="1139"/>
    <cellStyle name="60% - Акцент1 15" xfId="1140"/>
    <cellStyle name="60% - Акцент1 16" xfId="1141"/>
    <cellStyle name="60% - Акцент1 17" xfId="1142"/>
    <cellStyle name="60% - Акцент1 18" xfId="1143"/>
    <cellStyle name="60% - Акцент1 19" xfId="1144"/>
    <cellStyle name="60% - Акцент1 2" xfId="302"/>
    <cellStyle name="60% - Акцент1 20" xfId="1145"/>
    <cellStyle name="60% - Акцент1 21" xfId="1146"/>
    <cellStyle name="60% - Акцент1 22" xfId="1147"/>
    <cellStyle name="60% - Акцент1 23" xfId="1148"/>
    <cellStyle name="60% - Акцент1 24" xfId="1149"/>
    <cellStyle name="60% - Акцент1 25" xfId="1150"/>
    <cellStyle name="60% - Акцент1 26" xfId="1151"/>
    <cellStyle name="60% - Акцент1 27" xfId="1152"/>
    <cellStyle name="60% - Акцент1 28" xfId="1153"/>
    <cellStyle name="60% - Акцент1 29" xfId="1154"/>
    <cellStyle name="60% - Акцент1 3" xfId="1155"/>
    <cellStyle name="60% - Акцент1 30" xfId="1156"/>
    <cellStyle name="60% - Акцент1 31" xfId="1157"/>
    <cellStyle name="60% - Акцент1 32" xfId="1158"/>
    <cellStyle name="60% - Акцент1 33" xfId="1159"/>
    <cellStyle name="60% - Акцент1 34" xfId="1160"/>
    <cellStyle name="60% - Акцент1 35" xfId="1161"/>
    <cellStyle name="60% - Акцент1 36" xfId="1162"/>
    <cellStyle name="60% - Акцент1 4" xfId="1163"/>
    <cellStyle name="60% - Акцент1 5" xfId="1164"/>
    <cellStyle name="60% - Акцент1 6" xfId="1165"/>
    <cellStyle name="60% - Акцент1 7" xfId="1166"/>
    <cellStyle name="60% - Акцент1 8" xfId="1167"/>
    <cellStyle name="60% - Акцент1 9" xfId="1168"/>
    <cellStyle name="60% - Акцент2 10" xfId="1169"/>
    <cellStyle name="60% - Акцент2 11" xfId="1170"/>
    <cellStyle name="60% - Акцент2 12" xfId="1171"/>
    <cellStyle name="60% - Акцент2 13" xfId="1172"/>
    <cellStyle name="60% - Акцент2 14" xfId="1173"/>
    <cellStyle name="60% - Акцент2 15" xfId="1174"/>
    <cellStyle name="60% - Акцент2 16" xfId="1175"/>
    <cellStyle name="60% - Акцент2 17" xfId="1176"/>
    <cellStyle name="60% - Акцент2 18" xfId="1177"/>
    <cellStyle name="60% - Акцент2 19" xfId="1178"/>
    <cellStyle name="60% - Акцент2 2" xfId="303"/>
    <cellStyle name="60% - Акцент2 20" xfId="1179"/>
    <cellStyle name="60% - Акцент2 21" xfId="1180"/>
    <cellStyle name="60% - Акцент2 22" xfId="1181"/>
    <cellStyle name="60% - Акцент2 23" xfId="1182"/>
    <cellStyle name="60% - Акцент2 24" xfId="1183"/>
    <cellStyle name="60% - Акцент2 25" xfId="1184"/>
    <cellStyle name="60% - Акцент2 26" xfId="1185"/>
    <cellStyle name="60% - Акцент2 27" xfId="1186"/>
    <cellStyle name="60% - Акцент2 28" xfId="1187"/>
    <cellStyle name="60% - Акцент2 29" xfId="1188"/>
    <cellStyle name="60% - Акцент2 3" xfId="1189"/>
    <cellStyle name="60% - Акцент2 30" xfId="1190"/>
    <cellStyle name="60% - Акцент2 31" xfId="1191"/>
    <cellStyle name="60% - Акцент2 32" xfId="1192"/>
    <cellStyle name="60% - Акцент2 33" xfId="1193"/>
    <cellStyle name="60% - Акцент2 34" xfId="1194"/>
    <cellStyle name="60% - Акцент2 35" xfId="1195"/>
    <cellStyle name="60% - Акцент2 36" xfId="1196"/>
    <cellStyle name="60% - Акцент2 4" xfId="1197"/>
    <cellStyle name="60% - Акцент2 5" xfId="1198"/>
    <cellStyle name="60% - Акцент2 6" xfId="1199"/>
    <cellStyle name="60% - Акцент2 7" xfId="1200"/>
    <cellStyle name="60% - Акцент2 8" xfId="1201"/>
    <cellStyle name="60% - Акцент2 9" xfId="1202"/>
    <cellStyle name="60% - Акцент3 10" xfId="1203"/>
    <cellStyle name="60% - Акцент3 11" xfId="1204"/>
    <cellStyle name="60% - Акцент3 12" xfId="1205"/>
    <cellStyle name="60% - Акцент3 13" xfId="1206"/>
    <cellStyle name="60% - Акцент3 14" xfId="1207"/>
    <cellStyle name="60% - Акцент3 15" xfId="1208"/>
    <cellStyle name="60% - Акцент3 16" xfId="1209"/>
    <cellStyle name="60% - Акцент3 17" xfId="1210"/>
    <cellStyle name="60% - Акцент3 18" xfId="1211"/>
    <cellStyle name="60% - Акцент3 19" xfId="1212"/>
    <cellStyle name="60% - Акцент3 2" xfId="304"/>
    <cellStyle name="60% - Акцент3 20" xfId="1213"/>
    <cellStyle name="60% - Акцент3 21" xfId="1214"/>
    <cellStyle name="60% - Акцент3 22" xfId="1215"/>
    <cellStyle name="60% - Акцент3 23" xfId="1216"/>
    <cellStyle name="60% - Акцент3 24" xfId="1217"/>
    <cellStyle name="60% - Акцент3 25" xfId="1218"/>
    <cellStyle name="60% - Акцент3 26" xfId="1219"/>
    <cellStyle name="60% - Акцент3 27" xfId="1220"/>
    <cellStyle name="60% - Акцент3 28" xfId="1221"/>
    <cellStyle name="60% - Акцент3 29" xfId="1222"/>
    <cellStyle name="60% - Акцент3 3" xfId="1223"/>
    <cellStyle name="60% - Акцент3 30" xfId="1224"/>
    <cellStyle name="60% - Акцент3 31" xfId="1225"/>
    <cellStyle name="60% - Акцент3 32" xfId="1226"/>
    <cellStyle name="60% - Акцент3 33" xfId="1227"/>
    <cellStyle name="60% - Акцент3 34" xfId="1228"/>
    <cellStyle name="60% - Акцент3 35" xfId="1229"/>
    <cellStyle name="60% - Акцент3 36" xfId="1230"/>
    <cellStyle name="60% - Акцент3 4" xfId="1231"/>
    <cellStyle name="60% - Акцент3 5" xfId="1232"/>
    <cellStyle name="60% - Акцент3 6" xfId="1233"/>
    <cellStyle name="60% - Акцент3 7" xfId="1234"/>
    <cellStyle name="60% - Акцент3 8" xfId="1235"/>
    <cellStyle name="60% - Акцент3 9" xfId="1236"/>
    <cellStyle name="60% - Акцент4 10" xfId="1237"/>
    <cellStyle name="60% - Акцент4 11" xfId="1238"/>
    <cellStyle name="60% - Акцент4 12" xfId="1239"/>
    <cellStyle name="60% - Акцент4 13" xfId="1240"/>
    <cellStyle name="60% - Акцент4 14" xfId="1241"/>
    <cellStyle name="60% - Акцент4 15" xfId="1242"/>
    <cellStyle name="60% - Акцент4 16" xfId="1243"/>
    <cellStyle name="60% - Акцент4 17" xfId="1244"/>
    <cellStyle name="60% - Акцент4 18" xfId="1245"/>
    <cellStyle name="60% - Акцент4 19" xfId="1246"/>
    <cellStyle name="60% - Акцент4 2" xfId="305"/>
    <cellStyle name="60% - Акцент4 20" xfId="1247"/>
    <cellStyle name="60% - Акцент4 21" xfId="1248"/>
    <cellStyle name="60% - Акцент4 22" xfId="1249"/>
    <cellStyle name="60% - Акцент4 23" xfId="1250"/>
    <cellStyle name="60% - Акцент4 24" xfId="1251"/>
    <cellStyle name="60% - Акцент4 25" xfId="1252"/>
    <cellStyle name="60% - Акцент4 26" xfId="1253"/>
    <cellStyle name="60% - Акцент4 27" xfId="1254"/>
    <cellStyle name="60% - Акцент4 28" xfId="1255"/>
    <cellStyle name="60% - Акцент4 29" xfId="1256"/>
    <cellStyle name="60% - Акцент4 3" xfId="1257"/>
    <cellStyle name="60% - Акцент4 30" xfId="1258"/>
    <cellStyle name="60% - Акцент4 31" xfId="1259"/>
    <cellStyle name="60% - Акцент4 32" xfId="1260"/>
    <cellStyle name="60% - Акцент4 33" xfId="1261"/>
    <cellStyle name="60% - Акцент4 34" xfId="1262"/>
    <cellStyle name="60% - Акцент4 35" xfId="1263"/>
    <cellStyle name="60% - Акцент4 36" xfId="1264"/>
    <cellStyle name="60% - Акцент4 4" xfId="1265"/>
    <cellStyle name="60% - Акцент4 5" xfId="1266"/>
    <cellStyle name="60% - Акцент4 6" xfId="1267"/>
    <cellStyle name="60% - Акцент4 7" xfId="1268"/>
    <cellStyle name="60% - Акцент4 8" xfId="1269"/>
    <cellStyle name="60% - Акцент4 9" xfId="1270"/>
    <cellStyle name="60% - Акцент5 10" xfId="1271"/>
    <cellStyle name="60% - Акцент5 11" xfId="1272"/>
    <cellStyle name="60% - Акцент5 12" xfId="1273"/>
    <cellStyle name="60% - Акцент5 13" xfId="1274"/>
    <cellStyle name="60% - Акцент5 14" xfId="1275"/>
    <cellStyle name="60% - Акцент5 15" xfId="1276"/>
    <cellStyle name="60% - Акцент5 16" xfId="1277"/>
    <cellStyle name="60% - Акцент5 17" xfId="1278"/>
    <cellStyle name="60% - Акцент5 18" xfId="1279"/>
    <cellStyle name="60% - Акцент5 19" xfId="1280"/>
    <cellStyle name="60% - Акцент5 2" xfId="306"/>
    <cellStyle name="60% - Акцент5 20" xfId="1281"/>
    <cellStyle name="60% - Акцент5 21" xfId="1282"/>
    <cellStyle name="60% - Акцент5 22" xfId="1283"/>
    <cellStyle name="60% - Акцент5 23" xfId="1284"/>
    <cellStyle name="60% - Акцент5 24" xfId="1285"/>
    <cellStyle name="60% - Акцент5 25" xfId="1286"/>
    <cellStyle name="60% - Акцент5 26" xfId="1287"/>
    <cellStyle name="60% - Акцент5 27" xfId="1288"/>
    <cellStyle name="60% - Акцент5 28" xfId="1289"/>
    <cellStyle name="60% - Акцент5 29" xfId="1290"/>
    <cellStyle name="60% - Акцент5 3" xfId="1291"/>
    <cellStyle name="60% - Акцент5 30" xfId="1292"/>
    <cellStyle name="60% - Акцент5 31" xfId="1293"/>
    <cellStyle name="60% - Акцент5 32" xfId="1294"/>
    <cellStyle name="60% - Акцент5 33" xfId="1295"/>
    <cellStyle name="60% - Акцент5 34" xfId="1296"/>
    <cellStyle name="60% - Акцент5 35" xfId="1297"/>
    <cellStyle name="60% - Акцент5 36" xfId="1298"/>
    <cellStyle name="60% - Акцент5 4" xfId="1299"/>
    <cellStyle name="60% - Акцент5 5" xfId="1300"/>
    <cellStyle name="60% - Акцент5 6" xfId="1301"/>
    <cellStyle name="60% - Акцент5 7" xfId="1302"/>
    <cellStyle name="60% - Акцент5 8" xfId="1303"/>
    <cellStyle name="60% - Акцент5 9" xfId="1304"/>
    <cellStyle name="60% - Акцент6 10" xfId="1305"/>
    <cellStyle name="60% - Акцент6 11" xfId="1306"/>
    <cellStyle name="60% - Акцент6 12" xfId="1307"/>
    <cellStyle name="60% - Акцент6 13" xfId="1308"/>
    <cellStyle name="60% - Акцент6 14" xfId="1309"/>
    <cellStyle name="60% - Акцент6 15" xfId="1310"/>
    <cellStyle name="60% - Акцент6 16" xfId="1311"/>
    <cellStyle name="60% - Акцент6 17" xfId="1312"/>
    <cellStyle name="60% - Акцент6 18" xfId="1313"/>
    <cellStyle name="60% - Акцент6 19" xfId="1314"/>
    <cellStyle name="60% - Акцент6 2" xfId="307"/>
    <cellStyle name="60% - Акцент6 20" xfId="1315"/>
    <cellStyle name="60% - Акцент6 21" xfId="1316"/>
    <cellStyle name="60% - Акцент6 22" xfId="1317"/>
    <cellStyle name="60% - Акцент6 23" xfId="1318"/>
    <cellStyle name="60% - Акцент6 24" xfId="1319"/>
    <cellStyle name="60% - Акцент6 25" xfId="1320"/>
    <cellStyle name="60% - Акцент6 26" xfId="1321"/>
    <cellStyle name="60% - Акцент6 27" xfId="1322"/>
    <cellStyle name="60% - Акцент6 28" xfId="1323"/>
    <cellStyle name="60% - Акцент6 29" xfId="1324"/>
    <cellStyle name="60% - Акцент6 3" xfId="1325"/>
    <cellStyle name="60% - Акцент6 30" xfId="1326"/>
    <cellStyle name="60% - Акцент6 31" xfId="1327"/>
    <cellStyle name="60% - Акцент6 32" xfId="1328"/>
    <cellStyle name="60% - Акцент6 33" xfId="1329"/>
    <cellStyle name="60% - Акцент6 34" xfId="1330"/>
    <cellStyle name="60% - Акцент6 35" xfId="1331"/>
    <cellStyle name="60% - Акцент6 36" xfId="1332"/>
    <cellStyle name="60% - Акцент6 4" xfId="1333"/>
    <cellStyle name="60% - Акцент6 5" xfId="1334"/>
    <cellStyle name="60% - Акцент6 6" xfId="1335"/>
    <cellStyle name="60% - Акцент6 7" xfId="1336"/>
    <cellStyle name="60% - Акцент6 8" xfId="1337"/>
    <cellStyle name="60% - Акцент6 9" xfId="1338"/>
    <cellStyle name="Accent1" xfId="710" builtinId="29" customBuiltin="1"/>
    <cellStyle name="Accent1 2" xfId="308"/>
    <cellStyle name="Accent1 2 2" xfId="309"/>
    <cellStyle name="Accent1 2 2 2" xfId="310"/>
    <cellStyle name="Accent1 2 3" xfId="311"/>
    <cellStyle name="Accent1 2 4" xfId="2432"/>
    <cellStyle name="Accent1 3" xfId="312"/>
    <cellStyle name="Accent1 3 2" xfId="2433"/>
    <cellStyle name="Accent2" xfId="714" builtinId="33" customBuiltin="1"/>
    <cellStyle name="Accent2 2" xfId="313"/>
    <cellStyle name="Accent2 2 2" xfId="314"/>
    <cellStyle name="Accent2 2 2 2" xfId="315"/>
    <cellStyle name="Accent2 2 3" xfId="316"/>
    <cellStyle name="Accent2 2 4" xfId="2434"/>
    <cellStyle name="Accent2 3" xfId="317"/>
    <cellStyle name="Accent2 3 2" xfId="2435"/>
    <cellStyle name="Accent3" xfId="718" builtinId="37" customBuiltin="1"/>
    <cellStyle name="Accent3 2" xfId="318"/>
    <cellStyle name="Accent3 2 2" xfId="319"/>
    <cellStyle name="Accent3 2 2 2" xfId="320"/>
    <cellStyle name="Accent3 2 3" xfId="321"/>
    <cellStyle name="Accent3 2 4" xfId="2436"/>
    <cellStyle name="Accent3 3" xfId="322"/>
    <cellStyle name="Accent3 3 2" xfId="2437"/>
    <cellStyle name="Accent4" xfId="722" builtinId="41" customBuiltin="1"/>
    <cellStyle name="Accent4 2" xfId="323"/>
    <cellStyle name="Accent4 2 2" xfId="324"/>
    <cellStyle name="Accent4 2 2 2" xfId="325"/>
    <cellStyle name="Accent4 2 3" xfId="326"/>
    <cellStyle name="Accent4 2 4" xfId="2438"/>
    <cellStyle name="Accent4 3" xfId="327"/>
    <cellStyle name="Accent4 3 2" xfId="2439"/>
    <cellStyle name="Accent5" xfId="726" builtinId="45" customBuiltin="1"/>
    <cellStyle name="Accent5 2" xfId="328"/>
    <cellStyle name="Accent5 2 2" xfId="329"/>
    <cellStyle name="Accent5 2 2 2" xfId="330"/>
    <cellStyle name="Accent5 2 3" xfId="331"/>
    <cellStyle name="Accent5 2 4" xfId="2440"/>
    <cellStyle name="Accent5 3" xfId="332"/>
    <cellStyle name="Accent5 3 2" xfId="2441"/>
    <cellStyle name="Accent6" xfId="730" builtinId="49" customBuiltin="1"/>
    <cellStyle name="Accent6 2" xfId="333"/>
    <cellStyle name="Accent6 2 2" xfId="334"/>
    <cellStyle name="Accent6 2 2 2" xfId="335"/>
    <cellStyle name="Accent6 2 3" xfId="336"/>
    <cellStyle name="Accent6 2 4" xfId="2442"/>
    <cellStyle name="Accent6 3" xfId="337"/>
    <cellStyle name="Accent6 3 2" xfId="2443"/>
    <cellStyle name="Bad" xfId="699" builtinId="27" customBuiltin="1"/>
    <cellStyle name="Bad 2" xfId="338"/>
    <cellStyle name="Bad 2 2" xfId="339"/>
    <cellStyle name="Bad 2 2 2" xfId="340"/>
    <cellStyle name="Bad 2 3" xfId="341"/>
    <cellStyle name="Bad 2 4" xfId="2444"/>
    <cellStyle name="Bad 3" xfId="342"/>
    <cellStyle name="Bad 3 2" xfId="2445"/>
    <cellStyle name="Calculation" xfId="703" builtinId="22" customBuiltin="1"/>
    <cellStyle name="Calculation 2" xfId="343"/>
    <cellStyle name="Calculation 2 2" xfId="344"/>
    <cellStyle name="Calculation 2 2 10" xfId="1339"/>
    <cellStyle name="Calculation 2 2 11" xfId="1340"/>
    <cellStyle name="Calculation 2 2 12" xfId="1341"/>
    <cellStyle name="Calculation 2 2 13" xfId="1342"/>
    <cellStyle name="Calculation 2 2 14" xfId="1343"/>
    <cellStyle name="Calculation 2 2 15" xfId="1344"/>
    <cellStyle name="Calculation 2 2 16" xfId="1345"/>
    <cellStyle name="Calculation 2 2 17" xfId="1346"/>
    <cellStyle name="Calculation 2 2 18" xfId="1347"/>
    <cellStyle name="Calculation 2 2 19" xfId="1348"/>
    <cellStyle name="Calculation 2 2 2" xfId="345"/>
    <cellStyle name="Calculation 2 2 2 2" xfId="735"/>
    <cellStyle name="Calculation 2 2 20" xfId="1349"/>
    <cellStyle name="Calculation 2 2 21" xfId="1350"/>
    <cellStyle name="Calculation 2 2 22" xfId="1351"/>
    <cellStyle name="Calculation 2 2 23" xfId="1352"/>
    <cellStyle name="Calculation 2 2 24" xfId="1353"/>
    <cellStyle name="Calculation 2 2 25" xfId="1354"/>
    <cellStyle name="Calculation 2 2 26" xfId="1355"/>
    <cellStyle name="Calculation 2 2 27" xfId="1356"/>
    <cellStyle name="Calculation 2 2 28" xfId="1357"/>
    <cellStyle name="Calculation 2 2 29" xfId="1358"/>
    <cellStyle name="Calculation 2 2 3" xfId="1359"/>
    <cellStyle name="Calculation 2 2 30" xfId="1360"/>
    <cellStyle name="Calculation 2 2 31" xfId="1361"/>
    <cellStyle name="Calculation 2 2 32" xfId="1362"/>
    <cellStyle name="Calculation 2 2 33" xfId="1363"/>
    <cellStyle name="Calculation 2 2 34" xfId="734"/>
    <cellStyle name="Calculation 2 2 4" xfId="1364"/>
    <cellStyle name="Calculation 2 2 5" xfId="1365"/>
    <cellStyle name="Calculation 2 2 6" xfId="1366"/>
    <cellStyle name="Calculation 2 2 7" xfId="1367"/>
    <cellStyle name="Calculation 2 2 8" xfId="1368"/>
    <cellStyle name="Calculation 2 2 9" xfId="1369"/>
    <cellStyle name="Calculation 2 3" xfId="346"/>
    <cellStyle name="Calculation 2 4" xfId="2446"/>
    <cellStyle name="Calculation 3" xfId="347"/>
    <cellStyle name="Calculation 3 2" xfId="2447"/>
    <cellStyle name="Check Cell" xfId="705" builtinId="23" customBuiltin="1"/>
    <cellStyle name="Check Cell 2" xfId="348"/>
    <cellStyle name="Check Cell 2 2" xfId="349"/>
    <cellStyle name="Check Cell 2 2 2" xfId="350"/>
    <cellStyle name="Check Cell 2 3" xfId="351"/>
    <cellStyle name="Check Cell 2 4" xfId="2448"/>
    <cellStyle name="Check Cell 3" xfId="352"/>
    <cellStyle name="Check Cell 3 2" xfId="2449"/>
    <cellStyle name="Comma" xfId="692" builtinId="3"/>
    <cellStyle name="Comma 10" xfId="1370"/>
    <cellStyle name="Comma 10 2" xfId="2451"/>
    <cellStyle name="Comma 11" xfId="2450"/>
    <cellStyle name="Comma 15" xfId="353"/>
    <cellStyle name="Comma 2" xfId="354"/>
    <cellStyle name="Comma 2 2" xfId="355"/>
    <cellStyle name="Comma 2 2 2" xfId="356"/>
    <cellStyle name="Comma 2 2 2 2" xfId="357"/>
    <cellStyle name="Comma 2 2 2 3" xfId="358"/>
    <cellStyle name="Comma 2 2 3" xfId="359"/>
    <cellStyle name="Comma 2 2 3 2" xfId="2454"/>
    <cellStyle name="Comma 2 2 4" xfId="2453"/>
    <cellStyle name="Comma 2 3" xfId="360"/>
    <cellStyle name="Comma 2 3 2" xfId="361"/>
    <cellStyle name="Comma 2 3 3" xfId="1371"/>
    <cellStyle name="Comma 2 4" xfId="362"/>
    <cellStyle name="Comma 2 4 2" xfId="2455"/>
    <cellStyle name="Comma 2 5" xfId="363"/>
    <cellStyle name="Comma 2 5 2" xfId="2456"/>
    <cellStyle name="Comma 2 6" xfId="738"/>
    <cellStyle name="Comma 2 7" xfId="2452"/>
    <cellStyle name="Comma 3" xfId="364"/>
    <cellStyle name="Comma 3 2" xfId="365"/>
    <cellStyle name="Comma 3 2 2" xfId="366"/>
    <cellStyle name="Comma 3 2 2 2" xfId="367"/>
    <cellStyle name="Comma 3 2 2 2 2" xfId="368"/>
    <cellStyle name="Comma 3 2 2 3" xfId="369"/>
    <cellStyle name="Comma 3 2 3" xfId="370"/>
    <cellStyle name="Comma 3 2 4" xfId="371"/>
    <cellStyle name="Comma 3 2 5" xfId="372"/>
    <cellStyle name="Comma 3 3" xfId="373"/>
    <cellStyle name="Comma 3 4" xfId="374"/>
    <cellStyle name="Comma 3 4 2" xfId="2458"/>
    <cellStyle name="Comma 3 5" xfId="2459"/>
    <cellStyle name="Comma 3 6" xfId="2457"/>
    <cellStyle name="Comma 4" xfId="375"/>
    <cellStyle name="Comma 4 2" xfId="376"/>
    <cellStyle name="Comma 4 2 2" xfId="377"/>
    <cellStyle name="Comma 4 3" xfId="378"/>
    <cellStyle name="Comma 4 3 2" xfId="379"/>
    <cellStyle name="Comma 4 4" xfId="380"/>
    <cellStyle name="Comma 4 4 2" xfId="2461"/>
    <cellStyle name="Comma 4 5" xfId="381"/>
    <cellStyle name="Comma 4 6" xfId="2460"/>
    <cellStyle name="Comma 5" xfId="382"/>
    <cellStyle name="Comma 5 2" xfId="383"/>
    <cellStyle name="Comma 5 2 2" xfId="384"/>
    <cellStyle name="Comma 5 2 3" xfId="385"/>
    <cellStyle name="Comma 5 3" xfId="386"/>
    <cellStyle name="Comma 5 3 2" xfId="387"/>
    <cellStyle name="Comma 5 3 3" xfId="2463"/>
    <cellStyle name="Comma 5 4" xfId="388"/>
    <cellStyle name="Comma 5 5" xfId="2462"/>
    <cellStyle name="Comma 6" xfId="389"/>
    <cellStyle name="Comma 6 10" xfId="2464"/>
    <cellStyle name="Comma 6 2" xfId="390"/>
    <cellStyle name="Comma 6 2 2" xfId="391"/>
    <cellStyle name="Comma 6 3" xfId="392"/>
    <cellStyle name="Comma 6 3 2" xfId="393"/>
    <cellStyle name="Comma 6 3 2 2" xfId="394"/>
    <cellStyle name="Comma 6 3 2 3" xfId="395"/>
    <cellStyle name="Comma 6 3 3" xfId="396"/>
    <cellStyle name="Comma 6 3 4" xfId="397"/>
    <cellStyle name="Comma 6 3 5" xfId="2465"/>
    <cellStyle name="Comma 6 4" xfId="398"/>
    <cellStyle name="Comma 6 4 2" xfId="399"/>
    <cellStyle name="Comma 6 4 2 2" xfId="400"/>
    <cellStyle name="Comma 6 4 2 3" xfId="401"/>
    <cellStyle name="Comma 6 4 3" xfId="402"/>
    <cellStyle name="Comma 6 4 4" xfId="403"/>
    <cellStyle name="Comma 6 5" xfId="404"/>
    <cellStyle name="Comma 6 5 2" xfId="405"/>
    <cellStyle name="Comma 6 5 3" xfId="406"/>
    <cellStyle name="Comma 6 6" xfId="407"/>
    <cellStyle name="Comma 6 6 2" xfId="408"/>
    <cellStyle name="Comma 6 6 3" xfId="409"/>
    <cellStyle name="Comma 6 7" xfId="410"/>
    <cellStyle name="Comma 6 8" xfId="411"/>
    <cellStyle name="Comma 6 9" xfId="412"/>
    <cellStyle name="Comma 7" xfId="413"/>
    <cellStyle name="Comma 7 2" xfId="414"/>
    <cellStyle name="Comma 7 2 2" xfId="415"/>
    <cellStyle name="Comma 7 3" xfId="416"/>
    <cellStyle name="Comma 7 4" xfId="2466"/>
    <cellStyle name="Comma 8" xfId="417"/>
    <cellStyle name="Comma 8 2" xfId="418"/>
    <cellStyle name="Comma 8 3" xfId="419"/>
    <cellStyle name="Comma 8 4" xfId="2467"/>
    <cellStyle name="Comma 9" xfId="420"/>
    <cellStyle name="Comma 9 2" xfId="421"/>
    <cellStyle name="Comma 9 3" xfId="422"/>
    <cellStyle name="Comma 9 4" xfId="2468"/>
    <cellStyle name="Explanatory Text" xfId="708" builtinId="53" customBuiltin="1"/>
    <cellStyle name="Explanatory Text 2" xfId="423"/>
    <cellStyle name="Explanatory Text 2 2" xfId="424"/>
    <cellStyle name="Explanatory Text 2 2 2" xfId="425"/>
    <cellStyle name="Explanatory Text 2 3" xfId="426"/>
    <cellStyle name="Explanatory Text 2 4" xfId="2469"/>
    <cellStyle name="Explanatory Text 3" xfId="427"/>
    <cellStyle name="Explanatory Text 3 2" xfId="2470"/>
    <cellStyle name="Good" xfId="698" builtinId="26" customBuiltin="1"/>
    <cellStyle name="Good 2" xfId="428"/>
    <cellStyle name="Good 2 2" xfId="429"/>
    <cellStyle name="Good 2 2 2" xfId="430"/>
    <cellStyle name="Good 2 3" xfId="431"/>
    <cellStyle name="Good 2 4" xfId="2471"/>
    <cellStyle name="Good 3" xfId="432"/>
    <cellStyle name="Good 3 2" xfId="2472"/>
    <cellStyle name="Heading 1" xfId="694" builtinId="16" customBuiltin="1"/>
    <cellStyle name="Heading 1 2" xfId="433"/>
    <cellStyle name="Heading 1 2 2" xfId="434"/>
    <cellStyle name="Heading 1 2 2 2" xfId="435"/>
    <cellStyle name="Heading 1 2 3" xfId="436"/>
    <cellStyle name="Heading 1 2 4" xfId="2473"/>
    <cellStyle name="Heading 1 3" xfId="437"/>
    <cellStyle name="Heading 1 3 2" xfId="2474"/>
    <cellStyle name="Heading 2" xfId="695" builtinId="17" customBuiltin="1"/>
    <cellStyle name="Heading 2 2" xfId="438"/>
    <cellStyle name="Heading 2 2 2" xfId="439"/>
    <cellStyle name="Heading 2 2 2 2" xfId="440"/>
    <cellStyle name="Heading 2 2 3" xfId="441"/>
    <cellStyle name="Heading 2 2 4" xfId="2475"/>
    <cellStyle name="Heading 2 3" xfId="442"/>
    <cellStyle name="Heading 2 3 2" xfId="2476"/>
    <cellStyle name="Heading 3" xfId="696" builtinId="18" customBuiltin="1"/>
    <cellStyle name="Heading 3 2" xfId="443"/>
    <cellStyle name="Heading 3 2 2" xfId="444"/>
    <cellStyle name="Heading 3 2 2 2" xfId="445"/>
    <cellStyle name="Heading 3 2 3" xfId="446"/>
    <cellStyle name="Heading 3 2 4" xfId="2477"/>
    <cellStyle name="Heading 3 3" xfId="447"/>
    <cellStyle name="Heading 3 3 2" xfId="2478"/>
    <cellStyle name="Heading 4" xfId="697" builtinId="19" customBuiltin="1"/>
    <cellStyle name="Heading 4 2" xfId="448"/>
    <cellStyle name="Heading 4 2 2" xfId="449"/>
    <cellStyle name="Heading 4 2 2 2" xfId="450"/>
    <cellStyle name="Heading 4 2 3" xfId="451"/>
    <cellStyle name="Heading 4 2 4" xfId="2479"/>
    <cellStyle name="Heading 4 3" xfId="452"/>
    <cellStyle name="Heading 4 3 2" xfId="2480"/>
    <cellStyle name="Hyperlink 2" xfId="2481"/>
    <cellStyle name="Input" xfId="701" builtinId="20" customBuiltin="1"/>
    <cellStyle name="Input 2" xfId="453"/>
    <cellStyle name="Input 2 2" xfId="454"/>
    <cellStyle name="Input 2 2 10" xfId="1372"/>
    <cellStyle name="Input 2 2 11" xfId="1373"/>
    <cellStyle name="Input 2 2 12" xfId="1374"/>
    <cellStyle name="Input 2 2 13" xfId="1375"/>
    <cellStyle name="Input 2 2 14" xfId="1376"/>
    <cellStyle name="Input 2 2 15" xfId="1377"/>
    <cellStyle name="Input 2 2 16" xfId="1378"/>
    <cellStyle name="Input 2 2 17" xfId="1379"/>
    <cellStyle name="Input 2 2 18" xfId="1380"/>
    <cellStyle name="Input 2 2 19" xfId="1381"/>
    <cellStyle name="Input 2 2 2" xfId="455"/>
    <cellStyle name="Input 2 2 20" xfId="1382"/>
    <cellStyle name="Input 2 2 21" xfId="1383"/>
    <cellStyle name="Input 2 2 22" xfId="1384"/>
    <cellStyle name="Input 2 2 23" xfId="1385"/>
    <cellStyle name="Input 2 2 24" xfId="1386"/>
    <cellStyle name="Input 2 2 25" xfId="1387"/>
    <cellStyle name="Input 2 2 26" xfId="1388"/>
    <cellStyle name="Input 2 2 27" xfId="1389"/>
    <cellStyle name="Input 2 2 28" xfId="1390"/>
    <cellStyle name="Input 2 2 29" xfId="1391"/>
    <cellStyle name="Input 2 2 3" xfId="1392"/>
    <cellStyle name="Input 2 2 30" xfId="1393"/>
    <cellStyle name="Input 2 2 31" xfId="1394"/>
    <cellStyle name="Input 2 2 32" xfId="1395"/>
    <cellStyle name="Input 2 2 33" xfId="1396"/>
    <cellStyle name="Input 2 2 4" xfId="1397"/>
    <cellStyle name="Input 2 2 5" xfId="1398"/>
    <cellStyle name="Input 2 2 6" xfId="1399"/>
    <cellStyle name="Input 2 2 7" xfId="1400"/>
    <cellStyle name="Input 2 2 8" xfId="1401"/>
    <cellStyle name="Input 2 2 9" xfId="1402"/>
    <cellStyle name="Input 2 3" xfId="456"/>
    <cellStyle name="Input 2 4" xfId="2482"/>
    <cellStyle name="Input 3" xfId="457"/>
    <cellStyle name="Input 3 2" xfId="2483"/>
    <cellStyle name="KPMG Heading 1" xfId="458"/>
    <cellStyle name="KPMG Heading 2" xfId="459"/>
    <cellStyle name="KPMG Heading 3" xfId="460"/>
    <cellStyle name="KPMG Heading 4" xfId="461"/>
    <cellStyle name="KPMG Normal" xfId="462"/>
    <cellStyle name="KPMG Normal Text" xfId="463"/>
    <cellStyle name="KPMG Normal_123" xfId="464"/>
    <cellStyle name="Linked Cell" xfId="704" builtinId="24" customBuiltin="1"/>
    <cellStyle name="Linked Cell 2" xfId="465"/>
    <cellStyle name="Linked Cell 2 2" xfId="466"/>
    <cellStyle name="Linked Cell 2 2 2" xfId="467"/>
    <cellStyle name="Linked Cell 2 3" xfId="468"/>
    <cellStyle name="Linked Cell 2 4" xfId="2484"/>
    <cellStyle name="Linked Cell 3" xfId="469"/>
    <cellStyle name="Linked Cell 3 2" xfId="2485"/>
    <cellStyle name="Neutral" xfId="700" builtinId="28" customBuiltin="1"/>
    <cellStyle name="Neutral 2" xfId="470"/>
    <cellStyle name="Neutral 2 2" xfId="471"/>
    <cellStyle name="Neutral 2 2 2" xfId="472"/>
    <cellStyle name="Neutral 2 3" xfId="473"/>
    <cellStyle name="Neutral 2 4" xfId="474"/>
    <cellStyle name="Neutral 2 5" xfId="475"/>
    <cellStyle name="Neutral 2 6" xfId="2486"/>
    <cellStyle name="Neutral 3" xfId="476"/>
    <cellStyle name="Neutral 3 2" xfId="477"/>
    <cellStyle name="Neutral 3 3" xfId="2487"/>
    <cellStyle name="Neutral 4" xfId="478"/>
    <cellStyle name="Neutral 4 2" xfId="479"/>
    <cellStyle name="Normal" xfId="0" builtinId="0"/>
    <cellStyle name="Normal 10" xfId="480"/>
    <cellStyle name="Normal 10 2" xfId="481"/>
    <cellStyle name="Normal 10 2 2" xfId="482"/>
    <cellStyle name="Normal 10 2 2 2" xfId="483"/>
    <cellStyle name="Normal 10 2 2 3" xfId="484"/>
    <cellStyle name="Normal 10 2 3" xfId="485"/>
    <cellStyle name="Normal 10 2 4" xfId="486"/>
    <cellStyle name="Normal 10 2 5" xfId="2489"/>
    <cellStyle name="Normal 10 3" xfId="487"/>
    <cellStyle name="Normal 10 3 2" xfId="488"/>
    <cellStyle name="Normal 10 3 3" xfId="489"/>
    <cellStyle name="Normal 10 4" xfId="490"/>
    <cellStyle name="Normal 10 4 2" xfId="491"/>
    <cellStyle name="Normal 10 4 3" xfId="492"/>
    <cellStyle name="Normal 10 5" xfId="493"/>
    <cellStyle name="Normal 10 6" xfId="494"/>
    <cellStyle name="Normal 10 7" xfId="495"/>
    <cellStyle name="Normal 10 8" xfId="2488"/>
    <cellStyle name="Normal 11" xfId="496"/>
    <cellStyle name="Normal 11 2" xfId="497"/>
    <cellStyle name="Normal 11 2 2" xfId="498"/>
    <cellStyle name="Normal 11 3" xfId="499"/>
    <cellStyle name="Normal 11 4" xfId="500"/>
    <cellStyle name="Normal 12" xfId="501"/>
    <cellStyle name="Normal 12 2" xfId="502"/>
    <cellStyle name="Normal 12 2 2" xfId="2491"/>
    <cellStyle name="Normal 12 3" xfId="503"/>
    <cellStyle name="Normal 12 4" xfId="2490"/>
    <cellStyle name="Normal 13" xfId="504"/>
    <cellStyle name="Normal 14" xfId="505"/>
    <cellStyle name="Normal 14 2" xfId="506"/>
    <cellStyle name="Normal 15" xfId="507"/>
    <cellStyle name="Normal 16" xfId="508"/>
    <cellStyle name="Normal 17" xfId="1403"/>
    <cellStyle name="Normal 18" xfId="1404"/>
    <cellStyle name="Normal 19" xfId="2407"/>
    <cellStyle name="Normal 2" xfId="509"/>
    <cellStyle name="Normal 2 2" xfId="510"/>
    <cellStyle name="Normal 2 2 2" xfId="511"/>
    <cellStyle name="Normal 2 2 2 2" xfId="512"/>
    <cellStyle name="Normal 2 2 3" xfId="513"/>
    <cellStyle name="Normal 2 2 4" xfId="514"/>
    <cellStyle name="Normal 2 2 5" xfId="2492"/>
    <cellStyle name="Normal 2 3" xfId="515"/>
    <cellStyle name="Normal 2 3 2" xfId="516"/>
    <cellStyle name="Normal 2 3 3" xfId="1405"/>
    <cellStyle name="Normal 2 3 4" xfId="2493"/>
    <cellStyle name="Normal 2 4" xfId="517"/>
    <cellStyle name="Normal 2 4 2" xfId="1406"/>
    <cellStyle name="Normal 2 5" xfId="518"/>
    <cellStyle name="Normal 2 6" xfId="519"/>
    <cellStyle name="Normal 2 7" xfId="737"/>
    <cellStyle name="Normal 2_3.Havelvacner_N1_12 23.01.2018" xfId="520"/>
    <cellStyle name="Normal 3" xfId="521"/>
    <cellStyle name="Normal 3 2" xfId="522"/>
    <cellStyle name="Normal 3 2 2" xfId="523"/>
    <cellStyle name="Normal 3 2 2 2" xfId="524"/>
    <cellStyle name="Normal 3 2 3" xfId="525"/>
    <cellStyle name="Normal 3 2 4" xfId="2494"/>
    <cellStyle name="Normal 3 3" xfId="526"/>
    <cellStyle name="Normal 3 4" xfId="527"/>
    <cellStyle name="Normal 3 5" xfId="1407"/>
    <cellStyle name="Normal 3_HavelvacN2axjusakN3" xfId="528"/>
    <cellStyle name="Normal 4" xfId="529"/>
    <cellStyle name="Normal 4 2" xfId="530"/>
    <cellStyle name="Normal 4 2 2" xfId="531"/>
    <cellStyle name="Normal 4 2 2 2" xfId="2496"/>
    <cellStyle name="Normal 4 2 3" xfId="532"/>
    <cellStyle name="Normal 4 2 4" xfId="533"/>
    <cellStyle name="Normal 4 2 5" xfId="2495"/>
    <cellStyle name="Normal 4 3" xfId="534"/>
    <cellStyle name="Normal 4 3 2" xfId="535"/>
    <cellStyle name="Normal 4 3 3" xfId="2497"/>
    <cellStyle name="Normal 4 4" xfId="536"/>
    <cellStyle name="Normal 5" xfId="537"/>
    <cellStyle name="Normal 5 10" xfId="538"/>
    <cellStyle name="Normal 5 11" xfId="2405"/>
    <cellStyle name="Normal 5 12" xfId="2498"/>
    <cellStyle name="Normal 5 2" xfId="539"/>
    <cellStyle name="Normal 5 2 2" xfId="540"/>
    <cellStyle name="Normal 5 2 2 2" xfId="541"/>
    <cellStyle name="Normal 5 2 3" xfId="542"/>
    <cellStyle name="Normal 5 2 4" xfId="543"/>
    <cellStyle name="Normal 5 2 5" xfId="544"/>
    <cellStyle name="Normal 5 2 6" xfId="2406"/>
    <cellStyle name="Normal 5 3" xfId="545"/>
    <cellStyle name="Normal 5 3 2" xfId="546"/>
    <cellStyle name="Normal 5 3 2 2" xfId="547"/>
    <cellStyle name="Normal 5 3 2 3" xfId="548"/>
    <cellStyle name="Normal 5 3 3" xfId="549"/>
    <cellStyle name="Normal 5 3 4" xfId="550"/>
    <cellStyle name="Normal 5 3 5" xfId="2499"/>
    <cellStyle name="Normal 5 4" xfId="551"/>
    <cellStyle name="Normal 5 4 2" xfId="552"/>
    <cellStyle name="Normal 5 4 2 2" xfId="553"/>
    <cellStyle name="Normal 5 4 2 3" xfId="554"/>
    <cellStyle name="Normal 5 4 3" xfId="555"/>
    <cellStyle name="Normal 5 4 4" xfId="556"/>
    <cellStyle name="Normal 5 5" xfId="557"/>
    <cellStyle name="Normal 5 5 2" xfId="558"/>
    <cellStyle name="Normal 5 5 3" xfId="559"/>
    <cellStyle name="Normal 5 6" xfId="560"/>
    <cellStyle name="Normal 5 6 2" xfId="561"/>
    <cellStyle name="Normal 5 6 3" xfId="562"/>
    <cellStyle name="Normal 5 7" xfId="563"/>
    <cellStyle name="Normal 5 8" xfId="564"/>
    <cellStyle name="Normal 5 9" xfId="565"/>
    <cellStyle name="Normal 6" xfId="566"/>
    <cellStyle name="Normal 6 2" xfId="567"/>
    <cellStyle name="Normal 6 2 2" xfId="568"/>
    <cellStyle name="Normal 6 3" xfId="569"/>
    <cellStyle name="Normal 7" xfId="570"/>
    <cellStyle name="Normal 7 2" xfId="571"/>
    <cellStyle name="Normal 7 2 2" xfId="2501"/>
    <cellStyle name="Normal 7 3" xfId="572"/>
    <cellStyle name="Normal 7 4" xfId="2500"/>
    <cellStyle name="Normal 8" xfId="1"/>
    <cellStyle name="Normal 8 2" xfId="573"/>
    <cellStyle name="Normal 8 2 2" xfId="574"/>
    <cellStyle name="Normal 8 3" xfId="575"/>
    <cellStyle name="Normal 8 4" xfId="576"/>
    <cellStyle name="Normal 9" xfId="577"/>
    <cellStyle name="Normal 9 2" xfId="578"/>
    <cellStyle name="Normal 9 3" xfId="579"/>
    <cellStyle name="Normal 9 4" xfId="580"/>
    <cellStyle name="Normal 9 5" xfId="2502"/>
    <cellStyle name="Normal_Book2" xfId="581"/>
    <cellStyle name="Note" xfId="707" builtinId="10" customBuiltin="1"/>
    <cellStyle name="Note 2" xfId="582"/>
    <cellStyle name="Note 2 2" xfId="583"/>
    <cellStyle name="Note 2 2 10" xfId="1408"/>
    <cellStyle name="Note 2 2 11" xfId="1409"/>
    <cellStyle name="Note 2 2 12" xfId="1410"/>
    <cellStyle name="Note 2 2 13" xfId="1411"/>
    <cellStyle name="Note 2 2 14" xfId="1412"/>
    <cellStyle name="Note 2 2 15" xfId="1413"/>
    <cellStyle name="Note 2 2 16" xfId="1414"/>
    <cellStyle name="Note 2 2 17" xfId="1415"/>
    <cellStyle name="Note 2 2 18" xfId="1416"/>
    <cellStyle name="Note 2 2 19" xfId="1417"/>
    <cellStyle name="Note 2 2 2" xfId="584"/>
    <cellStyle name="Note 2 2 20" xfId="1418"/>
    <cellStyle name="Note 2 2 21" xfId="1419"/>
    <cellStyle name="Note 2 2 22" xfId="1420"/>
    <cellStyle name="Note 2 2 23" xfId="1421"/>
    <cellStyle name="Note 2 2 24" xfId="1422"/>
    <cellStyle name="Note 2 2 25" xfId="1423"/>
    <cellStyle name="Note 2 2 26" xfId="1424"/>
    <cellStyle name="Note 2 2 27" xfId="1425"/>
    <cellStyle name="Note 2 2 28" xfId="1426"/>
    <cellStyle name="Note 2 2 29" xfId="1427"/>
    <cellStyle name="Note 2 2 3" xfId="1428"/>
    <cellStyle name="Note 2 2 30" xfId="1429"/>
    <cellStyle name="Note 2 2 31" xfId="1430"/>
    <cellStyle name="Note 2 2 32" xfId="1431"/>
    <cellStyle name="Note 2 2 33" xfId="1432"/>
    <cellStyle name="Note 2 2 34" xfId="1433"/>
    <cellStyle name="Note 2 2 4" xfId="1434"/>
    <cellStyle name="Note 2 2 5" xfId="1435"/>
    <cellStyle name="Note 2 2 6" xfId="1436"/>
    <cellStyle name="Note 2 2 7" xfId="1437"/>
    <cellStyle name="Note 2 2 8" xfId="1438"/>
    <cellStyle name="Note 2 2 9" xfId="1439"/>
    <cellStyle name="Note 2 3" xfId="585"/>
    <cellStyle name="Note 3" xfId="586"/>
    <cellStyle name="Note 3 2" xfId="2503"/>
    <cellStyle name="Note 4" xfId="587"/>
    <cellStyle name="Output" xfId="702" builtinId="21" customBuiltin="1"/>
    <cellStyle name="Output 2" xfId="588"/>
    <cellStyle name="Output 2 2" xfId="589"/>
    <cellStyle name="Output 2 2 10" xfId="1440"/>
    <cellStyle name="Output 2 2 11" xfId="1441"/>
    <cellStyle name="Output 2 2 12" xfId="1442"/>
    <cellStyle name="Output 2 2 13" xfId="1443"/>
    <cellStyle name="Output 2 2 14" xfId="1444"/>
    <cellStyle name="Output 2 2 15" xfId="1445"/>
    <cellStyle name="Output 2 2 16" xfId="1446"/>
    <cellStyle name="Output 2 2 17" xfId="1447"/>
    <cellStyle name="Output 2 2 18" xfId="1448"/>
    <cellStyle name="Output 2 2 19" xfId="1449"/>
    <cellStyle name="Output 2 2 2" xfId="590"/>
    <cellStyle name="Output 2 2 20" xfId="1450"/>
    <cellStyle name="Output 2 2 21" xfId="1451"/>
    <cellStyle name="Output 2 2 22" xfId="1452"/>
    <cellStyle name="Output 2 2 23" xfId="1453"/>
    <cellStyle name="Output 2 2 24" xfId="1454"/>
    <cellStyle name="Output 2 2 25" xfId="1455"/>
    <cellStyle name="Output 2 2 26" xfId="1456"/>
    <cellStyle name="Output 2 2 27" xfId="1457"/>
    <cellStyle name="Output 2 2 28" xfId="1458"/>
    <cellStyle name="Output 2 2 29" xfId="1459"/>
    <cellStyle name="Output 2 2 3" xfId="591"/>
    <cellStyle name="Output 2 2 30" xfId="1460"/>
    <cellStyle name="Output 2 2 31" xfId="1461"/>
    <cellStyle name="Output 2 2 32" xfId="1462"/>
    <cellStyle name="Output 2 2 33" xfId="1463"/>
    <cellStyle name="Output 2 2 34" xfId="1464"/>
    <cellStyle name="Output 2 2 4" xfId="1465"/>
    <cellStyle name="Output 2 2 5" xfId="1466"/>
    <cellStyle name="Output 2 2 6" xfId="1467"/>
    <cellStyle name="Output 2 2 7" xfId="1468"/>
    <cellStyle name="Output 2 2 8" xfId="1469"/>
    <cellStyle name="Output 2 2 9" xfId="1470"/>
    <cellStyle name="Output 2 3" xfId="592"/>
    <cellStyle name="Output 2 4" xfId="2504"/>
    <cellStyle name="Output 3" xfId="593"/>
    <cellStyle name="Output 3 2" xfId="2505"/>
    <cellStyle name="Percent 2" xfId="594"/>
    <cellStyle name="Percent 2 2" xfId="595"/>
    <cellStyle name="Percent 2 2 2" xfId="596"/>
    <cellStyle name="Percent 2 2 3" xfId="2507"/>
    <cellStyle name="Percent 2 3" xfId="597"/>
    <cellStyle name="Percent 2 3 2" xfId="2508"/>
    <cellStyle name="Percent 2 4" xfId="1471"/>
    <cellStyle name="Percent 2 5" xfId="2506"/>
    <cellStyle name="Percent 3" xfId="598"/>
    <cellStyle name="Percent 3 2" xfId="599"/>
    <cellStyle name="Percent 3 3" xfId="2509"/>
    <cellStyle name="Percent 4" xfId="600"/>
    <cellStyle name="Percent 4 2" xfId="601"/>
    <cellStyle name="Percent 5" xfId="602"/>
    <cellStyle name="Percent 5 2" xfId="603"/>
    <cellStyle name="Percent 5 2 2" xfId="604"/>
    <cellStyle name="Percent 5 3" xfId="605"/>
    <cellStyle name="RowLevel_1_N6+artabyuje" xfId="606"/>
    <cellStyle name="SN_241" xfId="5"/>
    <cellStyle name="SN_b" xfId="4"/>
    <cellStyle name="SN_it" xfId="607"/>
    <cellStyle name="Style 1" xfId="608"/>
    <cellStyle name="Style 1 2" xfId="609"/>
    <cellStyle name="Style 1 2 2" xfId="610"/>
    <cellStyle name="Style 1_verchnakan_ax21-25_2018" xfId="611"/>
    <cellStyle name="Title" xfId="693" builtinId="15" customBuiltin="1"/>
    <cellStyle name="Title 2" xfId="612"/>
    <cellStyle name="Title 2 2" xfId="613"/>
    <cellStyle name="Title 2 3" xfId="614"/>
    <cellStyle name="Title 3" xfId="615"/>
    <cellStyle name="Title 3 2" xfId="2510"/>
    <cellStyle name="Total" xfId="709" builtinId="25" customBuiltin="1"/>
    <cellStyle name="Total 2" xfId="616"/>
    <cellStyle name="Total 2 2" xfId="617"/>
    <cellStyle name="Total 2 2 10" xfId="1472"/>
    <cellStyle name="Total 2 2 11" xfId="1473"/>
    <cellStyle name="Total 2 2 12" xfId="1474"/>
    <cellStyle name="Total 2 2 13" xfId="1475"/>
    <cellStyle name="Total 2 2 14" xfId="1476"/>
    <cellStyle name="Total 2 2 15" xfId="1477"/>
    <cellStyle name="Total 2 2 16" xfId="1478"/>
    <cellStyle name="Total 2 2 17" xfId="1479"/>
    <cellStyle name="Total 2 2 18" xfId="1480"/>
    <cellStyle name="Total 2 2 19" xfId="1481"/>
    <cellStyle name="Total 2 2 2" xfId="618"/>
    <cellStyle name="Total 2 2 20" xfId="1482"/>
    <cellStyle name="Total 2 2 21" xfId="1483"/>
    <cellStyle name="Total 2 2 22" xfId="1484"/>
    <cellStyle name="Total 2 2 23" xfId="1485"/>
    <cellStyle name="Total 2 2 24" xfId="1486"/>
    <cellStyle name="Total 2 2 25" xfId="1487"/>
    <cellStyle name="Total 2 2 26" xfId="1488"/>
    <cellStyle name="Total 2 2 27" xfId="1489"/>
    <cellStyle name="Total 2 2 28" xfId="1490"/>
    <cellStyle name="Total 2 2 29" xfId="1491"/>
    <cellStyle name="Total 2 2 3" xfId="619"/>
    <cellStyle name="Total 2 2 30" xfId="1492"/>
    <cellStyle name="Total 2 2 31" xfId="1493"/>
    <cellStyle name="Total 2 2 32" xfId="1494"/>
    <cellStyle name="Total 2 2 33" xfId="1495"/>
    <cellStyle name="Total 2 2 34" xfId="1496"/>
    <cellStyle name="Total 2 2 4" xfId="1497"/>
    <cellStyle name="Total 2 2 5" xfId="1498"/>
    <cellStyle name="Total 2 2 6" xfId="1499"/>
    <cellStyle name="Total 2 2 7" xfId="1500"/>
    <cellStyle name="Total 2 2 8" xfId="1501"/>
    <cellStyle name="Total 2 2 9" xfId="1502"/>
    <cellStyle name="Total 2 3" xfId="620"/>
    <cellStyle name="Total 2 4" xfId="2511"/>
    <cellStyle name="Total 3" xfId="621"/>
    <cellStyle name="Total 3 2" xfId="2512"/>
    <cellStyle name="Warning Text" xfId="706" builtinId="11" customBuiltin="1"/>
    <cellStyle name="Warning Text 2" xfId="622"/>
    <cellStyle name="Warning Text 2 2" xfId="623"/>
    <cellStyle name="Warning Text 2 2 2" xfId="624"/>
    <cellStyle name="Warning Text 2 3" xfId="625"/>
    <cellStyle name="Warning Text 2 4" xfId="2513"/>
    <cellStyle name="Warning Text 3" xfId="626"/>
    <cellStyle name="Warning Text 3 2" xfId="2514"/>
    <cellStyle name="Акцент1 10" xfId="1503"/>
    <cellStyle name="Акцент1 11" xfId="1504"/>
    <cellStyle name="Акцент1 12" xfId="1505"/>
    <cellStyle name="Акцент1 13" xfId="1506"/>
    <cellStyle name="Акцент1 14" xfId="1507"/>
    <cellStyle name="Акцент1 15" xfId="1508"/>
    <cellStyle name="Акцент1 16" xfId="1509"/>
    <cellStyle name="Акцент1 17" xfId="1510"/>
    <cellStyle name="Акцент1 18" xfId="1511"/>
    <cellStyle name="Акцент1 19" xfId="1512"/>
    <cellStyle name="Акцент1 2" xfId="627"/>
    <cellStyle name="Акцент1 20" xfId="1513"/>
    <cellStyle name="Акцент1 21" xfId="1514"/>
    <cellStyle name="Акцент1 22" xfId="1515"/>
    <cellStyle name="Акцент1 23" xfId="1516"/>
    <cellStyle name="Акцент1 24" xfId="1517"/>
    <cellStyle name="Акцент1 25" xfId="1518"/>
    <cellStyle name="Акцент1 26" xfId="1519"/>
    <cellStyle name="Акцент1 27" xfId="1520"/>
    <cellStyle name="Акцент1 28" xfId="1521"/>
    <cellStyle name="Акцент1 29" xfId="1522"/>
    <cellStyle name="Акцент1 3" xfId="1523"/>
    <cellStyle name="Акцент1 30" xfId="1524"/>
    <cellStyle name="Акцент1 31" xfId="1525"/>
    <cellStyle name="Акцент1 32" xfId="1526"/>
    <cellStyle name="Акцент1 33" xfId="1527"/>
    <cellStyle name="Акцент1 34" xfId="1528"/>
    <cellStyle name="Акцент1 35" xfId="1529"/>
    <cellStyle name="Акцент1 36" xfId="1530"/>
    <cellStyle name="Акцент1 4" xfId="1531"/>
    <cellStyle name="Акцент1 5" xfId="1532"/>
    <cellStyle name="Акцент1 6" xfId="1533"/>
    <cellStyle name="Акцент1 7" xfId="1534"/>
    <cellStyle name="Акцент1 8" xfId="1535"/>
    <cellStyle name="Акцент1 9" xfId="1536"/>
    <cellStyle name="Акцент2 10" xfId="1537"/>
    <cellStyle name="Акцент2 11" xfId="1538"/>
    <cellStyle name="Акцент2 12" xfId="1539"/>
    <cellStyle name="Акцент2 13" xfId="1540"/>
    <cellStyle name="Акцент2 14" xfId="1541"/>
    <cellStyle name="Акцент2 15" xfId="1542"/>
    <cellStyle name="Акцент2 16" xfId="1543"/>
    <cellStyle name="Акцент2 17" xfId="1544"/>
    <cellStyle name="Акцент2 18" xfId="1545"/>
    <cellStyle name="Акцент2 19" xfId="1546"/>
    <cellStyle name="Акцент2 2" xfId="628"/>
    <cellStyle name="Акцент2 20" xfId="1547"/>
    <cellStyle name="Акцент2 21" xfId="1548"/>
    <cellStyle name="Акцент2 22" xfId="1549"/>
    <cellStyle name="Акцент2 23" xfId="1550"/>
    <cellStyle name="Акцент2 24" xfId="1551"/>
    <cellStyle name="Акцент2 25" xfId="1552"/>
    <cellStyle name="Акцент2 26" xfId="1553"/>
    <cellStyle name="Акцент2 27" xfId="1554"/>
    <cellStyle name="Акцент2 28" xfId="1555"/>
    <cellStyle name="Акцент2 29" xfId="1556"/>
    <cellStyle name="Акцент2 3" xfId="1557"/>
    <cellStyle name="Акцент2 30" xfId="1558"/>
    <cellStyle name="Акцент2 31" xfId="1559"/>
    <cellStyle name="Акцент2 32" xfId="1560"/>
    <cellStyle name="Акцент2 33" xfId="1561"/>
    <cellStyle name="Акцент2 34" xfId="1562"/>
    <cellStyle name="Акцент2 35" xfId="1563"/>
    <cellStyle name="Акцент2 36" xfId="1564"/>
    <cellStyle name="Акцент2 4" xfId="1565"/>
    <cellStyle name="Акцент2 5" xfId="1566"/>
    <cellStyle name="Акцент2 6" xfId="1567"/>
    <cellStyle name="Акцент2 7" xfId="1568"/>
    <cellStyle name="Акцент2 8" xfId="1569"/>
    <cellStyle name="Акцент2 9" xfId="1570"/>
    <cellStyle name="Акцент3 10" xfId="1571"/>
    <cellStyle name="Акцент3 11" xfId="1572"/>
    <cellStyle name="Акцент3 12" xfId="1573"/>
    <cellStyle name="Акцент3 13" xfId="1574"/>
    <cellStyle name="Акцент3 14" xfId="1575"/>
    <cellStyle name="Акцент3 15" xfId="1576"/>
    <cellStyle name="Акцент3 16" xfId="1577"/>
    <cellStyle name="Акцент3 17" xfId="1578"/>
    <cellStyle name="Акцент3 18" xfId="1579"/>
    <cellStyle name="Акцент3 19" xfId="1580"/>
    <cellStyle name="Акцент3 2" xfId="629"/>
    <cellStyle name="Акцент3 20" xfId="1581"/>
    <cellStyle name="Акцент3 21" xfId="1582"/>
    <cellStyle name="Акцент3 22" xfId="1583"/>
    <cellStyle name="Акцент3 23" xfId="1584"/>
    <cellStyle name="Акцент3 24" xfId="1585"/>
    <cellStyle name="Акцент3 25" xfId="1586"/>
    <cellStyle name="Акцент3 26" xfId="1587"/>
    <cellStyle name="Акцент3 27" xfId="1588"/>
    <cellStyle name="Акцент3 28" xfId="1589"/>
    <cellStyle name="Акцент3 29" xfId="1590"/>
    <cellStyle name="Акцент3 3" xfId="1591"/>
    <cellStyle name="Акцент3 30" xfId="1592"/>
    <cellStyle name="Акцент3 31" xfId="1593"/>
    <cellStyle name="Акцент3 32" xfId="1594"/>
    <cellStyle name="Акцент3 33" xfId="1595"/>
    <cellStyle name="Акцент3 34" xfId="1596"/>
    <cellStyle name="Акцент3 35" xfId="1597"/>
    <cellStyle name="Акцент3 36" xfId="1598"/>
    <cellStyle name="Акцент3 4" xfId="1599"/>
    <cellStyle name="Акцент3 5" xfId="1600"/>
    <cellStyle name="Акцент3 6" xfId="1601"/>
    <cellStyle name="Акцент3 7" xfId="1602"/>
    <cellStyle name="Акцент3 8" xfId="1603"/>
    <cellStyle name="Акцент3 9" xfId="1604"/>
    <cellStyle name="Акцент4 10" xfId="1605"/>
    <cellStyle name="Акцент4 11" xfId="1606"/>
    <cellStyle name="Акцент4 12" xfId="1607"/>
    <cellStyle name="Акцент4 13" xfId="1608"/>
    <cellStyle name="Акцент4 14" xfId="1609"/>
    <cellStyle name="Акцент4 15" xfId="1610"/>
    <cellStyle name="Акцент4 16" xfId="1611"/>
    <cellStyle name="Акцент4 17" xfId="1612"/>
    <cellStyle name="Акцент4 18" xfId="1613"/>
    <cellStyle name="Акцент4 19" xfId="1614"/>
    <cellStyle name="Акцент4 2" xfId="630"/>
    <cellStyle name="Акцент4 20" xfId="1615"/>
    <cellStyle name="Акцент4 21" xfId="1616"/>
    <cellStyle name="Акцент4 22" xfId="1617"/>
    <cellStyle name="Акцент4 23" xfId="1618"/>
    <cellStyle name="Акцент4 24" xfId="1619"/>
    <cellStyle name="Акцент4 25" xfId="1620"/>
    <cellStyle name="Акцент4 26" xfId="1621"/>
    <cellStyle name="Акцент4 27" xfId="1622"/>
    <cellStyle name="Акцент4 28" xfId="1623"/>
    <cellStyle name="Акцент4 29" xfId="1624"/>
    <cellStyle name="Акцент4 3" xfId="1625"/>
    <cellStyle name="Акцент4 30" xfId="1626"/>
    <cellStyle name="Акцент4 31" xfId="1627"/>
    <cellStyle name="Акцент4 32" xfId="1628"/>
    <cellStyle name="Акцент4 33" xfId="1629"/>
    <cellStyle name="Акцент4 34" xfId="1630"/>
    <cellStyle name="Акцент4 35" xfId="1631"/>
    <cellStyle name="Акцент4 36" xfId="1632"/>
    <cellStyle name="Акцент4 4" xfId="1633"/>
    <cellStyle name="Акцент4 5" xfId="1634"/>
    <cellStyle name="Акцент4 6" xfId="1635"/>
    <cellStyle name="Акцент4 7" xfId="1636"/>
    <cellStyle name="Акцент4 8" xfId="1637"/>
    <cellStyle name="Акцент4 9" xfId="1638"/>
    <cellStyle name="Акцент5 10" xfId="1639"/>
    <cellStyle name="Акцент5 11" xfId="1640"/>
    <cellStyle name="Акцент5 12" xfId="1641"/>
    <cellStyle name="Акцент5 13" xfId="1642"/>
    <cellStyle name="Акцент5 14" xfId="1643"/>
    <cellStyle name="Акцент5 15" xfId="1644"/>
    <cellStyle name="Акцент5 16" xfId="1645"/>
    <cellStyle name="Акцент5 17" xfId="1646"/>
    <cellStyle name="Акцент5 18" xfId="1647"/>
    <cellStyle name="Акцент5 19" xfId="1648"/>
    <cellStyle name="Акцент5 2" xfId="631"/>
    <cellStyle name="Акцент5 20" xfId="1649"/>
    <cellStyle name="Акцент5 21" xfId="1650"/>
    <cellStyle name="Акцент5 22" xfId="1651"/>
    <cellStyle name="Акцент5 23" xfId="1652"/>
    <cellStyle name="Акцент5 24" xfId="1653"/>
    <cellStyle name="Акцент5 25" xfId="1654"/>
    <cellStyle name="Акцент5 26" xfId="1655"/>
    <cellStyle name="Акцент5 27" xfId="1656"/>
    <cellStyle name="Акцент5 28" xfId="1657"/>
    <cellStyle name="Акцент5 29" xfId="1658"/>
    <cellStyle name="Акцент5 3" xfId="1659"/>
    <cellStyle name="Акцент5 30" xfId="1660"/>
    <cellStyle name="Акцент5 31" xfId="1661"/>
    <cellStyle name="Акцент5 32" xfId="1662"/>
    <cellStyle name="Акцент5 33" xfId="1663"/>
    <cellStyle name="Акцент5 34" xfId="1664"/>
    <cellStyle name="Акцент5 35" xfId="1665"/>
    <cellStyle name="Акцент5 36" xfId="1666"/>
    <cellStyle name="Акцент5 4" xfId="1667"/>
    <cellStyle name="Акцент5 5" xfId="1668"/>
    <cellStyle name="Акцент5 6" xfId="1669"/>
    <cellStyle name="Акцент5 7" xfId="1670"/>
    <cellStyle name="Акцент5 8" xfId="1671"/>
    <cellStyle name="Акцент5 9" xfId="1672"/>
    <cellStyle name="Акцент6 10" xfId="1673"/>
    <cellStyle name="Акцент6 11" xfId="1674"/>
    <cellStyle name="Акцент6 12" xfId="1675"/>
    <cellStyle name="Акцент6 13" xfId="1676"/>
    <cellStyle name="Акцент6 14" xfId="1677"/>
    <cellStyle name="Акцент6 15" xfId="1678"/>
    <cellStyle name="Акцент6 16" xfId="1679"/>
    <cellStyle name="Акцент6 17" xfId="1680"/>
    <cellStyle name="Акцент6 18" xfId="1681"/>
    <cellStyle name="Акцент6 19" xfId="1682"/>
    <cellStyle name="Акцент6 2" xfId="632"/>
    <cellStyle name="Акцент6 20" xfId="1683"/>
    <cellStyle name="Акцент6 21" xfId="1684"/>
    <cellStyle name="Акцент6 22" xfId="1685"/>
    <cellStyle name="Акцент6 23" xfId="1686"/>
    <cellStyle name="Акцент6 24" xfId="1687"/>
    <cellStyle name="Акцент6 25" xfId="1688"/>
    <cellStyle name="Акцент6 26" xfId="1689"/>
    <cellStyle name="Акцент6 27" xfId="1690"/>
    <cellStyle name="Акцент6 28" xfId="1691"/>
    <cellStyle name="Акцент6 29" xfId="1692"/>
    <cellStyle name="Акцент6 3" xfId="1693"/>
    <cellStyle name="Акцент6 30" xfId="1694"/>
    <cellStyle name="Акцент6 31" xfId="1695"/>
    <cellStyle name="Акцент6 32" xfId="1696"/>
    <cellStyle name="Акцент6 33" xfId="1697"/>
    <cellStyle name="Акцент6 34" xfId="1698"/>
    <cellStyle name="Акцент6 35" xfId="1699"/>
    <cellStyle name="Акцент6 36" xfId="1700"/>
    <cellStyle name="Акцент6 4" xfId="1701"/>
    <cellStyle name="Акцент6 5" xfId="1702"/>
    <cellStyle name="Акцент6 6" xfId="1703"/>
    <cellStyle name="Акцент6 7" xfId="1704"/>
    <cellStyle name="Акцент6 8" xfId="1705"/>
    <cellStyle name="Акцент6 9" xfId="1706"/>
    <cellStyle name="Беззащитный" xfId="633"/>
    <cellStyle name="Ввод  10" xfId="1707"/>
    <cellStyle name="Ввод  11" xfId="1708"/>
    <cellStyle name="Ввод  12" xfId="1709"/>
    <cellStyle name="Ввод  13" xfId="1710"/>
    <cellStyle name="Ввод  14" xfId="1711"/>
    <cellStyle name="Ввод  15" xfId="1712"/>
    <cellStyle name="Ввод  16" xfId="1713"/>
    <cellStyle name="Ввод  17" xfId="1714"/>
    <cellStyle name="Ввод  18" xfId="1715"/>
    <cellStyle name="Ввод  19" xfId="1716"/>
    <cellStyle name="Ввод  2" xfId="634"/>
    <cellStyle name="Ввод  20" xfId="1717"/>
    <cellStyle name="Ввод  21" xfId="1718"/>
    <cellStyle name="Ввод  22" xfId="1719"/>
    <cellStyle name="Ввод  23" xfId="1720"/>
    <cellStyle name="Ввод  24" xfId="1721"/>
    <cellStyle name="Ввод  25" xfId="1722"/>
    <cellStyle name="Ввод  26" xfId="1723"/>
    <cellStyle name="Ввод  27" xfId="1724"/>
    <cellStyle name="Ввод  28" xfId="1725"/>
    <cellStyle name="Ввод  29" xfId="1726"/>
    <cellStyle name="Ввод  3" xfId="1727"/>
    <cellStyle name="Ввод  30" xfId="1728"/>
    <cellStyle name="Ввод  31" xfId="1729"/>
    <cellStyle name="Ввод  32" xfId="1730"/>
    <cellStyle name="Ввод  33" xfId="1731"/>
    <cellStyle name="Ввод  34" xfId="1732"/>
    <cellStyle name="Ввод  35" xfId="1733"/>
    <cellStyle name="Ввод  36" xfId="1734"/>
    <cellStyle name="Ввод  4" xfId="1735"/>
    <cellStyle name="Ввод  5" xfId="1736"/>
    <cellStyle name="Ввод  6" xfId="1737"/>
    <cellStyle name="Ввод  7" xfId="1738"/>
    <cellStyle name="Ввод  8" xfId="1739"/>
    <cellStyle name="Ввод  9" xfId="1740"/>
    <cellStyle name="Вывод 10" xfId="1741"/>
    <cellStyle name="Вывод 11" xfId="1742"/>
    <cellStyle name="Вывод 12" xfId="1743"/>
    <cellStyle name="Вывод 13" xfId="1744"/>
    <cellStyle name="Вывод 14" xfId="1745"/>
    <cellStyle name="Вывод 15" xfId="1746"/>
    <cellStyle name="Вывод 16" xfId="1747"/>
    <cellStyle name="Вывод 17" xfId="1748"/>
    <cellStyle name="Вывод 18" xfId="1749"/>
    <cellStyle name="Вывод 19" xfId="1750"/>
    <cellStyle name="Вывод 2" xfId="635"/>
    <cellStyle name="Вывод 20" xfId="1751"/>
    <cellStyle name="Вывод 21" xfId="1752"/>
    <cellStyle name="Вывод 22" xfId="1753"/>
    <cellStyle name="Вывод 23" xfId="1754"/>
    <cellStyle name="Вывод 24" xfId="1755"/>
    <cellStyle name="Вывод 25" xfId="1756"/>
    <cellStyle name="Вывод 26" xfId="1757"/>
    <cellStyle name="Вывод 27" xfId="1758"/>
    <cellStyle name="Вывод 28" xfId="1759"/>
    <cellStyle name="Вывод 29" xfId="1760"/>
    <cellStyle name="Вывод 3" xfId="1761"/>
    <cellStyle name="Вывод 30" xfId="1762"/>
    <cellStyle name="Вывод 31" xfId="1763"/>
    <cellStyle name="Вывод 32" xfId="1764"/>
    <cellStyle name="Вывод 33" xfId="1765"/>
    <cellStyle name="Вывод 34" xfId="1766"/>
    <cellStyle name="Вывод 35" xfId="1767"/>
    <cellStyle name="Вывод 36" xfId="1768"/>
    <cellStyle name="Вывод 4" xfId="1769"/>
    <cellStyle name="Вывод 5" xfId="1770"/>
    <cellStyle name="Вывод 6" xfId="1771"/>
    <cellStyle name="Вывод 7" xfId="1772"/>
    <cellStyle name="Вывод 8" xfId="1773"/>
    <cellStyle name="Вывод 9" xfId="1774"/>
    <cellStyle name="Вычисление 10" xfId="1775"/>
    <cellStyle name="Вычисление 11" xfId="1776"/>
    <cellStyle name="Вычисление 12" xfId="1777"/>
    <cellStyle name="Вычисление 13" xfId="1778"/>
    <cellStyle name="Вычисление 14" xfId="1779"/>
    <cellStyle name="Вычисление 15" xfId="1780"/>
    <cellStyle name="Вычисление 16" xfId="1781"/>
    <cellStyle name="Вычисление 17" xfId="1782"/>
    <cellStyle name="Вычисление 18" xfId="1783"/>
    <cellStyle name="Вычисление 19" xfId="1784"/>
    <cellStyle name="Вычисление 2" xfId="636"/>
    <cellStyle name="Вычисление 20" xfId="1785"/>
    <cellStyle name="Вычисление 21" xfId="1786"/>
    <cellStyle name="Вычисление 22" xfId="1787"/>
    <cellStyle name="Вычисление 23" xfId="1788"/>
    <cellStyle name="Вычисление 24" xfId="1789"/>
    <cellStyle name="Вычисление 25" xfId="1790"/>
    <cellStyle name="Вычисление 26" xfId="1791"/>
    <cellStyle name="Вычисление 27" xfId="1792"/>
    <cellStyle name="Вычисление 28" xfId="1793"/>
    <cellStyle name="Вычисление 29" xfId="1794"/>
    <cellStyle name="Вычисление 3" xfId="1795"/>
    <cellStyle name="Вычисление 30" xfId="1796"/>
    <cellStyle name="Вычисление 31" xfId="1797"/>
    <cellStyle name="Вычисление 32" xfId="1798"/>
    <cellStyle name="Вычисление 33" xfId="1799"/>
    <cellStyle name="Вычисление 34" xfId="1800"/>
    <cellStyle name="Вычисление 35" xfId="1801"/>
    <cellStyle name="Вычисление 36" xfId="1802"/>
    <cellStyle name="Вычисление 4" xfId="1803"/>
    <cellStyle name="Вычисление 5" xfId="1804"/>
    <cellStyle name="Вычисление 6" xfId="1805"/>
    <cellStyle name="Вычисление 7" xfId="1806"/>
    <cellStyle name="Вычисление 8" xfId="1807"/>
    <cellStyle name="Вычисление 9" xfId="1808"/>
    <cellStyle name="Заголовок 1 10" xfId="1809"/>
    <cellStyle name="Заголовок 1 11" xfId="1810"/>
    <cellStyle name="Заголовок 1 12" xfId="1811"/>
    <cellStyle name="Заголовок 1 13" xfId="1812"/>
    <cellStyle name="Заголовок 1 14" xfId="1813"/>
    <cellStyle name="Заголовок 1 15" xfId="1814"/>
    <cellStyle name="Заголовок 1 16" xfId="1815"/>
    <cellStyle name="Заголовок 1 17" xfId="1816"/>
    <cellStyle name="Заголовок 1 18" xfId="1817"/>
    <cellStyle name="Заголовок 1 19" xfId="1818"/>
    <cellStyle name="Заголовок 1 2" xfId="637"/>
    <cellStyle name="Заголовок 1 20" xfId="1819"/>
    <cellStyle name="Заголовок 1 21" xfId="1820"/>
    <cellStyle name="Заголовок 1 22" xfId="1821"/>
    <cellStyle name="Заголовок 1 23" xfId="1822"/>
    <cellStyle name="Заголовок 1 24" xfId="1823"/>
    <cellStyle name="Заголовок 1 25" xfId="1824"/>
    <cellStyle name="Заголовок 1 26" xfId="1825"/>
    <cellStyle name="Заголовок 1 27" xfId="1826"/>
    <cellStyle name="Заголовок 1 28" xfId="1827"/>
    <cellStyle name="Заголовок 1 29" xfId="1828"/>
    <cellStyle name="Заголовок 1 3" xfId="1829"/>
    <cellStyle name="Заголовок 1 30" xfId="1830"/>
    <cellStyle name="Заголовок 1 31" xfId="1831"/>
    <cellStyle name="Заголовок 1 32" xfId="1832"/>
    <cellStyle name="Заголовок 1 33" xfId="1833"/>
    <cellStyle name="Заголовок 1 34" xfId="1834"/>
    <cellStyle name="Заголовок 1 35" xfId="1835"/>
    <cellStyle name="Заголовок 1 36" xfId="1836"/>
    <cellStyle name="Заголовок 1 4" xfId="1837"/>
    <cellStyle name="Заголовок 1 5" xfId="1838"/>
    <cellStyle name="Заголовок 1 6" xfId="1839"/>
    <cellStyle name="Заголовок 1 7" xfId="1840"/>
    <cellStyle name="Заголовок 1 8" xfId="1841"/>
    <cellStyle name="Заголовок 1 9" xfId="1842"/>
    <cellStyle name="Заголовок 2 10" xfId="1843"/>
    <cellStyle name="Заголовок 2 11" xfId="1844"/>
    <cellStyle name="Заголовок 2 12" xfId="1845"/>
    <cellStyle name="Заголовок 2 13" xfId="1846"/>
    <cellStyle name="Заголовок 2 14" xfId="1847"/>
    <cellStyle name="Заголовок 2 15" xfId="1848"/>
    <cellStyle name="Заголовок 2 16" xfId="1849"/>
    <cellStyle name="Заголовок 2 17" xfId="1850"/>
    <cellStyle name="Заголовок 2 18" xfId="1851"/>
    <cellStyle name="Заголовок 2 19" xfId="1852"/>
    <cellStyle name="Заголовок 2 2" xfId="638"/>
    <cellStyle name="Заголовок 2 20" xfId="1853"/>
    <cellStyle name="Заголовок 2 21" xfId="1854"/>
    <cellStyle name="Заголовок 2 22" xfId="1855"/>
    <cellStyle name="Заголовок 2 23" xfId="1856"/>
    <cellStyle name="Заголовок 2 24" xfId="1857"/>
    <cellStyle name="Заголовок 2 25" xfId="1858"/>
    <cellStyle name="Заголовок 2 26" xfId="1859"/>
    <cellStyle name="Заголовок 2 27" xfId="1860"/>
    <cellStyle name="Заголовок 2 28" xfId="1861"/>
    <cellStyle name="Заголовок 2 29" xfId="1862"/>
    <cellStyle name="Заголовок 2 3" xfId="1863"/>
    <cellStyle name="Заголовок 2 30" xfId="1864"/>
    <cellStyle name="Заголовок 2 31" xfId="1865"/>
    <cellStyle name="Заголовок 2 32" xfId="1866"/>
    <cellStyle name="Заголовок 2 33" xfId="1867"/>
    <cellStyle name="Заголовок 2 34" xfId="1868"/>
    <cellStyle name="Заголовок 2 35" xfId="1869"/>
    <cellStyle name="Заголовок 2 36" xfId="1870"/>
    <cellStyle name="Заголовок 2 4" xfId="1871"/>
    <cellStyle name="Заголовок 2 5" xfId="1872"/>
    <cellStyle name="Заголовок 2 6" xfId="1873"/>
    <cellStyle name="Заголовок 2 7" xfId="1874"/>
    <cellStyle name="Заголовок 2 8" xfId="1875"/>
    <cellStyle name="Заголовок 2 9" xfId="1876"/>
    <cellStyle name="Заголовок 3 10" xfId="1877"/>
    <cellStyle name="Заголовок 3 11" xfId="1878"/>
    <cellStyle name="Заголовок 3 12" xfId="1879"/>
    <cellStyle name="Заголовок 3 13" xfId="1880"/>
    <cellStyle name="Заголовок 3 14" xfId="1881"/>
    <cellStyle name="Заголовок 3 15" xfId="1882"/>
    <cellStyle name="Заголовок 3 16" xfId="1883"/>
    <cellStyle name="Заголовок 3 17" xfId="1884"/>
    <cellStyle name="Заголовок 3 18" xfId="1885"/>
    <cellStyle name="Заголовок 3 19" xfId="1886"/>
    <cellStyle name="Заголовок 3 2" xfId="639"/>
    <cellStyle name="Заголовок 3 20" xfId="1887"/>
    <cellStyle name="Заголовок 3 21" xfId="1888"/>
    <cellStyle name="Заголовок 3 22" xfId="1889"/>
    <cellStyle name="Заголовок 3 23" xfId="1890"/>
    <cellStyle name="Заголовок 3 24" xfId="1891"/>
    <cellStyle name="Заголовок 3 25" xfId="1892"/>
    <cellStyle name="Заголовок 3 26" xfId="1893"/>
    <cellStyle name="Заголовок 3 27" xfId="1894"/>
    <cellStyle name="Заголовок 3 28" xfId="1895"/>
    <cellStyle name="Заголовок 3 29" xfId="1896"/>
    <cellStyle name="Заголовок 3 3" xfId="1897"/>
    <cellStyle name="Заголовок 3 30" xfId="1898"/>
    <cellStyle name="Заголовок 3 31" xfId="1899"/>
    <cellStyle name="Заголовок 3 32" xfId="1900"/>
    <cellStyle name="Заголовок 3 33" xfId="1901"/>
    <cellStyle name="Заголовок 3 34" xfId="1902"/>
    <cellStyle name="Заголовок 3 35" xfId="1903"/>
    <cellStyle name="Заголовок 3 36" xfId="1904"/>
    <cellStyle name="Заголовок 3 4" xfId="1905"/>
    <cellStyle name="Заголовок 3 5" xfId="1906"/>
    <cellStyle name="Заголовок 3 6" xfId="1907"/>
    <cellStyle name="Заголовок 3 7" xfId="1908"/>
    <cellStyle name="Заголовок 3 8" xfId="1909"/>
    <cellStyle name="Заголовок 3 9" xfId="1910"/>
    <cellStyle name="Заголовок 4 10" xfId="1911"/>
    <cellStyle name="Заголовок 4 11" xfId="1912"/>
    <cellStyle name="Заголовок 4 12" xfId="1913"/>
    <cellStyle name="Заголовок 4 13" xfId="1914"/>
    <cellStyle name="Заголовок 4 14" xfId="1915"/>
    <cellStyle name="Заголовок 4 15" xfId="1916"/>
    <cellStyle name="Заголовок 4 16" xfId="1917"/>
    <cellStyle name="Заголовок 4 17" xfId="1918"/>
    <cellStyle name="Заголовок 4 18" xfId="1919"/>
    <cellStyle name="Заголовок 4 19" xfId="1920"/>
    <cellStyle name="Заголовок 4 2" xfId="640"/>
    <cellStyle name="Заголовок 4 20" xfId="1921"/>
    <cellStyle name="Заголовок 4 21" xfId="1922"/>
    <cellStyle name="Заголовок 4 22" xfId="1923"/>
    <cellStyle name="Заголовок 4 23" xfId="1924"/>
    <cellStyle name="Заголовок 4 24" xfId="1925"/>
    <cellStyle name="Заголовок 4 25" xfId="1926"/>
    <cellStyle name="Заголовок 4 26" xfId="1927"/>
    <cellStyle name="Заголовок 4 27" xfId="1928"/>
    <cellStyle name="Заголовок 4 28" xfId="1929"/>
    <cellStyle name="Заголовок 4 29" xfId="1930"/>
    <cellStyle name="Заголовок 4 3" xfId="1931"/>
    <cellStyle name="Заголовок 4 30" xfId="1932"/>
    <cellStyle name="Заголовок 4 31" xfId="1933"/>
    <cellStyle name="Заголовок 4 32" xfId="1934"/>
    <cellStyle name="Заголовок 4 33" xfId="1935"/>
    <cellStyle name="Заголовок 4 34" xfId="1936"/>
    <cellStyle name="Заголовок 4 35" xfId="1937"/>
    <cellStyle name="Заголовок 4 36" xfId="1938"/>
    <cellStyle name="Заголовок 4 4" xfId="1939"/>
    <cellStyle name="Заголовок 4 5" xfId="1940"/>
    <cellStyle name="Заголовок 4 6" xfId="1941"/>
    <cellStyle name="Заголовок 4 7" xfId="1942"/>
    <cellStyle name="Заголовок 4 8" xfId="1943"/>
    <cellStyle name="Заголовок 4 9" xfId="1944"/>
    <cellStyle name="Защитный" xfId="641"/>
    <cellStyle name="Итог 10" xfId="1945"/>
    <cellStyle name="Итог 11" xfId="1946"/>
    <cellStyle name="Итог 12" xfId="1947"/>
    <cellStyle name="Итог 13" xfId="1948"/>
    <cellStyle name="Итог 14" xfId="1949"/>
    <cellStyle name="Итог 15" xfId="1950"/>
    <cellStyle name="Итог 16" xfId="1951"/>
    <cellStyle name="Итог 17" xfId="1952"/>
    <cellStyle name="Итог 18" xfId="1953"/>
    <cellStyle name="Итог 19" xfId="1954"/>
    <cellStyle name="Итог 2" xfId="642"/>
    <cellStyle name="Итог 20" xfId="1955"/>
    <cellStyle name="Итог 21" xfId="1956"/>
    <cellStyle name="Итог 22" xfId="1957"/>
    <cellStyle name="Итог 23" xfId="1958"/>
    <cellStyle name="Итог 24" xfId="1959"/>
    <cellStyle name="Итог 25" xfId="1960"/>
    <cellStyle name="Итог 26" xfId="1961"/>
    <cellStyle name="Итог 27" xfId="1962"/>
    <cellStyle name="Итог 28" xfId="1963"/>
    <cellStyle name="Итог 29" xfId="1964"/>
    <cellStyle name="Итог 3" xfId="1965"/>
    <cellStyle name="Итог 30" xfId="1966"/>
    <cellStyle name="Итог 31" xfId="1967"/>
    <cellStyle name="Итог 32" xfId="1968"/>
    <cellStyle name="Итог 33" xfId="1969"/>
    <cellStyle name="Итог 34" xfId="1970"/>
    <cellStyle name="Итог 35" xfId="1971"/>
    <cellStyle name="Итог 36" xfId="1972"/>
    <cellStyle name="Итог 4" xfId="1973"/>
    <cellStyle name="Итог 5" xfId="1974"/>
    <cellStyle name="Итог 6" xfId="1975"/>
    <cellStyle name="Итог 7" xfId="1976"/>
    <cellStyle name="Итог 8" xfId="1977"/>
    <cellStyle name="Итог 9" xfId="1978"/>
    <cellStyle name="Контрольная ячейка 10" xfId="1979"/>
    <cellStyle name="Контрольная ячейка 11" xfId="1980"/>
    <cellStyle name="Контрольная ячейка 12" xfId="1981"/>
    <cellStyle name="Контрольная ячейка 13" xfId="1982"/>
    <cellStyle name="Контрольная ячейка 14" xfId="1983"/>
    <cellStyle name="Контрольная ячейка 15" xfId="1984"/>
    <cellStyle name="Контрольная ячейка 16" xfId="1985"/>
    <cellStyle name="Контрольная ячейка 17" xfId="1986"/>
    <cellStyle name="Контрольная ячейка 18" xfId="1987"/>
    <cellStyle name="Контрольная ячейка 19" xfId="1988"/>
    <cellStyle name="Контрольная ячейка 2" xfId="643"/>
    <cellStyle name="Контрольная ячейка 20" xfId="1989"/>
    <cellStyle name="Контрольная ячейка 21" xfId="1990"/>
    <cellStyle name="Контрольная ячейка 22" xfId="1991"/>
    <cellStyle name="Контрольная ячейка 23" xfId="1992"/>
    <cellStyle name="Контрольная ячейка 24" xfId="1993"/>
    <cellStyle name="Контрольная ячейка 25" xfId="1994"/>
    <cellStyle name="Контрольная ячейка 26" xfId="1995"/>
    <cellStyle name="Контрольная ячейка 27" xfId="1996"/>
    <cellStyle name="Контрольная ячейка 28" xfId="1997"/>
    <cellStyle name="Контрольная ячейка 29" xfId="1998"/>
    <cellStyle name="Контрольная ячейка 3" xfId="1999"/>
    <cellStyle name="Контрольная ячейка 30" xfId="2000"/>
    <cellStyle name="Контрольная ячейка 31" xfId="2001"/>
    <cellStyle name="Контрольная ячейка 32" xfId="2002"/>
    <cellStyle name="Контрольная ячейка 33" xfId="2003"/>
    <cellStyle name="Контрольная ячейка 34" xfId="2004"/>
    <cellStyle name="Контрольная ячейка 35" xfId="2005"/>
    <cellStyle name="Контрольная ячейка 36" xfId="2006"/>
    <cellStyle name="Контрольная ячейка 4" xfId="2007"/>
    <cellStyle name="Контрольная ячейка 5" xfId="2008"/>
    <cellStyle name="Контрольная ячейка 6" xfId="2009"/>
    <cellStyle name="Контрольная ячейка 7" xfId="2010"/>
    <cellStyle name="Контрольная ячейка 8" xfId="2011"/>
    <cellStyle name="Контрольная ячейка 9" xfId="2012"/>
    <cellStyle name="Название 2" xfId="644"/>
    <cellStyle name="Название 3" xfId="645"/>
    <cellStyle name="Нейтральный 10" xfId="2013"/>
    <cellStyle name="Нейтральный 11" xfId="2014"/>
    <cellStyle name="Нейтральный 12" xfId="2015"/>
    <cellStyle name="Нейтральный 13" xfId="2016"/>
    <cellStyle name="Нейтральный 14" xfId="2017"/>
    <cellStyle name="Нейтральный 15" xfId="2018"/>
    <cellStyle name="Нейтральный 16" xfId="2019"/>
    <cellStyle name="Нейтральный 17" xfId="2020"/>
    <cellStyle name="Нейтральный 18" xfId="2021"/>
    <cellStyle name="Нейтральный 19" xfId="2022"/>
    <cellStyle name="Нейтральный 2" xfId="646"/>
    <cellStyle name="Нейтральный 20" xfId="2023"/>
    <cellStyle name="Нейтральный 21" xfId="2024"/>
    <cellStyle name="Нейтральный 22" xfId="2025"/>
    <cellStyle name="Нейтральный 23" xfId="2026"/>
    <cellStyle name="Нейтральный 24" xfId="2027"/>
    <cellStyle name="Нейтральный 25" xfId="2028"/>
    <cellStyle name="Нейтральный 26" xfId="2029"/>
    <cellStyle name="Нейтральный 27" xfId="2030"/>
    <cellStyle name="Нейтральный 28" xfId="2031"/>
    <cellStyle name="Нейтральный 29" xfId="2032"/>
    <cellStyle name="Нейтральный 3" xfId="2033"/>
    <cellStyle name="Нейтральный 30" xfId="2034"/>
    <cellStyle name="Нейтральный 31" xfId="2035"/>
    <cellStyle name="Нейтральный 32" xfId="2036"/>
    <cellStyle name="Нейтральный 33" xfId="2037"/>
    <cellStyle name="Нейтральный 34" xfId="2038"/>
    <cellStyle name="Нейтральный 35" xfId="2039"/>
    <cellStyle name="Нейтральный 36" xfId="2040"/>
    <cellStyle name="Нейтральный 4" xfId="2041"/>
    <cellStyle name="Нейтральный 5" xfId="2042"/>
    <cellStyle name="Нейтральный 6" xfId="2043"/>
    <cellStyle name="Нейтральный 7" xfId="2044"/>
    <cellStyle name="Нейтральный 8" xfId="2045"/>
    <cellStyle name="Нейтральный 9" xfId="2046"/>
    <cellStyle name="Обычный 13" xfId="2047"/>
    <cellStyle name="Обычный 14" xfId="2048"/>
    <cellStyle name="Обычный 15" xfId="2049"/>
    <cellStyle name="Обычный 16" xfId="2050"/>
    <cellStyle name="Обычный 17" xfId="2051"/>
    <cellStyle name="Обычный 18" xfId="2052"/>
    <cellStyle name="Обычный 19" xfId="736"/>
    <cellStyle name="Обычный 2" xfId="3"/>
    <cellStyle name="Обычный 2 10" xfId="647"/>
    <cellStyle name="Обычный 2 10 2" xfId="2053"/>
    <cellStyle name="Обычный 2 11" xfId="648"/>
    <cellStyle name="Обычный 2 11 2" xfId="2054"/>
    <cellStyle name="Обычный 2 12" xfId="649"/>
    <cellStyle name="Обычный 2 12 2" xfId="2055"/>
    <cellStyle name="Обычный 2 13" xfId="650"/>
    <cellStyle name="Обычный 2 13 2" xfId="2056"/>
    <cellStyle name="Обычный 2 14" xfId="2057"/>
    <cellStyle name="Обычный 2 14 2" xfId="2058"/>
    <cellStyle name="Обычный 2 15" xfId="2059"/>
    <cellStyle name="Обычный 2 16" xfId="2060"/>
    <cellStyle name="Обычный 2 17" xfId="2061"/>
    <cellStyle name="Обычный 2 18" xfId="2062"/>
    <cellStyle name="Обычный 2 19" xfId="2063"/>
    <cellStyle name="Обычный 2 2" xfId="651"/>
    <cellStyle name="Обычный 2 2 10" xfId="2064"/>
    <cellStyle name="Обычный 2 2 11" xfId="2065"/>
    <cellStyle name="Обычный 2 2 12" xfId="2066"/>
    <cellStyle name="Обычный 2 2 13" xfId="2067"/>
    <cellStyle name="Обычный 2 2 14" xfId="2068"/>
    <cellStyle name="Обычный 2 2 15" xfId="2069"/>
    <cellStyle name="Обычный 2 2 16" xfId="2070"/>
    <cellStyle name="Обычный 2 2 17" xfId="2071"/>
    <cellStyle name="Обычный 2 2 18" xfId="2072"/>
    <cellStyle name="Обычный 2 2 19" xfId="2073"/>
    <cellStyle name="Обычный 2 2 2" xfId="652"/>
    <cellStyle name="Обычный 2 2 2 2" xfId="2074"/>
    <cellStyle name="Обычный 2 2 20" xfId="2075"/>
    <cellStyle name="Обычный 2 2 21" xfId="2076"/>
    <cellStyle name="Обычный 2 2 22" xfId="2077"/>
    <cellStyle name="Обычный 2 2 23" xfId="2078"/>
    <cellStyle name="Обычный 2 2 24" xfId="2079"/>
    <cellStyle name="Обычный 2 2 25" xfId="2080"/>
    <cellStyle name="Обычный 2 2 26" xfId="2081"/>
    <cellStyle name="Обычный 2 2 27" xfId="2082"/>
    <cellStyle name="Обычный 2 2 28" xfId="2083"/>
    <cellStyle name="Обычный 2 2 29" xfId="2084"/>
    <cellStyle name="Обычный 2 2 3" xfId="2085"/>
    <cellStyle name="Обычный 2 2 3 2" xfId="2086"/>
    <cellStyle name="Обычный 2 2 30" xfId="2087"/>
    <cellStyle name="Обычный 2 2 31" xfId="2088"/>
    <cellStyle name="Обычный 2 2 32" xfId="2089"/>
    <cellStyle name="Обычный 2 2 33" xfId="2090"/>
    <cellStyle name="Обычный 2 2 34" xfId="2091"/>
    <cellStyle name="Обычный 2 2 35" xfId="2092"/>
    <cellStyle name="Обычный 2 2 36" xfId="2093"/>
    <cellStyle name="Обычный 2 2 4" xfId="2094"/>
    <cellStyle name="Обычный 2 2 5" xfId="2095"/>
    <cellStyle name="Обычный 2 2 6" xfId="2096"/>
    <cellStyle name="Обычный 2 2 7" xfId="2097"/>
    <cellStyle name="Обычный 2 2 8" xfId="2098"/>
    <cellStyle name="Обычный 2 2 9" xfId="2099"/>
    <cellStyle name="Обычный 2 20" xfId="2100"/>
    <cellStyle name="Обычный 2 21" xfId="2101"/>
    <cellStyle name="Обычный 2 22" xfId="2102"/>
    <cellStyle name="Обычный 2 23" xfId="2103"/>
    <cellStyle name="Обычный 2 24" xfId="2104"/>
    <cellStyle name="Обычный 2 25" xfId="2105"/>
    <cellStyle name="Обычный 2 26" xfId="2106"/>
    <cellStyle name="Обычный 2 27" xfId="2107"/>
    <cellStyle name="Обычный 2 28" xfId="2108"/>
    <cellStyle name="Обычный 2 29" xfId="2109"/>
    <cellStyle name="Обычный 2 3" xfId="653"/>
    <cellStyle name="Обычный 2 30" xfId="2110"/>
    <cellStyle name="Обычный 2 31" xfId="2111"/>
    <cellStyle name="Обычный 2 32" xfId="2112"/>
    <cellStyle name="Обычный 2 33" xfId="2113"/>
    <cellStyle name="Обычный 2 34" xfId="2114"/>
    <cellStyle name="Обычный 2 35" xfId="2115"/>
    <cellStyle name="Обычный 2 36" xfId="2116"/>
    <cellStyle name="Обычный 2 37" xfId="2117"/>
    <cellStyle name="Обычный 2 4" xfId="654"/>
    <cellStyle name="Обычный 2 4 2" xfId="655"/>
    <cellStyle name="Обычный 2 5" xfId="656"/>
    <cellStyle name="Обычный 2 5 2" xfId="657"/>
    <cellStyle name="Обычный 2 6" xfId="658"/>
    <cellStyle name="Обычный 2 6 2" xfId="659"/>
    <cellStyle name="Обычный 2 7" xfId="660"/>
    <cellStyle name="Обычный 2 7 2" xfId="661"/>
    <cellStyle name="Обычный 2 8" xfId="662"/>
    <cellStyle name="Обычный 2 8 2" xfId="663"/>
    <cellStyle name="Обычный 2 9" xfId="664"/>
    <cellStyle name="Обычный 2 9 2" xfId="2118"/>
    <cellStyle name="Обычный 2_900005052015" xfId="665"/>
    <cellStyle name="Обычный 23" xfId="2119"/>
    <cellStyle name="Обычный 24" xfId="2120"/>
    <cellStyle name="Обычный 25" xfId="2121"/>
    <cellStyle name="Обычный 27" xfId="2122"/>
    <cellStyle name="Обычный 28" xfId="2123"/>
    <cellStyle name="Обычный 29" xfId="2124"/>
    <cellStyle name="Обычный 3" xfId="666"/>
    <cellStyle name="Обычный 3 2" xfId="667"/>
    <cellStyle name="Обычный 3 2 2" xfId="2125"/>
    <cellStyle name="Обычный 3 3" xfId="668"/>
    <cellStyle name="Обычный 30" xfId="2126"/>
    <cellStyle name="Обычный 31" xfId="2127"/>
    <cellStyle name="Обычный 32" xfId="2128"/>
    <cellStyle name="Обычный 34" xfId="2129"/>
    <cellStyle name="Обычный 35" xfId="2130"/>
    <cellStyle name="Обычный 36" xfId="2131"/>
    <cellStyle name="Обычный 4" xfId="669"/>
    <cellStyle name="Обычный 4 2" xfId="2132"/>
    <cellStyle name="Обычный 4 3" xfId="2515"/>
    <cellStyle name="Обычный 5" xfId="670"/>
    <cellStyle name="Обычный 6" xfId="671"/>
    <cellStyle name="Обычный 7" xfId="672"/>
    <cellStyle name="Обычный 8" xfId="673"/>
    <cellStyle name="Обычный 9" xfId="674"/>
    <cellStyle name="Обычный 9 2" xfId="691"/>
    <cellStyle name="Плохой 10" xfId="2133"/>
    <cellStyle name="Плохой 11" xfId="2134"/>
    <cellStyle name="Плохой 12" xfId="2135"/>
    <cellStyle name="Плохой 13" xfId="2136"/>
    <cellStyle name="Плохой 14" xfId="2137"/>
    <cellStyle name="Плохой 15" xfId="2138"/>
    <cellStyle name="Плохой 16" xfId="2139"/>
    <cellStyle name="Плохой 17" xfId="2140"/>
    <cellStyle name="Плохой 18" xfId="2141"/>
    <cellStyle name="Плохой 19" xfId="2142"/>
    <cellStyle name="Плохой 2" xfId="675"/>
    <cellStyle name="Плохой 20" xfId="2143"/>
    <cellStyle name="Плохой 21" xfId="2144"/>
    <cellStyle name="Плохой 22" xfId="2145"/>
    <cellStyle name="Плохой 23" xfId="2146"/>
    <cellStyle name="Плохой 24" xfId="2147"/>
    <cellStyle name="Плохой 25" xfId="2148"/>
    <cellStyle name="Плохой 26" xfId="2149"/>
    <cellStyle name="Плохой 27" xfId="2150"/>
    <cellStyle name="Плохой 28" xfId="2151"/>
    <cellStyle name="Плохой 29" xfId="2152"/>
    <cellStyle name="Плохой 3" xfId="2153"/>
    <cellStyle name="Плохой 30" xfId="2154"/>
    <cellStyle name="Плохой 31" xfId="2155"/>
    <cellStyle name="Плохой 32" xfId="2156"/>
    <cellStyle name="Плохой 33" xfId="2157"/>
    <cellStyle name="Плохой 34" xfId="2158"/>
    <cellStyle name="Плохой 35" xfId="2159"/>
    <cellStyle name="Плохой 36" xfId="2160"/>
    <cellStyle name="Плохой 4" xfId="2161"/>
    <cellStyle name="Плохой 5" xfId="2162"/>
    <cellStyle name="Плохой 6" xfId="2163"/>
    <cellStyle name="Плохой 7" xfId="2164"/>
    <cellStyle name="Плохой 8" xfId="2165"/>
    <cellStyle name="Плохой 9" xfId="2166"/>
    <cellStyle name="Пояснение 10" xfId="2167"/>
    <cellStyle name="Пояснение 11" xfId="2168"/>
    <cellStyle name="Пояснение 12" xfId="2169"/>
    <cellStyle name="Пояснение 13" xfId="2170"/>
    <cellStyle name="Пояснение 14" xfId="2171"/>
    <cellStyle name="Пояснение 15" xfId="2172"/>
    <cellStyle name="Пояснение 16" xfId="2173"/>
    <cellStyle name="Пояснение 17" xfId="2174"/>
    <cellStyle name="Пояснение 18" xfId="2175"/>
    <cellStyle name="Пояснение 19" xfId="2176"/>
    <cellStyle name="Пояснение 2" xfId="676"/>
    <cellStyle name="Пояснение 20" xfId="2177"/>
    <cellStyle name="Пояснение 21" xfId="2178"/>
    <cellStyle name="Пояснение 22" xfId="2179"/>
    <cellStyle name="Пояснение 23" xfId="2180"/>
    <cellStyle name="Пояснение 24" xfId="2181"/>
    <cellStyle name="Пояснение 25" xfId="2182"/>
    <cellStyle name="Пояснение 26" xfId="2183"/>
    <cellStyle name="Пояснение 27" xfId="2184"/>
    <cellStyle name="Пояснение 28" xfId="2185"/>
    <cellStyle name="Пояснение 29" xfId="2186"/>
    <cellStyle name="Пояснение 3" xfId="2187"/>
    <cellStyle name="Пояснение 30" xfId="2188"/>
    <cellStyle name="Пояснение 31" xfId="2189"/>
    <cellStyle name="Пояснение 32" xfId="2190"/>
    <cellStyle name="Пояснение 33" xfId="2191"/>
    <cellStyle name="Пояснение 34" xfId="2192"/>
    <cellStyle name="Пояснение 35" xfId="2193"/>
    <cellStyle name="Пояснение 36" xfId="2194"/>
    <cellStyle name="Пояснение 4" xfId="2195"/>
    <cellStyle name="Пояснение 5" xfId="2196"/>
    <cellStyle name="Пояснение 6" xfId="2197"/>
    <cellStyle name="Пояснение 7" xfId="2198"/>
    <cellStyle name="Пояснение 8" xfId="2199"/>
    <cellStyle name="Пояснение 9" xfId="2200"/>
    <cellStyle name="Примечание 10" xfId="2201"/>
    <cellStyle name="Примечание 11" xfId="2202"/>
    <cellStyle name="Примечание 12" xfId="2203"/>
    <cellStyle name="Примечание 13" xfId="2204"/>
    <cellStyle name="Примечание 14" xfId="2205"/>
    <cellStyle name="Примечание 15" xfId="2206"/>
    <cellStyle name="Примечание 16" xfId="2207"/>
    <cellStyle name="Примечание 17" xfId="2208"/>
    <cellStyle name="Примечание 18" xfId="2209"/>
    <cellStyle name="Примечание 19" xfId="2210"/>
    <cellStyle name="Примечание 2" xfId="677"/>
    <cellStyle name="Примечание 20" xfId="2211"/>
    <cellStyle name="Примечание 21" xfId="2212"/>
    <cellStyle name="Примечание 22" xfId="2213"/>
    <cellStyle name="Примечание 23" xfId="2214"/>
    <cellStyle name="Примечание 24" xfId="2215"/>
    <cellStyle name="Примечание 25" xfId="2216"/>
    <cellStyle name="Примечание 26" xfId="2217"/>
    <cellStyle name="Примечание 27" xfId="2218"/>
    <cellStyle name="Примечание 28" xfId="2219"/>
    <cellStyle name="Примечание 29" xfId="2220"/>
    <cellStyle name="Примечание 3" xfId="678"/>
    <cellStyle name="Примечание 30" xfId="2221"/>
    <cellStyle name="Примечание 31" xfId="2222"/>
    <cellStyle name="Примечание 32" xfId="2223"/>
    <cellStyle name="Примечание 33" xfId="2224"/>
    <cellStyle name="Примечание 34" xfId="2225"/>
    <cellStyle name="Примечание 35" xfId="2226"/>
    <cellStyle name="Примечание 36" xfId="2227"/>
    <cellStyle name="Примечание 4" xfId="2228"/>
    <cellStyle name="Примечание 5" xfId="2229"/>
    <cellStyle name="Примечание 6" xfId="2230"/>
    <cellStyle name="Примечание 7" xfId="2231"/>
    <cellStyle name="Примечание 8" xfId="2232"/>
    <cellStyle name="Примечание 9" xfId="2233"/>
    <cellStyle name="Связанная ячейка 10" xfId="2234"/>
    <cellStyle name="Связанная ячейка 11" xfId="2235"/>
    <cellStyle name="Связанная ячейка 12" xfId="2236"/>
    <cellStyle name="Связанная ячейка 13" xfId="2237"/>
    <cellStyle name="Связанная ячейка 14" xfId="2238"/>
    <cellStyle name="Связанная ячейка 15" xfId="2239"/>
    <cellStyle name="Связанная ячейка 16" xfId="2240"/>
    <cellStyle name="Связанная ячейка 17" xfId="2241"/>
    <cellStyle name="Связанная ячейка 18" xfId="2242"/>
    <cellStyle name="Связанная ячейка 19" xfId="2243"/>
    <cellStyle name="Связанная ячейка 2" xfId="679"/>
    <cellStyle name="Связанная ячейка 20" xfId="2244"/>
    <cellStyle name="Связанная ячейка 21" xfId="2245"/>
    <cellStyle name="Связанная ячейка 22" xfId="2246"/>
    <cellStyle name="Связанная ячейка 23" xfId="2247"/>
    <cellStyle name="Связанная ячейка 24" xfId="2248"/>
    <cellStyle name="Связанная ячейка 25" xfId="2249"/>
    <cellStyle name="Связанная ячейка 26" xfId="2250"/>
    <cellStyle name="Связанная ячейка 27" xfId="2251"/>
    <cellStyle name="Связанная ячейка 28" xfId="2252"/>
    <cellStyle name="Связанная ячейка 29" xfId="2253"/>
    <cellStyle name="Связанная ячейка 3" xfId="2254"/>
    <cellStyle name="Связанная ячейка 30" xfId="2255"/>
    <cellStyle name="Связанная ячейка 31" xfId="2256"/>
    <cellStyle name="Связанная ячейка 32" xfId="2257"/>
    <cellStyle name="Связанная ячейка 33" xfId="2258"/>
    <cellStyle name="Связанная ячейка 34" xfId="2259"/>
    <cellStyle name="Связанная ячейка 35" xfId="2260"/>
    <cellStyle name="Связанная ячейка 36" xfId="2261"/>
    <cellStyle name="Связанная ячейка 4" xfId="2262"/>
    <cellStyle name="Связанная ячейка 5" xfId="2263"/>
    <cellStyle name="Связанная ячейка 6" xfId="2264"/>
    <cellStyle name="Связанная ячейка 7" xfId="2265"/>
    <cellStyle name="Связанная ячейка 8" xfId="2266"/>
    <cellStyle name="Связанная ячейка 9" xfId="2267"/>
    <cellStyle name="Стиль 1" xfId="680"/>
    <cellStyle name="Текст предупреждения 10" xfId="2268"/>
    <cellStyle name="Текст предупреждения 11" xfId="2269"/>
    <cellStyle name="Текст предупреждения 12" xfId="2270"/>
    <cellStyle name="Текст предупреждения 13" xfId="2271"/>
    <cellStyle name="Текст предупреждения 14" xfId="2272"/>
    <cellStyle name="Текст предупреждения 15" xfId="2273"/>
    <cellStyle name="Текст предупреждения 16" xfId="2274"/>
    <cellStyle name="Текст предупреждения 17" xfId="2275"/>
    <cellStyle name="Текст предупреждения 18" xfId="2276"/>
    <cellStyle name="Текст предупреждения 19" xfId="2277"/>
    <cellStyle name="Текст предупреждения 2" xfId="681"/>
    <cellStyle name="Текст предупреждения 20" xfId="2278"/>
    <cellStyle name="Текст предупреждения 21" xfId="2279"/>
    <cellStyle name="Текст предупреждения 22" xfId="2280"/>
    <cellStyle name="Текст предупреждения 23" xfId="2281"/>
    <cellStyle name="Текст предупреждения 24" xfId="2282"/>
    <cellStyle name="Текст предупреждения 25" xfId="2283"/>
    <cellStyle name="Текст предупреждения 26" xfId="2284"/>
    <cellStyle name="Текст предупреждения 27" xfId="2285"/>
    <cellStyle name="Текст предупреждения 28" xfId="2286"/>
    <cellStyle name="Текст предупреждения 29" xfId="2287"/>
    <cellStyle name="Текст предупреждения 3" xfId="2288"/>
    <cellStyle name="Текст предупреждения 30" xfId="2289"/>
    <cellStyle name="Текст предупреждения 31" xfId="2290"/>
    <cellStyle name="Текст предупреждения 32" xfId="2291"/>
    <cellStyle name="Текст предупреждения 33" xfId="2292"/>
    <cellStyle name="Текст предупреждения 34" xfId="2293"/>
    <cellStyle name="Текст предупреждения 35" xfId="2294"/>
    <cellStyle name="Текст предупреждения 36" xfId="2295"/>
    <cellStyle name="Текст предупреждения 4" xfId="2296"/>
    <cellStyle name="Текст предупреждения 5" xfId="2297"/>
    <cellStyle name="Текст предупреждения 6" xfId="2298"/>
    <cellStyle name="Текст предупреждения 7" xfId="2299"/>
    <cellStyle name="Текст предупреждения 8" xfId="2300"/>
    <cellStyle name="Текст предупреждения 9" xfId="2301"/>
    <cellStyle name="Финансовый 16" xfId="2302"/>
    <cellStyle name="Финансовый 2" xfId="2"/>
    <cellStyle name="Финансовый 2 10" xfId="2303"/>
    <cellStyle name="Финансовый 2 11" xfId="2304"/>
    <cellStyle name="Финансовый 2 12" xfId="2305"/>
    <cellStyle name="Финансовый 2 13" xfId="2306"/>
    <cellStyle name="Финансовый 2 14" xfId="2307"/>
    <cellStyle name="Финансовый 2 15" xfId="2308"/>
    <cellStyle name="Финансовый 2 16" xfId="2309"/>
    <cellStyle name="Финансовый 2 17" xfId="2310"/>
    <cellStyle name="Финансовый 2 18" xfId="2311"/>
    <cellStyle name="Финансовый 2 19" xfId="2312"/>
    <cellStyle name="Финансовый 2 2" xfId="682"/>
    <cellStyle name="Финансовый 2 2 10" xfId="2313"/>
    <cellStyle name="Финансовый 2 2 11" xfId="2314"/>
    <cellStyle name="Финансовый 2 2 12" xfId="2315"/>
    <cellStyle name="Финансовый 2 2 13" xfId="2316"/>
    <cellStyle name="Финансовый 2 2 14" xfId="2317"/>
    <cellStyle name="Финансовый 2 2 15" xfId="2318"/>
    <cellStyle name="Финансовый 2 2 16" xfId="2319"/>
    <cellStyle name="Финансовый 2 2 17" xfId="2320"/>
    <cellStyle name="Финансовый 2 2 18" xfId="2321"/>
    <cellStyle name="Финансовый 2 2 19" xfId="2322"/>
    <cellStyle name="Финансовый 2 2 2" xfId="2323"/>
    <cellStyle name="Финансовый 2 2 20" xfId="2324"/>
    <cellStyle name="Финансовый 2 2 21" xfId="2325"/>
    <cellStyle name="Финансовый 2 2 22" xfId="2326"/>
    <cellStyle name="Финансовый 2 2 23" xfId="2327"/>
    <cellStyle name="Финансовый 2 2 24" xfId="2328"/>
    <cellStyle name="Финансовый 2 2 25" xfId="2329"/>
    <cellStyle name="Финансовый 2 2 26" xfId="2330"/>
    <cellStyle name="Финансовый 2 2 27" xfId="2331"/>
    <cellStyle name="Финансовый 2 2 28" xfId="2332"/>
    <cellStyle name="Финансовый 2 2 29" xfId="2333"/>
    <cellStyle name="Финансовый 2 2 3" xfId="2334"/>
    <cellStyle name="Финансовый 2 2 30" xfId="2335"/>
    <cellStyle name="Финансовый 2 2 31" xfId="2336"/>
    <cellStyle name="Финансовый 2 2 32" xfId="2337"/>
    <cellStyle name="Финансовый 2 2 33" xfId="2338"/>
    <cellStyle name="Финансовый 2 2 34" xfId="2339"/>
    <cellStyle name="Финансовый 2 2 35" xfId="2340"/>
    <cellStyle name="Финансовый 2 2 36" xfId="2341"/>
    <cellStyle name="Финансовый 2 2 4" xfId="2342"/>
    <cellStyle name="Финансовый 2 2 5" xfId="2343"/>
    <cellStyle name="Финансовый 2 2 6" xfId="2344"/>
    <cellStyle name="Финансовый 2 2 7" xfId="2345"/>
    <cellStyle name="Финансовый 2 2 8" xfId="2346"/>
    <cellStyle name="Финансовый 2 2 9" xfId="2347"/>
    <cellStyle name="Финансовый 2 20" xfId="2348"/>
    <cellStyle name="Финансовый 2 21" xfId="2349"/>
    <cellStyle name="Финансовый 2 22" xfId="2350"/>
    <cellStyle name="Финансовый 2 23" xfId="2351"/>
    <cellStyle name="Финансовый 2 24" xfId="2352"/>
    <cellStyle name="Финансовый 2 25" xfId="2353"/>
    <cellStyle name="Финансовый 2 26" xfId="2354"/>
    <cellStyle name="Финансовый 2 27" xfId="2355"/>
    <cellStyle name="Финансовый 2 28" xfId="2356"/>
    <cellStyle name="Финансовый 2 29" xfId="2357"/>
    <cellStyle name="Финансовый 2 3" xfId="683"/>
    <cellStyle name="Финансовый 2 30" xfId="2358"/>
    <cellStyle name="Финансовый 2 31" xfId="2359"/>
    <cellStyle name="Финансовый 2 32" xfId="2360"/>
    <cellStyle name="Финансовый 2 33" xfId="2361"/>
    <cellStyle name="Финансовый 2 34" xfId="2362"/>
    <cellStyle name="Финансовый 2 35" xfId="2363"/>
    <cellStyle name="Финансовый 2 36" xfId="2364"/>
    <cellStyle name="Финансовый 2 4" xfId="2365"/>
    <cellStyle name="Финансовый 2 5" xfId="2366"/>
    <cellStyle name="Финансовый 2 6" xfId="2367"/>
    <cellStyle name="Финансовый 2 7" xfId="2368"/>
    <cellStyle name="Финансовый 2 8" xfId="2369"/>
    <cellStyle name="Финансовый 2 9" xfId="2370"/>
    <cellStyle name="Финансовый 3" xfId="684"/>
    <cellStyle name="Финансовый 3 2" xfId="685"/>
    <cellStyle name="Финансовый 4" xfId="686"/>
    <cellStyle name="Финансовый 4 2" xfId="687"/>
    <cellStyle name="Финансовый 5" xfId="688"/>
    <cellStyle name="Финансовый 6" xfId="689"/>
    <cellStyle name="Хороший 10" xfId="2371"/>
    <cellStyle name="Хороший 11" xfId="2372"/>
    <cellStyle name="Хороший 12" xfId="2373"/>
    <cellStyle name="Хороший 13" xfId="2374"/>
    <cellStyle name="Хороший 14" xfId="2375"/>
    <cellStyle name="Хороший 15" xfId="2376"/>
    <cellStyle name="Хороший 16" xfId="2377"/>
    <cellStyle name="Хороший 17" xfId="2378"/>
    <cellStyle name="Хороший 18" xfId="2379"/>
    <cellStyle name="Хороший 19" xfId="2380"/>
    <cellStyle name="Хороший 2" xfId="690"/>
    <cellStyle name="Хороший 20" xfId="2381"/>
    <cellStyle name="Хороший 21" xfId="2382"/>
    <cellStyle name="Хороший 22" xfId="2383"/>
    <cellStyle name="Хороший 23" xfId="2384"/>
    <cellStyle name="Хороший 24" xfId="2385"/>
    <cellStyle name="Хороший 25" xfId="2386"/>
    <cellStyle name="Хороший 26" xfId="2387"/>
    <cellStyle name="Хороший 27" xfId="2388"/>
    <cellStyle name="Хороший 28" xfId="2389"/>
    <cellStyle name="Хороший 29" xfId="2390"/>
    <cellStyle name="Хороший 3" xfId="2391"/>
    <cellStyle name="Хороший 30" xfId="2392"/>
    <cellStyle name="Хороший 31" xfId="2393"/>
    <cellStyle name="Хороший 32" xfId="2394"/>
    <cellStyle name="Хороший 33" xfId="2395"/>
    <cellStyle name="Хороший 34" xfId="2396"/>
    <cellStyle name="Хороший 35" xfId="2397"/>
    <cellStyle name="Хороший 36" xfId="2398"/>
    <cellStyle name="Хороший 4" xfId="2399"/>
    <cellStyle name="Хороший 5" xfId="2400"/>
    <cellStyle name="Хороший 6" xfId="2401"/>
    <cellStyle name="Хороший 7" xfId="2402"/>
    <cellStyle name="Хороший 8" xfId="2403"/>
    <cellStyle name="Хороший 9" xfId="24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ne.Shishyan.MINFIN2012/Downloads/1.Havelvacner_.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s>
    <sheetDataSet>
      <sheetData sheetId="0"/>
      <sheetData sheetId="1"/>
      <sheetData sheetId="2"/>
      <sheetData sheetId="3"/>
      <sheetData sheetId="4">
        <row r="39">
          <cell r="G39">
            <v>-2874.902</v>
          </cell>
        </row>
        <row r="46">
          <cell r="G46">
            <v>-2141.3000000000002</v>
          </cell>
        </row>
      </sheetData>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22"/>
  <sheetViews>
    <sheetView tabSelected="1" workbookViewId="0">
      <selection activeCell="C13" sqref="C13"/>
    </sheetView>
  </sheetViews>
  <sheetFormatPr defaultRowHeight="15"/>
  <cols>
    <col min="1" max="1" width="49" style="103" customWidth="1"/>
    <col min="2" max="2" width="32.28515625" style="103" customWidth="1"/>
    <col min="3" max="3" width="14.7109375" style="103" bestFit="1" customWidth="1"/>
    <col min="4" max="4" width="9.140625" style="103"/>
    <col min="5" max="5" width="17" style="103" customWidth="1"/>
    <col min="6" max="16384" width="9.140625" style="103"/>
  </cols>
  <sheetData>
    <row r="1" spans="1:3" s="88" customFormat="1">
      <c r="A1" s="87"/>
      <c r="B1" s="87"/>
    </row>
    <row r="2" spans="1:3" s="88" customFormat="1">
      <c r="A2" s="87"/>
      <c r="B2" s="89" t="s">
        <v>143</v>
      </c>
    </row>
    <row r="3" spans="1:3" s="88" customFormat="1" ht="34.5" customHeight="1">
      <c r="A3" s="87"/>
      <c r="B3" s="89" t="s">
        <v>144</v>
      </c>
    </row>
    <row r="4" spans="1:3" s="88" customFormat="1" ht="34.5" customHeight="1">
      <c r="A4" s="90" t="s">
        <v>145</v>
      </c>
      <c r="B4" s="89" t="s">
        <v>146</v>
      </c>
    </row>
    <row r="5" spans="1:3" s="88" customFormat="1" ht="16.5">
      <c r="A5" s="91"/>
      <c r="B5" s="87"/>
    </row>
    <row r="6" spans="1:3" s="88" customFormat="1" ht="16.5">
      <c r="A6" s="91"/>
      <c r="B6" s="87"/>
    </row>
    <row r="7" spans="1:3" s="88" customFormat="1" ht="88.5" customHeight="1">
      <c r="A7" s="582" t="s">
        <v>147</v>
      </c>
      <c r="B7" s="582"/>
    </row>
    <row r="8" spans="1:3" s="88" customFormat="1" ht="17.25">
      <c r="A8" s="92"/>
      <c r="B8" s="92"/>
    </row>
    <row r="9" spans="1:3" s="88" customFormat="1" ht="16.5">
      <c r="A9" s="93"/>
      <c r="B9" s="94" t="s">
        <v>2</v>
      </c>
    </row>
    <row r="10" spans="1:3" s="88" customFormat="1" ht="64.5" customHeight="1">
      <c r="A10" s="95"/>
      <c r="B10" s="96" t="s">
        <v>959</v>
      </c>
    </row>
    <row r="11" spans="1:3" s="88" customFormat="1" ht="16.5">
      <c r="A11" s="95" t="s">
        <v>149</v>
      </c>
      <c r="B11" s="97">
        <f>+'2'!B11</f>
        <v>-3934456.4</v>
      </c>
    </row>
    <row r="12" spans="1:3" s="88" customFormat="1" ht="16.5">
      <c r="A12" s="95" t="s">
        <v>150</v>
      </c>
      <c r="B12" s="98">
        <f>B11+B13</f>
        <v>-6504456.4000000004</v>
      </c>
      <c r="C12" s="184"/>
    </row>
    <row r="13" spans="1:3" s="88" customFormat="1" ht="16.5">
      <c r="A13" s="95" t="s">
        <v>151</v>
      </c>
      <c r="B13" s="98">
        <f>'3'!B9</f>
        <v>-2570000</v>
      </c>
      <c r="C13" s="185"/>
    </row>
    <row r="14" spans="1:3" s="88" customFormat="1" ht="16.5">
      <c r="A14" s="91"/>
      <c r="B14" s="99"/>
    </row>
    <row r="15" spans="1:3" s="88" customFormat="1" ht="16.5">
      <c r="A15" s="91"/>
      <c r="B15" s="99"/>
    </row>
    <row r="16" spans="1:3" s="88" customFormat="1" ht="16.5">
      <c r="A16" s="100"/>
      <c r="B16" s="289"/>
    </row>
    <row r="17" spans="1:5" s="88" customFormat="1" ht="16.5">
      <c r="A17" s="100"/>
      <c r="B17" s="131"/>
      <c r="E17" s="102" t="s">
        <v>152</v>
      </c>
    </row>
    <row r="18" spans="1:5" s="88" customFormat="1" ht="16.5">
      <c r="A18" s="100"/>
      <c r="B18" s="131"/>
    </row>
    <row r="19" spans="1:5" s="88" customFormat="1">
      <c r="A19" s="87"/>
      <c r="B19" s="87"/>
    </row>
    <row r="20" spans="1:5" s="88" customFormat="1">
      <c r="A20" s="87"/>
      <c r="B20" s="87"/>
    </row>
    <row r="21" spans="1:5" s="88" customFormat="1">
      <c r="A21" s="87"/>
      <c r="B21" s="87"/>
    </row>
    <row r="22" spans="1:5" s="88" customFormat="1">
      <c r="A22" s="87"/>
      <c r="B22" s="87"/>
    </row>
  </sheetData>
  <mergeCells count="1">
    <mergeCell ref="A7:B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17"/>
  <sheetViews>
    <sheetView workbookViewId="0">
      <selection activeCell="B19" sqref="B19"/>
    </sheetView>
  </sheetViews>
  <sheetFormatPr defaultRowHeight="15"/>
  <cols>
    <col min="1" max="1" width="49.42578125" style="103" customWidth="1"/>
    <col min="2" max="2" width="30.85546875" style="103" customWidth="1"/>
    <col min="3" max="16384" width="9.140625" style="103"/>
  </cols>
  <sheetData>
    <row r="1" spans="1:3">
      <c r="A1" s="584" t="s">
        <v>153</v>
      </c>
      <c r="B1" s="584"/>
    </row>
    <row r="2" spans="1:3">
      <c r="A2" s="584" t="s">
        <v>154</v>
      </c>
      <c r="B2" s="584"/>
    </row>
    <row r="3" spans="1:3">
      <c r="A3" s="584" t="s">
        <v>155</v>
      </c>
      <c r="B3" s="584"/>
    </row>
    <row r="4" spans="1:3" ht="16.5">
      <c r="A4" s="104"/>
      <c r="B4" s="101"/>
    </row>
    <row r="5" spans="1:3" ht="16.5">
      <c r="A5" s="100"/>
      <c r="B5" s="101"/>
    </row>
    <row r="6" spans="1:3" ht="129.75" customHeight="1">
      <c r="A6" s="582" t="s">
        <v>156</v>
      </c>
      <c r="B6" s="582"/>
    </row>
    <row r="7" spans="1:3" ht="17.25">
      <c r="A7" s="92"/>
      <c r="B7" s="92"/>
    </row>
    <row r="8" spans="1:3">
      <c r="A8" s="105"/>
      <c r="B8" s="136" t="s">
        <v>954</v>
      </c>
    </row>
    <row r="9" spans="1:3" ht="81.75" customHeight="1">
      <c r="A9" s="583" t="s">
        <v>157</v>
      </c>
      <c r="B9" s="96" t="s">
        <v>959</v>
      </c>
    </row>
    <row r="10" spans="1:3">
      <c r="A10" s="583"/>
      <c r="B10" s="106" t="s">
        <v>6</v>
      </c>
    </row>
    <row r="11" spans="1:3" ht="16.5">
      <c r="A11" s="107" t="s">
        <v>52</v>
      </c>
      <c r="B11" s="98">
        <f>+B13+B14</f>
        <v>-3934456.4</v>
      </c>
    </row>
    <row r="12" spans="1:3" ht="16.5">
      <c r="A12" s="107" t="s">
        <v>158</v>
      </c>
      <c r="B12" s="98"/>
    </row>
    <row r="13" spans="1:3" ht="16.5">
      <c r="A13" s="107" t="s">
        <v>159</v>
      </c>
      <c r="B13" s="98">
        <f>+'8.'!E11</f>
        <v>-2234456.4</v>
      </c>
    </row>
    <row r="14" spans="1:3" ht="16.5">
      <c r="A14" s="107" t="s">
        <v>261</v>
      </c>
      <c r="B14" s="98">
        <v>-1700000</v>
      </c>
    </row>
    <row r="15" spans="1:3" ht="16.5">
      <c r="A15" s="93"/>
      <c r="B15" s="133"/>
      <c r="C15" s="133">
        <f>'3'!C9</f>
        <v>0</v>
      </c>
    </row>
    <row r="16" spans="1:3">
      <c r="B16" s="134"/>
    </row>
    <row r="17" spans="2:2">
      <c r="B17" s="134"/>
    </row>
  </sheetData>
  <mergeCells count="5">
    <mergeCell ref="A9:A10"/>
    <mergeCell ref="A1:B1"/>
    <mergeCell ref="A2:B2"/>
    <mergeCell ref="A3:B3"/>
    <mergeCell ref="A6:B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X2001"/>
  <sheetViews>
    <sheetView topLeftCell="A10" zoomScale="112" zoomScaleNormal="112" workbookViewId="0">
      <selection activeCell="B26" sqref="B26"/>
    </sheetView>
  </sheetViews>
  <sheetFormatPr defaultRowHeight="13.5"/>
  <cols>
    <col min="1" max="1" width="57.85546875" style="129" customWidth="1"/>
    <col min="2" max="2" width="28.140625" style="110" customWidth="1"/>
    <col min="3" max="3" width="17.7109375" style="108" bestFit="1" customWidth="1"/>
    <col min="4" max="5" width="13.7109375" style="108" customWidth="1"/>
    <col min="6" max="6" width="17.85546875" style="108" customWidth="1"/>
    <col min="7" max="16384" width="9.140625" style="108"/>
  </cols>
  <sheetData>
    <row r="1" spans="1:4">
      <c r="A1" s="584" t="s">
        <v>196</v>
      </c>
      <c r="B1" s="584"/>
    </row>
    <row r="2" spans="1:4">
      <c r="A2" s="584" t="s">
        <v>154</v>
      </c>
      <c r="B2" s="584"/>
    </row>
    <row r="3" spans="1:4">
      <c r="A3" s="584" t="s">
        <v>155</v>
      </c>
      <c r="B3" s="584"/>
    </row>
    <row r="4" spans="1:4" ht="19.5" customHeight="1">
      <c r="A4" s="109"/>
      <c r="B4" s="135"/>
      <c r="C4" s="130"/>
      <c r="D4" s="130"/>
    </row>
    <row r="5" spans="1:4" ht="132.75" customHeight="1">
      <c r="A5" s="585" t="s">
        <v>204</v>
      </c>
      <c r="B5" s="585"/>
    </row>
    <row r="6" spans="1:4" ht="17.25" customHeight="1">
      <c r="A6" s="111"/>
      <c r="B6" s="112" t="s">
        <v>49</v>
      </c>
    </row>
    <row r="7" spans="1:4" s="115" customFormat="1" ht="75.75" customHeight="1">
      <c r="A7" s="113" t="s">
        <v>54</v>
      </c>
      <c r="B7" s="96" t="s">
        <v>148</v>
      </c>
    </row>
    <row r="8" spans="1:4" s="115" customFormat="1" ht="40.5" customHeight="1">
      <c r="A8" s="113"/>
      <c r="B8" s="114" t="s">
        <v>50</v>
      </c>
    </row>
    <row r="9" spans="1:4" s="118" customFormat="1" ht="36" customHeight="1">
      <c r="A9" s="116" t="s">
        <v>55</v>
      </c>
      <c r="B9" s="117">
        <f>+B11+B20</f>
        <v>-2570000</v>
      </c>
    </row>
    <row r="10" spans="1:4" s="118" customFormat="1" ht="21.75" customHeight="1">
      <c r="A10" s="119" t="s">
        <v>56</v>
      </c>
      <c r="B10" s="18"/>
      <c r="C10" s="120"/>
    </row>
    <row r="11" spans="1:4" s="118" customFormat="1" ht="28.5" customHeight="1">
      <c r="A11" s="121" t="s">
        <v>57</v>
      </c>
      <c r="B11" s="114">
        <f>+B13</f>
        <v>1240829.2000000002</v>
      </c>
      <c r="C11" s="120"/>
    </row>
    <row r="12" spans="1:4" s="118" customFormat="1" ht="33.75" customHeight="1">
      <c r="A12" s="119" t="s">
        <v>56</v>
      </c>
      <c r="B12" s="114"/>
      <c r="C12" s="120"/>
    </row>
    <row r="13" spans="1:4" s="118" customFormat="1" ht="30" customHeight="1">
      <c r="A13" s="121" t="s">
        <v>58</v>
      </c>
      <c r="B13" s="122">
        <f>+B15+B16+B17</f>
        <v>1240829.2000000002</v>
      </c>
    </row>
    <row r="14" spans="1:4" s="118" customFormat="1" ht="22.5" customHeight="1">
      <c r="A14" s="119" t="s">
        <v>56</v>
      </c>
      <c r="B14" s="122"/>
    </row>
    <row r="15" spans="1:4" s="118" customFormat="1" ht="70.5" customHeight="1">
      <c r="A15" s="124" t="s">
        <v>162</v>
      </c>
      <c r="B15" s="125">
        <f>+'3-2'!F11</f>
        <v>-293938.90000000002</v>
      </c>
    </row>
    <row r="16" spans="1:4" s="118" customFormat="1" ht="34.5" customHeight="1">
      <c r="A16" s="121" t="s">
        <v>163</v>
      </c>
      <c r="B16" s="122">
        <f>+-'3-2'!D11</f>
        <v>1534768.1</v>
      </c>
    </row>
    <row r="17" spans="1:50" s="118" customFormat="1" ht="16.5">
      <c r="A17" s="121" t="s">
        <v>164</v>
      </c>
      <c r="B17" s="122">
        <f>+B18+B19</f>
        <v>0</v>
      </c>
    </row>
    <row r="18" spans="1:50" s="118" customFormat="1" ht="24.75" customHeight="1">
      <c r="A18" s="123" t="s">
        <v>165</v>
      </c>
      <c r="B18" s="125"/>
      <c r="C18" s="126"/>
      <c r="D18" s="126"/>
      <c r="E18" s="126"/>
      <c r="F18" s="126"/>
      <c r="G18" s="126"/>
      <c r="H18" s="126"/>
      <c r="I18" s="126"/>
      <c r="J18" s="126"/>
      <c r="K18" s="126"/>
      <c r="L18" s="126"/>
      <c r="M18" s="126"/>
      <c r="N18" s="126"/>
      <c r="O18" s="126"/>
      <c r="P18" s="126"/>
      <c r="Q18" s="126"/>
      <c r="R18" s="126"/>
      <c r="S18" s="126"/>
      <c r="T18" s="126"/>
      <c r="U18" s="126"/>
      <c r="V18" s="126"/>
      <c r="W18" s="126"/>
      <c r="X18" s="126"/>
    </row>
    <row r="19" spans="1:50" s="118" customFormat="1" ht="39.75" customHeight="1">
      <c r="A19" s="123" t="s">
        <v>166</v>
      </c>
      <c r="B19" s="125"/>
      <c r="C19" s="126"/>
      <c r="D19" s="126"/>
      <c r="E19" s="126"/>
      <c r="F19" s="126"/>
      <c r="G19" s="126"/>
      <c r="H19" s="126"/>
      <c r="I19" s="126"/>
      <c r="J19" s="126"/>
      <c r="K19" s="126"/>
      <c r="L19" s="126"/>
      <c r="M19" s="126"/>
      <c r="N19" s="126"/>
      <c r="O19" s="126"/>
      <c r="P19" s="126"/>
      <c r="Q19" s="126"/>
      <c r="R19" s="126"/>
      <c r="S19" s="126"/>
      <c r="T19" s="126"/>
      <c r="U19" s="126"/>
      <c r="V19" s="126"/>
      <c r="W19" s="126"/>
      <c r="X19" s="126"/>
      <c r="Y19" s="126"/>
      <c r="Z19" s="126"/>
      <c r="AA19" s="126"/>
      <c r="AB19" s="126"/>
      <c r="AC19" s="126"/>
      <c r="AD19" s="126"/>
      <c r="AE19" s="126"/>
      <c r="AF19" s="126"/>
      <c r="AG19" s="126"/>
      <c r="AH19" s="126"/>
      <c r="AI19" s="126"/>
      <c r="AJ19" s="126"/>
      <c r="AK19" s="126"/>
      <c r="AL19" s="126"/>
      <c r="AM19" s="126"/>
      <c r="AN19" s="126"/>
      <c r="AO19" s="126"/>
      <c r="AP19" s="126"/>
      <c r="AQ19" s="126"/>
      <c r="AR19" s="126"/>
      <c r="AS19" s="126"/>
      <c r="AT19" s="126"/>
      <c r="AU19" s="126"/>
      <c r="AV19" s="126"/>
      <c r="AW19" s="126"/>
      <c r="AX19" s="126"/>
    </row>
    <row r="20" spans="1:50" s="118" customFormat="1" ht="26.25" customHeight="1">
      <c r="A20" s="121" t="s">
        <v>167</v>
      </c>
      <c r="B20" s="122">
        <f>B22+B34</f>
        <v>-3810829.2</v>
      </c>
      <c r="C20" s="126"/>
      <c r="D20" s="126"/>
      <c r="E20" s="126"/>
      <c r="F20" s="126"/>
      <c r="G20" s="126"/>
      <c r="H20" s="126"/>
      <c r="I20" s="126"/>
      <c r="J20" s="126"/>
      <c r="K20" s="126"/>
      <c r="L20" s="126"/>
      <c r="M20" s="126"/>
      <c r="N20" s="126"/>
      <c r="O20" s="126"/>
      <c r="P20" s="126"/>
      <c r="Q20" s="126"/>
      <c r="R20" s="126"/>
      <c r="S20" s="126"/>
      <c r="T20" s="126"/>
      <c r="U20" s="126"/>
      <c r="V20" s="126"/>
      <c r="W20" s="126"/>
      <c r="X20" s="126"/>
      <c r="Y20" s="126"/>
      <c r="Z20" s="126"/>
      <c r="AA20" s="126"/>
      <c r="AB20" s="126"/>
      <c r="AC20" s="126"/>
      <c r="AD20" s="126"/>
      <c r="AE20" s="126"/>
      <c r="AF20" s="126"/>
      <c r="AG20" s="126"/>
      <c r="AH20" s="126"/>
      <c r="AI20" s="126"/>
      <c r="AJ20" s="126"/>
      <c r="AK20" s="126"/>
      <c r="AL20" s="126"/>
      <c r="AM20" s="126"/>
      <c r="AN20" s="126"/>
      <c r="AO20" s="126"/>
      <c r="AP20" s="126"/>
      <c r="AQ20" s="126"/>
      <c r="AR20" s="126"/>
      <c r="AS20" s="126"/>
      <c r="AT20" s="126"/>
      <c r="AU20" s="126"/>
      <c r="AV20" s="126"/>
      <c r="AW20" s="126"/>
      <c r="AX20" s="126"/>
    </row>
    <row r="21" spans="1:50" s="118" customFormat="1" ht="28.5" customHeight="1">
      <c r="A21" s="119" t="s">
        <v>168</v>
      </c>
      <c r="B21" s="19"/>
    </row>
    <row r="22" spans="1:50" s="118" customFormat="1" ht="15.75" customHeight="1">
      <c r="A22" s="121" t="s">
        <v>160</v>
      </c>
      <c r="B22" s="122">
        <f>B24+B28+B30</f>
        <v>-3810829.2</v>
      </c>
    </row>
    <row r="23" spans="1:50" s="118" customFormat="1" ht="24" customHeight="1">
      <c r="A23" s="119" t="s">
        <v>56</v>
      </c>
      <c r="B23" s="19"/>
    </row>
    <row r="24" spans="1:50" s="118" customFormat="1" ht="18" customHeight="1">
      <c r="A24" s="121" t="s">
        <v>169</v>
      </c>
      <c r="B24" s="122">
        <f>+B26+B27</f>
        <v>-3810829.2</v>
      </c>
    </row>
    <row r="25" spans="1:50" s="118" customFormat="1" ht="26.25" customHeight="1">
      <c r="A25" s="119" t="s">
        <v>161</v>
      </c>
      <c r="B25" s="122"/>
    </row>
    <row r="26" spans="1:50" s="118" customFormat="1" ht="26.25" customHeight="1">
      <c r="A26" s="119" t="s">
        <v>170</v>
      </c>
      <c r="B26" s="122">
        <f>+'3-2'!E11+'7.'!E11</f>
        <v>-3810829.2</v>
      </c>
    </row>
    <row r="27" spans="1:50" s="118" customFormat="1" ht="30" hidden="1" customHeight="1">
      <c r="A27" s="119" t="s">
        <v>171</v>
      </c>
      <c r="B27" s="122"/>
    </row>
    <row r="28" spans="1:50" s="118" customFormat="1" ht="41.25" hidden="1" customHeight="1">
      <c r="A28" s="121" t="s">
        <v>172</v>
      </c>
      <c r="B28" s="122">
        <f>B29</f>
        <v>0</v>
      </c>
    </row>
    <row r="29" spans="1:50" s="118" customFormat="1" ht="27.75" hidden="1" customHeight="1">
      <c r="A29" s="119" t="s">
        <v>81</v>
      </c>
      <c r="B29" s="19"/>
    </row>
    <row r="30" spans="1:50" s="118" customFormat="1" ht="53.25" hidden="1" customHeight="1">
      <c r="A30" s="121" t="s">
        <v>173</v>
      </c>
      <c r="B30" s="122">
        <f>+B31</f>
        <v>0</v>
      </c>
    </row>
    <row r="31" spans="1:50" s="118" customFormat="1" ht="24" hidden="1" customHeight="1">
      <c r="A31" s="119" t="s">
        <v>81</v>
      </c>
      <c r="B31" s="19">
        <f>+B33</f>
        <v>0</v>
      </c>
    </row>
    <row r="32" spans="1:50" s="118" customFormat="1" ht="22.5" hidden="1" customHeight="1">
      <c r="A32" s="119" t="s">
        <v>161</v>
      </c>
      <c r="B32" s="19"/>
    </row>
    <row r="33" spans="1:2" s="118" customFormat="1" ht="33" hidden="1" customHeight="1">
      <c r="A33" s="119" t="s">
        <v>174</v>
      </c>
      <c r="B33" s="19"/>
    </row>
    <row r="34" spans="1:2" s="118" customFormat="1" ht="25.5" hidden="1" customHeight="1">
      <c r="A34" s="121" t="s">
        <v>175</v>
      </c>
      <c r="B34" s="122">
        <f>B36+B40+B43</f>
        <v>0</v>
      </c>
    </row>
    <row r="35" spans="1:2" s="118" customFormat="1" ht="22.5" hidden="1" customHeight="1">
      <c r="A35" s="119" t="s">
        <v>56</v>
      </c>
      <c r="B35" s="19"/>
    </row>
    <row r="36" spans="1:2" s="118" customFormat="1" ht="23.25" hidden="1" customHeight="1">
      <c r="A36" s="121" t="s">
        <v>176</v>
      </c>
      <c r="B36" s="122">
        <f>B39</f>
        <v>0</v>
      </c>
    </row>
    <row r="37" spans="1:2" s="118" customFormat="1" ht="25.5" hidden="1" customHeight="1">
      <c r="A37" s="119" t="s">
        <v>81</v>
      </c>
      <c r="B37" s="19">
        <f>B36</f>
        <v>0</v>
      </c>
    </row>
    <row r="38" spans="1:2" s="118" customFormat="1" ht="38.25" hidden="1" customHeight="1">
      <c r="A38" s="119" t="s">
        <v>161</v>
      </c>
      <c r="B38" s="19"/>
    </row>
    <row r="39" spans="1:2" s="118" customFormat="1" ht="23.25" hidden="1" customHeight="1">
      <c r="A39" s="123" t="s">
        <v>177</v>
      </c>
      <c r="B39" s="19"/>
    </row>
    <row r="40" spans="1:2" s="118" customFormat="1" ht="33" hidden="1">
      <c r="A40" s="121" t="s">
        <v>178</v>
      </c>
      <c r="B40" s="122">
        <f>B42</f>
        <v>0</v>
      </c>
    </row>
    <row r="41" spans="1:2" s="118" customFormat="1" ht="24" hidden="1" customHeight="1">
      <c r="A41" s="119" t="s">
        <v>161</v>
      </c>
      <c r="B41" s="19"/>
    </row>
    <row r="42" spans="1:2" s="118" customFormat="1" ht="23.25" hidden="1" customHeight="1">
      <c r="A42" s="123" t="s">
        <v>179</v>
      </c>
      <c r="B42" s="19"/>
    </row>
    <row r="43" spans="1:2" s="118" customFormat="1" ht="33" hidden="1">
      <c r="A43" s="121" t="s">
        <v>180</v>
      </c>
      <c r="B43" s="122">
        <f>B46</f>
        <v>0</v>
      </c>
    </row>
    <row r="44" spans="1:2" ht="16.5" hidden="1">
      <c r="A44" s="119" t="s">
        <v>81</v>
      </c>
      <c r="B44" s="19">
        <f>B43</f>
        <v>0</v>
      </c>
    </row>
    <row r="45" spans="1:2" ht="16.5" hidden="1">
      <c r="A45" s="119" t="s">
        <v>161</v>
      </c>
      <c r="B45" s="19"/>
    </row>
    <row r="46" spans="1:2" ht="49.5" hidden="1">
      <c r="A46" s="123" t="s">
        <v>181</v>
      </c>
      <c r="B46" s="19"/>
    </row>
    <row r="47" spans="1:2">
      <c r="A47" s="127"/>
    </row>
    <row r="48" spans="1:2">
      <c r="A48" s="127"/>
    </row>
    <row r="49" spans="1:2">
      <c r="A49" s="127"/>
    </row>
    <row r="50" spans="1:2">
      <c r="A50" s="127"/>
    </row>
    <row r="51" spans="1:2">
      <c r="A51" s="127"/>
    </row>
    <row r="52" spans="1:2">
      <c r="A52" s="127"/>
    </row>
    <row r="53" spans="1:2">
      <c r="A53" s="127"/>
    </row>
    <row r="54" spans="1:2">
      <c r="A54" s="127"/>
    </row>
    <row r="55" spans="1:2">
      <c r="A55" s="127"/>
    </row>
    <row r="56" spans="1:2">
      <c r="A56" s="127"/>
    </row>
    <row r="57" spans="1:2">
      <c r="A57" s="127"/>
    </row>
    <row r="58" spans="1:2">
      <c r="A58" s="127"/>
      <c r="B58" s="128"/>
    </row>
    <row r="59" spans="1:2">
      <c r="A59" s="127"/>
      <c r="B59" s="128"/>
    </row>
    <row r="60" spans="1:2">
      <c r="A60" s="127"/>
      <c r="B60" s="128"/>
    </row>
    <row r="61" spans="1:2">
      <c r="A61" s="127"/>
      <c r="B61" s="128"/>
    </row>
    <row r="62" spans="1:2">
      <c r="A62" s="127"/>
      <c r="B62" s="128"/>
    </row>
    <row r="63" spans="1:2">
      <c r="A63" s="127"/>
      <c r="B63" s="128"/>
    </row>
    <row r="64" spans="1:2">
      <c r="A64" s="127"/>
      <c r="B64" s="128"/>
    </row>
    <row r="65" spans="1:2">
      <c r="A65" s="127"/>
      <c r="B65" s="128"/>
    </row>
    <row r="66" spans="1:2">
      <c r="A66" s="127"/>
      <c r="B66" s="128"/>
    </row>
    <row r="67" spans="1:2">
      <c r="A67" s="127"/>
      <c r="B67" s="128"/>
    </row>
    <row r="68" spans="1:2">
      <c r="A68" s="127"/>
      <c r="B68" s="128"/>
    </row>
    <row r="69" spans="1:2">
      <c r="A69" s="127"/>
      <c r="B69" s="128"/>
    </row>
    <row r="70" spans="1:2">
      <c r="A70" s="127"/>
      <c r="B70" s="128"/>
    </row>
    <row r="71" spans="1:2">
      <c r="A71" s="127"/>
      <c r="B71" s="128"/>
    </row>
    <row r="72" spans="1:2">
      <c r="A72" s="127"/>
      <c r="B72" s="128"/>
    </row>
    <row r="73" spans="1:2">
      <c r="A73" s="127"/>
      <c r="B73" s="128"/>
    </row>
    <row r="74" spans="1:2">
      <c r="A74" s="127"/>
      <c r="B74" s="128"/>
    </row>
    <row r="75" spans="1:2">
      <c r="A75" s="127"/>
      <c r="B75" s="128"/>
    </row>
    <row r="76" spans="1:2">
      <c r="A76" s="127"/>
      <c r="B76" s="128"/>
    </row>
    <row r="77" spans="1:2">
      <c r="A77" s="127"/>
      <c r="B77" s="128"/>
    </row>
    <row r="78" spans="1:2">
      <c r="A78" s="127"/>
      <c r="B78" s="128"/>
    </row>
    <row r="79" spans="1:2">
      <c r="A79" s="127"/>
      <c r="B79" s="128"/>
    </row>
    <row r="80" spans="1:2">
      <c r="A80" s="127"/>
      <c r="B80" s="128"/>
    </row>
    <row r="81" spans="1:2">
      <c r="A81" s="127"/>
      <c r="B81" s="128"/>
    </row>
    <row r="82" spans="1:2">
      <c r="A82" s="127"/>
      <c r="B82" s="128"/>
    </row>
    <row r="83" spans="1:2">
      <c r="A83" s="127"/>
      <c r="B83" s="128"/>
    </row>
    <row r="84" spans="1:2">
      <c r="A84" s="127"/>
      <c r="B84" s="128"/>
    </row>
    <row r="85" spans="1:2">
      <c r="A85" s="127"/>
      <c r="B85" s="128"/>
    </row>
    <row r="86" spans="1:2">
      <c r="A86" s="127"/>
      <c r="B86" s="128"/>
    </row>
    <row r="87" spans="1:2">
      <c r="A87" s="127"/>
      <c r="B87" s="128"/>
    </row>
    <row r="88" spans="1:2">
      <c r="A88" s="127"/>
      <c r="B88" s="128"/>
    </row>
    <row r="89" spans="1:2">
      <c r="A89" s="127"/>
      <c r="B89" s="128"/>
    </row>
    <row r="90" spans="1:2">
      <c r="A90" s="127"/>
      <c r="B90" s="128"/>
    </row>
    <row r="91" spans="1:2">
      <c r="A91" s="127"/>
      <c r="B91" s="128"/>
    </row>
    <row r="92" spans="1:2">
      <c r="A92" s="127"/>
      <c r="B92" s="128"/>
    </row>
    <row r="93" spans="1:2">
      <c r="A93" s="127"/>
      <c r="B93" s="128"/>
    </row>
    <row r="94" spans="1:2">
      <c r="A94" s="127"/>
      <c r="B94" s="128"/>
    </row>
    <row r="95" spans="1:2">
      <c r="A95" s="127"/>
      <c r="B95" s="128"/>
    </row>
    <row r="96" spans="1:2">
      <c r="A96" s="127"/>
      <c r="B96" s="128"/>
    </row>
    <row r="97" spans="1:2">
      <c r="A97" s="127"/>
      <c r="B97" s="128"/>
    </row>
    <row r="98" spans="1:2">
      <c r="A98" s="127"/>
      <c r="B98" s="128"/>
    </row>
    <row r="99" spans="1:2">
      <c r="A99" s="127"/>
      <c r="B99" s="128"/>
    </row>
    <row r="100" spans="1:2">
      <c r="A100" s="127"/>
      <c r="B100" s="128"/>
    </row>
    <row r="101" spans="1:2">
      <c r="A101" s="127"/>
      <c r="B101" s="128"/>
    </row>
    <row r="102" spans="1:2">
      <c r="A102" s="127"/>
      <c r="B102" s="128"/>
    </row>
    <row r="103" spans="1:2">
      <c r="A103" s="127"/>
      <c r="B103" s="128"/>
    </row>
    <row r="104" spans="1:2">
      <c r="A104" s="127"/>
      <c r="B104" s="128"/>
    </row>
    <row r="105" spans="1:2">
      <c r="A105" s="127"/>
      <c r="B105" s="128"/>
    </row>
    <row r="106" spans="1:2">
      <c r="A106" s="127"/>
      <c r="B106" s="128"/>
    </row>
    <row r="107" spans="1:2">
      <c r="A107" s="127"/>
      <c r="B107" s="128"/>
    </row>
    <row r="108" spans="1:2">
      <c r="A108" s="127"/>
      <c r="B108" s="128"/>
    </row>
    <row r="109" spans="1:2">
      <c r="A109" s="127"/>
      <c r="B109" s="128"/>
    </row>
    <row r="110" spans="1:2">
      <c r="A110" s="127"/>
      <c r="B110" s="128"/>
    </row>
    <row r="111" spans="1:2">
      <c r="A111" s="127"/>
      <c r="B111" s="128"/>
    </row>
    <row r="112" spans="1:2">
      <c r="A112" s="127"/>
      <c r="B112" s="128"/>
    </row>
    <row r="113" spans="1:2">
      <c r="A113" s="127"/>
      <c r="B113" s="128"/>
    </row>
    <row r="114" spans="1:2">
      <c r="A114" s="127"/>
      <c r="B114" s="128"/>
    </row>
    <row r="115" spans="1:2">
      <c r="A115" s="127"/>
      <c r="B115" s="128"/>
    </row>
    <row r="116" spans="1:2">
      <c r="A116" s="127"/>
      <c r="B116" s="128"/>
    </row>
    <row r="117" spans="1:2">
      <c r="A117" s="127"/>
      <c r="B117" s="128"/>
    </row>
    <row r="118" spans="1:2">
      <c r="A118" s="127"/>
      <c r="B118" s="128"/>
    </row>
    <row r="119" spans="1:2">
      <c r="A119" s="127"/>
      <c r="B119" s="128"/>
    </row>
    <row r="120" spans="1:2">
      <c r="A120" s="127"/>
      <c r="B120" s="128"/>
    </row>
    <row r="121" spans="1:2">
      <c r="A121" s="127"/>
      <c r="B121" s="128"/>
    </row>
    <row r="122" spans="1:2">
      <c r="A122" s="127"/>
      <c r="B122" s="128"/>
    </row>
    <row r="123" spans="1:2">
      <c r="A123" s="127"/>
      <c r="B123" s="128"/>
    </row>
    <row r="124" spans="1:2">
      <c r="A124" s="127"/>
      <c r="B124" s="128"/>
    </row>
    <row r="125" spans="1:2">
      <c r="A125" s="127"/>
      <c r="B125" s="128"/>
    </row>
    <row r="126" spans="1:2">
      <c r="A126" s="127"/>
      <c r="B126" s="128"/>
    </row>
    <row r="127" spans="1:2">
      <c r="A127" s="127"/>
      <c r="B127" s="128"/>
    </row>
    <row r="128" spans="1:2">
      <c r="A128" s="127"/>
      <c r="B128" s="128"/>
    </row>
    <row r="129" spans="1:2">
      <c r="A129" s="127"/>
      <c r="B129" s="128"/>
    </row>
    <row r="130" spans="1:2">
      <c r="A130" s="127"/>
      <c r="B130" s="128"/>
    </row>
    <row r="131" spans="1:2">
      <c r="A131" s="127"/>
      <c r="B131" s="128"/>
    </row>
    <row r="132" spans="1:2">
      <c r="A132" s="127"/>
      <c r="B132" s="128"/>
    </row>
    <row r="133" spans="1:2">
      <c r="A133" s="127"/>
      <c r="B133" s="128"/>
    </row>
    <row r="134" spans="1:2">
      <c r="A134" s="127"/>
      <c r="B134" s="128"/>
    </row>
    <row r="135" spans="1:2">
      <c r="A135" s="127"/>
      <c r="B135" s="128"/>
    </row>
    <row r="136" spans="1:2">
      <c r="A136" s="127"/>
      <c r="B136" s="128"/>
    </row>
    <row r="137" spans="1:2">
      <c r="A137" s="127"/>
      <c r="B137" s="128"/>
    </row>
    <row r="138" spans="1:2">
      <c r="A138" s="127"/>
      <c r="B138" s="128"/>
    </row>
    <row r="139" spans="1:2">
      <c r="A139" s="127"/>
      <c r="B139" s="128"/>
    </row>
    <row r="140" spans="1:2">
      <c r="A140" s="127"/>
      <c r="B140" s="128"/>
    </row>
    <row r="141" spans="1:2">
      <c r="A141" s="127"/>
      <c r="B141" s="128"/>
    </row>
    <row r="142" spans="1:2">
      <c r="A142" s="127"/>
      <c r="B142" s="128"/>
    </row>
    <row r="143" spans="1:2">
      <c r="A143" s="127"/>
      <c r="B143" s="128"/>
    </row>
    <row r="144" spans="1:2">
      <c r="A144" s="127"/>
      <c r="B144" s="128"/>
    </row>
    <row r="145" spans="1:2">
      <c r="A145" s="127"/>
      <c r="B145" s="128"/>
    </row>
    <row r="146" spans="1:2">
      <c r="A146" s="127"/>
      <c r="B146" s="128"/>
    </row>
    <row r="147" spans="1:2">
      <c r="A147" s="127"/>
      <c r="B147" s="128"/>
    </row>
    <row r="148" spans="1:2">
      <c r="A148" s="127"/>
      <c r="B148" s="128"/>
    </row>
    <row r="149" spans="1:2">
      <c r="A149" s="127"/>
      <c r="B149" s="128"/>
    </row>
    <row r="150" spans="1:2">
      <c r="A150" s="127"/>
      <c r="B150" s="128"/>
    </row>
    <row r="151" spans="1:2">
      <c r="A151" s="127"/>
      <c r="B151" s="128"/>
    </row>
    <row r="152" spans="1:2">
      <c r="A152" s="127"/>
      <c r="B152" s="128"/>
    </row>
    <row r="153" spans="1:2">
      <c r="A153" s="127"/>
      <c r="B153" s="128"/>
    </row>
    <row r="154" spans="1:2">
      <c r="A154" s="127"/>
      <c r="B154" s="128"/>
    </row>
    <row r="155" spans="1:2">
      <c r="A155" s="127"/>
      <c r="B155" s="128"/>
    </row>
    <row r="156" spans="1:2">
      <c r="A156" s="127"/>
      <c r="B156" s="128"/>
    </row>
    <row r="157" spans="1:2">
      <c r="A157" s="127"/>
      <c r="B157" s="128"/>
    </row>
    <row r="158" spans="1:2">
      <c r="A158" s="127"/>
      <c r="B158" s="128"/>
    </row>
    <row r="159" spans="1:2">
      <c r="A159" s="127"/>
      <c r="B159" s="128"/>
    </row>
    <row r="160" spans="1:2">
      <c r="A160" s="127"/>
      <c r="B160" s="128"/>
    </row>
    <row r="161" spans="1:2">
      <c r="A161" s="127"/>
      <c r="B161" s="128"/>
    </row>
    <row r="162" spans="1:2">
      <c r="A162" s="127"/>
      <c r="B162" s="128"/>
    </row>
    <row r="163" spans="1:2">
      <c r="A163" s="127"/>
      <c r="B163" s="128"/>
    </row>
    <row r="164" spans="1:2">
      <c r="A164" s="127"/>
      <c r="B164" s="128"/>
    </row>
    <row r="165" spans="1:2">
      <c r="A165" s="127"/>
      <c r="B165" s="128"/>
    </row>
    <row r="166" spans="1:2">
      <c r="A166" s="127"/>
      <c r="B166" s="128"/>
    </row>
    <row r="167" spans="1:2">
      <c r="A167" s="127"/>
      <c r="B167" s="128"/>
    </row>
    <row r="168" spans="1:2">
      <c r="A168" s="127"/>
      <c r="B168" s="128"/>
    </row>
    <row r="169" spans="1:2">
      <c r="A169" s="127"/>
      <c r="B169" s="128"/>
    </row>
    <row r="170" spans="1:2">
      <c r="A170" s="127"/>
      <c r="B170" s="128"/>
    </row>
    <row r="171" spans="1:2">
      <c r="A171" s="127"/>
      <c r="B171" s="128"/>
    </row>
    <row r="172" spans="1:2">
      <c r="A172" s="127"/>
      <c r="B172" s="128"/>
    </row>
    <row r="173" spans="1:2">
      <c r="A173" s="127"/>
      <c r="B173" s="128"/>
    </row>
    <row r="174" spans="1:2">
      <c r="A174" s="127"/>
      <c r="B174" s="128"/>
    </row>
    <row r="175" spans="1:2">
      <c r="A175" s="127"/>
      <c r="B175" s="128"/>
    </row>
    <row r="176" spans="1:2">
      <c r="A176" s="127"/>
      <c r="B176" s="128"/>
    </row>
    <row r="177" spans="1:2">
      <c r="A177" s="127"/>
      <c r="B177" s="128"/>
    </row>
    <row r="178" spans="1:2">
      <c r="A178" s="127"/>
      <c r="B178" s="128"/>
    </row>
    <row r="179" spans="1:2">
      <c r="A179" s="127"/>
      <c r="B179" s="128"/>
    </row>
    <row r="180" spans="1:2">
      <c r="A180" s="127"/>
      <c r="B180" s="128"/>
    </row>
    <row r="181" spans="1:2">
      <c r="A181" s="127"/>
      <c r="B181" s="128"/>
    </row>
    <row r="182" spans="1:2">
      <c r="A182" s="127"/>
      <c r="B182" s="128"/>
    </row>
    <row r="183" spans="1:2">
      <c r="A183" s="127"/>
      <c r="B183" s="128"/>
    </row>
    <row r="184" spans="1:2">
      <c r="A184" s="127"/>
      <c r="B184" s="128"/>
    </row>
    <row r="185" spans="1:2">
      <c r="A185" s="127"/>
      <c r="B185" s="128"/>
    </row>
    <row r="186" spans="1:2">
      <c r="A186" s="127"/>
      <c r="B186" s="128"/>
    </row>
    <row r="187" spans="1:2">
      <c r="A187" s="127"/>
      <c r="B187" s="128"/>
    </row>
    <row r="188" spans="1:2">
      <c r="A188" s="127"/>
      <c r="B188" s="128"/>
    </row>
    <row r="189" spans="1:2">
      <c r="A189" s="127"/>
      <c r="B189" s="128"/>
    </row>
    <row r="190" spans="1:2">
      <c r="A190" s="127"/>
      <c r="B190" s="128"/>
    </row>
    <row r="191" spans="1:2">
      <c r="A191" s="127"/>
      <c r="B191" s="128"/>
    </row>
    <row r="192" spans="1:2">
      <c r="A192" s="127"/>
      <c r="B192" s="128"/>
    </row>
    <row r="193" spans="1:2">
      <c r="A193" s="127"/>
      <c r="B193" s="128"/>
    </row>
    <row r="194" spans="1:2">
      <c r="A194" s="127"/>
      <c r="B194" s="128"/>
    </row>
    <row r="195" spans="1:2">
      <c r="A195" s="127"/>
      <c r="B195" s="128"/>
    </row>
    <row r="196" spans="1:2">
      <c r="A196" s="127"/>
      <c r="B196" s="128"/>
    </row>
    <row r="197" spans="1:2">
      <c r="A197" s="127"/>
      <c r="B197" s="128"/>
    </row>
    <row r="198" spans="1:2">
      <c r="A198" s="127"/>
      <c r="B198" s="128"/>
    </row>
    <row r="199" spans="1:2">
      <c r="A199" s="127"/>
      <c r="B199" s="128"/>
    </row>
    <row r="200" spans="1:2">
      <c r="A200" s="127"/>
      <c r="B200" s="128"/>
    </row>
    <row r="201" spans="1:2">
      <c r="A201" s="127"/>
      <c r="B201" s="128"/>
    </row>
    <row r="202" spans="1:2">
      <c r="A202" s="127"/>
      <c r="B202" s="128"/>
    </row>
    <row r="203" spans="1:2">
      <c r="A203" s="127"/>
      <c r="B203" s="128"/>
    </row>
    <row r="204" spans="1:2">
      <c r="A204" s="127"/>
      <c r="B204" s="128"/>
    </row>
    <row r="205" spans="1:2">
      <c r="A205" s="127"/>
      <c r="B205" s="128"/>
    </row>
    <row r="206" spans="1:2">
      <c r="A206" s="127"/>
      <c r="B206" s="128"/>
    </row>
    <row r="207" spans="1:2">
      <c r="A207" s="127"/>
      <c r="B207" s="128"/>
    </row>
    <row r="208" spans="1:2">
      <c r="A208" s="127"/>
      <c r="B208" s="128"/>
    </row>
    <row r="209" spans="1:2">
      <c r="A209" s="127"/>
      <c r="B209" s="128"/>
    </row>
    <row r="210" spans="1:2">
      <c r="A210" s="127"/>
      <c r="B210" s="128"/>
    </row>
    <row r="211" spans="1:2">
      <c r="A211" s="127"/>
      <c r="B211" s="128"/>
    </row>
    <row r="212" spans="1:2">
      <c r="A212" s="127"/>
      <c r="B212" s="128"/>
    </row>
    <row r="213" spans="1:2">
      <c r="A213" s="127"/>
      <c r="B213" s="128"/>
    </row>
    <row r="214" spans="1:2">
      <c r="A214" s="127"/>
      <c r="B214" s="128"/>
    </row>
    <row r="215" spans="1:2">
      <c r="A215" s="127"/>
      <c r="B215" s="128"/>
    </row>
    <row r="216" spans="1:2">
      <c r="A216" s="127"/>
      <c r="B216" s="128"/>
    </row>
    <row r="217" spans="1:2">
      <c r="A217" s="127"/>
      <c r="B217" s="128"/>
    </row>
    <row r="218" spans="1:2">
      <c r="A218" s="127"/>
      <c r="B218" s="128"/>
    </row>
    <row r="219" spans="1:2">
      <c r="A219" s="127"/>
      <c r="B219" s="128"/>
    </row>
    <row r="220" spans="1:2">
      <c r="A220" s="127"/>
      <c r="B220" s="128"/>
    </row>
    <row r="221" spans="1:2">
      <c r="A221" s="127"/>
      <c r="B221" s="128"/>
    </row>
    <row r="222" spans="1:2">
      <c r="A222" s="127"/>
      <c r="B222" s="128"/>
    </row>
    <row r="223" spans="1:2">
      <c r="A223" s="127"/>
      <c r="B223" s="128"/>
    </row>
    <row r="224" spans="1:2">
      <c r="A224" s="127"/>
      <c r="B224" s="128"/>
    </row>
    <row r="225" spans="1:2">
      <c r="A225" s="127"/>
      <c r="B225" s="128"/>
    </row>
    <row r="226" spans="1:2">
      <c r="A226" s="127"/>
      <c r="B226" s="128"/>
    </row>
    <row r="227" spans="1:2">
      <c r="A227" s="127"/>
      <c r="B227" s="128"/>
    </row>
    <row r="228" spans="1:2">
      <c r="A228" s="127"/>
      <c r="B228" s="128"/>
    </row>
    <row r="229" spans="1:2">
      <c r="A229" s="127"/>
      <c r="B229" s="128"/>
    </row>
    <row r="230" spans="1:2">
      <c r="A230" s="127"/>
      <c r="B230" s="128"/>
    </row>
    <row r="231" spans="1:2">
      <c r="A231" s="127"/>
      <c r="B231" s="128"/>
    </row>
    <row r="232" spans="1:2">
      <c r="A232" s="127"/>
      <c r="B232" s="128"/>
    </row>
    <row r="233" spans="1:2">
      <c r="A233" s="127"/>
      <c r="B233" s="128"/>
    </row>
    <row r="234" spans="1:2">
      <c r="A234" s="127"/>
      <c r="B234" s="128"/>
    </row>
    <row r="235" spans="1:2">
      <c r="A235" s="127"/>
      <c r="B235" s="128"/>
    </row>
    <row r="236" spans="1:2">
      <c r="A236" s="127"/>
      <c r="B236" s="128"/>
    </row>
    <row r="237" spans="1:2">
      <c r="A237" s="127"/>
      <c r="B237" s="128"/>
    </row>
    <row r="238" spans="1:2">
      <c r="A238" s="127"/>
      <c r="B238" s="128"/>
    </row>
    <row r="239" spans="1:2">
      <c r="A239" s="127"/>
      <c r="B239" s="128"/>
    </row>
    <row r="240" spans="1:2">
      <c r="A240" s="127"/>
      <c r="B240" s="128"/>
    </row>
    <row r="241" spans="1:2">
      <c r="A241" s="127"/>
      <c r="B241" s="128"/>
    </row>
    <row r="242" spans="1:2">
      <c r="A242" s="127"/>
      <c r="B242" s="128"/>
    </row>
    <row r="243" spans="1:2">
      <c r="A243" s="127"/>
      <c r="B243" s="128"/>
    </row>
    <row r="244" spans="1:2">
      <c r="A244" s="127"/>
      <c r="B244" s="128"/>
    </row>
    <row r="245" spans="1:2">
      <c r="A245" s="127"/>
      <c r="B245" s="128"/>
    </row>
    <row r="246" spans="1:2">
      <c r="A246" s="127"/>
      <c r="B246" s="128"/>
    </row>
    <row r="247" spans="1:2">
      <c r="A247" s="127"/>
      <c r="B247" s="128"/>
    </row>
    <row r="248" spans="1:2">
      <c r="A248" s="127"/>
      <c r="B248" s="128"/>
    </row>
    <row r="249" spans="1:2">
      <c r="A249" s="127"/>
      <c r="B249" s="128"/>
    </row>
    <row r="250" spans="1:2">
      <c r="A250" s="127"/>
      <c r="B250" s="128"/>
    </row>
    <row r="251" spans="1:2">
      <c r="A251" s="127"/>
      <c r="B251" s="128"/>
    </row>
    <row r="252" spans="1:2">
      <c r="A252" s="127"/>
      <c r="B252" s="128"/>
    </row>
    <row r="253" spans="1:2">
      <c r="A253" s="127"/>
      <c r="B253" s="128"/>
    </row>
    <row r="254" spans="1:2">
      <c r="A254" s="127"/>
      <c r="B254" s="128"/>
    </row>
    <row r="255" spans="1:2">
      <c r="A255" s="127"/>
      <c r="B255" s="128"/>
    </row>
    <row r="256" spans="1:2">
      <c r="A256" s="127"/>
      <c r="B256" s="128"/>
    </row>
    <row r="257" spans="1:2">
      <c r="A257" s="127"/>
      <c r="B257" s="128"/>
    </row>
    <row r="258" spans="1:2">
      <c r="A258" s="127"/>
      <c r="B258" s="128"/>
    </row>
    <row r="259" spans="1:2">
      <c r="A259" s="127"/>
      <c r="B259" s="128"/>
    </row>
    <row r="260" spans="1:2">
      <c r="A260" s="127"/>
      <c r="B260" s="128"/>
    </row>
    <row r="261" spans="1:2">
      <c r="A261" s="127"/>
      <c r="B261" s="128"/>
    </row>
    <row r="262" spans="1:2">
      <c r="A262" s="127"/>
      <c r="B262" s="128"/>
    </row>
    <row r="263" spans="1:2">
      <c r="A263" s="127"/>
      <c r="B263" s="128"/>
    </row>
    <row r="264" spans="1:2">
      <c r="A264" s="127"/>
      <c r="B264" s="128"/>
    </row>
    <row r="265" spans="1:2">
      <c r="A265" s="127"/>
      <c r="B265" s="128"/>
    </row>
    <row r="266" spans="1:2">
      <c r="A266" s="127"/>
      <c r="B266" s="128"/>
    </row>
    <row r="267" spans="1:2">
      <c r="A267" s="127"/>
      <c r="B267" s="128"/>
    </row>
    <row r="268" spans="1:2">
      <c r="A268" s="127"/>
      <c r="B268" s="128"/>
    </row>
    <row r="269" spans="1:2">
      <c r="A269" s="127"/>
      <c r="B269" s="128"/>
    </row>
    <row r="270" spans="1:2">
      <c r="A270" s="127"/>
      <c r="B270" s="128"/>
    </row>
    <row r="271" spans="1:2">
      <c r="A271" s="127"/>
      <c r="B271" s="128"/>
    </row>
    <row r="272" spans="1:2">
      <c r="A272" s="127"/>
      <c r="B272" s="128"/>
    </row>
    <row r="273" spans="1:2">
      <c r="A273" s="127"/>
      <c r="B273" s="128"/>
    </row>
    <row r="274" spans="1:2">
      <c r="A274" s="127"/>
      <c r="B274" s="128"/>
    </row>
    <row r="275" spans="1:2">
      <c r="A275" s="127"/>
      <c r="B275" s="128"/>
    </row>
    <row r="276" spans="1:2">
      <c r="A276" s="127"/>
      <c r="B276" s="128"/>
    </row>
    <row r="277" spans="1:2">
      <c r="A277" s="127"/>
      <c r="B277" s="128"/>
    </row>
    <row r="278" spans="1:2">
      <c r="A278" s="127"/>
      <c r="B278" s="128"/>
    </row>
    <row r="279" spans="1:2">
      <c r="A279" s="127"/>
      <c r="B279" s="128"/>
    </row>
    <row r="280" spans="1:2">
      <c r="A280" s="127"/>
      <c r="B280" s="128"/>
    </row>
    <row r="281" spans="1:2">
      <c r="A281" s="127"/>
      <c r="B281" s="128"/>
    </row>
    <row r="282" spans="1:2">
      <c r="A282" s="127"/>
      <c r="B282" s="128"/>
    </row>
    <row r="283" spans="1:2">
      <c r="A283" s="127"/>
      <c r="B283" s="128"/>
    </row>
    <row r="284" spans="1:2">
      <c r="A284" s="127"/>
      <c r="B284" s="128"/>
    </row>
    <row r="285" spans="1:2">
      <c r="A285" s="127"/>
      <c r="B285" s="128"/>
    </row>
    <row r="286" spans="1:2">
      <c r="A286" s="127"/>
      <c r="B286" s="128"/>
    </row>
    <row r="287" spans="1:2">
      <c r="A287" s="127"/>
      <c r="B287" s="128"/>
    </row>
    <row r="288" spans="1:2">
      <c r="A288" s="127"/>
      <c r="B288" s="128"/>
    </row>
    <row r="289" spans="1:2">
      <c r="A289" s="127"/>
      <c r="B289" s="128"/>
    </row>
    <row r="290" spans="1:2">
      <c r="A290" s="127"/>
      <c r="B290" s="128"/>
    </row>
    <row r="291" spans="1:2">
      <c r="A291" s="127"/>
      <c r="B291" s="128"/>
    </row>
    <row r="292" spans="1:2">
      <c r="A292" s="127"/>
      <c r="B292" s="128"/>
    </row>
    <row r="293" spans="1:2">
      <c r="A293" s="127"/>
      <c r="B293" s="128"/>
    </row>
    <row r="294" spans="1:2">
      <c r="A294" s="127"/>
      <c r="B294" s="128"/>
    </row>
    <row r="295" spans="1:2">
      <c r="A295" s="127"/>
      <c r="B295" s="128"/>
    </row>
    <row r="296" spans="1:2">
      <c r="A296" s="127"/>
      <c r="B296" s="128"/>
    </row>
    <row r="297" spans="1:2">
      <c r="A297" s="127"/>
      <c r="B297" s="128"/>
    </row>
    <row r="298" spans="1:2">
      <c r="A298" s="127"/>
      <c r="B298" s="128"/>
    </row>
    <row r="299" spans="1:2">
      <c r="A299" s="127"/>
      <c r="B299" s="128"/>
    </row>
    <row r="300" spans="1:2">
      <c r="A300" s="127"/>
      <c r="B300" s="128"/>
    </row>
    <row r="301" spans="1:2">
      <c r="A301" s="127"/>
      <c r="B301" s="128"/>
    </row>
    <row r="302" spans="1:2">
      <c r="A302" s="127"/>
      <c r="B302" s="128"/>
    </row>
    <row r="303" spans="1:2">
      <c r="A303" s="127"/>
      <c r="B303" s="128"/>
    </row>
    <row r="304" spans="1:2">
      <c r="A304" s="127"/>
      <c r="B304" s="128"/>
    </row>
    <row r="305" spans="1:2">
      <c r="A305" s="127"/>
      <c r="B305" s="128"/>
    </row>
    <row r="306" spans="1:2">
      <c r="A306" s="127"/>
      <c r="B306" s="128"/>
    </row>
    <row r="307" spans="1:2">
      <c r="A307" s="127"/>
      <c r="B307" s="128"/>
    </row>
    <row r="308" spans="1:2">
      <c r="A308" s="127"/>
      <c r="B308" s="128"/>
    </row>
    <row r="309" spans="1:2">
      <c r="A309" s="127"/>
      <c r="B309" s="128"/>
    </row>
    <row r="310" spans="1:2">
      <c r="A310" s="127"/>
      <c r="B310" s="128"/>
    </row>
    <row r="311" spans="1:2">
      <c r="A311" s="127"/>
      <c r="B311" s="128"/>
    </row>
    <row r="312" spans="1:2">
      <c r="A312" s="127"/>
      <c r="B312" s="128"/>
    </row>
    <row r="313" spans="1:2">
      <c r="A313" s="127"/>
      <c r="B313" s="128"/>
    </row>
    <row r="314" spans="1:2">
      <c r="A314" s="127"/>
      <c r="B314" s="128"/>
    </row>
    <row r="315" spans="1:2">
      <c r="A315" s="127"/>
      <c r="B315" s="128"/>
    </row>
    <row r="316" spans="1:2">
      <c r="A316" s="127"/>
      <c r="B316" s="128"/>
    </row>
    <row r="317" spans="1:2">
      <c r="A317" s="127"/>
      <c r="B317" s="128"/>
    </row>
    <row r="318" spans="1:2">
      <c r="A318" s="127"/>
      <c r="B318" s="128"/>
    </row>
    <row r="319" spans="1:2">
      <c r="A319" s="127"/>
      <c r="B319" s="128"/>
    </row>
    <row r="320" spans="1:2">
      <c r="A320" s="127"/>
      <c r="B320" s="128"/>
    </row>
    <row r="321" spans="1:2">
      <c r="A321" s="127"/>
      <c r="B321" s="128"/>
    </row>
    <row r="322" spans="1:2">
      <c r="A322" s="127"/>
      <c r="B322" s="128"/>
    </row>
    <row r="323" spans="1:2">
      <c r="A323" s="127"/>
      <c r="B323" s="128"/>
    </row>
    <row r="324" spans="1:2">
      <c r="A324" s="127"/>
      <c r="B324" s="128"/>
    </row>
    <row r="325" spans="1:2">
      <c r="A325" s="127"/>
      <c r="B325" s="128"/>
    </row>
    <row r="326" spans="1:2">
      <c r="A326" s="127"/>
      <c r="B326" s="128"/>
    </row>
    <row r="327" spans="1:2">
      <c r="A327" s="127"/>
      <c r="B327" s="128"/>
    </row>
    <row r="328" spans="1:2">
      <c r="A328" s="127"/>
      <c r="B328" s="128"/>
    </row>
    <row r="329" spans="1:2">
      <c r="A329" s="127"/>
      <c r="B329" s="128"/>
    </row>
    <row r="330" spans="1:2">
      <c r="A330" s="127"/>
      <c r="B330" s="128"/>
    </row>
    <row r="331" spans="1:2">
      <c r="A331" s="127"/>
      <c r="B331" s="128"/>
    </row>
    <row r="332" spans="1:2">
      <c r="A332" s="127"/>
      <c r="B332" s="128"/>
    </row>
    <row r="333" spans="1:2">
      <c r="A333" s="127"/>
      <c r="B333" s="128"/>
    </row>
    <row r="334" spans="1:2">
      <c r="A334" s="127"/>
      <c r="B334" s="128"/>
    </row>
    <row r="335" spans="1:2">
      <c r="A335" s="127"/>
      <c r="B335" s="128"/>
    </row>
    <row r="336" spans="1:2">
      <c r="A336" s="127"/>
      <c r="B336" s="128"/>
    </row>
    <row r="337" spans="1:2">
      <c r="A337" s="127"/>
      <c r="B337" s="128"/>
    </row>
    <row r="338" spans="1:2">
      <c r="A338" s="127"/>
      <c r="B338" s="128"/>
    </row>
    <row r="339" spans="1:2">
      <c r="A339" s="127"/>
      <c r="B339" s="128"/>
    </row>
    <row r="340" spans="1:2">
      <c r="A340" s="127"/>
      <c r="B340" s="128"/>
    </row>
    <row r="341" spans="1:2">
      <c r="A341" s="127"/>
      <c r="B341" s="128"/>
    </row>
    <row r="342" spans="1:2">
      <c r="A342" s="127"/>
      <c r="B342" s="128"/>
    </row>
    <row r="343" spans="1:2">
      <c r="A343" s="127"/>
      <c r="B343" s="128"/>
    </row>
    <row r="344" spans="1:2">
      <c r="A344" s="127"/>
      <c r="B344" s="128"/>
    </row>
    <row r="345" spans="1:2">
      <c r="A345" s="127"/>
      <c r="B345" s="128"/>
    </row>
    <row r="346" spans="1:2">
      <c r="A346" s="127"/>
      <c r="B346" s="128"/>
    </row>
    <row r="347" spans="1:2">
      <c r="A347" s="127"/>
      <c r="B347" s="128"/>
    </row>
    <row r="348" spans="1:2">
      <c r="A348" s="127"/>
      <c r="B348" s="128"/>
    </row>
    <row r="349" spans="1:2">
      <c r="A349" s="127"/>
      <c r="B349" s="128"/>
    </row>
    <row r="350" spans="1:2">
      <c r="A350" s="127"/>
      <c r="B350" s="128"/>
    </row>
    <row r="351" spans="1:2">
      <c r="A351" s="127"/>
      <c r="B351" s="128"/>
    </row>
    <row r="352" spans="1:2">
      <c r="A352" s="127"/>
      <c r="B352" s="128"/>
    </row>
    <row r="353" spans="1:2">
      <c r="A353" s="127"/>
      <c r="B353" s="128"/>
    </row>
    <row r="354" spans="1:2">
      <c r="A354" s="127"/>
      <c r="B354" s="128"/>
    </row>
    <row r="355" spans="1:2">
      <c r="A355" s="127"/>
      <c r="B355" s="128"/>
    </row>
    <row r="356" spans="1:2">
      <c r="A356" s="127"/>
      <c r="B356" s="128"/>
    </row>
    <row r="357" spans="1:2">
      <c r="A357" s="127"/>
      <c r="B357" s="128"/>
    </row>
    <row r="358" spans="1:2">
      <c r="A358" s="127"/>
      <c r="B358" s="128"/>
    </row>
    <row r="359" spans="1:2">
      <c r="A359" s="127"/>
      <c r="B359" s="128"/>
    </row>
    <row r="360" spans="1:2">
      <c r="A360" s="127"/>
      <c r="B360" s="128"/>
    </row>
    <row r="361" spans="1:2">
      <c r="A361" s="127"/>
      <c r="B361" s="128"/>
    </row>
    <row r="362" spans="1:2">
      <c r="A362" s="127"/>
      <c r="B362" s="128"/>
    </row>
    <row r="363" spans="1:2">
      <c r="A363" s="127"/>
      <c r="B363" s="128"/>
    </row>
    <row r="364" spans="1:2">
      <c r="A364" s="127"/>
      <c r="B364" s="128"/>
    </row>
    <row r="365" spans="1:2">
      <c r="A365" s="127"/>
      <c r="B365" s="128"/>
    </row>
    <row r="366" spans="1:2">
      <c r="A366" s="127"/>
      <c r="B366" s="128"/>
    </row>
    <row r="367" spans="1:2">
      <c r="A367" s="127"/>
      <c r="B367" s="128"/>
    </row>
    <row r="368" spans="1:2">
      <c r="A368" s="127"/>
      <c r="B368" s="128"/>
    </row>
    <row r="369" spans="1:2">
      <c r="A369" s="127"/>
      <c r="B369" s="128"/>
    </row>
    <row r="370" spans="1:2">
      <c r="A370" s="127"/>
      <c r="B370" s="128"/>
    </row>
    <row r="371" spans="1:2">
      <c r="A371" s="127"/>
      <c r="B371" s="128"/>
    </row>
    <row r="372" spans="1:2">
      <c r="A372" s="127"/>
      <c r="B372" s="128"/>
    </row>
    <row r="373" spans="1:2">
      <c r="A373" s="127"/>
      <c r="B373" s="128"/>
    </row>
    <row r="374" spans="1:2">
      <c r="A374" s="127"/>
      <c r="B374" s="128"/>
    </row>
    <row r="375" spans="1:2">
      <c r="A375" s="127"/>
      <c r="B375" s="128"/>
    </row>
    <row r="376" spans="1:2">
      <c r="A376" s="127"/>
      <c r="B376" s="128"/>
    </row>
    <row r="377" spans="1:2">
      <c r="A377" s="127"/>
      <c r="B377" s="128"/>
    </row>
    <row r="378" spans="1:2">
      <c r="A378" s="127"/>
      <c r="B378" s="128"/>
    </row>
    <row r="379" spans="1:2">
      <c r="A379" s="127"/>
      <c r="B379" s="128"/>
    </row>
    <row r="380" spans="1:2">
      <c r="A380" s="127"/>
      <c r="B380" s="128"/>
    </row>
    <row r="381" spans="1:2">
      <c r="A381" s="127"/>
      <c r="B381" s="128"/>
    </row>
    <row r="382" spans="1:2">
      <c r="A382" s="127"/>
      <c r="B382" s="128"/>
    </row>
    <row r="383" spans="1:2">
      <c r="A383" s="127"/>
      <c r="B383" s="128"/>
    </row>
    <row r="384" spans="1:2">
      <c r="A384" s="127"/>
      <c r="B384" s="128"/>
    </row>
    <row r="385" spans="1:2">
      <c r="A385" s="127"/>
      <c r="B385" s="128"/>
    </row>
    <row r="386" spans="1:2">
      <c r="A386" s="127"/>
      <c r="B386" s="128"/>
    </row>
    <row r="387" spans="1:2">
      <c r="A387" s="127"/>
      <c r="B387" s="128"/>
    </row>
    <row r="388" spans="1:2">
      <c r="A388" s="127"/>
      <c r="B388" s="128"/>
    </row>
    <row r="389" spans="1:2">
      <c r="A389" s="127"/>
      <c r="B389" s="128"/>
    </row>
    <row r="390" spans="1:2">
      <c r="A390" s="127"/>
      <c r="B390" s="128"/>
    </row>
    <row r="391" spans="1:2">
      <c r="A391" s="127"/>
      <c r="B391" s="128"/>
    </row>
    <row r="392" spans="1:2">
      <c r="A392" s="127"/>
      <c r="B392" s="128"/>
    </row>
    <row r="393" spans="1:2">
      <c r="A393" s="127"/>
      <c r="B393" s="128"/>
    </row>
    <row r="394" spans="1:2">
      <c r="A394" s="127"/>
      <c r="B394" s="128"/>
    </row>
    <row r="395" spans="1:2">
      <c r="A395" s="127"/>
      <c r="B395" s="128"/>
    </row>
    <row r="396" spans="1:2">
      <c r="A396" s="127"/>
      <c r="B396" s="128"/>
    </row>
    <row r="397" spans="1:2">
      <c r="A397" s="127"/>
      <c r="B397" s="128"/>
    </row>
    <row r="398" spans="1:2">
      <c r="A398" s="127"/>
      <c r="B398" s="128"/>
    </row>
    <row r="399" spans="1:2">
      <c r="A399" s="127"/>
      <c r="B399" s="128"/>
    </row>
    <row r="400" spans="1:2">
      <c r="A400" s="127"/>
      <c r="B400" s="128"/>
    </row>
    <row r="401" spans="1:2">
      <c r="A401" s="127"/>
      <c r="B401" s="128"/>
    </row>
    <row r="402" spans="1:2">
      <c r="A402" s="127"/>
      <c r="B402" s="128"/>
    </row>
    <row r="403" spans="1:2">
      <c r="A403" s="127"/>
      <c r="B403" s="128"/>
    </row>
    <row r="404" spans="1:2">
      <c r="A404" s="127"/>
      <c r="B404" s="128"/>
    </row>
    <row r="405" spans="1:2">
      <c r="A405" s="127"/>
      <c r="B405" s="128"/>
    </row>
    <row r="406" spans="1:2">
      <c r="A406" s="127"/>
      <c r="B406" s="128"/>
    </row>
    <row r="407" spans="1:2">
      <c r="A407" s="127"/>
      <c r="B407" s="128"/>
    </row>
    <row r="408" spans="1:2">
      <c r="A408" s="127"/>
      <c r="B408" s="128"/>
    </row>
    <row r="409" spans="1:2">
      <c r="A409" s="127"/>
      <c r="B409" s="128"/>
    </row>
    <row r="410" spans="1:2">
      <c r="A410" s="127"/>
      <c r="B410" s="128"/>
    </row>
    <row r="411" spans="1:2">
      <c r="A411" s="127"/>
      <c r="B411" s="128"/>
    </row>
    <row r="412" spans="1:2">
      <c r="A412" s="127"/>
      <c r="B412" s="128"/>
    </row>
    <row r="413" spans="1:2">
      <c r="A413" s="127"/>
      <c r="B413" s="128"/>
    </row>
    <row r="414" spans="1:2">
      <c r="A414" s="127"/>
      <c r="B414" s="128"/>
    </row>
    <row r="415" spans="1:2">
      <c r="A415" s="127"/>
      <c r="B415" s="128"/>
    </row>
    <row r="416" spans="1:2">
      <c r="A416" s="127"/>
      <c r="B416" s="128"/>
    </row>
    <row r="417" spans="1:2">
      <c r="A417" s="127"/>
      <c r="B417" s="128"/>
    </row>
    <row r="418" spans="1:2">
      <c r="A418" s="127"/>
      <c r="B418" s="128"/>
    </row>
    <row r="419" spans="1:2">
      <c r="A419" s="127"/>
      <c r="B419" s="128"/>
    </row>
    <row r="420" spans="1:2">
      <c r="A420" s="127"/>
      <c r="B420" s="128"/>
    </row>
    <row r="421" spans="1:2">
      <c r="A421" s="127"/>
      <c r="B421" s="128"/>
    </row>
    <row r="422" spans="1:2">
      <c r="A422" s="127"/>
      <c r="B422" s="128"/>
    </row>
    <row r="423" spans="1:2">
      <c r="A423" s="127"/>
      <c r="B423" s="128"/>
    </row>
    <row r="424" spans="1:2">
      <c r="A424" s="127"/>
      <c r="B424" s="128"/>
    </row>
    <row r="425" spans="1:2">
      <c r="A425" s="127"/>
      <c r="B425" s="128"/>
    </row>
    <row r="426" spans="1:2">
      <c r="A426" s="127"/>
      <c r="B426" s="128"/>
    </row>
    <row r="427" spans="1:2">
      <c r="A427" s="127"/>
      <c r="B427" s="128"/>
    </row>
    <row r="428" spans="1:2">
      <c r="A428" s="127"/>
      <c r="B428" s="128"/>
    </row>
    <row r="429" spans="1:2">
      <c r="A429" s="127"/>
      <c r="B429" s="128"/>
    </row>
    <row r="430" spans="1:2">
      <c r="A430" s="127"/>
      <c r="B430" s="128"/>
    </row>
    <row r="431" spans="1:2">
      <c r="A431" s="127"/>
      <c r="B431" s="128"/>
    </row>
    <row r="432" spans="1:2">
      <c r="A432" s="127"/>
      <c r="B432" s="128"/>
    </row>
    <row r="433" spans="1:2">
      <c r="A433" s="127"/>
      <c r="B433" s="128"/>
    </row>
    <row r="434" spans="1:2">
      <c r="A434" s="127"/>
      <c r="B434" s="128"/>
    </row>
    <row r="435" spans="1:2">
      <c r="A435" s="127"/>
      <c r="B435" s="128"/>
    </row>
    <row r="436" spans="1:2">
      <c r="A436" s="127"/>
      <c r="B436" s="128"/>
    </row>
    <row r="437" spans="1:2">
      <c r="A437" s="127"/>
      <c r="B437" s="128"/>
    </row>
    <row r="438" spans="1:2">
      <c r="A438" s="127"/>
      <c r="B438" s="128"/>
    </row>
    <row r="439" spans="1:2">
      <c r="A439" s="127"/>
      <c r="B439" s="128"/>
    </row>
    <row r="440" spans="1:2">
      <c r="A440" s="127"/>
      <c r="B440" s="128"/>
    </row>
    <row r="441" spans="1:2">
      <c r="A441" s="127"/>
      <c r="B441" s="128"/>
    </row>
    <row r="442" spans="1:2">
      <c r="A442" s="127"/>
      <c r="B442" s="128"/>
    </row>
    <row r="443" spans="1:2">
      <c r="A443" s="127"/>
      <c r="B443" s="128"/>
    </row>
    <row r="444" spans="1:2">
      <c r="A444" s="127"/>
      <c r="B444" s="128"/>
    </row>
    <row r="445" spans="1:2">
      <c r="A445" s="127"/>
      <c r="B445" s="128"/>
    </row>
    <row r="446" spans="1:2">
      <c r="A446" s="127"/>
      <c r="B446" s="128"/>
    </row>
    <row r="447" spans="1:2">
      <c r="A447" s="127"/>
      <c r="B447" s="128"/>
    </row>
    <row r="448" spans="1:2">
      <c r="A448" s="127"/>
      <c r="B448" s="128"/>
    </row>
    <row r="449" spans="1:2">
      <c r="A449" s="127"/>
      <c r="B449" s="128"/>
    </row>
    <row r="450" spans="1:2">
      <c r="A450" s="127"/>
      <c r="B450" s="128"/>
    </row>
    <row r="451" spans="1:2">
      <c r="A451" s="127"/>
      <c r="B451" s="128"/>
    </row>
    <row r="452" spans="1:2">
      <c r="A452" s="127"/>
      <c r="B452" s="128"/>
    </row>
    <row r="453" spans="1:2">
      <c r="A453" s="127"/>
      <c r="B453" s="128"/>
    </row>
    <row r="454" spans="1:2">
      <c r="A454" s="127"/>
      <c r="B454" s="128"/>
    </row>
    <row r="455" spans="1:2">
      <c r="A455" s="127"/>
      <c r="B455" s="128"/>
    </row>
    <row r="456" spans="1:2">
      <c r="A456" s="127"/>
      <c r="B456" s="128"/>
    </row>
    <row r="457" spans="1:2">
      <c r="A457" s="127"/>
      <c r="B457" s="128"/>
    </row>
    <row r="458" spans="1:2">
      <c r="A458" s="127"/>
      <c r="B458" s="128"/>
    </row>
    <row r="459" spans="1:2">
      <c r="A459" s="127"/>
      <c r="B459" s="128"/>
    </row>
    <row r="460" spans="1:2">
      <c r="A460" s="127"/>
      <c r="B460" s="128"/>
    </row>
    <row r="461" spans="1:2">
      <c r="A461" s="127"/>
      <c r="B461" s="128"/>
    </row>
    <row r="462" spans="1:2">
      <c r="A462" s="127"/>
      <c r="B462" s="128"/>
    </row>
    <row r="463" spans="1:2">
      <c r="A463" s="127"/>
      <c r="B463" s="128"/>
    </row>
    <row r="464" spans="1:2">
      <c r="A464" s="127"/>
      <c r="B464" s="128"/>
    </row>
    <row r="465" spans="1:2">
      <c r="A465" s="127"/>
      <c r="B465" s="128"/>
    </row>
    <row r="466" spans="1:2">
      <c r="A466" s="127"/>
      <c r="B466" s="128"/>
    </row>
    <row r="467" spans="1:2">
      <c r="A467" s="127"/>
      <c r="B467" s="128"/>
    </row>
    <row r="468" spans="1:2">
      <c r="A468" s="127"/>
      <c r="B468" s="128"/>
    </row>
    <row r="469" spans="1:2">
      <c r="A469" s="127"/>
      <c r="B469" s="128"/>
    </row>
    <row r="470" spans="1:2">
      <c r="A470" s="127"/>
      <c r="B470" s="128"/>
    </row>
    <row r="471" spans="1:2">
      <c r="A471" s="127"/>
      <c r="B471" s="128"/>
    </row>
    <row r="472" spans="1:2">
      <c r="A472" s="127"/>
      <c r="B472" s="128"/>
    </row>
    <row r="473" spans="1:2">
      <c r="A473" s="127"/>
      <c r="B473" s="128"/>
    </row>
    <row r="474" spans="1:2">
      <c r="A474" s="127"/>
      <c r="B474" s="128"/>
    </row>
    <row r="475" spans="1:2">
      <c r="A475" s="127"/>
      <c r="B475" s="128"/>
    </row>
    <row r="476" spans="1:2">
      <c r="A476" s="127"/>
      <c r="B476" s="128"/>
    </row>
    <row r="477" spans="1:2">
      <c r="A477" s="127"/>
      <c r="B477" s="128"/>
    </row>
    <row r="478" spans="1:2">
      <c r="A478" s="127"/>
      <c r="B478" s="128"/>
    </row>
    <row r="479" spans="1:2">
      <c r="A479" s="127"/>
      <c r="B479" s="128"/>
    </row>
    <row r="480" spans="1:2">
      <c r="A480" s="127"/>
      <c r="B480" s="128"/>
    </row>
    <row r="481" spans="1:2">
      <c r="A481" s="127"/>
      <c r="B481" s="128"/>
    </row>
    <row r="482" spans="1:2">
      <c r="A482" s="127"/>
      <c r="B482" s="128"/>
    </row>
    <row r="483" spans="1:2">
      <c r="A483" s="127"/>
      <c r="B483" s="128"/>
    </row>
    <row r="484" spans="1:2">
      <c r="A484" s="127"/>
      <c r="B484" s="128"/>
    </row>
    <row r="485" spans="1:2">
      <c r="A485" s="127"/>
      <c r="B485" s="128"/>
    </row>
    <row r="486" spans="1:2">
      <c r="A486" s="127"/>
      <c r="B486" s="128"/>
    </row>
    <row r="487" spans="1:2">
      <c r="A487" s="127"/>
      <c r="B487" s="128"/>
    </row>
    <row r="488" spans="1:2">
      <c r="A488" s="127"/>
      <c r="B488" s="128"/>
    </row>
    <row r="489" spans="1:2">
      <c r="A489" s="127"/>
      <c r="B489" s="128"/>
    </row>
    <row r="490" spans="1:2">
      <c r="A490" s="127"/>
      <c r="B490" s="128"/>
    </row>
    <row r="491" spans="1:2">
      <c r="A491" s="127"/>
      <c r="B491" s="128"/>
    </row>
    <row r="492" spans="1:2">
      <c r="A492" s="127"/>
      <c r="B492" s="128"/>
    </row>
    <row r="493" spans="1:2">
      <c r="A493" s="127"/>
      <c r="B493" s="128"/>
    </row>
    <row r="494" spans="1:2">
      <c r="A494" s="127"/>
      <c r="B494" s="128"/>
    </row>
    <row r="495" spans="1:2">
      <c r="A495" s="127"/>
      <c r="B495" s="128"/>
    </row>
    <row r="496" spans="1:2">
      <c r="A496" s="127"/>
      <c r="B496" s="128"/>
    </row>
    <row r="497" spans="1:2">
      <c r="A497" s="127"/>
      <c r="B497" s="128"/>
    </row>
    <row r="498" spans="1:2">
      <c r="A498" s="127"/>
      <c r="B498" s="128"/>
    </row>
    <row r="499" spans="1:2">
      <c r="A499" s="127"/>
      <c r="B499" s="128"/>
    </row>
    <row r="500" spans="1:2">
      <c r="A500" s="127"/>
      <c r="B500" s="128"/>
    </row>
    <row r="501" spans="1:2">
      <c r="A501" s="127"/>
      <c r="B501" s="128"/>
    </row>
    <row r="502" spans="1:2">
      <c r="A502" s="127"/>
      <c r="B502" s="128"/>
    </row>
    <row r="503" spans="1:2">
      <c r="A503" s="127"/>
      <c r="B503" s="128"/>
    </row>
    <row r="504" spans="1:2">
      <c r="A504" s="127"/>
      <c r="B504" s="128"/>
    </row>
    <row r="505" spans="1:2">
      <c r="A505" s="127"/>
      <c r="B505" s="128"/>
    </row>
    <row r="506" spans="1:2">
      <c r="A506" s="127"/>
      <c r="B506" s="128"/>
    </row>
    <row r="507" spans="1:2">
      <c r="A507" s="127"/>
      <c r="B507" s="128"/>
    </row>
    <row r="508" spans="1:2">
      <c r="A508" s="127"/>
      <c r="B508" s="128"/>
    </row>
    <row r="509" spans="1:2">
      <c r="A509" s="127"/>
      <c r="B509" s="128"/>
    </row>
    <row r="510" spans="1:2">
      <c r="A510" s="127"/>
      <c r="B510" s="128"/>
    </row>
    <row r="511" spans="1:2">
      <c r="A511" s="127"/>
      <c r="B511" s="128"/>
    </row>
    <row r="512" spans="1:2">
      <c r="A512" s="127"/>
      <c r="B512" s="128"/>
    </row>
    <row r="513" spans="1:2">
      <c r="A513" s="127"/>
      <c r="B513" s="128"/>
    </row>
    <row r="514" spans="1:2">
      <c r="A514" s="127"/>
      <c r="B514" s="128"/>
    </row>
    <row r="515" spans="1:2">
      <c r="A515" s="127"/>
      <c r="B515" s="128"/>
    </row>
    <row r="516" spans="1:2">
      <c r="A516" s="127"/>
      <c r="B516" s="128"/>
    </row>
    <row r="517" spans="1:2">
      <c r="A517" s="127"/>
      <c r="B517" s="128"/>
    </row>
    <row r="518" spans="1:2">
      <c r="A518" s="127"/>
      <c r="B518" s="128"/>
    </row>
    <row r="519" spans="1:2">
      <c r="A519" s="127"/>
      <c r="B519" s="128"/>
    </row>
    <row r="520" spans="1:2">
      <c r="A520" s="127"/>
      <c r="B520" s="128"/>
    </row>
    <row r="521" spans="1:2">
      <c r="A521" s="127"/>
      <c r="B521" s="128"/>
    </row>
    <row r="522" spans="1:2">
      <c r="A522" s="127"/>
      <c r="B522" s="128"/>
    </row>
    <row r="523" spans="1:2">
      <c r="A523" s="127"/>
      <c r="B523" s="128"/>
    </row>
    <row r="524" spans="1:2">
      <c r="A524" s="127"/>
      <c r="B524" s="128"/>
    </row>
    <row r="525" spans="1:2">
      <c r="A525" s="127"/>
      <c r="B525" s="128"/>
    </row>
    <row r="526" spans="1:2">
      <c r="A526" s="127"/>
      <c r="B526" s="128"/>
    </row>
    <row r="527" spans="1:2">
      <c r="A527" s="127"/>
      <c r="B527" s="128"/>
    </row>
    <row r="528" spans="1:2">
      <c r="A528" s="127"/>
      <c r="B528" s="128"/>
    </row>
    <row r="529" spans="1:2">
      <c r="A529" s="127"/>
      <c r="B529" s="128"/>
    </row>
    <row r="530" spans="1:2">
      <c r="A530" s="127"/>
      <c r="B530" s="128"/>
    </row>
    <row r="531" spans="1:2">
      <c r="A531" s="127"/>
      <c r="B531" s="128"/>
    </row>
    <row r="532" spans="1:2">
      <c r="A532" s="127"/>
      <c r="B532" s="128"/>
    </row>
    <row r="533" spans="1:2">
      <c r="A533" s="127"/>
      <c r="B533" s="128"/>
    </row>
    <row r="534" spans="1:2">
      <c r="A534" s="127"/>
      <c r="B534" s="128"/>
    </row>
    <row r="535" spans="1:2">
      <c r="A535" s="127"/>
      <c r="B535" s="128"/>
    </row>
    <row r="536" spans="1:2">
      <c r="A536" s="127"/>
      <c r="B536" s="128"/>
    </row>
    <row r="537" spans="1:2">
      <c r="A537" s="127"/>
      <c r="B537" s="128"/>
    </row>
    <row r="538" spans="1:2">
      <c r="A538" s="127"/>
      <c r="B538" s="128"/>
    </row>
    <row r="539" spans="1:2">
      <c r="A539" s="127"/>
      <c r="B539" s="128"/>
    </row>
    <row r="540" spans="1:2">
      <c r="A540" s="127"/>
      <c r="B540" s="128"/>
    </row>
    <row r="541" spans="1:2">
      <c r="A541" s="127"/>
      <c r="B541" s="128"/>
    </row>
    <row r="542" spans="1:2">
      <c r="A542" s="127"/>
      <c r="B542" s="128"/>
    </row>
    <row r="543" spans="1:2">
      <c r="A543" s="127"/>
      <c r="B543" s="128"/>
    </row>
    <row r="544" spans="1:2">
      <c r="A544" s="127"/>
      <c r="B544" s="128"/>
    </row>
    <row r="545" spans="1:2">
      <c r="A545" s="127"/>
      <c r="B545" s="128"/>
    </row>
    <row r="546" spans="1:2">
      <c r="A546" s="127"/>
      <c r="B546" s="128"/>
    </row>
    <row r="547" spans="1:2">
      <c r="A547" s="127"/>
      <c r="B547" s="128"/>
    </row>
    <row r="548" spans="1:2">
      <c r="A548" s="127"/>
      <c r="B548" s="128"/>
    </row>
    <row r="549" spans="1:2">
      <c r="A549" s="127"/>
      <c r="B549" s="128"/>
    </row>
    <row r="550" spans="1:2">
      <c r="A550" s="127"/>
      <c r="B550" s="128"/>
    </row>
    <row r="551" spans="1:2">
      <c r="A551" s="127"/>
      <c r="B551" s="128"/>
    </row>
    <row r="552" spans="1:2">
      <c r="A552" s="127"/>
      <c r="B552" s="128"/>
    </row>
    <row r="553" spans="1:2">
      <c r="A553" s="127"/>
      <c r="B553" s="128"/>
    </row>
    <row r="554" spans="1:2">
      <c r="A554" s="127"/>
      <c r="B554" s="128"/>
    </row>
    <row r="555" spans="1:2">
      <c r="A555" s="127"/>
      <c r="B555" s="128"/>
    </row>
    <row r="556" spans="1:2">
      <c r="A556" s="127"/>
      <c r="B556" s="128"/>
    </row>
    <row r="557" spans="1:2">
      <c r="A557" s="127"/>
      <c r="B557" s="128"/>
    </row>
    <row r="558" spans="1:2">
      <c r="A558" s="127"/>
      <c r="B558" s="128"/>
    </row>
    <row r="559" spans="1:2">
      <c r="A559" s="127"/>
      <c r="B559" s="128"/>
    </row>
    <row r="560" spans="1:2">
      <c r="A560" s="127"/>
      <c r="B560" s="128"/>
    </row>
    <row r="561" spans="1:2">
      <c r="A561" s="127"/>
      <c r="B561" s="128"/>
    </row>
    <row r="562" spans="1:2">
      <c r="A562" s="127"/>
      <c r="B562" s="128"/>
    </row>
    <row r="563" spans="1:2">
      <c r="A563" s="127"/>
      <c r="B563" s="128"/>
    </row>
    <row r="564" spans="1:2">
      <c r="A564" s="127"/>
      <c r="B564" s="128"/>
    </row>
    <row r="565" spans="1:2">
      <c r="A565" s="127"/>
      <c r="B565" s="128"/>
    </row>
    <row r="566" spans="1:2">
      <c r="A566" s="127"/>
      <c r="B566" s="128"/>
    </row>
    <row r="567" spans="1:2">
      <c r="A567" s="127"/>
      <c r="B567" s="128"/>
    </row>
    <row r="568" spans="1:2">
      <c r="A568" s="127"/>
      <c r="B568" s="128"/>
    </row>
    <row r="569" spans="1:2">
      <c r="A569" s="127"/>
      <c r="B569" s="128"/>
    </row>
    <row r="570" spans="1:2">
      <c r="A570" s="127"/>
      <c r="B570" s="128"/>
    </row>
    <row r="571" spans="1:2">
      <c r="A571" s="127"/>
      <c r="B571" s="128"/>
    </row>
    <row r="572" spans="1:2">
      <c r="A572" s="127"/>
      <c r="B572" s="128"/>
    </row>
    <row r="573" spans="1:2">
      <c r="A573" s="127"/>
      <c r="B573" s="128"/>
    </row>
    <row r="574" spans="1:2">
      <c r="A574" s="127"/>
      <c r="B574" s="128"/>
    </row>
    <row r="575" spans="1:2">
      <c r="A575" s="127"/>
      <c r="B575" s="128"/>
    </row>
    <row r="576" spans="1:2">
      <c r="A576" s="127"/>
      <c r="B576" s="128"/>
    </row>
    <row r="577" spans="1:2">
      <c r="A577" s="127"/>
      <c r="B577" s="128"/>
    </row>
    <row r="578" spans="1:2">
      <c r="A578" s="127"/>
      <c r="B578" s="128"/>
    </row>
    <row r="579" spans="1:2">
      <c r="A579" s="127"/>
      <c r="B579" s="128"/>
    </row>
    <row r="580" spans="1:2">
      <c r="A580" s="127"/>
      <c r="B580" s="128"/>
    </row>
    <row r="581" spans="1:2">
      <c r="A581" s="127"/>
      <c r="B581" s="128"/>
    </row>
    <row r="582" spans="1:2">
      <c r="A582" s="127"/>
      <c r="B582" s="128"/>
    </row>
    <row r="583" spans="1:2">
      <c r="A583" s="127"/>
      <c r="B583" s="128"/>
    </row>
    <row r="584" spans="1:2">
      <c r="A584" s="127"/>
      <c r="B584" s="128"/>
    </row>
    <row r="585" spans="1:2">
      <c r="A585" s="127"/>
      <c r="B585" s="128"/>
    </row>
    <row r="586" spans="1:2">
      <c r="A586" s="127"/>
      <c r="B586" s="128"/>
    </row>
    <row r="587" spans="1:2">
      <c r="A587" s="127"/>
      <c r="B587" s="128"/>
    </row>
    <row r="588" spans="1:2">
      <c r="A588" s="127"/>
      <c r="B588" s="128"/>
    </row>
    <row r="589" spans="1:2">
      <c r="A589" s="127"/>
      <c r="B589" s="128"/>
    </row>
    <row r="590" spans="1:2">
      <c r="A590" s="127"/>
      <c r="B590" s="128"/>
    </row>
    <row r="591" spans="1:2">
      <c r="A591" s="127"/>
      <c r="B591" s="128"/>
    </row>
    <row r="592" spans="1:2">
      <c r="A592" s="127"/>
      <c r="B592" s="128"/>
    </row>
    <row r="593" spans="1:2">
      <c r="A593" s="127"/>
      <c r="B593" s="128"/>
    </row>
    <row r="594" spans="1:2">
      <c r="A594" s="127"/>
      <c r="B594" s="128"/>
    </row>
    <row r="595" spans="1:2">
      <c r="A595" s="127"/>
      <c r="B595" s="128"/>
    </row>
    <row r="596" spans="1:2">
      <c r="A596" s="127"/>
      <c r="B596" s="128"/>
    </row>
    <row r="597" spans="1:2">
      <c r="A597" s="127"/>
      <c r="B597" s="128"/>
    </row>
    <row r="598" spans="1:2">
      <c r="A598" s="127"/>
      <c r="B598" s="128"/>
    </row>
    <row r="599" spans="1:2">
      <c r="A599" s="127"/>
      <c r="B599" s="128"/>
    </row>
    <row r="600" spans="1:2">
      <c r="A600" s="127"/>
      <c r="B600" s="128"/>
    </row>
    <row r="601" spans="1:2">
      <c r="A601" s="127"/>
      <c r="B601" s="128"/>
    </row>
    <row r="602" spans="1:2">
      <c r="A602" s="127"/>
      <c r="B602" s="128"/>
    </row>
    <row r="603" spans="1:2">
      <c r="A603" s="127"/>
      <c r="B603" s="128"/>
    </row>
    <row r="604" spans="1:2">
      <c r="A604" s="127"/>
      <c r="B604" s="128"/>
    </row>
    <row r="605" spans="1:2">
      <c r="A605" s="127"/>
      <c r="B605" s="128"/>
    </row>
    <row r="606" spans="1:2">
      <c r="A606" s="127"/>
      <c r="B606" s="128"/>
    </row>
    <row r="607" spans="1:2">
      <c r="A607" s="127"/>
      <c r="B607" s="128"/>
    </row>
    <row r="608" spans="1:2">
      <c r="A608" s="127"/>
      <c r="B608" s="128"/>
    </row>
    <row r="609" spans="1:2">
      <c r="A609" s="127"/>
      <c r="B609" s="128"/>
    </row>
    <row r="610" spans="1:2">
      <c r="A610" s="127"/>
      <c r="B610" s="128"/>
    </row>
    <row r="611" spans="1:2">
      <c r="A611" s="127"/>
      <c r="B611" s="128"/>
    </row>
    <row r="612" spans="1:2">
      <c r="A612" s="127"/>
      <c r="B612" s="128"/>
    </row>
    <row r="613" spans="1:2">
      <c r="A613" s="127"/>
      <c r="B613" s="128"/>
    </row>
    <row r="614" spans="1:2">
      <c r="A614" s="127"/>
      <c r="B614" s="128"/>
    </row>
    <row r="615" spans="1:2">
      <c r="A615" s="127"/>
      <c r="B615" s="128"/>
    </row>
    <row r="616" spans="1:2">
      <c r="A616" s="127"/>
      <c r="B616" s="128"/>
    </row>
    <row r="617" spans="1:2">
      <c r="A617" s="127"/>
      <c r="B617" s="128"/>
    </row>
    <row r="618" spans="1:2">
      <c r="A618" s="127"/>
      <c r="B618" s="128"/>
    </row>
    <row r="619" spans="1:2">
      <c r="A619" s="127"/>
      <c r="B619" s="128"/>
    </row>
    <row r="620" spans="1:2">
      <c r="A620" s="127"/>
      <c r="B620" s="128"/>
    </row>
    <row r="621" spans="1:2">
      <c r="A621" s="127"/>
      <c r="B621" s="128"/>
    </row>
    <row r="622" spans="1:2">
      <c r="A622" s="127"/>
      <c r="B622" s="128"/>
    </row>
    <row r="623" spans="1:2">
      <c r="A623" s="127"/>
      <c r="B623" s="128"/>
    </row>
    <row r="624" spans="1:2">
      <c r="A624" s="127"/>
      <c r="B624" s="128"/>
    </row>
    <row r="625" spans="1:2">
      <c r="A625" s="127"/>
      <c r="B625" s="128"/>
    </row>
    <row r="626" spans="1:2">
      <c r="A626" s="127"/>
      <c r="B626" s="128"/>
    </row>
    <row r="627" spans="1:2">
      <c r="A627" s="127"/>
      <c r="B627" s="128"/>
    </row>
    <row r="628" spans="1:2">
      <c r="A628" s="127"/>
      <c r="B628" s="128"/>
    </row>
    <row r="629" spans="1:2">
      <c r="A629" s="127"/>
      <c r="B629" s="128"/>
    </row>
    <row r="630" spans="1:2">
      <c r="A630" s="127"/>
      <c r="B630" s="128"/>
    </row>
    <row r="631" spans="1:2">
      <c r="A631" s="127"/>
      <c r="B631" s="128"/>
    </row>
    <row r="632" spans="1:2">
      <c r="A632" s="127"/>
      <c r="B632" s="128"/>
    </row>
    <row r="633" spans="1:2">
      <c r="A633" s="127"/>
      <c r="B633" s="128"/>
    </row>
    <row r="634" spans="1:2">
      <c r="A634" s="127"/>
      <c r="B634" s="128"/>
    </row>
    <row r="635" spans="1:2">
      <c r="A635" s="127"/>
      <c r="B635" s="128"/>
    </row>
    <row r="636" spans="1:2">
      <c r="A636" s="127"/>
      <c r="B636" s="128"/>
    </row>
    <row r="637" spans="1:2">
      <c r="A637" s="127"/>
      <c r="B637" s="128"/>
    </row>
    <row r="638" spans="1:2">
      <c r="A638" s="127"/>
      <c r="B638" s="128"/>
    </row>
    <row r="639" spans="1:2">
      <c r="A639" s="127"/>
      <c r="B639" s="128"/>
    </row>
    <row r="640" spans="1:2">
      <c r="A640" s="127"/>
      <c r="B640" s="128"/>
    </row>
    <row r="641" spans="1:2">
      <c r="A641" s="127"/>
      <c r="B641" s="128"/>
    </row>
    <row r="642" spans="1:2">
      <c r="A642" s="127"/>
      <c r="B642" s="128"/>
    </row>
    <row r="643" spans="1:2">
      <c r="A643" s="127"/>
      <c r="B643" s="128"/>
    </row>
    <row r="644" spans="1:2">
      <c r="A644" s="127"/>
      <c r="B644" s="128"/>
    </row>
    <row r="645" spans="1:2">
      <c r="A645" s="127"/>
      <c r="B645" s="128"/>
    </row>
    <row r="646" spans="1:2">
      <c r="A646" s="127"/>
      <c r="B646" s="128"/>
    </row>
    <row r="647" spans="1:2">
      <c r="A647" s="127"/>
      <c r="B647" s="128"/>
    </row>
    <row r="648" spans="1:2">
      <c r="A648" s="127"/>
      <c r="B648" s="128"/>
    </row>
    <row r="649" spans="1:2">
      <c r="A649" s="127"/>
      <c r="B649" s="128"/>
    </row>
    <row r="650" spans="1:2">
      <c r="A650" s="127"/>
      <c r="B650" s="128"/>
    </row>
    <row r="651" spans="1:2">
      <c r="A651" s="127"/>
      <c r="B651" s="128"/>
    </row>
    <row r="652" spans="1:2">
      <c r="A652" s="127"/>
      <c r="B652" s="128"/>
    </row>
    <row r="653" spans="1:2">
      <c r="A653" s="127"/>
      <c r="B653" s="128"/>
    </row>
    <row r="654" spans="1:2">
      <c r="A654" s="127"/>
      <c r="B654" s="128"/>
    </row>
    <row r="655" spans="1:2">
      <c r="A655" s="127"/>
      <c r="B655" s="128"/>
    </row>
    <row r="656" spans="1:2">
      <c r="A656" s="127"/>
      <c r="B656" s="128"/>
    </row>
    <row r="657" spans="1:2">
      <c r="A657" s="127"/>
      <c r="B657" s="128"/>
    </row>
    <row r="658" spans="1:2">
      <c r="A658" s="127"/>
      <c r="B658" s="128"/>
    </row>
    <row r="659" spans="1:2">
      <c r="A659" s="127"/>
      <c r="B659" s="128"/>
    </row>
    <row r="660" spans="1:2">
      <c r="A660" s="127"/>
      <c r="B660" s="128"/>
    </row>
    <row r="661" spans="1:2">
      <c r="A661" s="127"/>
      <c r="B661" s="128"/>
    </row>
    <row r="662" spans="1:2">
      <c r="A662" s="127"/>
      <c r="B662" s="128"/>
    </row>
    <row r="663" spans="1:2">
      <c r="A663" s="127"/>
      <c r="B663" s="128"/>
    </row>
    <row r="664" spans="1:2">
      <c r="A664" s="127"/>
      <c r="B664" s="128"/>
    </row>
    <row r="665" spans="1:2">
      <c r="A665" s="127"/>
      <c r="B665" s="128"/>
    </row>
    <row r="666" spans="1:2">
      <c r="A666" s="127"/>
      <c r="B666" s="128"/>
    </row>
    <row r="667" spans="1:2">
      <c r="A667" s="127"/>
      <c r="B667" s="128"/>
    </row>
    <row r="668" spans="1:2">
      <c r="A668" s="127"/>
      <c r="B668" s="128"/>
    </row>
    <row r="669" spans="1:2">
      <c r="A669" s="127"/>
      <c r="B669" s="128"/>
    </row>
    <row r="670" spans="1:2">
      <c r="A670" s="127"/>
      <c r="B670" s="128"/>
    </row>
    <row r="671" spans="1:2">
      <c r="A671" s="127"/>
      <c r="B671" s="128"/>
    </row>
    <row r="672" spans="1:2">
      <c r="A672" s="127"/>
      <c r="B672" s="128"/>
    </row>
    <row r="673" spans="1:2">
      <c r="A673" s="127"/>
      <c r="B673" s="128"/>
    </row>
    <row r="674" spans="1:2">
      <c r="A674" s="127"/>
      <c r="B674" s="128"/>
    </row>
    <row r="675" spans="1:2">
      <c r="A675" s="127"/>
      <c r="B675" s="128"/>
    </row>
    <row r="676" spans="1:2">
      <c r="A676" s="127"/>
      <c r="B676" s="128"/>
    </row>
    <row r="677" spans="1:2">
      <c r="A677" s="127"/>
      <c r="B677" s="128"/>
    </row>
    <row r="678" spans="1:2">
      <c r="A678" s="127"/>
      <c r="B678" s="128"/>
    </row>
    <row r="679" spans="1:2">
      <c r="A679" s="127"/>
      <c r="B679" s="128"/>
    </row>
    <row r="680" spans="1:2">
      <c r="A680" s="127"/>
      <c r="B680" s="128"/>
    </row>
    <row r="681" spans="1:2">
      <c r="A681" s="127"/>
      <c r="B681" s="128"/>
    </row>
    <row r="682" spans="1:2">
      <c r="A682" s="127"/>
      <c r="B682" s="128"/>
    </row>
    <row r="683" spans="1:2">
      <c r="A683" s="127"/>
      <c r="B683" s="128"/>
    </row>
    <row r="684" spans="1:2">
      <c r="A684" s="127"/>
      <c r="B684" s="128"/>
    </row>
    <row r="685" spans="1:2">
      <c r="A685" s="127"/>
      <c r="B685" s="128"/>
    </row>
    <row r="686" spans="1:2">
      <c r="A686" s="127"/>
      <c r="B686" s="128"/>
    </row>
    <row r="687" spans="1:2">
      <c r="A687" s="127"/>
      <c r="B687" s="128"/>
    </row>
    <row r="688" spans="1:2">
      <c r="A688" s="127"/>
      <c r="B688" s="128"/>
    </row>
    <row r="689" spans="1:2">
      <c r="A689" s="127"/>
      <c r="B689" s="128"/>
    </row>
    <row r="690" spans="1:2">
      <c r="A690" s="127"/>
      <c r="B690" s="128"/>
    </row>
    <row r="691" spans="1:2">
      <c r="A691" s="127"/>
      <c r="B691" s="128"/>
    </row>
    <row r="692" spans="1:2">
      <c r="A692" s="127"/>
      <c r="B692" s="128"/>
    </row>
    <row r="693" spans="1:2">
      <c r="A693" s="127"/>
      <c r="B693" s="128"/>
    </row>
    <row r="694" spans="1:2">
      <c r="A694" s="127"/>
      <c r="B694" s="128"/>
    </row>
    <row r="695" spans="1:2">
      <c r="A695" s="127"/>
      <c r="B695" s="128"/>
    </row>
    <row r="696" spans="1:2">
      <c r="A696" s="127"/>
      <c r="B696" s="128"/>
    </row>
    <row r="697" spans="1:2">
      <c r="A697" s="127"/>
      <c r="B697" s="128"/>
    </row>
    <row r="698" spans="1:2">
      <c r="A698" s="127"/>
      <c r="B698" s="128"/>
    </row>
    <row r="699" spans="1:2">
      <c r="A699" s="127"/>
      <c r="B699" s="128"/>
    </row>
    <row r="700" spans="1:2">
      <c r="A700" s="127"/>
      <c r="B700" s="128"/>
    </row>
    <row r="701" spans="1:2">
      <c r="A701" s="127"/>
      <c r="B701" s="128"/>
    </row>
    <row r="702" spans="1:2">
      <c r="A702" s="127"/>
      <c r="B702" s="128"/>
    </row>
    <row r="703" spans="1:2">
      <c r="A703" s="127"/>
      <c r="B703" s="128"/>
    </row>
    <row r="704" spans="1:2">
      <c r="A704" s="127"/>
      <c r="B704" s="128"/>
    </row>
    <row r="705" spans="1:2">
      <c r="A705" s="127"/>
      <c r="B705" s="128"/>
    </row>
    <row r="706" spans="1:2">
      <c r="A706" s="127"/>
      <c r="B706" s="128"/>
    </row>
    <row r="707" spans="1:2">
      <c r="A707" s="127"/>
      <c r="B707" s="128"/>
    </row>
    <row r="708" spans="1:2">
      <c r="A708" s="127"/>
      <c r="B708" s="128"/>
    </row>
    <row r="709" spans="1:2">
      <c r="A709" s="127"/>
      <c r="B709" s="128"/>
    </row>
    <row r="710" spans="1:2">
      <c r="A710" s="127"/>
      <c r="B710" s="128"/>
    </row>
    <row r="711" spans="1:2">
      <c r="A711" s="127"/>
      <c r="B711" s="128"/>
    </row>
    <row r="712" spans="1:2">
      <c r="A712" s="127"/>
      <c r="B712" s="128"/>
    </row>
    <row r="713" spans="1:2">
      <c r="A713" s="127"/>
      <c r="B713" s="128"/>
    </row>
    <row r="714" spans="1:2">
      <c r="A714" s="127"/>
      <c r="B714" s="128"/>
    </row>
    <row r="715" spans="1:2">
      <c r="A715" s="127"/>
      <c r="B715" s="128"/>
    </row>
    <row r="716" spans="1:2">
      <c r="A716" s="127"/>
      <c r="B716" s="128"/>
    </row>
    <row r="717" spans="1:2">
      <c r="A717" s="127"/>
      <c r="B717" s="128"/>
    </row>
    <row r="718" spans="1:2">
      <c r="A718" s="127"/>
      <c r="B718" s="128"/>
    </row>
    <row r="719" spans="1:2">
      <c r="A719" s="127"/>
      <c r="B719" s="128"/>
    </row>
    <row r="720" spans="1:2">
      <c r="A720" s="127"/>
      <c r="B720" s="128"/>
    </row>
    <row r="721" spans="1:2">
      <c r="A721" s="127"/>
      <c r="B721" s="128"/>
    </row>
    <row r="722" spans="1:2">
      <c r="A722" s="127"/>
      <c r="B722" s="128"/>
    </row>
    <row r="723" spans="1:2">
      <c r="A723" s="127"/>
      <c r="B723" s="128"/>
    </row>
    <row r="724" spans="1:2">
      <c r="A724" s="127"/>
      <c r="B724" s="128"/>
    </row>
    <row r="725" spans="1:2">
      <c r="A725" s="127"/>
      <c r="B725" s="128"/>
    </row>
    <row r="726" spans="1:2">
      <c r="A726" s="127"/>
      <c r="B726" s="128"/>
    </row>
    <row r="727" spans="1:2">
      <c r="A727" s="127"/>
      <c r="B727" s="128"/>
    </row>
    <row r="728" spans="1:2">
      <c r="A728" s="127"/>
      <c r="B728" s="128"/>
    </row>
    <row r="729" spans="1:2">
      <c r="A729" s="127"/>
      <c r="B729" s="128"/>
    </row>
    <row r="730" spans="1:2">
      <c r="A730" s="127"/>
      <c r="B730" s="128"/>
    </row>
    <row r="731" spans="1:2">
      <c r="A731" s="127"/>
      <c r="B731" s="128"/>
    </row>
    <row r="732" spans="1:2">
      <c r="A732" s="127"/>
      <c r="B732" s="128"/>
    </row>
    <row r="733" spans="1:2">
      <c r="A733" s="127"/>
      <c r="B733" s="128"/>
    </row>
    <row r="734" spans="1:2">
      <c r="A734" s="127"/>
      <c r="B734" s="128"/>
    </row>
    <row r="735" spans="1:2">
      <c r="A735" s="127"/>
      <c r="B735" s="128"/>
    </row>
    <row r="736" spans="1:2">
      <c r="A736" s="127"/>
      <c r="B736" s="128"/>
    </row>
    <row r="737" spans="1:2">
      <c r="A737" s="127"/>
      <c r="B737" s="128"/>
    </row>
    <row r="738" spans="1:2">
      <c r="A738" s="127"/>
      <c r="B738" s="128"/>
    </row>
    <row r="739" spans="1:2">
      <c r="A739" s="127"/>
      <c r="B739" s="128"/>
    </row>
    <row r="740" spans="1:2">
      <c r="A740" s="127"/>
      <c r="B740" s="128"/>
    </row>
    <row r="741" spans="1:2">
      <c r="A741" s="127"/>
      <c r="B741" s="128"/>
    </row>
    <row r="742" spans="1:2">
      <c r="A742" s="127"/>
      <c r="B742" s="128"/>
    </row>
    <row r="743" spans="1:2">
      <c r="A743" s="127"/>
      <c r="B743" s="128"/>
    </row>
    <row r="744" spans="1:2">
      <c r="A744" s="127"/>
      <c r="B744" s="128"/>
    </row>
    <row r="745" spans="1:2">
      <c r="A745" s="127"/>
      <c r="B745" s="128"/>
    </row>
    <row r="746" spans="1:2">
      <c r="A746" s="127"/>
      <c r="B746" s="128"/>
    </row>
    <row r="747" spans="1:2">
      <c r="A747" s="127"/>
      <c r="B747" s="128"/>
    </row>
    <row r="748" spans="1:2">
      <c r="A748" s="127"/>
      <c r="B748" s="128"/>
    </row>
    <row r="749" spans="1:2">
      <c r="A749" s="127"/>
      <c r="B749" s="128"/>
    </row>
    <row r="750" spans="1:2">
      <c r="A750" s="127"/>
      <c r="B750" s="128"/>
    </row>
    <row r="751" spans="1:2">
      <c r="A751" s="127"/>
      <c r="B751" s="128"/>
    </row>
    <row r="752" spans="1:2">
      <c r="A752" s="127"/>
      <c r="B752" s="128"/>
    </row>
    <row r="753" spans="1:2">
      <c r="A753" s="127"/>
      <c r="B753" s="128"/>
    </row>
    <row r="754" spans="1:2">
      <c r="A754" s="127"/>
      <c r="B754" s="128"/>
    </row>
    <row r="755" spans="1:2">
      <c r="A755" s="127"/>
      <c r="B755" s="128"/>
    </row>
    <row r="756" spans="1:2">
      <c r="A756" s="127"/>
      <c r="B756" s="128"/>
    </row>
    <row r="757" spans="1:2">
      <c r="A757" s="127"/>
      <c r="B757" s="128"/>
    </row>
    <row r="758" spans="1:2">
      <c r="A758" s="127"/>
      <c r="B758" s="128"/>
    </row>
    <row r="759" spans="1:2">
      <c r="A759" s="127"/>
      <c r="B759" s="128"/>
    </row>
    <row r="760" spans="1:2">
      <c r="A760" s="127"/>
      <c r="B760" s="128"/>
    </row>
    <row r="761" spans="1:2">
      <c r="A761" s="127"/>
      <c r="B761" s="128"/>
    </row>
    <row r="762" spans="1:2">
      <c r="A762" s="127"/>
      <c r="B762" s="128"/>
    </row>
    <row r="763" spans="1:2">
      <c r="A763" s="127"/>
      <c r="B763" s="128"/>
    </row>
    <row r="764" spans="1:2">
      <c r="A764" s="127"/>
      <c r="B764" s="128"/>
    </row>
    <row r="765" spans="1:2">
      <c r="A765" s="127"/>
      <c r="B765" s="128"/>
    </row>
    <row r="766" spans="1:2">
      <c r="A766" s="127"/>
      <c r="B766" s="128"/>
    </row>
    <row r="767" spans="1:2">
      <c r="A767" s="127"/>
      <c r="B767" s="128"/>
    </row>
    <row r="768" spans="1:2">
      <c r="A768" s="127"/>
      <c r="B768" s="128"/>
    </row>
    <row r="769" spans="1:2">
      <c r="A769" s="127"/>
      <c r="B769" s="128"/>
    </row>
    <row r="770" spans="1:2">
      <c r="A770" s="127"/>
      <c r="B770" s="128"/>
    </row>
    <row r="771" spans="1:2">
      <c r="A771" s="127"/>
      <c r="B771" s="128"/>
    </row>
    <row r="772" spans="1:2">
      <c r="A772" s="127"/>
      <c r="B772" s="128"/>
    </row>
    <row r="773" spans="1:2">
      <c r="A773" s="127"/>
      <c r="B773" s="128"/>
    </row>
    <row r="774" spans="1:2">
      <c r="A774" s="127"/>
      <c r="B774" s="128"/>
    </row>
    <row r="775" spans="1:2">
      <c r="A775" s="127"/>
      <c r="B775" s="128"/>
    </row>
    <row r="776" spans="1:2">
      <c r="A776" s="127"/>
      <c r="B776" s="128"/>
    </row>
    <row r="777" spans="1:2">
      <c r="A777" s="127"/>
      <c r="B777" s="128"/>
    </row>
    <row r="778" spans="1:2">
      <c r="A778" s="127"/>
      <c r="B778" s="128"/>
    </row>
    <row r="779" spans="1:2">
      <c r="A779" s="127"/>
      <c r="B779" s="128"/>
    </row>
    <row r="780" spans="1:2">
      <c r="A780" s="127"/>
      <c r="B780" s="128"/>
    </row>
    <row r="781" spans="1:2">
      <c r="A781" s="127"/>
      <c r="B781" s="128"/>
    </row>
    <row r="782" spans="1:2">
      <c r="A782" s="127"/>
      <c r="B782" s="128"/>
    </row>
    <row r="783" spans="1:2">
      <c r="A783" s="127"/>
      <c r="B783" s="128"/>
    </row>
    <row r="784" spans="1:2">
      <c r="A784" s="127"/>
      <c r="B784" s="128"/>
    </row>
    <row r="785" spans="1:2">
      <c r="A785" s="127"/>
      <c r="B785" s="128"/>
    </row>
    <row r="786" spans="1:2">
      <c r="A786" s="127"/>
      <c r="B786" s="128"/>
    </row>
    <row r="787" spans="1:2">
      <c r="A787" s="127"/>
      <c r="B787" s="128"/>
    </row>
    <row r="788" spans="1:2">
      <c r="A788" s="127"/>
      <c r="B788" s="128"/>
    </row>
    <row r="789" spans="1:2">
      <c r="A789" s="127"/>
      <c r="B789" s="128"/>
    </row>
    <row r="790" spans="1:2">
      <c r="A790" s="127"/>
      <c r="B790" s="128"/>
    </row>
    <row r="791" spans="1:2">
      <c r="A791" s="127"/>
      <c r="B791" s="128"/>
    </row>
    <row r="792" spans="1:2">
      <c r="A792" s="127"/>
      <c r="B792" s="128"/>
    </row>
    <row r="793" spans="1:2">
      <c r="A793" s="127"/>
      <c r="B793" s="128"/>
    </row>
    <row r="794" spans="1:2">
      <c r="A794" s="127"/>
      <c r="B794" s="128"/>
    </row>
    <row r="795" spans="1:2">
      <c r="A795" s="127"/>
      <c r="B795" s="128"/>
    </row>
    <row r="796" spans="1:2">
      <c r="A796" s="127"/>
      <c r="B796" s="128"/>
    </row>
    <row r="797" spans="1:2">
      <c r="A797" s="127"/>
      <c r="B797" s="128"/>
    </row>
    <row r="798" spans="1:2">
      <c r="A798" s="127"/>
      <c r="B798" s="128"/>
    </row>
    <row r="799" spans="1:2">
      <c r="A799" s="127"/>
      <c r="B799" s="128"/>
    </row>
    <row r="800" spans="1:2">
      <c r="A800" s="127"/>
      <c r="B800" s="128"/>
    </row>
    <row r="801" spans="1:2">
      <c r="A801" s="127"/>
      <c r="B801" s="128"/>
    </row>
    <row r="802" spans="1:2">
      <c r="A802" s="127"/>
      <c r="B802" s="128"/>
    </row>
    <row r="803" spans="1:2">
      <c r="A803" s="127"/>
      <c r="B803" s="128"/>
    </row>
    <row r="804" spans="1:2">
      <c r="A804" s="127"/>
      <c r="B804" s="128"/>
    </row>
    <row r="805" spans="1:2">
      <c r="A805" s="127"/>
      <c r="B805" s="128"/>
    </row>
    <row r="806" spans="1:2">
      <c r="A806" s="127"/>
      <c r="B806" s="128"/>
    </row>
    <row r="807" spans="1:2">
      <c r="A807" s="127"/>
      <c r="B807" s="128"/>
    </row>
    <row r="808" spans="1:2">
      <c r="A808" s="127"/>
      <c r="B808" s="128"/>
    </row>
    <row r="809" spans="1:2">
      <c r="A809" s="127"/>
      <c r="B809" s="128"/>
    </row>
    <row r="810" spans="1:2">
      <c r="A810" s="127"/>
      <c r="B810" s="128"/>
    </row>
    <row r="811" spans="1:2">
      <c r="A811" s="127"/>
      <c r="B811" s="128"/>
    </row>
    <row r="812" spans="1:2">
      <c r="A812" s="127"/>
      <c r="B812" s="128"/>
    </row>
    <row r="813" spans="1:2">
      <c r="A813" s="127"/>
      <c r="B813" s="128"/>
    </row>
    <row r="814" spans="1:2">
      <c r="A814" s="127"/>
      <c r="B814" s="128"/>
    </row>
    <row r="815" spans="1:2">
      <c r="A815" s="127"/>
      <c r="B815" s="128"/>
    </row>
    <row r="816" spans="1:2">
      <c r="A816" s="127"/>
      <c r="B816" s="128"/>
    </row>
    <row r="817" spans="1:2">
      <c r="A817" s="127"/>
      <c r="B817" s="128"/>
    </row>
    <row r="818" spans="1:2">
      <c r="A818" s="127"/>
      <c r="B818" s="128"/>
    </row>
    <row r="819" spans="1:2">
      <c r="A819" s="127"/>
      <c r="B819" s="128"/>
    </row>
    <row r="820" spans="1:2">
      <c r="A820" s="127"/>
      <c r="B820" s="128"/>
    </row>
    <row r="821" spans="1:2">
      <c r="A821" s="127"/>
      <c r="B821" s="128"/>
    </row>
    <row r="822" spans="1:2">
      <c r="A822" s="127"/>
      <c r="B822" s="128"/>
    </row>
    <row r="823" spans="1:2">
      <c r="A823" s="127"/>
      <c r="B823" s="128"/>
    </row>
    <row r="824" spans="1:2">
      <c r="A824" s="127"/>
      <c r="B824" s="128"/>
    </row>
    <row r="825" spans="1:2">
      <c r="A825" s="127"/>
      <c r="B825" s="128"/>
    </row>
    <row r="826" spans="1:2">
      <c r="A826" s="127"/>
      <c r="B826" s="128"/>
    </row>
    <row r="827" spans="1:2">
      <c r="A827" s="127"/>
      <c r="B827" s="128"/>
    </row>
    <row r="828" spans="1:2">
      <c r="A828" s="127"/>
      <c r="B828" s="128"/>
    </row>
    <row r="829" spans="1:2">
      <c r="A829" s="127"/>
      <c r="B829" s="128"/>
    </row>
    <row r="830" spans="1:2">
      <c r="A830" s="127"/>
      <c r="B830" s="128"/>
    </row>
    <row r="831" spans="1:2">
      <c r="A831" s="127"/>
      <c r="B831" s="128"/>
    </row>
    <row r="832" spans="1:2">
      <c r="A832" s="127"/>
      <c r="B832" s="128"/>
    </row>
    <row r="833" spans="1:2">
      <c r="A833" s="127"/>
      <c r="B833" s="128"/>
    </row>
    <row r="834" spans="1:2">
      <c r="A834" s="127"/>
      <c r="B834" s="128"/>
    </row>
    <row r="835" spans="1:2">
      <c r="A835" s="127"/>
      <c r="B835" s="128"/>
    </row>
    <row r="836" spans="1:2">
      <c r="A836" s="127"/>
      <c r="B836" s="128"/>
    </row>
    <row r="837" spans="1:2">
      <c r="A837" s="127"/>
      <c r="B837" s="128"/>
    </row>
    <row r="838" spans="1:2">
      <c r="A838" s="127"/>
      <c r="B838" s="128"/>
    </row>
    <row r="839" spans="1:2">
      <c r="A839" s="127"/>
      <c r="B839" s="128"/>
    </row>
    <row r="840" spans="1:2">
      <c r="A840" s="127"/>
      <c r="B840" s="128"/>
    </row>
    <row r="841" spans="1:2">
      <c r="A841" s="127"/>
      <c r="B841" s="128"/>
    </row>
    <row r="842" spans="1:2">
      <c r="A842" s="127"/>
      <c r="B842" s="128"/>
    </row>
    <row r="843" spans="1:2">
      <c r="A843" s="127"/>
      <c r="B843" s="128"/>
    </row>
    <row r="844" spans="1:2">
      <c r="A844" s="127"/>
      <c r="B844" s="128"/>
    </row>
    <row r="845" spans="1:2">
      <c r="A845" s="127"/>
      <c r="B845" s="128"/>
    </row>
    <row r="846" spans="1:2">
      <c r="A846" s="127"/>
      <c r="B846" s="128"/>
    </row>
    <row r="847" spans="1:2">
      <c r="A847" s="127"/>
      <c r="B847" s="128"/>
    </row>
    <row r="848" spans="1:2">
      <c r="A848" s="127"/>
      <c r="B848" s="128"/>
    </row>
    <row r="849" spans="1:2">
      <c r="A849" s="127"/>
      <c r="B849" s="128"/>
    </row>
    <row r="850" spans="1:2">
      <c r="A850" s="127"/>
      <c r="B850" s="128"/>
    </row>
    <row r="851" spans="1:2">
      <c r="A851" s="127"/>
      <c r="B851" s="128"/>
    </row>
    <row r="852" spans="1:2">
      <c r="A852" s="127"/>
      <c r="B852" s="128"/>
    </row>
    <row r="853" spans="1:2">
      <c r="A853" s="127"/>
      <c r="B853" s="128"/>
    </row>
    <row r="854" spans="1:2">
      <c r="A854" s="127"/>
      <c r="B854" s="128"/>
    </row>
    <row r="855" spans="1:2">
      <c r="A855" s="127"/>
      <c r="B855" s="128"/>
    </row>
    <row r="856" spans="1:2">
      <c r="A856" s="127"/>
      <c r="B856" s="128"/>
    </row>
    <row r="857" spans="1:2">
      <c r="A857" s="127"/>
      <c r="B857" s="128"/>
    </row>
    <row r="858" spans="1:2">
      <c r="A858" s="127"/>
      <c r="B858" s="128"/>
    </row>
    <row r="859" spans="1:2">
      <c r="A859" s="127"/>
      <c r="B859" s="128"/>
    </row>
    <row r="860" spans="1:2">
      <c r="A860" s="127"/>
      <c r="B860" s="128"/>
    </row>
    <row r="861" spans="1:2">
      <c r="A861" s="127"/>
      <c r="B861" s="128"/>
    </row>
    <row r="862" spans="1:2">
      <c r="A862" s="127"/>
      <c r="B862" s="128"/>
    </row>
    <row r="863" spans="1:2">
      <c r="A863" s="127"/>
      <c r="B863" s="128"/>
    </row>
    <row r="864" spans="1:2">
      <c r="A864" s="127"/>
      <c r="B864" s="128"/>
    </row>
    <row r="865" spans="1:2">
      <c r="A865" s="127"/>
      <c r="B865" s="128"/>
    </row>
    <row r="866" spans="1:2">
      <c r="A866" s="127"/>
      <c r="B866" s="128"/>
    </row>
    <row r="867" spans="1:2">
      <c r="A867" s="127"/>
      <c r="B867" s="128"/>
    </row>
    <row r="868" spans="1:2">
      <c r="A868" s="127"/>
      <c r="B868" s="128"/>
    </row>
    <row r="869" spans="1:2">
      <c r="A869" s="127"/>
      <c r="B869" s="128"/>
    </row>
    <row r="870" spans="1:2">
      <c r="A870" s="127"/>
      <c r="B870" s="128"/>
    </row>
    <row r="871" spans="1:2">
      <c r="A871" s="127"/>
      <c r="B871" s="128"/>
    </row>
    <row r="872" spans="1:2">
      <c r="A872" s="127"/>
      <c r="B872" s="128"/>
    </row>
    <row r="873" spans="1:2">
      <c r="A873" s="127"/>
      <c r="B873" s="128"/>
    </row>
    <row r="874" spans="1:2">
      <c r="A874" s="127"/>
      <c r="B874" s="128"/>
    </row>
    <row r="875" spans="1:2">
      <c r="A875" s="127"/>
      <c r="B875" s="128"/>
    </row>
    <row r="876" spans="1:2">
      <c r="A876" s="127"/>
      <c r="B876" s="128"/>
    </row>
    <row r="877" spans="1:2">
      <c r="A877" s="127"/>
      <c r="B877" s="128"/>
    </row>
    <row r="878" spans="1:2">
      <c r="A878" s="127"/>
      <c r="B878" s="128"/>
    </row>
    <row r="879" spans="1:2">
      <c r="A879" s="127"/>
      <c r="B879" s="128"/>
    </row>
    <row r="880" spans="1:2">
      <c r="A880" s="127"/>
      <c r="B880" s="128"/>
    </row>
    <row r="881" spans="1:2">
      <c r="A881" s="127"/>
      <c r="B881" s="128"/>
    </row>
    <row r="882" spans="1:2">
      <c r="A882" s="127"/>
      <c r="B882" s="128"/>
    </row>
    <row r="883" spans="1:2">
      <c r="A883" s="127"/>
      <c r="B883" s="128"/>
    </row>
    <row r="884" spans="1:2">
      <c r="A884" s="127"/>
      <c r="B884" s="128"/>
    </row>
    <row r="885" spans="1:2">
      <c r="A885" s="127"/>
      <c r="B885" s="128"/>
    </row>
    <row r="886" spans="1:2">
      <c r="A886" s="127"/>
      <c r="B886" s="128"/>
    </row>
    <row r="887" spans="1:2">
      <c r="A887" s="127"/>
      <c r="B887" s="128"/>
    </row>
    <row r="888" spans="1:2">
      <c r="A888" s="127"/>
      <c r="B888" s="128"/>
    </row>
    <row r="889" spans="1:2">
      <c r="A889" s="127"/>
      <c r="B889" s="128"/>
    </row>
    <row r="890" spans="1:2">
      <c r="A890" s="127"/>
      <c r="B890" s="128"/>
    </row>
    <row r="891" spans="1:2">
      <c r="A891" s="127"/>
      <c r="B891" s="128"/>
    </row>
    <row r="892" spans="1:2">
      <c r="A892" s="127"/>
      <c r="B892" s="128"/>
    </row>
    <row r="893" spans="1:2">
      <c r="A893" s="127"/>
      <c r="B893" s="128"/>
    </row>
    <row r="894" spans="1:2">
      <c r="A894" s="127"/>
      <c r="B894" s="128"/>
    </row>
    <row r="895" spans="1:2">
      <c r="A895" s="127"/>
      <c r="B895" s="128"/>
    </row>
    <row r="896" spans="1:2">
      <c r="A896" s="127"/>
      <c r="B896" s="128"/>
    </row>
    <row r="897" spans="1:2">
      <c r="A897" s="127"/>
      <c r="B897" s="128"/>
    </row>
    <row r="898" spans="1:2">
      <c r="A898" s="127"/>
      <c r="B898" s="128"/>
    </row>
    <row r="899" spans="1:2">
      <c r="A899" s="127"/>
      <c r="B899" s="128"/>
    </row>
    <row r="900" spans="1:2">
      <c r="A900" s="127"/>
      <c r="B900" s="128"/>
    </row>
    <row r="901" spans="1:2">
      <c r="A901" s="127"/>
      <c r="B901" s="128"/>
    </row>
    <row r="902" spans="1:2">
      <c r="A902" s="127"/>
      <c r="B902" s="128"/>
    </row>
    <row r="903" spans="1:2">
      <c r="A903" s="127"/>
      <c r="B903" s="128"/>
    </row>
    <row r="904" spans="1:2">
      <c r="A904" s="127"/>
      <c r="B904" s="128"/>
    </row>
    <row r="905" spans="1:2">
      <c r="A905" s="127"/>
      <c r="B905" s="128"/>
    </row>
    <row r="906" spans="1:2">
      <c r="A906" s="127"/>
      <c r="B906" s="128"/>
    </row>
    <row r="907" spans="1:2">
      <c r="A907" s="127"/>
      <c r="B907" s="128"/>
    </row>
    <row r="908" spans="1:2">
      <c r="A908" s="127"/>
      <c r="B908" s="128"/>
    </row>
    <row r="909" spans="1:2">
      <c r="A909" s="127"/>
      <c r="B909" s="128"/>
    </row>
    <row r="910" spans="1:2">
      <c r="A910" s="127"/>
      <c r="B910" s="128"/>
    </row>
    <row r="911" spans="1:2">
      <c r="A911" s="127"/>
      <c r="B911" s="128"/>
    </row>
    <row r="912" spans="1:2">
      <c r="A912" s="127"/>
      <c r="B912" s="128"/>
    </row>
    <row r="913" spans="1:2">
      <c r="A913" s="127"/>
      <c r="B913" s="128"/>
    </row>
    <row r="914" spans="1:2">
      <c r="A914" s="127"/>
      <c r="B914" s="128"/>
    </row>
    <row r="915" spans="1:2">
      <c r="A915" s="127"/>
      <c r="B915" s="128"/>
    </row>
    <row r="916" spans="1:2">
      <c r="A916" s="127"/>
      <c r="B916" s="128"/>
    </row>
    <row r="917" spans="1:2">
      <c r="A917" s="127"/>
      <c r="B917" s="128"/>
    </row>
    <row r="918" spans="1:2">
      <c r="A918" s="127"/>
      <c r="B918" s="128"/>
    </row>
    <row r="919" spans="1:2">
      <c r="A919" s="127"/>
      <c r="B919" s="128"/>
    </row>
    <row r="920" spans="1:2">
      <c r="A920" s="127"/>
      <c r="B920" s="128"/>
    </row>
    <row r="921" spans="1:2">
      <c r="A921" s="127"/>
      <c r="B921" s="128"/>
    </row>
    <row r="922" spans="1:2">
      <c r="A922" s="127"/>
      <c r="B922" s="128"/>
    </row>
    <row r="923" spans="1:2">
      <c r="A923" s="127"/>
      <c r="B923" s="128"/>
    </row>
    <row r="924" spans="1:2">
      <c r="A924" s="127"/>
      <c r="B924" s="128"/>
    </row>
    <row r="925" spans="1:2">
      <c r="A925" s="127"/>
      <c r="B925" s="128"/>
    </row>
    <row r="926" spans="1:2">
      <c r="A926" s="127"/>
      <c r="B926" s="128"/>
    </row>
    <row r="927" spans="1:2">
      <c r="A927" s="127"/>
      <c r="B927" s="128"/>
    </row>
    <row r="928" spans="1:2">
      <c r="A928" s="127"/>
      <c r="B928" s="128"/>
    </row>
    <row r="929" spans="1:2">
      <c r="A929" s="127"/>
      <c r="B929" s="128"/>
    </row>
    <row r="930" spans="1:2">
      <c r="A930" s="127"/>
      <c r="B930" s="128"/>
    </row>
    <row r="931" spans="1:2">
      <c r="A931" s="127"/>
      <c r="B931" s="128"/>
    </row>
    <row r="932" spans="1:2">
      <c r="A932" s="127"/>
      <c r="B932" s="128"/>
    </row>
    <row r="933" spans="1:2">
      <c r="A933" s="127"/>
      <c r="B933" s="128"/>
    </row>
    <row r="934" spans="1:2">
      <c r="A934" s="127"/>
      <c r="B934" s="128"/>
    </row>
    <row r="935" spans="1:2">
      <c r="A935" s="127"/>
      <c r="B935" s="128"/>
    </row>
    <row r="936" spans="1:2">
      <c r="A936" s="127"/>
      <c r="B936" s="128"/>
    </row>
    <row r="937" spans="1:2">
      <c r="A937" s="127"/>
      <c r="B937" s="128"/>
    </row>
    <row r="938" spans="1:2">
      <c r="A938" s="127"/>
      <c r="B938" s="128"/>
    </row>
    <row r="939" spans="1:2">
      <c r="A939" s="127"/>
      <c r="B939" s="128"/>
    </row>
    <row r="940" spans="1:2">
      <c r="A940" s="127"/>
      <c r="B940" s="128"/>
    </row>
    <row r="941" spans="1:2">
      <c r="A941" s="127"/>
      <c r="B941" s="128"/>
    </row>
    <row r="942" spans="1:2">
      <c r="A942" s="127"/>
      <c r="B942" s="128"/>
    </row>
    <row r="943" spans="1:2">
      <c r="A943" s="127"/>
      <c r="B943" s="128"/>
    </row>
    <row r="944" spans="1:2">
      <c r="A944" s="127"/>
      <c r="B944" s="128"/>
    </row>
    <row r="945" spans="1:2">
      <c r="A945" s="127"/>
      <c r="B945" s="128"/>
    </row>
    <row r="946" spans="1:2">
      <c r="A946" s="127"/>
      <c r="B946" s="128"/>
    </row>
    <row r="947" spans="1:2">
      <c r="A947" s="127"/>
      <c r="B947" s="128"/>
    </row>
    <row r="948" spans="1:2">
      <c r="A948" s="127"/>
      <c r="B948" s="128"/>
    </row>
    <row r="949" spans="1:2">
      <c r="A949" s="127"/>
      <c r="B949" s="128"/>
    </row>
    <row r="950" spans="1:2">
      <c r="A950" s="127"/>
      <c r="B950" s="128"/>
    </row>
    <row r="951" spans="1:2">
      <c r="A951" s="127"/>
      <c r="B951" s="128"/>
    </row>
    <row r="952" spans="1:2">
      <c r="A952" s="127"/>
      <c r="B952" s="128"/>
    </row>
    <row r="953" spans="1:2">
      <c r="A953" s="127"/>
      <c r="B953" s="128"/>
    </row>
    <row r="954" spans="1:2">
      <c r="A954" s="127"/>
      <c r="B954" s="128"/>
    </row>
    <row r="955" spans="1:2">
      <c r="A955" s="127"/>
      <c r="B955" s="128"/>
    </row>
    <row r="956" spans="1:2">
      <c r="A956" s="127"/>
      <c r="B956" s="128"/>
    </row>
    <row r="957" spans="1:2">
      <c r="A957" s="127"/>
      <c r="B957" s="128"/>
    </row>
    <row r="958" spans="1:2">
      <c r="A958" s="127"/>
      <c r="B958" s="128"/>
    </row>
    <row r="959" spans="1:2">
      <c r="A959" s="127"/>
      <c r="B959" s="128"/>
    </row>
    <row r="960" spans="1:2">
      <c r="A960" s="127"/>
      <c r="B960" s="128"/>
    </row>
    <row r="961" spans="1:2">
      <c r="A961" s="127"/>
      <c r="B961" s="128"/>
    </row>
    <row r="962" spans="1:2">
      <c r="A962" s="127"/>
      <c r="B962" s="128"/>
    </row>
    <row r="963" spans="1:2">
      <c r="A963" s="127"/>
      <c r="B963" s="128"/>
    </row>
    <row r="964" spans="1:2">
      <c r="A964" s="127"/>
      <c r="B964" s="128"/>
    </row>
    <row r="965" spans="1:2">
      <c r="A965" s="127"/>
      <c r="B965" s="128"/>
    </row>
    <row r="966" spans="1:2">
      <c r="A966" s="127"/>
      <c r="B966" s="128"/>
    </row>
    <row r="967" spans="1:2">
      <c r="A967" s="127"/>
      <c r="B967" s="128"/>
    </row>
    <row r="968" spans="1:2">
      <c r="A968" s="127"/>
      <c r="B968" s="128"/>
    </row>
    <row r="969" spans="1:2">
      <c r="A969" s="127"/>
      <c r="B969" s="128"/>
    </row>
    <row r="970" spans="1:2">
      <c r="A970" s="127"/>
      <c r="B970" s="128"/>
    </row>
    <row r="971" spans="1:2">
      <c r="A971" s="127"/>
      <c r="B971" s="128"/>
    </row>
    <row r="972" spans="1:2">
      <c r="A972" s="127"/>
      <c r="B972" s="128"/>
    </row>
    <row r="973" spans="1:2">
      <c r="A973" s="127"/>
      <c r="B973" s="128"/>
    </row>
    <row r="974" spans="1:2">
      <c r="A974" s="127"/>
      <c r="B974" s="128"/>
    </row>
    <row r="975" spans="1:2">
      <c r="A975" s="127"/>
      <c r="B975" s="128"/>
    </row>
    <row r="976" spans="1:2">
      <c r="A976" s="127"/>
      <c r="B976" s="128"/>
    </row>
    <row r="977" spans="1:2">
      <c r="A977" s="127"/>
      <c r="B977" s="128"/>
    </row>
    <row r="978" spans="1:2">
      <c r="A978" s="127"/>
      <c r="B978" s="128"/>
    </row>
    <row r="979" spans="1:2">
      <c r="A979" s="127"/>
      <c r="B979" s="128"/>
    </row>
    <row r="980" spans="1:2">
      <c r="A980" s="127"/>
      <c r="B980" s="128"/>
    </row>
    <row r="981" spans="1:2">
      <c r="A981" s="127"/>
      <c r="B981" s="128"/>
    </row>
    <row r="982" spans="1:2">
      <c r="A982" s="127"/>
      <c r="B982" s="128"/>
    </row>
    <row r="983" spans="1:2">
      <c r="A983" s="127"/>
      <c r="B983" s="128"/>
    </row>
    <row r="984" spans="1:2">
      <c r="A984" s="127"/>
      <c r="B984" s="128"/>
    </row>
    <row r="985" spans="1:2">
      <c r="A985" s="127"/>
      <c r="B985" s="128"/>
    </row>
    <row r="986" spans="1:2">
      <c r="A986" s="127"/>
      <c r="B986" s="128"/>
    </row>
    <row r="987" spans="1:2">
      <c r="A987" s="127"/>
      <c r="B987" s="128"/>
    </row>
    <row r="988" spans="1:2">
      <c r="A988" s="127"/>
      <c r="B988" s="128"/>
    </row>
    <row r="989" spans="1:2">
      <c r="A989" s="127"/>
      <c r="B989" s="128"/>
    </row>
    <row r="990" spans="1:2">
      <c r="A990" s="127"/>
      <c r="B990" s="128"/>
    </row>
    <row r="991" spans="1:2">
      <c r="A991" s="127"/>
      <c r="B991" s="128"/>
    </row>
    <row r="992" spans="1:2">
      <c r="A992" s="127"/>
      <c r="B992" s="128"/>
    </row>
    <row r="993" spans="1:2">
      <c r="A993" s="127"/>
      <c r="B993" s="128"/>
    </row>
    <row r="994" spans="1:2">
      <c r="A994" s="127"/>
      <c r="B994" s="128"/>
    </row>
    <row r="995" spans="1:2">
      <c r="A995" s="127"/>
      <c r="B995" s="128"/>
    </row>
    <row r="996" spans="1:2">
      <c r="A996" s="127"/>
      <c r="B996" s="128"/>
    </row>
    <row r="997" spans="1:2">
      <c r="A997" s="127"/>
      <c r="B997" s="128"/>
    </row>
    <row r="998" spans="1:2">
      <c r="A998" s="127"/>
      <c r="B998" s="128"/>
    </row>
    <row r="999" spans="1:2">
      <c r="A999" s="127"/>
      <c r="B999" s="128"/>
    </row>
    <row r="1000" spans="1:2">
      <c r="A1000" s="127"/>
      <c r="B1000" s="128"/>
    </row>
    <row r="1001" spans="1:2">
      <c r="A1001" s="127"/>
      <c r="B1001" s="128"/>
    </row>
    <row r="1002" spans="1:2">
      <c r="A1002" s="127"/>
      <c r="B1002" s="128"/>
    </row>
    <row r="1003" spans="1:2">
      <c r="A1003" s="127"/>
      <c r="B1003" s="128"/>
    </row>
    <row r="1004" spans="1:2">
      <c r="A1004" s="127"/>
      <c r="B1004" s="128"/>
    </row>
    <row r="1005" spans="1:2">
      <c r="A1005" s="127"/>
      <c r="B1005" s="128"/>
    </row>
    <row r="1006" spans="1:2">
      <c r="A1006" s="127"/>
      <c r="B1006" s="128"/>
    </row>
    <row r="1007" spans="1:2">
      <c r="A1007" s="127"/>
      <c r="B1007" s="128"/>
    </row>
    <row r="1008" spans="1:2">
      <c r="A1008" s="127"/>
      <c r="B1008" s="128"/>
    </row>
    <row r="1009" spans="1:2">
      <c r="A1009" s="127"/>
      <c r="B1009" s="128"/>
    </row>
    <row r="1010" spans="1:2">
      <c r="A1010" s="127"/>
      <c r="B1010" s="128"/>
    </row>
    <row r="1011" spans="1:2">
      <c r="A1011" s="127"/>
      <c r="B1011" s="128"/>
    </row>
    <row r="1012" spans="1:2">
      <c r="A1012" s="127"/>
      <c r="B1012" s="128"/>
    </row>
    <row r="1013" spans="1:2">
      <c r="A1013" s="127"/>
      <c r="B1013" s="128"/>
    </row>
    <row r="1014" spans="1:2">
      <c r="A1014" s="127"/>
      <c r="B1014" s="128"/>
    </row>
    <row r="1015" spans="1:2">
      <c r="A1015" s="127"/>
      <c r="B1015" s="128"/>
    </row>
    <row r="1016" spans="1:2">
      <c r="A1016" s="127"/>
      <c r="B1016" s="128"/>
    </row>
    <row r="1017" spans="1:2">
      <c r="A1017" s="127"/>
      <c r="B1017" s="128"/>
    </row>
    <row r="1018" spans="1:2">
      <c r="A1018" s="127"/>
      <c r="B1018" s="128"/>
    </row>
    <row r="1019" spans="1:2">
      <c r="A1019" s="127"/>
      <c r="B1019" s="128"/>
    </row>
    <row r="1020" spans="1:2">
      <c r="A1020" s="127"/>
      <c r="B1020" s="128"/>
    </row>
    <row r="1021" spans="1:2">
      <c r="A1021" s="127"/>
      <c r="B1021" s="128"/>
    </row>
    <row r="1022" spans="1:2">
      <c r="A1022" s="127"/>
      <c r="B1022" s="128"/>
    </row>
    <row r="1023" spans="1:2">
      <c r="A1023" s="127"/>
      <c r="B1023" s="128"/>
    </row>
    <row r="1024" spans="1:2">
      <c r="A1024" s="127"/>
      <c r="B1024" s="128"/>
    </row>
    <row r="1025" spans="1:2">
      <c r="A1025" s="127"/>
      <c r="B1025" s="128"/>
    </row>
    <row r="1026" spans="1:2">
      <c r="A1026" s="127"/>
      <c r="B1026" s="128"/>
    </row>
    <row r="1027" spans="1:2">
      <c r="A1027" s="127"/>
      <c r="B1027" s="128"/>
    </row>
    <row r="1028" spans="1:2">
      <c r="A1028" s="127"/>
      <c r="B1028" s="128"/>
    </row>
    <row r="1029" spans="1:2">
      <c r="A1029" s="127"/>
      <c r="B1029" s="128"/>
    </row>
    <row r="1030" spans="1:2">
      <c r="A1030" s="127"/>
      <c r="B1030" s="128"/>
    </row>
    <row r="1031" spans="1:2">
      <c r="A1031" s="127"/>
      <c r="B1031" s="128"/>
    </row>
    <row r="1032" spans="1:2">
      <c r="A1032" s="127"/>
      <c r="B1032" s="128"/>
    </row>
    <row r="1033" spans="1:2">
      <c r="A1033" s="127"/>
      <c r="B1033" s="128"/>
    </row>
    <row r="1034" spans="1:2">
      <c r="A1034" s="127"/>
      <c r="B1034" s="128"/>
    </row>
    <row r="1035" spans="1:2">
      <c r="A1035" s="127"/>
      <c r="B1035" s="128"/>
    </row>
    <row r="1036" spans="1:2">
      <c r="A1036" s="127"/>
      <c r="B1036" s="128"/>
    </row>
    <row r="1037" spans="1:2">
      <c r="A1037" s="127"/>
      <c r="B1037" s="128"/>
    </row>
    <row r="1038" spans="1:2">
      <c r="A1038" s="127"/>
      <c r="B1038" s="128"/>
    </row>
    <row r="1039" spans="1:2">
      <c r="A1039" s="127"/>
      <c r="B1039" s="128"/>
    </row>
    <row r="1040" spans="1:2">
      <c r="A1040" s="127"/>
      <c r="B1040" s="128"/>
    </row>
    <row r="1041" spans="1:2">
      <c r="A1041" s="127"/>
      <c r="B1041" s="128"/>
    </row>
    <row r="1042" spans="1:2">
      <c r="A1042" s="127"/>
      <c r="B1042" s="128"/>
    </row>
    <row r="1043" spans="1:2">
      <c r="A1043" s="127"/>
      <c r="B1043" s="128"/>
    </row>
    <row r="1044" spans="1:2">
      <c r="A1044" s="127"/>
      <c r="B1044" s="128"/>
    </row>
    <row r="1045" spans="1:2">
      <c r="A1045" s="127"/>
      <c r="B1045" s="128"/>
    </row>
    <row r="1046" spans="1:2">
      <c r="A1046" s="127"/>
      <c r="B1046" s="128"/>
    </row>
    <row r="1047" spans="1:2">
      <c r="A1047" s="127"/>
      <c r="B1047" s="128"/>
    </row>
    <row r="1048" spans="1:2">
      <c r="A1048" s="127"/>
      <c r="B1048" s="128"/>
    </row>
    <row r="1049" spans="1:2">
      <c r="A1049" s="127"/>
      <c r="B1049" s="128"/>
    </row>
    <row r="1050" spans="1:2">
      <c r="A1050" s="127"/>
      <c r="B1050" s="128"/>
    </row>
    <row r="1051" spans="1:2">
      <c r="A1051" s="127"/>
      <c r="B1051" s="128"/>
    </row>
    <row r="1052" spans="1:2">
      <c r="A1052" s="127"/>
      <c r="B1052" s="128"/>
    </row>
    <row r="1053" spans="1:2">
      <c r="A1053" s="127"/>
      <c r="B1053" s="128"/>
    </row>
    <row r="1054" spans="1:2">
      <c r="A1054" s="127"/>
      <c r="B1054" s="128"/>
    </row>
    <row r="1055" spans="1:2">
      <c r="A1055" s="127"/>
      <c r="B1055" s="128"/>
    </row>
    <row r="1056" spans="1:2">
      <c r="A1056" s="127"/>
      <c r="B1056" s="128"/>
    </row>
    <row r="1057" spans="1:2">
      <c r="A1057" s="127"/>
      <c r="B1057" s="128"/>
    </row>
    <row r="1058" spans="1:2">
      <c r="A1058" s="127"/>
      <c r="B1058" s="128"/>
    </row>
    <row r="1059" spans="1:2">
      <c r="A1059" s="127"/>
      <c r="B1059" s="128"/>
    </row>
    <row r="1060" spans="1:2">
      <c r="A1060" s="127"/>
      <c r="B1060" s="128"/>
    </row>
    <row r="1061" spans="1:2">
      <c r="A1061" s="127"/>
      <c r="B1061" s="128"/>
    </row>
    <row r="1062" spans="1:2">
      <c r="A1062" s="127"/>
      <c r="B1062" s="128"/>
    </row>
    <row r="1063" spans="1:2">
      <c r="A1063" s="127"/>
      <c r="B1063" s="128"/>
    </row>
    <row r="1064" spans="1:2">
      <c r="A1064" s="127"/>
      <c r="B1064" s="128"/>
    </row>
    <row r="1065" spans="1:2">
      <c r="A1065" s="127"/>
      <c r="B1065" s="128"/>
    </row>
    <row r="1066" spans="1:2">
      <c r="A1066" s="127"/>
      <c r="B1066" s="128"/>
    </row>
    <row r="1067" spans="1:2">
      <c r="A1067" s="127"/>
      <c r="B1067" s="128"/>
    </row>
    <row r="1068" spans="1:2">
      <c r="A1068" s="127"/>
      <c r="B1068" s="128"/>
    </row>
    <row r="1069" spans="1:2">
      <c r="A1069" s="127"/>
      <c r="B1069" s="128"/>
    </row>
    <row r="1070" spans="1:2">
      <c r="A1070" s="127"/>
      <c r="B1070" s="128"/>
    </row>
    <row r="1071" spans="1:2">
      <c r="A1071" s="127"/>
      <c r="B1071" s="128"/>
    </row>
    <row r="1072" spans="1:2">
      <c r="A1072" s="127"/>
      <c r="B1072" s="128"/>
    </row>
    <row r="1073" spans="1:2">
      <c r="A1073" s="127"/>
      <c r="B1073" s="128"/>
    </row>
    <row r="1074" spans="1:2">
      <c r="A1074" s="127"/>
      <c r="B1074" s="128"/>
    </row>
    <row r="1075" spans="1:2">
      <c r="A1075" s="127"/>
      <c r="B1075" s="128"/>
    </row>
    <row r="1076" spans="1:2">
      <c r="A1076" s="127"/>
      <c r="B1076" s="128"/>
    </row>
    <row r="1077" spans="1:2">
      <c r="A1077" s="127"/>
      <c r="B1077" s="128"/>
    </row>
    <row r="1078" spans="1:2">
      <c r="A1078" s="127"/>
      <c r="B1078" s="128"/>
    </row>
    <row r="1079" spans="1:2">
      <c r="A1079" s="127"/>
      <c r="B1079" s="128"/>
    </row>
    <row r="1080" spans="1:2">
      <c r="A1080" s="127"/>
      <c r="B1080" s="128"/>
    </row>
    <row r="1081" spans="1:2">
      <c r="A1081" s="127"/>
      <c r="B1081" s="128"/>
    </row>
    <row r="1082" spans="1:2">
      <c r="A1082" s="127"/>
      <c r="B1082" s="128"/>
    </row>
    <row r="1083" spans="1:2">
      <c r="A1083" s="127"/>
      <c r="B1083" s="128"/>
    </row>
    <row r="1084" spans="1:2">
      <c r="A1084" s="127"/>
      <c r="B1084" s="128"/>
    </row>
    <row r="1085" spans="1:2">
      <c r="A1085" s="127"/>
      <c r="B1085" s="128"/>
    </row>
    <row r="1086" spans="1:2">
      <c r="A1086" s="127"/>
      <c r="B1086" s="128"/>
    </row>
    <row r="1087" spans="1:2">
      <c r="A1087" s="127"/>
      <c r="B1087" s="128"/>
    </row>
    <row r="1088" spans="1:2">
      <c r="A1088" s="127"/>
      <c r="B1088" s="128"/>
    </row>
    <row r="1089" spans="1:2">
      <c r="A1089" s="127"/>
      <c r="B1089" s="128"/>
    </row>
    <row r="1090" spans="1:2">
      <c r="A1090" s="127"/>
      <c r="B1090" s="128"/>
    </row>
    <row r="1091" spans="1:2">
      <c r="A1091" s="127"/>
      <c r="B1091" s="128"/>
    </row>
    <row r="1092" spans="1:2">
      <c r="A1092" s="127"/>
      <c r="B1092" s="128"/>
    </row>
    <row r="1093" spans="1:2">
      <c r="A1093" s="127"/>
      <c r="B1093" s="128"/>
    </row>
    <row r="1094" spans="1:2">
      <c r="A1094" s="127"/>
      <c r="B1094" s="128"/>
    </row>
    <row r="1095" spans="1:2">
      <c r="A1095" s="127"/>
      <c r="B1095" s="128"/>
    </row>
    <row r="1096" spans="1:2">
      <c r="A1096" s="127"/>
      <c r="B1096" s="128"/>
    </row>
    <row r="1097" spans="1:2">
      <c r="A1097" s="127"/>
      <c r="B1097" s="128"/>
    </row>
    <row r="1098" spans="1:2">
      <c r="A1098" s="127"/>
      <c r="B1098" s="128"/>
    </row>
    <row r="1099" spans="1:2">
      <c r="A1099" s="127"/>
      <c r="B1099" s="128"/>
    </row>
    <row r="1100" spans="1:2">
      <c r="A1100" s="127"/>
      <c r="B1100" s="128"/>
    </row>
    <row r="1101" spans="1:2">
      <c r="A1101" s="127"/>
      <c r="B1101" s="128"/>
    </row>
    <row r="1102" spans="1:2">
      <c r="A1102" s="127"/>
      <c r="B1102" s="128"/>
    </row>
    <row r="1103" spans="1:2">
      <c r="A1103" s="127"/>
      <c r="B1103" s="128"/>
    </row>
    <row r="1104" spans="1:2">
      <c r="A1104" s="127"/>
      <c r="B1104" s="128"/>
    </row>
    <row r="1105" spans="1:2">
      <c r="A1105" s="127"/>
      <c r="B1105" s="128"/>
    </row>
    <row r="1106" spans="1:2">
      <c r="A1106" s="127"/>
      <c r="B1106" s="128"/>
    </row>
    <row r="1107" spans="1:2">
      <c r="A1107" s="127"/>
      <c r="B1107" s="128"/>
    </row>
    <row r="1108" spans="1:2">
      <c r="A1108" s="127"/>
      <c r="B1108" s="128"/>
    </row>
    <row r="1109" spans="1:2">
      <c r="A1109" s="127"/>
      <c r="B1109" s="128"/>
    </row>
    <row r="1110" spans="1:2">
      <c r="A1110" s="127"/>
      <c r="B1110" s="128"/>
    </row>
    <row r="1111" spans="1:2">
      <c r="A1111" s="127"/>
      <c r="B1111" s="128"/>
    </row>
    <row r="1112" spans="1:2">
      <c r="A1112" s="127"/>
      <c r="B1112" s="128"/>
    </row>
    <row r="1113" spans="1:2">
      <c r="A1113" s="127"/>
      <c r="B1113" s="128"/>
    </row>
    <row r="1114" spans="1:2">
      <c r="A1114" s="127"/>
      <c r="B1114" s="128"/>
    </row>
    <row r="1115" spans="1:2">
      <c r="A1115" s="127"/>
      <c r="B1115" s="128"/>
    </row>
    <row r="1116" spans="1:2">
      <c r="A1116" s="127"/>
      <c r="B1116" s="128"/>
    </row>
    <row r="1117" spans="1:2">
      <c r="A1117" s="127"/>
      <c r="B1117" s="128"/>
    </row>
    <row r="1118" spans="1:2">
      <c r="A1118" s="127"/>
      <c r="B1118" s="128"/>
    </row>
    <row r="1119" spans="1:2">
      <c r="A1119" s="127"/>
      <c r="B1119" s="128"/>
    </row>
    <row r="1120" spans="1:2">
      <c r="A1120" s="127"/>
      <c r="B1120" s="128"/>
    </row>
    <row r="1121" spans="1:2">
      <c r="A1121" s="127"/>
      <c r="B1121" s="128"/>
    </row>
    <row r="1122" spans="1:2">
      <c r="A1122" s="127"/>
      <c r="B1122" s="128"/>
    </row>
    <row r="1123" spans="1:2">
      <c r="A1123" s="127"/>
      <c r="B1123" s="128"/>
    </row>
    <row r="1124" spans="1:2">
      <c r="A1124" s="127"/>
      <c r="B1124" s="128"/>
    </row>
    <row r="1125" spans="1:2">
      <c r="A1125" s="127"/>
      <c r="B1125" s="128"/>
    </row>
    <row r="1126" spans="1:2">
      <c r="A1126" s="127"/>
      <c r="B1126" s="128"/>
    </row>
    <row r="1127" spans="1:2">
      <c r="A1127" s="127"/>
      <c r="B1127" s="128"/>
    </row>
    <row r="1128" spans="1:2">
      <c r="A1128" s="127"/>
      <c r="B1128" s="128"/>
    </row>
    <row r="1129" spans="1:2">
      <c r="A1129" s="127"/>
      <c r="B1129" s="128"/>
    </row>
    <row r="1130" spans="1:2">
      <c r="A1130" s="127"/>
      <c r="B1130" s="128"/>
    </row>
    <row r="1131" spans="1:2">
      <c r="A1131" s="127"/>
      <c r="B1131" s="128"/>
    </row>
    <row r="1132" spans="1:2">
      <c r="A1132" s="127"/>
      <c r="B1132" s="128"/>
    </row>
    <row r="1133" spans="1:2">
      <c r="A1133" s="127"/>
      <c r="B1133" s="128"/>
    </row>
    <row r="1134" spans="1:2">
      <c r="A1134" s="127"/>
      <c r="B1134" s="128"/>
    </row>
    <row r="1135" spans="1:2">
      <c r="A1135" s="127"/>
      <c r="B1135" s="128"/>
    </row>
    <row r="1136" spans="1:2">
      <c r="A1136" s="127"/>
      <c r="B1136" s="128"/>
    </row>
    <row r="1137" spans="1:2">
      <c r="A1137" s="127"/>
      <c r="B1137" s="128"/>
    </row>
    <row r="1138" spans="1:2">
      <c r="A1138" s="127"/>
      <c r="B1138" s="128"/>
    </row>
    <row r="1139" spans="1:2">
      <c r="A1139" s="127"/>
      <c r="B1139" s="128"/>
    </row>
    <row r="1140" spans="1:2">
      <c r="A1140" s="127"/>
      <c r="B1140" s="128"/>
    </row>
    <row r="1141" spans="1:2">
      <c r="A1141" s="127"/>
      <c r="B1141" s="128"/>
    </row>
    <row r="1142" spans="1:2">
      <c r="A1142" s="127"/>
      <c r="B1142" s="128"/>
    </row>
    <row r="1143" spans="1:2">
      <c r="A1143" s="127"/>
      <c r="B1143" s="128"/>
    </row>
    <row r="1144" spans="1:2">
      <c r="A1144" s="127"/>
      <c r="B1144" s="128"/>
    </row>
    <row r="1145" spans="1:2">
      <c r="A1145" s="127"/>
      <c r="B1145" s="128"/>
    </row>
    <row r="1146" spans="1:2">
      <c r="A1146" s="127"/>
      <c r="B1146" s="128"/>
    </row>
    <row r="1147" spans="1:2">
      <c r="A1147" s="127"/>
      <c r="B1147" s="128"/>
    </row>
    <row r="1148" spans="1:2">
      <c r="A1148" s="127"/>
      <c r="B1148" s="128"/>
    </row>
    <row r="1149" spans="1:2">
      <c r="A1149" s="127"/>
      <c r="B1149" s="128"/>
    </row>
    <row r="1150" spans="1:2">
      <c r="A1150" s="127"/>
      <c r="B1150" s="128"/>
    </row>
    <row r="1151" spans="1:2">
      <c r="A1151" s="127"/>
      <c r="B1151" s="128"/>
    </row>
    <row r="1152" spans="1:2">
      <c r="A1152" s="127"/>
      <c r="B1152" s="128"/>
    </row>
    <row r="1153" spans="1:2">
      <c r="A1153" s="127"/>
      <c r="B1153" s="128"/>
    </row>
    <row r="1154" spans="1:2">
      <c r="A1154" s="127"/>
      <c r="B1154" s="128"/>
    </row>
    <row r="1155" spans="1:2">
      <c r="A1155" s="127"/>
      <c r="B1155" s="128"/>
    </row>
    <row r="1156" spans="1:2">
      <c r="A1156" s="127"/>
      <c r="B1156" s="128"/>
    </row>
    <row r="1157" spans="1:2">
      <c r="A1157" s="127"/>
      <c r="B1157" s="128"/>
    </row>
    <row r="1158" spans="1:2">
      <c r="A1158" s="127"/>
      <c r="B1158" s="128"/>
    </row>
    <row r="1159" spans="1:2">
      <c r="A1159" s="127"/>
      <c r="B1159" s="128"/>
    </row>
    <row r="1160" spans="1:2">
      <c r="A1160" s="127"/>
      <c r="B1160" s="128"/>
    </row>
    <row r="1161" spans="1:2">
      <c r="A1161" s="127"/>
      <c r="B1161" s="128"/>
    </row>
    <row r="1162" spans="1:2">
      <c r="A1162" s="127"/>
      <c r="B1162" s="128"/>
    </row>
    <row r="1163" spans="1:2">
      <c r="A1163" s="127"/>
      <c r="B1163" s="128"/>
    </row>
    <row r="1164" spans="1:2">
      <c r="A1164" s="127"/>
      <c r="B1164" s="128"/>
    </row>
    <row r="1165" spans="1:2">
      <c r="A1165" s="127"/>
      <c r="B1165" s="128"/>
    </row>
    <row r="1166" spans="1:2">
      <c r="A1166" s="127"/>
      <c r="B1166" s="128"/>
    </row>
    <row r="1167" spans="1:2">
      <c r="A1167" s="127"/>
      <c r="B1167" s="128"/>
    </row>
    <row r="1168" spans="1:2">
      <c r="A1168" s="127"/>
      <c r="B1168" s="128"/>
    </row>
    <row r="1169" spans="1:2">
      <c r="A1169" s="127"/>
      <c r="B1169" s="128"/>
    </row>
    <row r="1170" spans="1:2">
      <c r="A1170" s="127"/>
      <c r="B1170" s="128"/>
    </row>
    <row r="1171" spans="1:2">
      <c r="A1171" s="127"/>
      <c r="B1171" s="128"/>
    </row>
    <row r="1172" spans="1:2">
      <c r="A1172" s="127"/>
      <c r="B1172" s="128"/>
    </row>
    <row r="1173" spans="1:2">
      <c r="A1173" s="127"/>
      <c r="B1173" s="128"/>
    </row>
    <row r="1174" spans="1:2">
      <c r="A1174" s="127"/>
      <c r="B1174" s="128"/>
    </row>
    <row r="1175" spans="1:2">
      <c r="A1175" s="127"/>
      <c r="B1175" s="128"/>
    </row>
    <row r="1176" spans="1:2">
      <c r="A1176" s="127"/>
      <c r="B1176" s="128"/>
    </row>
    <row r="1177" spans="1:2">
      <c r="A1177" s="127"/>
      <c r="B1177" s="128"/>
    </row>
    <row r="1178" spans="1:2">
      <c r="A1178" s="127"/>
      <c r="B1178" s="128"/>
    </row>
    <row r="1179" spans="1:2">
      <c r="A1179" s="127"/>
      <c r="B1179" s="128"/>
    </row>
    <row r="1180" spans="1:2">
      <c r="A1180" s="127"/>
      <c r="B1180" s="128"/>
    </row>
    <row r="1181" spans="1:2">
      <c r="A1181" s="127"/>
      <c r="B1181" s="128"/>
    </row>
    <row r="1182" spans="1:2">
      <c r="A1182" s="127"/>
      <c r="B1182" s="128"/>
    </row>
    <row r="1183" spans="1:2">
      <c r="A1183" s="127"/>
      <c r="B1183" s="128"/>
    </row>
    <row r="1184" spans="1:2">
      <c r="A1184" s="127"/>
      <c r="B1184" s="128"/>
    </row>
    <row r="1185" spans="1:2">
      <c r="A1185" s="127"/>
      <c r="B1185" s="128"/>
    </row>
    <row r="1186" spans="1:2">
      <c r="A1186" s="127"/>
      <c r="B1186" s="128"/>
    </row>
    <row r="1187" spans="1:2">
      <c r="A1187" s="127"/>
      <c r="B1187" s="128"/>
    </row>
    <row r="1188" spans="1:2">
      <c r="A1188" s="127"/>
      <c r="B1188" s="128"/>
    </row>
    <row r="1189" spans="1:2">
      <c r="A1189" s="127"/>
      <c r="B1189" s="128"/>
    </row>
    <row r="1190" spans="1:2">
      <c r="A1190" s="127"/>
      <c r="B1190" s="128"/>
    </row>
    <row r="1191" spans="1:2">
      <c r="A1191" s="127"/>
      <c r="B1191" s="128"/>
    </row>
    <row r="1192" spans="1:2">
      <c r="A1192" s="127"/>
      <c r="B1192" s="128"/>
    </row>
    <row r="1193" spans="1:2">
      <c r="A1193" s="127"/>
      <c r="B1193" s="128"/>
    </row>
    <row r="1194" spans="1:2">
      <c r="A1194" s="127"/>
      <c r="B1194" s="128"/>
    </row>
    <row r="1195" spans="1:2">
      <c r="A1195" s="127"/>
      <c r="B1195" s="128"/>
    </row>
    <row r="1196" spans="1:2">
      <c r="A1196" s="127"/>
      <c r="B1196" s="128"/>
    </row>
    <row r="1197" spans="1:2">
      <c r="A1197" s="127"/>
      <c r="B1197" s="128"/>
    </row>
    <row r="1198" spans="1:2">
      <c r="A1198" s="127"/>
      <c r="B1198" s="128"/>
    </row>
    <row r="1199" spans="1:2">
      <c r="A1199" s="127"/>
      <c r="B1199" s="128"/>
    </row>
    <row r="1200" spans="1:2">
      <c r="A1200" s="127"/>
      <c r="B1200" s="128"/>
    </row>
    <row r="1201" spans="1:2">
      <c r="A1201" s="127"/>
      <c r="B1201" s="128"/>
    </row>
    <row r="1202" spans="1:2">
      <c r="A1202" s="127"/>
      <c r="B1202" s="128"/>
    </row>
    <row r="1203" spans="1:2">
      <c r="A1203" s="127"/>
      <c r="B1203" s="128"/>
    </row>
    <row r="1204" spans="1:2">
      <c r="A1204" s="127"/>
      <c r="B1204" s="128"/>
    </row>
    <row r="1205" spans="1:2">
      <c r="A1205" s="127"/>
      <c r="B1205" s="128"/>
    </row>
    <row r="1206" spans="1:2">
      <c r="A1206" s="127"/>
      <c r="B1206" s="128"/>
    </row>
    <row r="1207" spans="1:2">
      <c r="A1207" s="127"/>
      <c r="B1207" s="128"/>
    </row>
    <row r="1208" spans="1:2">
      <c r="A1208" s="127"/>
      <c r="B1208" s="128"/>
    </row>
    <row r="1209" spans="1:2">
      <c r="A1209" s="127"/>
      <c r="B1209" s="128"/>
    </row>
    <row r="1210" spans="1:2">
      <c r="A1210" s="127"/>
      <c r="B1210" s="128"/>
    </row>
    <row r="1211" spans="1:2">
      <c r="A1211" s="127"/>
      <c r="B1211" s="128"/>
    </row>
    <row r="1212" spans="1:2">
      <c r="A1212" s="127"/>
      <c r="B1212" s="128"/>
    </row>
    <row r="1213" spans="1:2">
      <c r="A1213" s="127"/>
      <c r="B1213" s="128"/>
    </row>
    <row r="1214" spans="1:2">
      <c r="A1214" s="127"/>
      <c r="B1214" s="128"/>
    </row>
    <row r="1215" spans="1:2">
      <c r="A1215" s="127"/>
      <c r="B1215" s="128"/>
    </row>
    <row r="1216" spans="1:2">
      <c r="A1216" s="127"/>
      <c r="B1216" s="128"/>
    </row>
    <row r="1217" spans="1:2">
      <c r="A1217" s="127"/>
      <c r="B1217" s="128"/>
    </row>
    <row r="1218" spans="1:2">
      <c r="A1218" s="127"/>
      <c r="B1218" s="128"/>
    </row>
    <row r="1219" spans="1:2">
      <c r="A1219" s="127"/>
      <c r="B1219" s="128"/>
    </row>
    <row r="1220" spans="1:2">
      <c r="A1220" s="127"/>
      <c r="B1220" s="128"/>
    </row>
    <row r="1221" spans="1:2">
      <c r="A1221" s="127"/>
      <c r="B1221" s="128"/>
    </row>
    <row r="1222" spans="1:2">
      <c r="A1222" s="127"/>
      <c r="B1222" s="128"/>
    </row>
    <row r="1223" spans="1:2">
      <c r="A1223" s="127"/>
      <c r="B1223" s="128"/>
    </row>
    <row r="1224" spans="1:2">
      <c r="A1224" s="127"/>
      <c r="B1224" s="128"/>
    </row>
    <row r="1225" spans="1:2">
      <c r="A1225" s="127"/>
      <c r="B1225" s="128"/>
    </row>
    <row r="1226" spans="1:2">
      <c r="A1226" s="127"/>
      <c r="B1226" s="128"/>
    </row>
    <row r="1227" spans="1:2">
      <c r="A1227" s="127"/>
      <c r="B1227" s="128"/>
    </row>
    <row r="1228" spans="1:2">
      <c r="A1228" s="127"/>
      <c r="B1228" s="128"/>
    </row>
    <row r="1229" spans="1:2">
      <c r="A1229" s="127"/>
      <c r="B1229" s="128"/>
    </row>
    <row r="1230" spans="1:2">
      <c r="A1230" s="127"/>
      <c r="B1230" s="128"/>
    </row>
    <row r="1231" spans="1:2">
      <c r="A1231" s="127"/>
      <c r="B1231" s="128"/>
    </row>
    <row r="1232" spans="1:2">
      <c r="A1232" s="127"/>
      <c r="B1232" s="128"/>
    </row>
    <row r="1233" spans="1:2">
      <c r="A1233" s="127"/>
      <c r="B1233" s="128"/>
    </row>
    <row r="1234" spans="1:2">
      <c r="A1234" s="127"/>
      <c r="B1234" s="128"/>
    </row>
    <row r="1235" spans="1:2">
      <c r="A1235" s="127"/>
      <c r="B1235" s="128"/>
    </row>
    <row r="1236" spans="1:2">
      <c r="A1236" s="127"/>
      <c r="B1236" s="128"/>
    </row>
    <row r="1237" spans="1:2">
      <c r="A1237" s="127"/>
      <c r="B1237" s="128"/>
    </row>
    <row r="1238" spans="1:2">
      <c r="A1238" s="127"/>
      <c r="B1238" s="128"/>
    </row>
    <row r="1239" spans="1:2">
      <c r="A1239" s="127"/>
      <c r="B1239" s="128"/>
    </row>
    <row r="1240" spans="1:2">
      <c r="A1240" s="127"/>
      <c r="B1240" s="128"/>
    </row>
    <row r="1241" spans="1:2">
      <c r="A1241" s="127"/>
      <c r="B1241" s="128"/>
    </row>
    <row r="1242" spans="1:2">
      <c r="A1242" s="127"/>
      <c r="B1242" s="128"/>
    </row>
    <row r="1243" spans="1:2">
      <c r="A1243" s="127"/>
      <c r="B1243" s="128"/>
    </row>
    <row r="1244" spans="1:2">
      <c r="A1244" s="127"/>
      <c r="B1244" s="128"/>
    </row>
    <row r="1245" spans="1:2">
      <c r="A1245" s="127"/>
      <c r="B1245" s="128"/>
    </row>
    <row r="1246" spans="1:2">
      <c r="A1246" s="127"/>
      <c r="B1246" s="128"/>
    </row>
    <row r="1247" spans="1:2">
      <c r="A1247" s="127"/>
      <c r="B1247" s="128"/>
    </row>
    <row r="1248" spans="1:2">
      <c r="A1248" s="127"/>
      <c r="B1248" s="128"/>
    </row>
    <row r="1249" spans="1:2">
      <c r="A1249" s="127"/>
      <c r="B1249" s="128"/>
    </row>
    <row r="1250" spans="1:2">
      <c r="A1250" s="127"/>
      <c r="B1250" s="128"/>
    </row>
    <row r="1251" spans="1:2">
      <c r="A1251" s="127"/>
      <c r="B1251" s="128"/>
    </row>
    <row r="1252" spans="1:2">
      <c r="A1252" s="127"/>
      <c r="B1252" s="128"/>
    </row>
    <row r="1253" spans="1:2">
      <c r="A1253" s="127"/>
      <c r="B1253" s="128"/>
    </row>
    <row r="1254" spans="1:2">
      <c r="A1254" s="127"/>
      <c r="B1254" s="128"/>
    </row>
    <row r="1255" spans="1:2">
      <c r="A1255" s="127"/>
      <c r="B1255" s="128"/>
    </row>
    <row r="1256" spans="1:2">
      <c r="A1256" s="127"/>
      <c r="B1256" s="128"/>
    </row>
    <row r="1257" spans="1:2">
      <c r="A1257" s="127"/>
      <c r="B1257" s="128"/>
    </row>
    <row r="1258" spans="1:2">
      <c r="A1258" s="127"/>
      <c r="B1258" s="128"/>
    </row>
    <row r="1259" spans="1:2">
      <c r="A1259" s="127"/>
      <c r="B1259" s="128"/>
    </row>
    <row r="1260" spans="1:2">
      <c r="A1260" s="127"/>
      <c r="B1260" s="128"/>
    </row>
    <row r="1261" spans="1:2">
      <c r="A1261" s="127"/>
      <c r="B1261" s="128"/>
    </row>
    <row r="1262" spans="1:2">
      <c r="A1262" s="127"/>
      <c r="B1262" s="128"/>
    </row>
    <row r="1263" spans="1:2">
      <c r="A1263" s="127"/>
      <c r="B1263" s="128"/>
    </row>
    <row r="1264" spans="1:2">
      <c r="A1264" s="127"/>
      <c r="B1264" s="128"/>
    </row>
    <row r="1265" spans="1:2">
      <c r="A1265" s="127"/>
      <c r="B1265" s="128"/>
    </row>
    <row r="1266" spans="1:2">
      <c r="A1266" s="127"/>
      <c r="B1266" s="128"/>
    </row>
    <row r="1267" spans="1:2">
      <c r="A1267" s="127"/>
      <c r="B1267" s="128"/>
    </row>
    <row r="1268" spans="1:2">
      <c r="A1268" s="127"/>
      <c r="B1268" s="128"/>
    </row>
    <row r="1269" spans="1:2">
      <c r="A1269" s="127"/>
      <c r="B1269" s="128"/>
    </row>
    <row r="1270" spans="1:2">
      <c r="A1270" s="127"/>
      <c r="B1270" s="128"/>
    </row>
    <row r="1271" spans="1:2">
      <c r="A1271" s="127"/>
      <c r="B1271" s="128"/>
    </row>
    <row r="1272" spans="1:2">
      <c r="A1272" s="127"/>
      <c r="B1272" s="128"/>
    </row>
    <row r="1273" spans="1:2">
      <c r="A1273" s="127"/>
      <c r="B1273" s="128"/>
    </row>
    <row r="1274" spans="1:2">
      <c r="A1274" s="127"/>
      <c r="B1274" s="128"/>
    </row>
    <row r="1275" spans="1:2">
      <c r="A1275" s="127"/>
      <c r="B1275" s="128"/>
    </row>
    <row r="1276" spans="1:2">
      <c r="A1276" s="127"/>
      <c r="B1276" s="128"/>
    </row>
    <row r="1277" spans="1:2">
      <c r="A1277" s="127"/>
      <c r="B1277" s="128"/>
    </row>
    <row r="1278" spans="1:2">
      <c r="A1278" s="127"/>
      <c r="B1278" s="128"/>
    </row>
    <row r="1279" spans="1:2">
      <c r="A1279" s="127"/>
      <c r="B1279" s="128"/>
    </row>
    <row r="1280" spans="1:2">
      <c r="A1280" s="127"/>
      <c r="B1280" s="128"/>
    </row>
    <row r="1281" spans="1:2">
      <c r="A1281" s="127"/>
      <c r="B1281" s="128"/>
    </row>
    <row r="1282" spans="1:2">
      <c r="A1282" s="127"/>
      <c r="B1282" s="128"/>
    </row>
    <row r="1283" spans="1:2">
      <c r="A1283" s="127"/>
      <c r="B1283" s="128"/>
    </row>
    <row r="1284" spans="1:2">
      <c r="A1284" s="127"/>
      <c r="B1284" s="128"/>
    </row>
    <row r="1285" spans="1:2">
      <c r="A1285" s="127"/>
      <c r="B1285" s="128"/>
    </row>
    <row r="1286" spans="1:2">
      <c r="A1286" s="127"/>
      <c r="B1286" s="128"/>
    </row>
    <row r="1287" spans="1:2">
      <c r="A1287" s="127"/>
      <c r="B1287" s="128"/>
    </row>
    <row r="1288" spans="1:2">
      <c r="A1288" s="127"/>
      <c r="B1288" s="128"/>
    </row>
    <row r="1289" spans="1:2">
      <c r="A1289" s="127"/>
      <c r="B1289" s="128"/>
    </row>
    <row r="1290" spans="1:2">
      <c r="A1290" s="127"/>
      <c r="B1290" s="128"/>
    </row>
    <row r="1291" spans="1:2">
      <c r="A1291" s="127"/>
      <c r="B1291" s="128"/>
    </row>
    <row r="1292" spans="1:2">
      <c r="A1292" s="127"/>
      <c r="B1292" s="128"/>
    </row>
    <row r="1293" spans="1:2">
      <c r="A1293" s="127"/>
      <c r="B1293" s="128"/>
    </row>
    <row r="1294" spans="1:2">
      <c r="A1294" s="127"/>
      <c r="B1294" s="128"/>
    </row>
    <row r="1295" spans="1:2">
      <c r="A1295" s="127"/>
      <c r="B1295" s="128"/>
    </row>
    <row r="1296" spans="1:2">
      <c r="A1296" s="127"/>
      <c r="B1296" s="128"/>
    </row>
    <row r="1297" spans="1:2">
      <c r="A1297" s="127"/>
      <c r="B1297" s="128"/>
    </row>
    <row r="1298" spans="1:2">
      <c r="A1298" s="127"/>
      <c r="B1298" s="128"/>
    </row>
    <row r="1299" spans="1:2">
      <c r="A1299" s="127"/>
      <c r="B1299" s="128"/>
    </row>
    <row r="1300" spans="1:2">
      <c r="A1300" s="127"/>
      <c r="B1300" s="128"/>
    </row>
    <row r="1301" spans="1:2">
      <c r="A1301" s="127"/>
      <c r="B1301" s="128"/>
    </row>
    <row r="1302" spans="1:2">
      <c r="A1302" s="127"/>
      <c r="B1302" s="128"/>
    </row>
    <row r="1303" spans="1:2">
      <c r="A1303" s="127"/>
      <c r="B1303" s="128"/>
    </row>
    <row r="1304" spans="1:2">
      <c r="A1304" s="127"/>
      <c r="B1304" s="128"/>
    </row>
    <row r="1305" spans="1:2">
      <c r="A1305" s="127"/>
      <c r="B1305" s="128"/>
    </row>
    <row r="1306" spans="1:2">
      <c r="A1306" s="127"/>
      <c r="B1306" s="128"/>
    </row>
    <row r="1307" spans="1:2">
      <c r="A1307" s="127"/>
      <c r="B1307" s="128"/>
    </row>
    <row r="1308" spans="1:2">
      <c r="A1308" s="127"/>
      <c r="B1308" s="128"/>
    </row>
    <row r="1309" spans="1:2">
      <c r="A1309" s="127"/>
      <c r="B1309" s="128"/>
    </row>
    <row r="1310" spans="1:2">
      <c r="A1310" s="127"/>
      <c r="B1310" s="128"/>
    </row>
    <row r="1311" spans="1:2">
      <c r="A1311" s="127"/>
      <c r="B1311" s="128"/>
    </row>
    <row r="1312" spans="1:2">
      <c r="A1312" s="127"/>
      <c r="B1312" s="128"/>
    </row>
    <row r="1313" spans="1:2">
      <c r="A1313" s="127"/>
      <c r="B1313" s="128"/>
    </row>
    <row r="1314" spans="1:2">
      <c r="A1314" s="127"/>
      <c r="B1314" s="128"/>
    </row>
    <row r="1315" spans="1:2">
      <c r="A1315" s="127"/>
      <c r="B1315" s="128"/>
    </row>
    <row r="1316" spans="1:2">
      <c r="A1316" s="127"/>
      <c r="B1316" s="128"/>
    </row>
    <row r="1317" spans="1:2">
      <c r="A1317" s="127"/>
      <c r="B1317" s="128"/>
    </row>
    <row r="1318" spans="1:2">
      <c r="A1318" s="127"/>
      <c r="B1318" s="128"/>
    </row>
    <row r="1319" spans="1:2">
      <c r="A1319" s="127"/>
      <c r="B1319" s="128"/>
    </row>
    <row r="1320" spans="1:2">
      <c r="A1320" s="127"/>
      <c r="B1320" s="128"/>
    </row>
    <row r="1321" spans="1:2">
      <c r="A1321" s="127"/>
      <c r="B1321" s="128"/>
    </row>
    <row r="1322" spans="1:2">
      <c r="A1322" s="127"/>
      <c r="B1322" s="128"/>
    </row>
    <row r="1323" spans="1:2">
      <c r="A1323" s="127"/>
      <c r="B1323" s="128"/>
    </row>
    <row r="1324" spans="1:2">
      <c r="A1324" s="127"/>
      <c r="B1324" s="128"/>
    </row>
    <row r="1325" spans="1:2">
      <c r="A1325" s="127"/>
      <c r="B1325" s="128"/>
    </row>
    <row r="1326" spans="1:2">
      <c r="A1326" s="127"/>
      <c r="B1326" s="128"/>
    </row>
    <row r="1327" spans="1:2">
      <c r="A1327" s="127"/>
      <c r="B1327" s="128"/>
    </row>
    <row r="1328" spans="1:2">
      <c r="A1328" s="127"/>
      <c r="B1328" s="128"/>
    </row>
    <row r="1329" spans="1:2">
      <c r="A1329" s="127"/>
      <c r="B1329" s="128"/>
    </row>
    <row r="1330" spans="1:2">
      <c r="A1330" s="127"/>
      <c r="B1330" s="128"/>
    </row>
    <row r="1331" spans="1:2">
      <c r="A1331" s="127"/>
      <c r="B1331" s="128"/>
    </row>
    <row r="1332" spans="1:2">
      <c r="A1332" s="127"/>
      <c r="B1332" s="128"/>
    </row>
    <row r="1333" spans="1:2">
      <c r="A1333" s="127"/>
      <c r="B1333" s="128"/>
    </row>
    <row r="1334" spans="1:2">
      <c r="A1334" s="127"/>
      <c r="B1334" s="128"/>
    </row>
    <row r="1335" spans="1:2">
      <c r="A1335" s="127"/>
      <c r="B1335" s="128"/>
    </row>
    <row r="1336" spans="1:2">
      <c r="A1336" s="127"/>
      <c r="B1336" s="128"/>
    </row>
    <row r="1337" spans="1:2">
      <c r="A1337" s="127"/>
      <c r="B1337" s="128"/>
    </row>
    <row r="1338" spans="1:2">
      <c r="A1338" s="127"/>
      <c r="B1338" s="128"/>
    </row>
    <row r="1339" spans="1:2">
      <c r="A1339" s="127"/>
      <c r="B1339" s="128"/>
    </row>
    <row r="1340" spans="1:2">
      <c r="A1340" s="127"/>
      <c r="B1340" s="128"/>
    </row>
    <row r="1341" spans="1:2">
      <c r="A1341" s="127"/>
      <c r="B1341" s="128"/>
    </row>
    <row r="1342" spans="1:2">
      <c r="A1342" s="127"/>
      <c r="B1342" s="128"/>
    </row>
    <row r="1343" spans="1:2">
      <c r="A1343" s="127"/>
      <c r="B1343" s="128"/>
    </row>
    <row r="1344" spans="1:2">
      <c r="A1344" s="127"/>
      <c r="B1344" s="128"/>
    </row>
    <row r="1345" spans="1:2">
      <c r="A1345" s="127"/>
      <c r="B1345" s="128"/>
    </row>
    <row r="1346" spans="1:2">
      <c r="A1346" s="127"/>
      <c r="B1346" s="128"/>
    </row>
    <row r="1347" spans="1:2">
      <c r="A1347" s="127"/>
      <c r="B1347" s="128"/>
    </row>
    <row r="1348" spans="1:2">
      <c r="A1348" s="127"/>
      <c r="B1348" s="128"/>
    </row>
    <row r="1349" spans="1:2">
      <c r="A1349" s="127"/>
      <c r="B1349" s="128"/>
    </row>
    <row r="1350" spans="1:2">
      <c r="A1350" s="127"/>
      <c r="B1350" s="128"/>
    </row>
    <row r="1351" spans="1:2">
      <c r="A1351" s="127"/>
      <c r="B1351" s="128"/>
    </row>
    <row r="1352" spans="1:2">
      <c r="A1352" s="127"/>
      <c r="B1352" s="128"/>
    </row>
    <row r="1353" spans="1:2">
      <c r="A1353" s="127"/>
      <c r="B1353" s="128"/>
    </row>
    <row r="1354" spans="1:2">
      <c r="A1354" s="127"/>
      <c r="B1354" s="128"/>
    </row>
    <row r="1355" spans="1:2">
      <c r="A1355" s="127"/>
      <c r="B1355" s="128"/>
    </row>
    <row r="1356" spans="1:2">
      <c r="A1356" s="127"/>
      <c r="B1356" s="128"/>
    </row>
    <row r="1357" spans="1:2">
      <c r="A1357" s="127"/>
      <c r="B1357" s="128"/>
    </row>
    <row r="1358" spans="1:2">
      <c r="A1358" s="127"/>
      <c r="B1358" s="128"/>
    </row>
    <row r="1359" spans="1:2">
      <c r="A1359" s="127"/>
      <c r="B1359" s="128"/>
    </row>
    <row r="1360" spans="1:2">
      <c r="A1360" s="127"/>
      <c r="B1360" s="128"/>
    </row>
    <row r="1361" spans="1:2">
      <c r="A1361" s="127"/>
      <c r="B1361" s="128"/>
    </row>
    <row r="1362" spans="1:2">
      <c r="A1362" s="127"/>
      <c r="B1362" s="128"/>
    </row>
    <row r="1363" spans="1:2">
      <c r="A1363" s="127"/>
      <c r="B1363" s="128"/>
    </row>
    <row r="1364" spans="1:2">
      <c r="A1364" s="127"/>
      <c r="B1364" s="128"/>
    </row>
    <row r="1365" spans="1:2">
      <c r="A1365" s="127"/>
      <c r="B1365" s="128"/>
    </row>
    <row r="1366" spans="1:2">
      <c r="A1366" s="127"/>
      <c r="B1366" s="128"/>
    </row>
    <row r="1367" spans="1:2">
      <c r="A1367" s="127"/>
      <c r="B1367" s="128"/>
    </row>
    <row r="1368" spans="1:2">
      <c r="A1368" s="127"/>
      <c r="B1368" s="128"/>
    </row>
    <row r="1369" spans="1:2">
      <c r="A1369" s="127"/>
      <c r="B1369" s="128"/>
    </row>
    <row r="1370" spans="1:2">
      <c r="A1370" s="127"/>
      <c r="B1370" s="128"/>
    </row>
    <row r="1371" spans="1:2">
      <c r="A1371" s="127"/>
      <c r="B1371" s="128"/>
    </row>
    <row r="1372" spans="1:2">
      <c r="A1372" s="127"/>
      <c r="B1372" s="128"/>
    </row>
    <row r="1373" spans="1:2">
      <c r="A1373" s="127"/>
      <c r="B1373" s="128"/>
    </row>
    <row r="1374" spans="1:2">
      <c r="A1374" s="127"/>
      <c r="B1374" s="128"/>
    </row>
    <row r="1375" spans="1:2">
      <c r="A1375" s="127"/>
      <c r="B1375" s="128"/>
    </row>
    <row r="1376" spans="1:2">
      <c r="A1376" s="127"/>
      <c r="B1376" s="128"/>
    </row>
    <row r="1377" spans="1:2">
      <c r="A1377" s="127"/>
      <c r="B1377" s="128"/>
    </row>
    <row r="1378" spans="1:2">
      <c r="A1378" s="127"/>
      <c r="B1378" s="128"/>
    </row>
    <row r="1379" spans="1:2">
      <c r="A1379" s="127"/>
      <c r="B1379" s="128"/>
    </row>
    <row r="1380" spans="1:2">
      <c r="A1380" s="127"/>
      <c r="B1380" s="128"/>
    </row>
    <row r="1381" spans="1:2">
      <c r="A1381" s="127"/>
      <c r="B1381" s="128"/>
    </row>
    <row r="1382" spans="1:2">
      <c r="A1382" s="127"/>
      <c r="B1382" s="128"/>
    </row>
    <row r="1383" spans="1:2">
      <c r="A1383" s="127"/>
      <c r="B1383" s="128"/>
    </row>
    <row r="1384" spans="1:2">
      <c r="A1384" s="127"/>
      <c r="B1384" s="128"/>
    </row>
    <row r="1385" spans="1:2">
      <c r="A1385" s="127"/>
      <c r="B1385" s="128"/>
    </row>
    <row r="1386" spans="1:2">
      <c r="A1386" s="127"/>
      <c r="B1386" s="128"/>
    </row>
    <row r="1387" spans="1:2">
      <c r="A1387" s="127"/>
      <c r="B1387" s="128"/>
    </row>
    <row r="1388" spans="1:2">
      <c r="A1388" s="127"/>
      <c r="B1388" s="128"/>
    </row>
    <row r="1389" spans="1:2">
      <c r="A1389" s="127"/>
      <c r="B1389" s="128"/>
    </row>
    <row r="1390" spans="1:2">
      <c r="A1390" s="127"/>
      <c r="B1390" s="128"/>
    </row>
    <row r="1391" spans="1:2">
      <c r="A1391" s="127"/>
      <c r="B1391" s="128"/>
    </row>
    <row r="1392" spans="1:2">
      <c r="A1392" s="127"/>
      <c r="B1392" s="128"/>
    </row>
    <row r="1393" spans="1:2">
      <c r="A1393" s="127"/>
      <c r="B1393" s="128"/>
    </row>
    <row r="1394" spans="1:2">
      <c r="A1394" s="127"/>
      <c r="B1394" s="128"/>
    </row>
    <row r="1395" spans="1:2">
      <c r="A1395" s="127"/>
      <c r="B1395" s="128"/>
    </row>
    <row r="1396" spans="1:2">
      <c r="A1396" s="127"/>
      <c r="B1396" s="128"/>
    </row>
    <row r="1397" spans="1:2">
      <c r="A1397" s="127"/>
      <c r="B1397" s="128"/>
    </row>
    <row r="1398" spans="1:2">
      <c r="A1398" s="127"/>
      <c r="B1398" s="128"/>
    </row>
    <row r="1399" spans="1:2">
      <c r="A1399" s="127"/>
      <c r="B1399" s="128"/>
    </row>
    <row r="1400" spans="1:2">
      <c r="A1400" s="127"/>
      <c r="B1400" s="128"/>
    </row>
    <row r="1401" spans="1:2">
      <c r="A1401" s="127"/>
      <c r="B1401" s="128"/>
    </row>
    <row r="1402" spans="1:2">
      <c r="A1402" s="127"/>
      <c r="B1402" s="128"/>
    </row>
    <row r="1403" spans="1:2">
      <c r="A1403" s="127"/>
      <c r="B1403" s="128"/>
    </row>
    <row r="1404" spans="1:2">
      <c r="A1404" s="127"/>
      <c r="B1404" s="128"/>
    </row>
    <row r="1405" spans="1:2">
      <c r="A1405" s="127"/>
      <c r="B1405" s="128"/>
    </row>
    <row r="1406" spans="1:2">
      <c r="A1406" s="127"/>
      <c r="B1406" s="128"/>
    </row>
    <row r="1407" spans="1:2">
      <c r="A1407" s="127"/>
      <c r="B1407" s="128"/>
    </row>
    <row r="1408" spans="1:2">
      <c r="A1408" s="127"/>
      <c r="B1408" s="128"/>
    </row>
    <row r="1409" spans="1:2">
      <c r="A1409" s="127"/>
      <c r="B1409" s="128"/>
    </row>
    <row r="1410" spans="1:2">
      <c r="A1410" s="127"/>
      <c r="B1410" s="128"/>
    </row>
    <row r="1411" spans="1:2">
      <c r="A1411" s="127"/>
      <c r="B1411" s="128"/>
    </row>
    <row r="1412" spans="1:2">
      <c r="A1412" s="127"/>
      <c r="B1412" s="128"/>
    </row>
    <row r="1413" spans="1:2">
      <c r="A1413" s="127"/>
      <c r="B1413" s="128"/>
    </row>
    <row r="1414" spans="1:2">
      <c r="A1414" s="127"/>
      <c r="B1414" s="128"/>
    </row>
    <row r="1415" spans="1:2">
      <c r="A1415" s="127"/>
      <c r="B1415" s="128"/>
    </row>
    <row r="1416" spans="1:2">
      <c r="A1416" s="127"/>
      <c r="B1416" s="128"/>
    </row>
    <row r="1417" spans="1:2">
      <c r="A1417" s="127"/>
      <c r="B1417" s="128"/>
    </row>
    <row r="1418" spans="1:2">
      <c r="A1418" s="127"/>
      <c r="B1418" s="128"/>
    </row>
    <row r="1419" spans="1:2">
      <c r="A1419" s="127"/>
      <c r="B1419" s="128"/>
    </row>
    <row r="1420" spans="1:2">
      <c r="A1420" s="127"/>
      <c r="B1420" s="128"/>
    </row>
    <row r="1421" spans="1:2">
      <c r="A1421" s="127"/>
      <c r="B1421" s="128"/>
    </row>
    <row r="1422" spans="1:2">
      <c r="A1422" s="127"/>
      <c r="B1422" s="128"/>
    </row>
    <row r="1423" spans="1:2">
      <c r="A1423" s="127"/>
      <c r="B1423" s="128"/>
    </row>
    <row r="1424" spans="1:2">
      <c r="A1424" s="127"/>
      <c r="B1424" s="128"/>
    </row>
    <row r="1425" spans="1:2">
      <c r="A1425" s="127"/>
      <c r="B1425" s="128"/>
    </row>
    <row r="1426" spans="1:2">
      <c r="A1426" s="127"/>
      <c r="B1426" s="128"/>
    </row>
    <row r="1427" spans="1:2">
      <c r="A1427" s="127"/>
      <c r="B1427" s="128"/>
    </row>
    <row r="1428" spans="1:2">
      <c r="A1428" s="127"/>
      <c r="B1428" s="128"/>
    </row>
    <row r="1429" spans="1:2">
      <c r="A1429" s="127"/>
      <c r="B1429" s="128"/>
    </row>
    <row r="1430" spans="1:2">
      <c r="A1430" s="127"/>
      <c r="B1430" s="128"/>
    </row>
    <row r="1431" spans="1:2">
      <c r="A1431" s="127"/>
      <c r="B1431" s="128"/>
    </row>
    <row r="1432" spans="1:2">
      <c r="A1432" s="127"/>
      <c r="B1432" s="128"/>
    </row>
    <row r="1433" spans="1:2">
      <c r="A1433" s="127"/>
      <c r="B1433" s="128"/>
    </row>
    <row r="1434" spans="1:2">
      <c r="A1434" s="127"/>
      <c r="B1434" s="128"/>
    </row>
    <row r="1435" spans="1:2">
      <c r="A1435" s="127"/>
      <c r="B1435" s="128"/>
    </row>
    <row r="1436" spans="1:2">
      <c r="A1436" s="127"/>
      <c r="B1436" s="128"/>
    </row>
    <row r="1437" spans="1:2">
      <c r="A1437" s="127"/>
      <c r="B1437" s="128"/>
    </row>
    <row r="1438" spans="1:2">
      <c r="A1438" s="127"/>
      <c r="B1438" s="128"/>
    </row>
    <row r="1439" spans="1:2">
      <c r="A1439" s="127"/>
      <c r="B1439" s="128"/>
    </row>
    <row r="1440" spans="1:2">
      <c r="A1440" s="127"/>
      <c r="B1440" s="128"/>
    </row>
    <row r="1441" spans="1:2">
      <c r="A1441" s="127"/>
      <c r="B1441" s="128"/>
    </row>
    <row r="1442" spans="1:2">
      <c r="A1442" s="127"/>
      <c r="B1442" s="128"/>
    </row>
    <row r="1443" spans="1:2">
      <c r="A1443" s="127"/>
      <c r="B1443" s="128"/>
    </row>
    <row r="1444" spans="1:2">
      <c r="A1444" s="127"/>
      <c r="B1444" s="128"/>
    </row>
    <row r="1445" spans="1:2">
      <c r="A1445" s="127"/>
      <c r="B1445" s="128"/>
    </row>
    <row r="1446" spans="1:2">
      <c r="A1446" s="127"/>
      <c r="B1446" s="128"/>
    </row>
    <row r="1447" spans="1:2">
      <c r="A1447" s="127"/>
      <c r="B1447" s="128"/>
    </row>
    <row r="1448" spans="1:2">
      <c r="A1448" s="127"/>
      <c r="B1448" s="128"/>
    </row>
    <row r="1449" spans="1:2">
      <c r="A1449" s="127"/>
      <c r="B1449" s="128"/>
    </row>
    <row r="1450" spans="1:2">
      <c r="A1450" s="127"/>
      <c r="B1450" s="128"/>
    </row>
    <row r="1451" spans="1:2">
      <c r="A1451" s="127"/>
      <c r="B1451" s="128"/>
    </row>
    <row r="1452" spans="1:2">
      <c r="A1452" s="127"/>
      <c r="B1452" s="128"/>
    </row>
    <row r="1453" spans="1:2">
      <c r="A1453" s="127"/>
      <c r="B1453" s="128"/>
    </row>
    <row r="1454" spans="1:2">
      <c r="A1454" s="127"/>
      <c r="B1454" s="128"/>
    </row>
    <row r="1455" spans="1:2">
      <c r="A1455" s="127"/>
      <c r="B1455" s="128"/>
    </row>
    <row r="1456" spans="1:2">
      <c r="A1456" s="127"/>
      <c r="B1456" s="128"/>
    </row>
    <row r="1457" spans="1:2">
      <c r="A1457" s="127"/>
      <c r="B1457" s="128"/>
    </row>
    <row r="1458" spans="1:2">
      <c r="A1458" s="127"/>
      <c r="B1458" s="128"/>
    </row>
    <row r="1459" spans="1:2">
      <c r="A1459" s="127"/>
      <c r="B1459" s="128"/>
    </row>
    <row r="1460" spans="1:2">
      <c r="A1460" s="127"/>
      <c r="B1460" s="128"/>
    </row>
    <row r="1461" spans="1:2">
      <c r="A1461" s="127"/>
      <c r="B1461" s="128"/>
    </row>
    <row r="1462" spans="1:2">
      <c r="A1462" s="127"/>
      <c r="B1462" s="128"/>
    </row>
    <row r="1463" spans="1:2">
      <c r="A1463" s="127"/>
      <c r="B1463" s="128"/>
    </row>
    <row r="1464" spans="1:2">
      <c r="A1464" s="127"/>
      <c r="B1464" s="128"/>
    </row>
    <row r="1465" spans="1:2">
      <c r="A1465" s="127"/>
      <c r="B1465" s="128"/>
    </row>
    <row r="1466" spans="1:2">
      <c r="A1466" s="127"/>
      <c r="B1466" s="128"/>
    </row>
    <row r="1467" spans="1:2">
      <c r="A1467" s="127"/>
      <c r="B1467" s="128"/>
    </row>
    <row r="1468" spans="1:2">
      <c r="A1468" s="127"/>
      <c r="B1468" s="128"/>
    </row>
    <row r="1469" spans="1:2">
      <c r="A1469" s="127"/>
      <c r="B1469" s="128"/>
    </row>
    <row r="1470" spans="1:2">
      <c r="A1470" s="127"/>
      <c r="B1470" s="128"/>
    </row>
    <row r="1471" spans="1:2">
      <c r="A1471" s="127"/>
      <c r="B1471" s="128"/>
    </row>
    <row r="1472" spans="1:2">
      <c r="A1472" s="127"/>
      <c r="B1472" s="128"/>
    </row>
    <row r="1473" spans="1:2">
      <c r="A1473" s="127"/>
      <c r="B1473" s="128"/>
    </row>
    <row r="1474" spans="1:2">
      <c r="A1474" s="127"/>
      <c r="B1474" s="128"/>
    </row>
    <row r="1475" spans="1:2">
      <c r="A1475" s="127"/>
      <c r="B1475" s="128"/>
    </row>
    <row r="1476" spans="1:2">
      <c r="A1476" s="127"/>
      <c r="B1476" s="128"/>
    </row>
    <row r="1477" spans="1:2">
      <c r="A1477" s="127"/>
      <c r="B1477" s="128"/>
    </row>
    <row r="1478" spans="1:2">
      <c r="A1478" s="127"/>
      <c r="B1478" s="128"/>
    </row>
    <row r="1479" spans="1:2">
      <c r="A1479" s="127"/>
      <c r="B1479" s="128"/>
    </row>
    <row r="1480" spans="1:2">
      <c r="A1480" s="127"/>
      <c r="B1480" s="128"/>
    </row>
    <row r="1481" spans="1:2">
      <c r="A1481" s="127"/>
      <c r="B1481" s="128"/>
    </row>
    <row r="1482" spans="1:2">
      <c r="A1482" s="127"/>
      <c r="B1482" s="128"/>
    </row>
    <row r="1483" spans="1:2">
      <c r="A1483" s="127"/>
      <c r="B1483" s="128"/>
    </row>
    <row r="1484" spans="1:2">
      <c r="A1484" s="127"/>
      <c r="B1484" s="128"/>
    </row>
    <row r="1485" spans="1:2">
      <c r="A1485" s="127"/>
      <c r="B1485" s="128"/>
    </row>
    <row r="1486" spans="1:2">
      <c r="A1486" s="127"/>
      <c r="B1486" s="128"/>
    </row>
    <row r="1487" spans="1:2">
      <c r="A1487" s="127"/>
      <c r="B1487" s="128"/>
    </row>
    <row r="1488" spans="1:2">
      <c r="A1488" s="127"/>
      <c r="B1488" s="128"/>
    </row>
    <row r="1489" spans="1:2">
      <c r="A1489" s="127"/>
      <c r="B1489" s="128"/>
    </row>
    <row r="1490" spans="1:2">
      <c r="A1490" s="127"/>
      <c r="B1490" s="128"/>
    </row>
    <row r="1491" spans="1:2">
      <c r="A1491" s="127"/>
      <c r="B1491" s="128"/>
    </row>
    <row r="1492" spans="1:2">
      <c r="A1492" s="127"/>
      <c r="B1492" s="128"/>
    </row>
    <row r="1493" spans="1:2">
      <c r="A1493" s="127"/>
      <c r="B1493" s="128"/>
    </row>
    <row r="1494" spans="1:2">
      <c r="A1494" s="127"/>
      <c r="B1494" s="128"/>
    </row>
    <row r="1495" spans="1:2">
      <c r="A1495" s="127"/>
      <c r="B1495" s="128"/>
    </row>
    <row r="1496" spans="1:2">
      <c r="A1496" s="127"/>
      <c r="B1496" s="128"/>
    </row>
    <row r="1497" spans="1:2">
      <c r="A1497" s="127"/>
      <c r="B1497" s="128"/>
    </row>
    <row r="1498" spans="1:2">
      <c r="A1498" s="127"/>
      <c r="B1498" s="128"/>
    </row>
    <row r="1499" spans="1:2">
      <c r="A1499" s="127"/>
      <c r="B1499" s="128"/>
    </row>
    <row r="1500" spans="1:2">
      <c r="A1500" s="127"/>
      <c r="B1500" s="128"/>
    </row>
    <row r="1501" spans="1:2">
      <c r="A1501" s="127"/>
      <c r="B1501" s="128"/>
    </row>
    <row r="1502" spans="1:2">
      <c r="A1502" s="127"/>
      <c r="B1502" s="128"/>
    </row>
    <row r="1503" spans="1:2">
      <c r="A1503" s="127"/>
      <c r="B1503" s="128"/>
    </row>
    <row r="1504" spans="1:2">
      <c r="A1504" s="127"/>
      <c r="B1504" s="128"/>
    </row>
    <row r="1505" spans="1:2">
      <c r="A1505" s="127"/>
      <c r="B1505" s="128"/>
    </row>
    <row r="1506" spans="1:2">
      <c r="A1506" s="127"/>
      <c r="B1506" s="128"/>
    </row>
    <row r="1507" spans="1:2">
      <c r="A1507" s="127"/>
      <c r="B1507" s="128"/>
    </row>
    <row r="1508" spans="1:2">
      <c r="A1508" s="127"/>
      <c r="B1508" s="128"/>
    </row>
    <row r="1509" spans="1:2">
      <c r="A1509" s="127"/>
      <c r="B1509" s="128"/>
    </row>
    <row r="1510" spans="1:2">
      <c r="A1510" s="127"/>
      <c r="B1510" s="128"/>
    </row>
    <row r="1511" spans="1:2">
      <c r="A1511" s="127"/>
      <c r="B1511" s="128"/>
    </row>
    <row r="1512" spans="1:2">
      <c r="A1512" s="127"/>
      <c r="B1512" s="128"/>
    </row>
    <row r="1513" spans="1:2">
      <c r="A1513" s="127"/>
      <c r="B1513" s="128"/>
    </row>
    <row r="1514" spans="1:2">
      <c r="A1514" s="127"/>
      <c r="B1514" s="128"/>
    </row>
    <row r="1515" spans="1:2">
      <c r="A1515" s="127"/>
      <c r="B1515" s="128"/>
    </row>
    <row r="1516" spans="1:2">
      <c r="A1516" s="127"/>
      <c r="B1516" s="128"/>
    </row>
    <row r="1517" spans="1:2">
      <c r="A1517" s="127"/>
      <c r="B1517" s="128"/>
    </row>
    <row r="1518" spans="1:2">
      <c r="A1518" s="127"/>
      <c r="B1518" s="128"/>
    </row>
    <row r="1519" spans="1:2">
      <c r="A1519" s="127"/>
      <c r="B1519" s="128"/>
    </row>
    <row r="1520" spans="1:2">
      <c r="A1520" s="127"/>
      <c r="B1520" s="128"/>
    </row>
    <row r="1521" spans="1:2">
      <c r="A1521" s="127"/>
      <c r="B1521" s="128"/>
    </row>
    <row r="1522" spans="1:2">
      <c r="A1522" s="127"/>
      <c r="B1522" s="128"/>
    </row>
    <row r="1523" spans="1:2">
      <c r="A1523" s="127"/>
      <c r="B1523" s="128"/>
    </row>
    <row r="1524" spans="1:2">
      <c r="A1524" s="127"/>
      <c r="B1524" s="128"/>
    </row>
    <row r="1525" spans="1:2">
      <c r="A1525" s="127"/>
      <c r="B1525" s="128"/>
    </row>
    <row r="1526" spans="1:2">
      <c r="A1526" s="127"/>
      <c r="B1526" s="128"/>
    </row>
    <row r="1527" spans="1:2">
      <c r="A1527" s="127"/>
      <c r="B1527" s="128"/>
    </row>
    <row r="1528" spans="1:2">
      <c r="A1528" s="127"/>
      <c r="B1528" s="128"/>
    </row>
    <row r="1529" spans="1:2">
      <c r="A1529" s="127"/>
      <c r="B1529" s="128"/>
    </row>
    <row r="1530" spans="1:2">
      <c r="A1530" s="127"/>
      <c r="B1530" s="128"/>
    </row>
    <row r="1531" spans="1:2">
      <c r="A1531" s="127"/>
      <c r="B1531" s="128"/>
    </row>
    <row r="1532" spans="1:2">
      <c r="A1532" s="127"/>
      <c r="B1532" s="128"/>
    </row>
    <row r="1533" spans="1:2">
      <c r="A1533" s="127"/>
      <c r="B1533" s="128"/>
    </row>
    <row r="1534" spans="1:2">
      <c r="A1534" s="127"/>
      <c r="B1534" s="128"/>
    </row>
    <row r="1535" spans="1:2">
      <c r="A1535" s="127"/>
      <c r="B1535" s="128"/>
    </row>
    <row r="1536" spans="1:2">
      <c r="A1536" s="127"/>
      <c r="B1536" s="128"/>
    </row>
    <row r="1537" spans="1:2">
      <c r="A1537" s="127"/>
      <c r="B1537" s="128"/>
    </row>
    <row r="1538" spans="1:2">
      <c r="A1538" s="127"/>
      <c r="B1538" s="128"/>
    </row>
    <row r="1539" spans="1:2">
      <c r="A1539" s="127"/>
      <c r="B1539" s="128"/>
    </row>
    <row r="1540" spans="1:2">
      <c r="A1540" s="127"/>
      <c r="B1540" s="128"/>
    </row>
    <row r="1541" spans="1:2">
      <c r="A1541" s="127"/>
      <c r="B1541" s="128"/>
    </row>
    <row r="1542" spans="1:2">
      <c r="A1542" s="127"/>
      <c r="B1542" s="128"/>
    </row>
    <row r="1543" spans="1:2">
      <c r="A1543" s="127"/>
      <c r="B1543" s="128"/>
    </row>
    <row r="1544" spans="1:2">
      <c r="A1544" s="127"/>
      <c r="B1544" s="128"/>
    </row>
    <row r="1545" spans="1:2">
      <c r="A1545" s="127"/>
      <c r="B1545" s="128"/>
    </row>
    <row r="1546" spans="1:2">
      <c r="A1546" s="127"/>
      <c r="B1546" s="128"/>
    </row>
    <row r="1547" spans="1:2">
      <c r="A1547" s="127"/>
      <c r="B1547" s="128"/>
    </row>
    <row r="1548" spans="1:2">
      <c r="A1548" s="127"/>
      <c r="B1548" s="128"/>
    </row>
    <row r="1549" spans="1:2">
      <c r="A1549" s="127"/>
      <c r="B1549" s="128"/>
    </row>
    <row r="1550" spans="1:2">
      <c r="A1550" s="127"/>
      <c r="B1550" s="128"/>
    </row>
    <row r="1551" spans="1:2">
      <c r="A1551" s="127"/>
      <c r="B1551" s="128"/>
    </row>
    <row r="1552" spans="1:2">
      <c r="A1552" s="127"/>
      <c r="B1552" s="128"/>
    </row>
    <row r="1553" spans="1:2">
      <c r="A1553" s="127"/>
      <c r="B1553" s="128"/>
    </row>
    <row r="1554" spans="1:2">
      <c r="A1554" s="127"/>
      <c r="B1554" s="128"/>
    </row>
    <row r="1555" spans="1:2">
      <c r="A1555" s="127"/>
      <c r="B1555" s="128"/>
    </row>
    <row r="1556" spans="1:2">
      <c r="A1556" s="127"/>
      <c r="B1556" s="128"/>
    </row>
    <row r="1557" spans="1:2">
      <c r="A1557" s="127"/>
      <c r="B1557" s="128"/>
    </row>
    <row r="1558" spans="1:2">
      <c r="A1558" s="127"/>
      <c r="B1558" s="128"/>
    </row>
    <row r="1559" spans="1:2">
      <c r="A1559" s="127"/>
      <c r="B1559" s="128"/>
    </row>
    <row r="1560" spans="1:2">
      <c r="A1560" s="127"/>
      <c r="B1560" s="128"/>
    </row>
    <row r="1561" spans="1:2">
      <c r="A1561" s="127"/>
      <c r="B1561" s="128"/>
    </row>
    <row r="1562" spans="1:2">
      <c r="A1562" s="127"/>
      <c r="B1562" s="128"/>
    </row>
    <row r="1563" spans="1:2">
      <c r="A1563" s="127"/>
      <c r="B1563" s="128"/>
    </row>
    <row r="1564" spans="1:2">
      <c r="A1564" s="127"/>
      <c r="B1564" s="128"/>
    </row>
    <row r="1565" spans="1:2">
      <c r="A1565" s="127"/>
      <c r="B1565" s="128"/>
    </row>
    <row r="1566" spans="1:2">
      <c r="A1566" s="127"/>
      <c r="B1566" s="128"/>
    </row>
    <row r="1567" spans="1:2">
      <c r="A1567" s="127"/>
      <c r="B1567" s="128"/>
    </row>
    <row r="1568" spans="1:2">
      <c r="A1568" s="127"/>
      <c r="B1568" s="128"/>
    </row>
    <row r="1569" spans="1:2">
      <c r="A1569" s="127"/>
      <c r="B1569" s="128"/>
    </row>
    <row r="1570" spans="1:2">
      <c r="A1570" s="127"/>
      <c r="B1570" s="128"/>
    </row>
    <row r="1571" spans="1:2">
      <c r="A1571" s="127"/>
      <c r="B1571" s="128"/>
    </row>
    <row r="1572" spans="1:2">
      <c r="A1572" s="127"/>
      <c r="B1572" s="128"/>
    </row>
    <row r="1573" spans="1:2">
      <c r="A1573" s="127"/>
      <c r="B1573" s="128"/>
    </row>
    <row r="1574" spans="1:2">
      <c r="A1574" s="127"/>
      <c r="B1574" s="128"/>
    </row>
    <row r="1575" spans="1:2">
      <c r="A1575" s="127"/>
      <c r="B1575" s="128"/>
    </row>
    <row r="1576" spans="1:2">
      <c r="A1576" s="127"/>
      <c r="B1576" s="128"/>
    </row>
    <row r="1577" spans="1:2">
      <c r="A1577" s="127"/>
      <c r="B1577" s="128"/>
    </row>
    <row r="1578" spans="1:2">
      <c r="A1578" s="127"/>
      <c r="B1578" s="128"/>
    </row>
    <row r="1579" spans="1:2">
      <c r="A1579" s="127"/>
      <c r="B1579" s="128"/>
    </row>
    <row r="1580" spans="1:2">
      <c r="A1580" s="127"/>
      <c r="B1580" s="128"/>
    </row>
    <row r="1581" spans="1:2">
      <c r="A1581" s="127"/>
      <c r="B1581" s="128"/>
    </row>
    <row r="1582" spans="1:2">
      <c r="A1582" s="127"/>
      <c r="B1582" s="128"/>
    </row>
    <row r="1583" spans="1:2">
      <c r="A1583" s="127"/>
      <c r="B1583" s="128"/>
    </row>
    <row r="1584" spans="1:2">
      <c r="A1584" s="127"/>
      <c r="B1584" s="128"/>
    </row>
    <row r="1585" spans="1:2">
      <c r="A1585" s="127"/>
      <c r="B1585" s="128"/>
    </row>
    <row r="1586" spans="1:2">
      <c r="A1586" s="127"/>
      <c r="B1586" s="128"/>
    </row>
    <row r="1587" spans="1:2">
      <c r="A1587" s="127"/>
      <c r="B1587" s="128"/>
    </row>
    <row r="1588" spans="1:2">
      <c r="A1588" s="127"/>
      <c r="B1588" s="128"/>
    </row>
    <row r="1589" spans="1:2">
      <c r="A1589" s="127"/>
      <c r="B1589" s="128"/>
    </row>
    <row r="1590" spans="1:2">
      <c r="A1590" s="127"/>
      <c r="B1590" s="128"/>
    </row>
    <row r="1591" spans="1:2">
      <c r="A1591" s="127"/>
      <c r="B1591" s="128"/>
    </row>
    <row r="1592" spans="1:2">
      <c r="A1592" s="127"/>
      <c r="B1592" s="128"/>
    </row>
    <row r="1593" spans="1:2">
      <c r="A1593" s="127"/>
      <c r="B1593" s="128"/>
    </row>
    <row r="1594" spans="1:2">
      <c r="A1594" s="127"/>
      <c r="B1594" s="128"/>
    </row>
    <row r="1595" spans="1:2">
      <c r="A1595" s="127"/>
      <c r="B1595" s="128"/>
    </row>
    <row r="1596" spans="1:2">
      <c r="A1596" s="127"/>
      <c r="B1596" s="128"/>
    </row>
    <row r="1597" spans="1:2">
      <c r="A1597" s="127"/>
      <c r="B1597" s="128"/>
    </row>
    <row r="1598" spans="1:2">
      <c r="A1598" s="127"/>
      <c r="B1598" s="128"/>
    </row>
    <row r="1599" spans="1:2">
      <c r="A1599" s="127"/>
      <c r="B1599" s="128"/>
    </row>
    <row r="1600" spans="1:2">
      <c r="A1600" s="127"/>
      <c r="B1600" s="128"/>
    </row>
    <row r="1601" spans="1:2">
      <c r="A1601" s="127"/>
      <c r="B1601" s="128"/>
    </row>
    <row r="1602" spans="1:2">
      <c r="A1602" s="127"/>
      <c r="B1602" s="128"/>
    </row>
    <row r="1603" spans="1:2">
      <c r="A1603" s="127"/>
      <c r="B1603" s="128"/>
    </row>
    <row r="1604" spans="1:2">
      <c r="A1604" s="127"/>
      <c r="B1604" s="128"/>
    </row>
    <row r="1605" spans="1:2">
      <c r="A1605" s="127"/>
      <c r="B1605" s="128"/>
    </row>
    <row r="1606" spans="1:2">
      <c r="A1606" s="127"/>
      <c r="B1606" s="128"/>
    </row>
    <row r="1607" spans="1:2">
      <c r="A1607" s="127"/>
      <c r="B1607" s="128"/>
    </row>
    <row r="1608" spans="1:2">
      <c r="A1608" s="127"/>
      <c r="B1608" s="128"/>
    </row>
    <row r="1609" spans="1:2">
      <c r="A1609" s="127"/>
      <c r="B1609" s="128"/>
    </row>
    <row r="1610" spans="1:2">
      <c r="A1610" s="127"/>
      <c r="B1610" s="128"/>
    </row>
    <row r="1611" spans="1:2">
      <c r="A1611" s="127"/>
      <c r="B1611" s="128"/>
    </row>
    <row r="1612" spans="1:2">
      <c r="A1612" s="127"/>
      <c r="B1612" s="128"/>
    </row>
    <row r="1613" spans="1:2">
      <c r="A1613" s="127"/>
      <c r="B1613" s="128"/>
    </row>
    <row r="1614" spans="1:2">
      <c r="A1614" s="127"/>
      <c r="B1614" s="128"/>
    </row>
    <row r="1615" spans="1:2">
      <c r="A1615" s="127"/>
      <c r="B1615" s="128"/>
    </row>
    <row r="1616" spans="1:2">
      <c r="A1616" s="127"/>
      <c r="B1616" s="128"/>
    </row>
    <row r="1617" spans="1:2">
      <c r="A1617" s="127"/>
      <c r="B1617" s="128"/>
    </row>
    <row r="1618" spans="1:2">
      <c r="A1618" s="127"/>
      <c r="B1618" s="128"/>
    </row>
    <row r="1619" spans="1:2">
      <c r="A1619" s="127"/>
      <c r="B1619" s="128"/>
    </row>
    <row r="1620" spans="1:2">
      <c r="A1620" s="127"/>
      <c r="B1620" s="128"/>
    </row>
    <row r="1621" spans="1:2">
      <c r="A1621" s="127"/>
      <c r="B1621" s="128"/>
    </row>
    <row r="1622" spans="1:2">
      <c r="A1622" s="127"/>
      <c r="B1622" s="128"/>
    </row>
    <row r="1623" spans="1:2">
      <c r="A1623" s="127"/>
      <c r="B1623" s="128"/>
    </row>
    <row r="1624" spans="1:2">
      <c r="A1624" s="127"/>
      <c r="B1624" s="128"/>
    </row>
    <row r="1625" spans="1:2">
      <c r="A1625" s="127"/>
      <c r="B1625" s="128"/>
    </row>
    <row r="1626" spans="1:2">
      <c r="A1626" s="127"/>
      <c r="B1626" s="128"/>
    </row>
    <row r="1627" spans="1:2">
      <c r="A1627" s="127"/>
      <c r="B1627" s="128"/>
    </row>
    <row r="1628" spans="1:2">
      <c r="A1628" s="127"/>
      <c r="B1628" s="128"/>
    </row>
    <row r="1629" spans="1:2">
      <c r="A1629" s="127"/>
      <c r="B1629" s="128"/>
    </row>
    <row r="1630" spans="1:2">
      <c r="A1630" s="127"/>
      <c r="B1630" s="128"/>
    </row>
    <row r="1631" spans="1:2">
      <c r="A1631" s="127"/>
      <c r="B1631" s="128"/>
    </row>
    <row r="1632" spans="1:2">
      <c r="A1632" s="127"/>
      <c r="B1632" s="128"/>
    </row>
    <row r="1633" spans="1:2">
      <c r="A1633" s="127"/>
      <c r="B1633" s="128"/>
    </row>
    <row r="1634" spans="1:2">
      <c r="A1634" s="127"/>
      <c r="B1634" s="128"/>
    </row>
    <row r="1635" spans="1:2">
      <c r="A1635" s="127"/>
      <c r="B1635" s="128"/>
    </row>
    <row r="1636" spans="1:2">
      <c r="A1636" s="127"/>
      <c r="B1636" s="128"/>
    </row>
    <row r="1637" spans="1:2">
      <c r="A1637" s="127"/>
      <c r="B1637" s="128"/>
    </row>
    <row r="1638" spans="1:2">
      <c r="A1638" s="127"/>
      <c r="B1638" s="128"/>
    </row>
    <row r="1639" spans="1:2">
      <c r="A1639" s="127"/>
      <c r="B1639" s="128"/>
    </row>
    <row r="1640" spans="1:2">
      <c r="A1640" s="127"/>
      <c r="B1640" s="128"/>
    </row>
    <row r="1641" spans="1:2">
      <c r="A1641" s="127"/>
      <c r="B1641" s="128"/>
    </row>
    <row r="1642" spans="1:2">
      <c r="A1642" s="127"/>
      <c r="B1642" s="128"/>
    </row>
    <row r="1643" spans="1:2">
      <c r="A1643" s="127"/>
      <c r="B1643" s="128"/>
    </row>
    <row r="1644" spans="1:2">
      <c r="A1644" s="127"/>
      <c r="B1644" s="128"/>
    </row>
    <row r="1645" spans="1:2">
      <c r="A1645" s="127"/>
      <c r="B1645" s="128"/>
    </row>
    <row r="1646" spans="1:2">
      <c r="A1646" s="127"/>
      <c r="B1646" s="128"/>
    </row>
    <row r="1647" spans="1:2">
      <c r="A1647" s="127"/>
      <c r="B1647" s="128"/>
    </row>
    <row r="1648" spans="1:2">
      <c r="A1648" s="127"/>
      <c r="B1648" s="128"/>
    </row>
    <row r="1649" spans="1:2">
      <c r="A1649" s="127"/>
      <c r="B1649" s="128"/>
    </row>
    <row r="1650" spans="1:2">
      <c r="A1650" s="127"/>
      <c r="B1650" s="128"/>
    </row>
    <row r="1651" spans="1:2">
      <c r="A1651" s="127"/>
      <c r="B1651" s="128"/>
    </row>
    <row r="1652" spans="1:2">
      <c r="A1652" s="127"/>
      <c r="B1652" s="128"/>
    </row>
    <row r="1653" spans="1:2">
      <c r="A1653" s="127"/>
      <c r="B1653" s="128"/>
    </row>
    <row r="1654" spans="1:2">
      <c r="A1654" s="127"/>
      <c r="B1654" s="128"/>
    </row>
    <row r="1655" spans="1:2">
      <c r="A1655" s="127"/>
      <c r="B1655" s="128"/>
    </row>
    <row r="1656" spans="1:2">
      <c r="A1656" s="127"/>
      <c r="B1656" s="128"/>
    </row>
    <row r="1657" spans="1:2">
      <c r="A1657" s="127"/>
      <c r="B1657" s="128"/>
    </row>
    <row r="1658" spans="1:2">
      <c r="A1658" s="127"/>
      <c r="B1658" s="128"/>
    </row>
    <row r="1659" spans="1:2">
      <c r="A1659" s="127"/>
      <c r="B1659" s="128"/>
    </row>
    <row r="1660" spans="1:2">
      <c r="A1660" s="127"/>
      <c r="B1660" s="128"/>
    </row>
    <row r="1661" spans="1:2">
      <c r="A1661" s="127"/>
      <c r="B1661" s="128"/>
    </row>
    <row r="1662" spans="1:2">
      <c r="A1662" s="127"/>
      <c r="B1662" s="128"/>
    </row>
    <row r="1663" spans="1:2">
      <c r="A1663" s="127"/>
      <c r="B1663" s="128"/>
    </row>
    <row r="1664" spans="1:2">
      <c r="A1664" s="127"/>
      <c r="B1664" s="128"/>
    </row>
    <row r="1665" spans="1:2">
      <c r="A1665" s="127"/>
      <c r="B1665" s="128"/>
    </row>
    <row r="1666" spans="1:2">
      <c r="A1666" s="127"/>
      <c r="B1666" s="128"/>
    </row>
    <row r="1667" spans="1:2">
      <c r="A1667" s="127"/>
      <c r="B1667" s="128"/>
    </row>
    <row r="1668" spans="1:2">
      <c r="A1668" s="127"/>
      <c r="B1668" s="128"/>
    </row>
    <row r="1669" spans="1:2">
      <c r="A1669" s="127"/>
      <c r="B1669" s="128"/>
    </row>
    <row r="1670" spans="1:2">
      <c r="A1670" s="127"/>
      <c r="B1670" s="128"/>
    </row>
    <row r="1671" spans="1:2">
      <c r="A1671" s="127"/>
      <c r="B1671" s="128"/>
    </row>
    <row r="1672" spans="1:2">
      <c r="A1672" s="127"/>
      <c r="B1672" s="128"/>
    </row>
    <row r="1673" spans="1:2">
      <c r="A1673" s="127"/>
      <c r="B1673" s="128"/>
    </row>
    <row r="1674" spans="1:2">
      <c r="A1674" s="127"/>
      <c r="B1674" s="128"/>
    </row>
    <row r="1675" spans="1:2">
      <c r="A1675" s="127"/>
      <c r="B1675" s="128"/>
    </row>
    <row r="1676" spans="1:2">
      <c r="A1676" s="127"/>
      <c r="B1676" s="128"/>
    </row>
    <row r="1677" spans="1:2">
      <c r="A1677" s="127"/>
      <c r="B1677" s="128"/>
    </row>
    <row r="1678" spans="1:2">
      <c r="A1678" s="127"/>
      <c r="B1678" s="128"/>
    </row>
    <row r="1679" spans="1:2">
      <c r="A1679" s="127"/>
      <c r="B1679" s="128"/>
    </row>
    <row r="1680" spans="1:2">
      <c r="A1680" s="127"/>
      <c r="B1680" s="128"/>
    </row>
    <row r="1681" spans="1:2">
      <c r="A1681" s="127"/>
      <c r="B1681" s="128"/>
    </row>
    <row r="1682" spans="1:2">
      <c r="A1682" s="127"/>
      <c r="B1682" s="128"/>
    </row>
    <row r="1683" spans="1:2">
      <c r="A1683" s="127"/>
      <c r="B1683" s="128"/>
    </row>
    <row r="1684" spans="1:2">
      <c r="A1684" s="127"/>
      <c r="B1684" s="128"/>
    </row>
    <row r="1685" spans="1:2">
      <c r="A1685" s="127"/>
      <c r="B1685" s="128"/>
    </row>
    <row r="1686" spans="1:2">
      <c r="A1686" s="127"/>
      <c r="B1686" s="128"/>
    </row>
    <row r="1687" spans="1:2">
      <c r="A1687" s="127"/>
      <c r="B1687" s="128"/>
    </row>
    <row r="1688" spans="1:2">
      <c r="A1688" s="127"/>
      <c r="B1688" s="128"/>
    </row>
    <row r="1689" spans="1:2">
      <c r="A1689" s="127"/>
      <c r="B1689" s="128"/>
    </row>
    <row r="1690" spans="1:2">
      <c r="A1690" s="127"/>
      <c r="B1690" s="128"/>
    </row>
    <row r="1691" spans="1:2">
      <c r="A1691" s="127"/>
      <c r="B1691" s="128"/>
    </row>
    <row r="1692" spans="1:2">
      <c r="A1692" s="127"/>
      <c r="B1692" s="128"/>
    </row>
    <row r="1693" spans="1:2">
      <c r="A1693" s="127"/>
      <c r="B1693" s="128"/>
    </row>
    <row r="1694" spans="1:2">
      <c r="A1694" s="127"/>
      <c r="B1694" s="128"/>
    </row>
    <row r="1695" spans="1:2">
      <c r="A1695" s="127"/>
      <c r="B1695" s="128"/>
    </row>
    <row r="1696" spans="1:2">
      <c r="A1696" s="127"/>
      <c r="B1696" s="128"/>
    </row>
    <row r="1697" spans="1:2">
      <c r="A1697" s="127"/>
      <c r="B1697" s="128"/>
    </row>
    <row r="1698" spans="1:2">
      <c r="A1698" s="127"/>
      <c r="B1698" s="128"/>
    </row>
    <row r="1699" spans="1:2">
      <c r="A1699" s="127"/>
      <c r="B1699" s="128"/>
    </row>
    <row r="1700" spans="1:2">
      <c r="A1700" s="127"/>
      <c r="B1700" s="128"/>
    </row>
    <row r="1701" spans="1:2">
      <c r="A1701" s="127"/>
      <c r="B1701" s="128"/>
    </row>
    <row r="1702" spans="1:2">
      <c r="A1702" s="127"/>
      <c r="B1702" s="128"/>
    </row>
    <row r="1703" spans="1:2">
      <c r="A1703" s="127"/>
      <c r="B1703" s="128"/>
    </row>
    <row r="1704" spans="1:2">
      <c r="A1704" s="127"/>
      <c r="B1704" s="128"/>
    </row>
    <row r="1705" spans="1:2">
      <c r="A1705" s="127"/>
      <c r="B1705" s="128"/>
    </row>
    <row r="1706" spans="1:2">
      <c r="A1706" s="127"/>
      <c r="B1706" s="128"/>
    </row>
    <row r="1707" spans="1:2">
      <c r="A1707" s="127"/>
      <c r="B1707" s="128"/>
    </row>
    <row r="1708" spans="1:2">
      <c r="A1708" s="127"/>
      <c r="B1708" s="128"/>
    </row>
    <row r="1709" spans="1:2">
      <c r="A1709" s="127"/>
      <c r="B1709" s="128"/>
    </row>
    <row r="1710" spans="1:2">
      <c r="A1710" s="127"/>
      <c r="B1710" s="128"/>
    </row>
    <row r="1711" spans="1:2">
      <c r="A1711" s="127"/>
      <c r="B1711" s="128"/>
    </row>
    <row r="1712" spans="1:2">
      <c r="A1712" s="127"/>
      <c r="B1712" s="128"/>
    </row>
    <row r="1713" spans="1:2">
      <c r="A1713" s="127"/>
      <c r="B1713" s="128"/>
    </row>
    <row r="1714" spans="1:2">
      <c r="A1714" s="127"/>
      <c r="B1714" s="128"/>
    </row>
    <row r="1715" spans="1:2">
      <c r="A1715" s="127"/>
      <c r="B1715" s="128"/>
    </row>
    <row r="1716" spans="1:2">
      <c r="A1716" s="127"/>
      <c r="B1716" s="128"/>
    </row>
    <row r="1717" spans="1:2">
      <c r="A1717" s="127"/>
      <c r="B1717" s="128"/>
    </row>
    <row r="1718" spans="1:2">
      <c r="A1718" s="127"/>
      <c r="B1718" s="128"/>
    </row>
    <row r="1719" spans="1:2">
      <c r="A1719" s="127"/>
      <c r="B1719" s="128"/>
    </row>
    <row r="1720" spans="1:2">
      <c r="A1720" s="127"/>
      <c r="B1720" s="128"/>
    </row>
    <row r="1721" spans="1:2">
      <c r="A1721" s="127"/>
      <c r="B1721" s="128"/>
    </row>
    <row r="1722" spans="1:2">
      <c r="A1722" s="127"/>
      <c r="B1722" s="128"/>
    </row>
    <row r="1723" spans="1:2">
      <c r="A1723" s="127"/>
      <c r="B1723" s="128"/>
    </row>
    <row r="1724" spans="1:2">
      <c r="A1724" s="127"/>
      <c r="B1724" s="128"/>
    </row>
    <row r="1725" spans="1:2">
      <c r="A1725" s="127"/>
      <c r="B1725" s="128"/>
    </row>
    <row r="1726" spans="1:2">
      <c r="A1726" s="127"/>
      <c r="B1726" s="128"/>
    </row>
    <row r="1727" spans="1:2">
      <c r="A1727" s="127"/>
      <c r="B1727" s="128"/>
    </row>
    <row r="1728" spans="1:2">
      <c r="A1728" s="127"/>
      <c r="B1728" s="128"/>
    </row>
    <row r="1729" spans="1:2">
      <c r="A1729" s="127"/>
      <c r="B1729" s="128"/>
    </row>
    <row r="1730" spans="1:2">
      <c r="A1730" s="127"/>
      <c r="B1730" s="128"/>
    </row>
    <row r="1731" spans="1:2">
      <c r="A1731" s="127"/>
      <c r="B1731" s="128"/>
    </row>
    <row r="1732" spans="1:2">
      <c r="A1732" s="127"/>
      <c r="B1732" s="128"/>
    </row>
    <row r="1733" spans="1:2">
      <c r="A1733" s="127"/>
      <c r="B1733" s="128"/>
    </row>
    <row r="1734" spans="1:2">
      <c r="A1734" s="127"/>
      <c r="B1734" s="128"/>
    </row>
    <row r="1735" spans="1:2">
      <c r="A1735" s="127"/>
      <c r="B1735" s="128"/>
    </row>
    <row r="1736" spans="1:2">
      <c r="A1736" s="127"/>
      <c r="B1736" s="128"/>
    </row>
    <row r="1737" spans="1:2">
      <c r="A1737" s="127"/>
      <c r="B1737" s="128"/>
    </row>
    <row r="1738" spans="1:2">
      <c r="A1738" s="127"/>
      <c r="B1738" s="128"/>
    </row>
    <row r="1739" spans="1:2">
      <c r="A1739" s="127"/>
      <c r="B1739" s="128"/>
    </row>
    <row r="1740" spans="1:2">
      <c r="A1740" s="127"/>
      <c r="B1740" s="128"/>
    </row>
    <row r="1741" spans="1:2">
      <c r="A1741" s="127"/>
      <c r="B1741" s="128"/>
    </row>
    <row r="1742" spans="1:2">
      <c r="A1742" s="127"/>
      <c r="B1742" s="128"/>
    </row>
    <row r="1743" spans="1:2">
      <c r="A1743" s="127"/>
      <c r="B1743" s="128"/>
    </row>
    <row r="1744" spans="1:2">
      <c r="A1744" s="127"/>
      <c r="B1744" s="128"/>
    </row>
    <row r="1745" spans="1:2">
      <c r="A1745" s="127"/>
      <c r="B1745" s="128"/>
    </row>
    <row r="1746" spans="1:2">
      <c r="A1746" s="127"/>
      <c r="B1746" s="128"/>
    </row>
    <row r="1747" spans="1:2">
      <c r="A1747" s="127"/>
      <c r="B1747" s="128"/>
    </row>
    <row r="1748" spans="1:2">
      <c r="A1748" s="127"/>
      <c r="B1748" s="128"/>
    </row>
    <row r="1749" spans="1:2">
      <c r="A1749" s="127"/>
      <c r="B1749" s="128"/>
    </row>
    <row r="1750" spans="1:2">
      <c r="A1750" s="127"/>
      <c r="B1750" s="128"/>
    </row>
    <row r="1751" spans="1:2">
      <c r="A1751" s="127"/>
      <c r="B1751" s="128"/>
    </row>
    <row r="1752" spans="1:2">
      <c r="A1752" s="127"/>
      <c r="B1752" s="128"/>
    </row>
    <row r="1753" spans="1:2">
      <c r="A1753" s="127"/>
      <c r="B1753" s="128"/>
    </row>
    <row r="1754" spans="1:2">
      <c r="A1754" s="127"/>
      <c r="B1754" s="128"/>
    </row>
    <row r="1755" spans="1:2">
      <c r="A1755" s="127"/>
      <c r="B1755" s="128"/>
    </row>
    <row r="1756" spans="1:2">
      <c r="A1756" s="127"/>
      <c r="B1756" s="128"/>
    </row>
    <row r="1757" spans="1:2">
      <c r="A1757" s="127"/>
      <c r="B1757" s="128"/>
    </row>
    <row r="1758" spans="1:2">
      <c r="A1758" s="127"/>
      <c r="B1758" s="128"/>
    </row>
    <row r="1759" spans="1:2">
      <c r="A1759" s="127"/>
      <c r="B1759" s="128"/>
    </row>
    <row r="1760" spans="1:2">
      <c r="A1760" s="127"/>
      <c r="B1760" s="128"/>
    </row>
    <row r="1761" spans="1:2">
      <c r="A1761" s="127"/>
      <c r="B1761" s="128"/>
    </row>
    <row r="1762" spans="1:2">
      <c r="A1762" s="127"/>
      <c r="B1762" s="128"/>
    </row>
    <row r="1763" spans="1:2">
      <c r="A1763" s="127"/>
      <c r="B1763" s="128"/>
    </row>
    <row r="1764" spans="1:2">
      <c r="A1764" s="127"/>
      <c r="B1764" s="128"/>
    </row>
    <row r="1765" spans="1:2">
      <c r="A1765" s="127"/>
      <c r="B1765" s="128"/>
    </row>
    <row r="1766" spans="1:2">
      <c r="A1766" s="127"/>
      <c r="B1766" s="128"/>
    </row>
    <row r="1767" spans="1:2">
      <c r="A1767" s="127"/>
      <c r="B1767" s="128"/>
    </row>
    <row r="1768" spans="1:2">
      <c r="A1768" s="127"/>
      <c r="B1768" s="128"/>
    </row>
    <row r="1769" spans="1:2">
      <c r="A1769" s="127"/>
      <c r="B1769" s="128"/>
    </row>
    <row r="1770" spans="1:2">
      <c r="A1770" s="127"/>
      <c r="B1770" s="128"/>
    </row>
    <row r="1771" spans="1:2">
      <c r="A1771" s="127"/>
      <c r="B1771" s="128"/>
    </row>
    <row r="1772" spans="1:2">
      <c r="A1772" s="127"/>
      <c r="B1772" s="128"/>
    </row>
    <row r="1773" spans="1:2">
      <c r="A1773" s="127"/>
      <c r="B1773" s="128"/>
    </row>
    <row r="1774" spans="1:2">
      <c r="A1774" s="127"/>
      <c r="B1774" s="128"/>
    </row>
    <row r="1775" spans="1:2">
      <c r="A1775" s="127"/>
      <c r="B1775" s="128"/>
    </row>
    <row r="1776" spans="1:2">
      <c r="A1776" s="127"/>
      <c r="B1776" s="128"/>
    </row>
    <row r="1777" spans="1:2">
      <c r="A1777" s="127"/>
      <c r="B1777" s="128"/>
    </row>
    <row r="1778" spans="1:2">
      <c r="A1778" s="127"/>
      <c r="B1778" s="128"/>
    </row>
    <row r="1779" spans="1:2">
      <c r="A1779" s="127"/>
      <c r="B1779" s="128"/>
    </row>
    <row r="1780" spans="1:2">
      <c r="A1780" s="127"/>
      <c r="B1780" s="128"/>
    </row>
    <row r="1781" spans="1:2">
      <c r="A1781" s="127"/>
      <c r="B1781" s="128"/>
    </row>
    <row r="1782" spans="1:2">
      <c r="A1782" s="127"/>
      <c r="B1782" s="128"/>
    </row>
    <row r="1783" spans="1:2">
      <c r="A1783" s="127"/>
      <c r="B1783" s="128"/>
    </row>
    <row r="1784" spans="1:2">
      <c r="A1784" s="127"/>
      <c r="B1784" s="128"/>
    </row>
    <row r="1785" spans="1:2">
      <c r="A1785" s="127"/>
      <c r="B1785" s="128"/>
    </row>
    <row r="1786" spans="1:2">
      <c r="A1786" s="127"/>
      <c r="B1786" s="128"/>
    </row>
    <row r="1787" spans="1:2">
      <c r="A1787" s="127"/>
      <c r="B1787" s="128"/>
    </row>
    <row r="1788" spans="1:2">
      <c r="A1788" s="127"/>
      <c r="B1788" s="128"/>
    </row>
    <row r="1789" spans="1:2">
      <c r="A1789" s="127"/>
      <c r="B1789" s="128"/>
    </row>
    <row r="1790" spans="1:2">
      <c r="A1790" s="127"/>
      <c r="B1790" s="128"/>
    </row>
    <row r="1791" spans="1:2">
      <c r="A1791" s="127"/>
      <c r="B1791" s="128"/>
    </row>
    <row r="1792" spans="1:2">
      <c r="A1792" s="127"/>
      <c r="B1792" s="128"/>
    </row>
    <row r="1793" spans="1:2">
      <c r="A1793" s="127"/>
      <c r="B1793" s="128"/>
    </row>
    <row r="1794" spans="1:2">
      <c r="A1794" s="127"/>
      <c r="B1794" s="128"/>
    </row>
    <row r="1795" spans="1:2">
      <c r="A1795" s="127"/>
      <c r="B1795" s="128"/>
    </row>
    <row r="1796" spans="1:2">
      <c r="A1796" s="127"/>
      <c r="B1796" s="128"/>
    </row>
    <row r="1797" spans="1:2">
      <c r="A1797" s="127"/>
      <c r="B1797" s="128"/>
    </row>
    <row r="1798" spans="1:2">
      <c r="A1798" s="127"/>
      <c r="B1798" s="128"/>
    </row>
    <row r="1799" spans="1:2">
      <c r="A1799" s="127"/>
      <c r="B1799" s="128"/>
    </row>
    <row r="1800" spans="1:2">
      <c r="A1800" s="127"/>
      <c r="B1800" s="128"/>
    </row>
    <row r="1801" spans="1:2">
      <c r="A1801" s="127"/>
      <c r="B1801" s="128"/>
    </row>
    <row r="1802" spans="1:2">
      <c r="A1802" s="127"/>
      <c r="B1802" s="128"/>
    </row>
    <row r="1803" spans="1:2">
      <c r="A1803" s="127"/>
      <c r="B1803" s="128"/>
    </row>
    <row r="1804" spans="1:2">
      <c r="A1804" s="127"/>
      <c r="B1804" s="128"/>
    </row>
    <row r="1805" spans="1:2">
      <c r="A1805" s="127"/>
      <c r="B1805" s="128"/>
    </row>
    <row r="1806" spans="1:2">
      <c r="A1806" s="127"/>
      <c r="B1806" s="128"/>
    </row>
    <row r="1807" spans="1:2">
      <c r="A1807" s="127"/>
      <c r="B1807" s="128"/>
    </row>
    <row r="1808" spans="1:2">
      <c r="A1808" s="127"/>
      <c r="B1808" s="128"/>
    </row>
    <row r="1809" spans="1:2">
      <c r="A1809" s="127"/>
      <c r="B1809" s="128"/>
    </row>
    <row r="1810" spans="1:2">
      <c r="A1810" s="127"/>
      <c r="B1810" s="128"/>
    </row>
    <row r="1811" spans="1:2">
      <c r="A1811" s="127"/>
      <c r="B1811" s="128"/>
    </row>
    <row r="1812" spans="1:2">
      <c r="A1812" s="127"/>
      <c r="B1812" s="128"/>
    </row>
    <row r="1813" spans="1:2">
      <c r="A1813" s="127"/>
      <c r="B1813" s="128"/>
    </row>
    <row r="1814" spans="1:2">
      <c r="A1814" s="127"/>
      <c r="B1814" s="128"/>
    </row>
    <row r="1815" spans="1:2">
      <c r="A1815" s="127"/>
      <c r="B1815" s="128"/>
    </row>
    <row r="1816" spans="1:2">
      <c r="A1816" s="127"/>
      <c r="B1816" s="128"/>
    </row>
    <row r="1817" spans="1:2">
      <c r="A1817" s="127"/>
      <c r="B1817" s="128"/>
    </row>
    <row r="1818" spans="1:2">
      <c r="A1818" s="127"/>
      <c r="B1818" s="128"/>
    </row>
    <row r="1819" spans="1:2">
      <c r="A1819" s="127"/>
      <c r="B1819" s="128"/>
    </row>
    <row r="1820" spans="1:2">
      <c r="A1820" s="127"/>
      <c r="B1820" s="128"/>
    </row>
    <row r="1821" spans="1:2">
      <c r="A1821" s="127"/>
      <c r="B1821" s="128"/>
    </row>
    <row r="1822" spans="1:2">
      <c r="A1822" s="127"/>
      <c r="B1822" s="128"/>
    </row>
    <row r="1823" spans="1:2">
      <c r="A1823" s="127"/>
      <c r="B1823" s="128"/>
    </row>
    <row r="1824" spans="1:2">
      <c r="A1824" s="127"/>
      <c r="B1824" s="128"/>
    </row>
    <row r="1825" spans="1:2">
      <c r="A1825" s="127"/>
      <c r="B1825" s="128"/>
    </row>
    <row r="1826" spans="1:2">
      <c r="A1826" s="127"/>
      <c r="B1826" s="128"/>
    </row>
    <row r="1827" spans="1:2">
      <c r="A1827" s="127"/>
      <c r="B1827" s="128"/>
    </row>
    <row r="1828" spans="1:2">
      <c r="A1828" s="127"/>
      <c r="B1828" s="128"/>
    </row>
    <row r="1829" spans="1:2">
      <c r="A1829" s="127"/>
      <c r="B1829" s="128"/>
    </row>
    <row r="1830" spans="1:2">
      <c r="A1830" s="127"/>
      <c r="B1830" s="128"/>
    </row>
    <row r="1831" spans="1:2">
      <c r="A1831" s="127"/>
      <c r="B1831" s="128"/>
    </row>
    <row r="1832" spans="1:2">
      <c r="A1832" s="127"/>
      <c r="B1832" s="128"/>
    </row>
    <row r="1833" spans="1:2">
      <c r="A1833" s="127"/>
      <c r="B1833" s="128"/>
    </row>
    <row r="1834" spans="1:2">
      <c r="A1834" s="127"/>
      <c r="B1834" s="128"/>
    </row>
    <row r="1835" spans="1:2">
      <c r="A1835" s="127"/>
      <c r="B1835" s="128"/>
    </row>
    <row r="1836" spans="1:2">
      <c r="A1836" s="127"/>
      <c r="B1836" s="128"/>
    </row>
    <row r="1837" spans="1:2">
      <c r="A1837" s="127"/>
      <c r="B1837" s="128"/>
    </row>
    <row r="1838" spans="1:2">
      <c r="A1838" s="127"/>
      <c r="B1838" s="128"/>
    </row>
    <row r="1839" spans="1:2">
      <c r="A1839" s="127"/>
      <c r="B1839" s="128"/>
    </row>
    <row r="1840" spans="1:2">
      <c r="A1840" s="127"/>
      <c r="B1840" s="128"/>
    </row>
    <row r="1841" spans="1:2">
      <c r="A1841" s="127"/>
      <c r="B1841" s="128"/>
    </row>
    <row r="1842" spans="1:2">
      <c r="A1842" s="127"/>
      <c r="B1842" s="128"/>
    </row>
    <row r="1843" spans="1:2">
      <c r="A1843" s="127"/>
      <c r="B1843" s="128"/>
    </row>
    <row r="1844" spans="1:2">
      <c r="A1844" s="127"/>
      <c r="B1844" s="128"/>
    </row>
    <row r="1845" spans="1:2">
      <c r="A1845" s="127"/>
      <c r="B1845" s="128"/>
    </row>
    <row r="1846" spans="1:2">
      <c r="A1846" s="127"/>
      <c r="B1846" s="128"/>
    </row>
    <row r="1847" spans="1:2">
      <c r="A1847" s="127"/>
      <c r="B1847" s="128"/>
    </row>
    <row r="1848" spans="1:2">
      <c r="A1848" s="127"/>
      <c r="B1848" s="128"/>
    </row>
    <row r="1849" spans="1:2">
      <c r="A1849" s="127"/>
      <c r="B1849" s="128"/>
    </row>
    <row r="1850" spans="1:2">
      <c r="A1850" s="127"/>
      <c r="B1850" s="128"/>
    </row>
    <row r="1851" spans="1:2">
      <c r="A1851" s="127"/>
      <c r="B1851" s="128"/>
    </row>
    <row r="1852" spans="1:2">
      <c r="A1852" s="127"/>
      <c r="B1852" s="128"/>
    </row>
    <row r="1853" spans="1:2">
      <c r="A1853" s="127"/>
      <c r="B1853" s="128"/>
    </row>
    <row r="1854" spans="1:2">
      <c r="A1854" s="127"/>
      <c r="B1854" s="128"/>
    </row>
    <row r="1855" spans="1:2">
      <c r="A1855" s="127"/>
      <c r="B1855" s="128"/>
    </row>
    <row r="1856" spans="1:2">
      <c r="A1856" s="127"/>
      <c r="B1856" s="128"/>
    </row>
    <row r="1857" spans="1:2">
      <c r="A1857" s="127"/>
      <c r="B1857" s="128"/>
    </row>
    <row r="1858" spans="1:2">
      <c r="A1858" s="127"/>
      <c r="B1858" s="128"/>
    </row>
    <row r="1859" spans="1:2">
      <c r="A1859" s="127"/>
      <c r="B1859" s="128"/>
    </row>
    <row r="1860" spans="1:2">
      <c r="A1860" s="127"/>
      <c r="B1860" s="128"/>
    </row>
    <row r="1861" spans="1:2">
      <c r="A1861" s="127"/>
      <c r="B1861" s="128"/>
    </row>
    <row r="1862" spans="1:2">
      <c r="A1862" s="127"/>
      <c r="B1862" s="128"/>
    </row>
    <row r="1863" spans="1:2">
      <c r="A1863" s="127"/>
      <c r="B1863" s="128"/>
    </row>
    <row r="1864" spans="1:2">
      <c r="A1864" s="127"/>
      <c r="B1864" s="128"/>
    </row>
    <row r="1865" spans="1:2">
      <c r="A1865" s="127"/>
      <c r="B1865" s="128"/>
    </row>
    <row r="1866" spans="1:2">
      <c r="A1866" s="127"/>
      <c r="B1866" s="128"/>
    </row>
    <row r="1867" spans="1:2">
      <c r="A1867" s="127"/>
      <c r="B1867" s="128"/>
    </row>
    <row r="1868" spans="1:2">
      <c r="A1868" s="127"/>
      <c r="B1868" s="128"/>
    </row>
    <row r="1869" spans="1:2">
      <c r="A1869" s="127"/>
      <c r="B1869" s="128"/>
    </row>
    <row r="1870" spans="1:2">
      <c r="A1870" s="127"/>
      <c r="B1870" s="128"/>
    </row>
    <row r="1871" spans="1:2">
      <c r="A1871" s="127"/>
      <c r="B1871" s="128"/>
    </row>
    <row r="1872" spans="1:2">
      <c r="A1872" s="127"/>
      <c r="B1872" s="128"/>
    </row>
    <row r="1873" spans="1:2">
      <c r="A1873" s="127"/>
      <c r="B1873" s="128"/>
    </row>
    <row r="1874" spans="1:2">
      <c r="A1874" s="127"/>
      <c r="B1874" s="128"/>
    </row>
    <row r="1875" spans="1:2">
      <c r="A1875" s="127"/>
      <c r="B1875" s="128"/>
    </row>
    <row r="1876" spans="1:2">
      <c r="A1876" s="127"/>
      <c r="B1876" s="128"/>
    </row>
    <row r="1877" spans="1:2">
      <c r="A1877" s="127"/>
      <c r="B1877" s="128"/>
    </row>
    <row r="1878" spans="1:2">
      <c r="A1878" s="127"/>
      <c r="B1878" s="128"/>
    </row>
    <row r="1879" spans="1:2">
      <c r="A1879" s="127"/>
      <c r="B1879" s="128"/>
    </row>
    <row r="1880" spans="1:2">
      <c r="A1880" s="127"/>
      <c r="B1880" s="128"/>
    </row>
    <row r="1881" spans="1:2">
      <c r="A1881" s="127"/>
      <c r="B1881" s="128"/>
    </row>
    <row r="1882" spans="1:2">
      <c r="A1882" s="127"/>
      <c r="B1882" s="128"/>
    </row>
    <row r="1883" spans="1:2">
      <c r="A1883" s="127"/>
      <c r="B1883" s="128"/>
    </row>
    <row r="1884" spans="1:2">
      <c r="A1884" s="127"/>
      <c r="B1884" s="128"/>
    </row>
    <row r="1885" spans="1:2">
      <c r="A1885" s="127"/>
      <c r="B1885" s="128"/>
    </row>
    <row r="1886" spans="1:2">
      <c r="A1886" s="127"/>
      <c r="B1886" s="128"/>
    </row>
    <row r="1887" spans="1:2">
      <c r="A1887" s="127"/>
      <c r="B1887" s="128"/>
    </row>
    <row r="1888" spans="1:2">
      <c r="A1888" s="127"/>
      <c r="B1888" s="128"/>
    </row>
    <row r="1889" spans="1:2">
      <c r="A1889" s="127"/>
      <c r="B1889" s="128"/>
    </row>
    <row r="1890" spans="1:2">
      <c r="A1890" s="127"/>
      <c r="B1890" s="128"/>
    </row>
    <row r="1891" spans="1:2">
      <c r="A1891" s="127"/>
      <c r="B1891" s="128"/>
    </row>
    <row r="1892" spans="1:2">
      <c r="A1892" s="127"/>
      <c r="B1892" s="128"/>
    </row>
    <row r="1893" spans="1:2">
      <c r="A1893" s="127"/>
      <c r="B1893" s="128"/>
    </row>
    <row r="1894" spans="1:2">
      <c r="A1894" s="127"/>
      <c r="B1894" s="128"/>
    </row>
    <row r="1895" spans="1:2">
      <c r="A1895" s="127"/>
      <c r="B1895" s="128"/>
    </row>
    <row r="1896" spans="1:2">
      <c r="A1896" s="127"/>
      <c r="B1896" s="128"/>
    </row>
    <row r="1897" spans="1:2">
      <c r="A1897" s="127"/>
      <c r="B1897" s="128"/>
    </row>
    <row r="1898" spans="1:2">
      <c r="A1898" s="127"/>
      <c r="B1898" s="128"/>
    </row>
    <row r="1899" spans="1:2">
      <c r="A1899" s="127"/>
      <c r="B1899" s="128"/>
    </row>
    <row r="1900" spans="1:2">
      <c r="A1900" s="127"/>
      <c r="B1900" s="128"/>
    </row>
    <row r="1901" spans="1:2">
      <c r="A1901" s="127"/>
      <c r="B1901" s="128"/>
    </row>
    <row r="1902" spans="1:2">
      <c r="A1902" s="127"/>
      <c r="B1902" s="128"/>
    </row>
    <row r="1903" spans="1:2">
      <c r="A1903" s="127"/>
      <c r="B1903" s="128"/>
    </row>
    <row r="1904" spans="1:2">
      <c r="A1904" s="127"/>
      <c r="B1904" s="128"/>
    </row>
    <row r="1905" spans="1:2">
      <c r="A1905" s="127"/>
      <c r="B1905" s="128"/>
    </row>
    <row r="1906" spans="1:2">
      <c r="A1906" s="127"/>
      <c r="B1906" s="128"/>
    </row>
    <row r="1907" spans="1:2">
      <c r="A1907" s="127"/>
      <c r="B1907" s="128"/>
    </row>
    <row r="1908" spans="1:2">
      <c r="A1908" s="127"/>
      <c r="B1908" s="128"/>
    </row>
    <row r="1909" spans="1:2">
      <c r="A1909" s="127"/>
      <c r="B1909" s="128"/>
    </row>
    <row r="1910" spans="1:2">
      <c r="A1910" s="127"/>
      <c r="B1910" s="128"/>
    </row>
    <row r="1911" spans="1:2">
      <c r="A1911" s="127"/>
      <c r="B1911" s="128"/>
    </row>
    <row r="1912" spans="1:2">
      <c r="A1912" s="127"/>
      <c r="B1912" s="128"/>
    </row>
    <row r="1913" spans="1:2">
      <c r="A1913" s="127"/>
      <c r="B1913" s="128"/>
    </row>
    <row r="1914" spans="1:2">
      <c r="A1914" s="127"/>
      <c r="B1914" s="128"/>
    </row>
    <row r="1915" spans="1:2">
      <c r="A1915" s="127"/>
      <c r="B1915" s="128"/>
    </row>
    <row r="1916" spans="1:2">
      <c r="A1916" s="127"/>
      <c r="B1916" s="128"/>
    </row>
    <row r="1917" spans="1:2">
      <c r="A1917" s="127"/>
      <c r="B1917" s="128"/>
    </row>
    <row r="1918" spans="1:2">
      <c r="A1918" s="127"/>
      <c r="B1918" s="128"/>
    </row>
    <row r="1919" spans="1:2">
      <c r="A1919" s="127"/>
      <c r="B1919" s="128"/>
    </row>
    <row r="1920" spans="1:2">
      <c r="A1920" s="127"/>
      <c r="B1920" s="128"/>
    </row>
    <row r="1921" spans="1:2">
      <c r="A1921" s="127"/>
      <c r="B1921" s="128"/>
    </row>
    <row r="1922" spans="1:2">
      <c r="A1922" s="127"/>
      <c r="B1922" s="128"/>
    </row>
    <row r="1923" spans="1:2">
      <c r="A1923" s="127"/>
      <c r="B1923" s="128"/>
    </row>
    <row r="1924" spans="1:2">
      <c r="A1924" s="127"/>
      <c r="B1924" s="128"/>
    </row>
    <row r="1925" spans="1:2">
      <c r="A1925" s="127"/>
      <c r="B1925" s="128"/>
    </row>
    <row r="1926" spans="1:2">
      <c r="A1926" s="127"/>
      <c r="B1926" s="128"/>
    </row>
    <row r="1927" spans="1:2">
      <c r="A1927" s="127"/>
      <c r="B1927" s="128"/>
    </row>
    <row r="1928" spans="1:2">
      <c r="A1928" s="127"/>
      <c r="B1928" s="128"/>
    </row>
    <row r="1929" spans="1:2">
      <c r="A1929" s="127"/>
      <c r="B1929" s="128"/>
    </row>
    <row r="1930" spans="1:2">
      <c r="A1930" s="127"/>
      <c r="B1930" s="128"/>
    </row>
    <row r="1931" spans="1:2">
      <c r="A1931" s="127"/>
      <c r="B1931" s="128"/>
    </row>
    <row r="1932" spans="1:2">
      <c r="A1932" s="127"/>
      <c r="B1932" s="128"/>
    </row>
    <row r="1933" spans="1:2">
      <c r="A1933" s="127"/>
      <c r="B1933" s="128"/>
    </row>
    <row r="1934" spans="1:2">
      <c r="A1934" s="127"/>
      <c r="B1934" s="128"/>
    </row>
    <row r="1935" spans="1:2">
      <c r="A1935" s="127"/>
      <c r="B1935" s="128"/>
    </row>
    <row r="1936" spans="1:2">
      <c r="A1936" s="127"/>
      <c r="B1936" s="128"/>
    </row>
    <row r="1937" spans="1:2">
      <c r="A1937" s="127"/>
      <c r="B1937" s="128"/>
    </row>
    <row r="1938" spans="1:2">
      <c r="A1938" s="127"/>
      <c r="B1938" s="128"/>
    </row>
    <row r="1939" spans="1:2">
      <c r="A1939" s="127"/>
      <c r="B1939" s="128"/>
    </row>
    <row r="1940" spans="1:2">
      <c r="A1940" s="127"/>
      <c r="B1940" s="128"/>
    </row>
    <row r="1941" spans="1:2">
      <c r="A1941" s="127"/>
      <c r="B1941" s="128"/>
    </row>
    <row r="1942" spans="1:2">
      <c r="A1942" s="127"/>
      <c r="B1942" s="128"/>
    </row>
    <row r="1943" spans="1:2">
      <c r="A1943" s="127"/>
      <c r="B1943" s="128"/>
    </row>
    <row r="1944" spans="1:2">
      <c r="A1944" s="127"/>
      <c r="B1944" s="128"/>
    </row>
    <row r="1945" spans="1:2">
      <c r="A1945" s="127"/>
      <c r="B1945" s="128"/>
    </row>
    <row r="1946" spans="1:2">
      <c r="A1946" s="127"/>
      <c r="B1946" s="128"/>
    </row>
    <row r="1947" spans="1:2">
      <c r="A1947" s="127"/>
      <c r="B1947" s="128"/>
    </row>
    <row r="1948" spans="1:2">
      <c r="A1948" s="127"/>
      <c r="B1948" s="128"/>
    </row>
    <row r="1949" spans="1:2">
      <c r="A1949" s="127"/>
      <c r="B1949" s="128"/>
    </row>
    <row r="1950" spans="1:2">
      <c r="A1950" s="127"/>
      <c r="B1950" s="128"/>
    </row>
    <row r="1951" spans="1:2">
      <c r="A1951" s="127"/>
      <c r="B1951" s="128"/>
    </row>
    <row r="1952" spans="1:2">
      <c r="A1952" s="127"/>
      <c r="B1952" s="128"/>
    </row>
    <row r="1953" spans="1:2">
      <c r="A1953" s="127"/>
      <c r="B1953" s="128"/>
    </row>
    <row r="1954" spans="1:2">
      <c r="A1954" s="127"/>
      <c r="B1954" s="128"/>
    </row>
    <row r="1955" spans="1:2">
      <c r="A1955" s="127"/>
      <c r="B1955" s="128"/>
    </row>
    <row r="1956" spans="1:2">
      <c r="A1956" s="127"/>
      <c r="B1956" s="128"/>
    </row>
    <row r="1957" spans="1:2">
      <c r="A1957" s="127"/>
      <c r="B1957" s="128"/>
    </row>
    <row r="1958" spans="1:2">
      <c r="A1958" s="127"/>
      <c r="B1958" s="128"/>
    </row>
    <row r="1959" spans="1:2">
      <c r="A1959" s="127"/>
      <c r="B1959" s="128"/>
    </row>
    <row r="1960" spans="1:2">
      <c r="A1960" s="127"/>
      <c r="B1960" s="128"/>
    </row>
    <row r="1961" spans="1:2">
      <c r="A1961" s="127"/>
      <c r="B1961" s="128"/>
    </row>
    <row r="1962" spans="1:2">
      <c r="A1962" s="127"/>
      <c r="B1962" s="128"/>
    </row>
    <row r="1963" spans="1:2">
      <c r="A1963" s="127"/>
      <c r="B1963" s="128"/>
    </row>
    <row r="1964" spans="1:2">
      <c r="A1964" s="127"/>
      <c r="B1964" s="128"/>
    </row>
    <row r="1965" spans="1:2">
      <c r="A1965" s="127"/>
      <c r="B1965" s="128"/>
    </row>
    <row r="1966" spans="1:2">
      <c r="A1966" s="127"/>
      <c r="B1966" s="128"/>
    </row>
    <row r="1967" spans="1:2">
      <c r="A1967" s="127"/>
      <c r="B1967" s="128"/>
    </row>
    <row r="1968" spans="1:2">
      <c r="A1968" s="127"/>
      <c r="B1968" s="128"/>
    </row>
    <row r="1969" spans="1:2">
      <c r="A1969" s="127"/>
      <c r="B1969" s="128"/>
    </row>
    <row r="1970" spans="1:2">
      <c r="A1970" s="127"/>
      <c r="B1970" s="128"/>
    </row>
    <row r="1971" spans="1:2">
      <c r="A1971" s="127"/>
      <c r="B1971" s="128"/>
    </row>
    <row r="1972" spans="1:2">
      <c r="A1972" s="127"/>
      <c r="B1972" s="128"/>
    </row>
    <row r="1973" spans="1:2">
      <c r="A1973" s="127"/>
      <c r="B1973" s="128"/>
    </row>
    <row r="1974" spans="1:2">
      <c r="A1974" s="127"/>
      <c r="B1974" s="128"/>
    </row>
    <row r="1975" spans="1:2">
      <c r="A1975" s="127"/>
      <c r="B1975" s="128"/>
    </row>
    <row r="1976" spans="1:2">
      <c r="A1976" s="127"/>
      <c r="B1976" s="128"/>
    </row>
    <row r="1977" spans="1:2">
      <c r="A1977" s="127"/>
      <c r="B1977" s="128"/>
    </row>
    <row r="1978" spans="1:2">
      <c r="A1978" s="127"/>
      <c r="B1978" s="128"/>
    </row>
    <row r="1979" spans="1:2">
      <c r="A1979" s="127"/>
      <c r="B1979" s="128"/>
    </row>
    <row r="1980" spans="1:2">
      <c r="A1980" s="127"/>
      <c r="B1980" s="128"/>
    </row>
    <row r="1981" spans="1:2">
      <c r="A1981" s="127"/>
      <c r="B1981" s="128"/>
    </row>
    <row r="1982" spans="1:2">
      <c r="A1982" s="127"/>
      <c r="B1982" s="128"/>
    </row>
    <row r="1983" spans="1:2">
      <c r="A1983" s="127"/>
      <c r="B1983" s="128"/>
    </row>
    <row r="1984" spans="1:2">
      <c r="A1984" s="127"/>
      <c r="B1984" s="128"/>
    </row>
    <row r="1985" spans="1:2">
      <c r="A1985" s="127"/>
      <c r="B1985" s="128"/>
    </row>
    <row r="1986" spans="1:2">
      <c r="A1986" s="127"/>
      <c r="B1986" s="128"/>
    </row>
    <row r="1987" spans="1:2">
      <c r="A1987" s="127"/>
      <c r="B1987" s="128"/>
    </row>
    <row r="1988" spans="1:2">
      <c r="A1988" s="127"/>
      <c r="B1988" s="128"/>
    </row>
    <row r="1989" spans="1:2">
      <c r="A1989" s="127"/>
      <c r="B1989" s="128"/>
    </row>
    <row r="1990" spans="1:2">
      <c r="A1990" s="127"/>
      <c r="B1990" s="128"/>
    </row>
    <row r="1991" spans="1:2">
      <c r="A1991" s="127"/>
      <c r="B1991" s="128"/>
    </row>
    <row r="1992" spans="1:2">
      <c r="A1992" s="127"/>
      <c r="B1992" s="128"/>
    </row>
    <row r="1993" spans="1:2">
      <c r="A1993" s="127"/>
      <c r="B1993" s="128"/>
    </row>
    <row r="1994" spans="1:2">
      <c r="A1994" s="127"/>
      <c r="B1994" s="128"/>
    </row>
    <row r="1995" spans="1:2">
      <c r="A1995" s="127"/>
      <c r="B1995" s="128"/>
    </row>
    <row r="1996" spans="1:2">
      <c r="A1996" s="127"/>
      <c r="B1996" s="128"/>
    </row>
    <row r="1997" spans="1:2">
      <c r="A1997" s="127"/>
      <c r="B1997" s="128"/>
    </row>
    <row r="1998" spans="1:2">
      <c r="A1998" s="127"/>
      <c r="B1998" s="128"/>
    </row>
    <row r="1999" spans="1:2">
      <c r="A1999" s="127"/>
      <c r="B1999" s="128"/>
    </row>
    <row r="2000" spans="1:2">
      <c r="A2000" s="127"/>
      <c r="B2000" s="128"/>
    </row>
    <row r="2001" spans="1:2">
      <c r="A2001" s="127"/>
      <c r="B2001" s="128"/>
    </row>
  </sheetData>
  <mergeCells count="4">
    <mergeCell ref="A5:B5"/>
    <mergeCell ref="A1:B1"/>
    <mergeCell ref="A2:B2"/>
    <mergeCell ref="A3:B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44"/>
  <sheetViews>
    <sheetView workbookViewId="0">
      <selection activeCell="E8" sqref="E8:E9"/>
    </sheetView>
  </sheetViews>
  <sheetFormatPr defaultColWidth="9.140625" defaultRowHeight="16.5"/>
  <cols>
    <col min="1" max="1" width="4" style="32" customWidth="1"/>
    <col min="2" max="2" width="13.85546875" style="22" customWidth="1"/>
    <col min="3" max="3" width="16" style="22" customWidth="1"/>
    <col min="4" max="4" width="80.85546875" style="22" customWidth="1"/>
    <col min="5" max="5" width="25.140625" style="22" customWidth="1"/>
    <col min="6" max="6" width="20.42578125" style="21" customWidth="1"/>
    <col min="7" max="7" width="19" style="21" bestFit="1" customWidth="1"/>
    <col min="8" max="9" width="16.42578125" style="21" customWidth="1"/>
    <col min="10" max="10" width="9.140625" style="21"/>
    <col min="11" max="16384" width="9.140625" style="22"/>
  </cols>
  <sheetData>
    <row r="1" spans="1:10">
      <c r="A1" s="22"/>
      <c r="B1" s="17"/>
      <c r="C1" s="17"/>
      <c r="D1" s="20"/>
      <c r="E1" s="42" t="s">
        <v>196</v>
      </c>
      <c r="I1" s="22"/>
      <c r="J1" s="22"/>
    </row>
    <row r="2" spans="1:10">
      <c r="A2" s="22"/>
      <c r="B2" s="17"/>
      <c r="C2" s="17"/>
      <c r="D2" s="20"/>
      <c r="E2" s="42" t="s">
        <v>197</v>
      </c>
      <c r="I2" s="22"/>
      <c r="J2" s="22"/>
    </row>
    <row r="3" spans="1:10">
      <c r="A3" s="22"/>
      <c r="B3" s="23"/>
      <c r="E3" s="41" t="s">
        <v>0</v>
      </c>
      <c r="I3" s="22"/>
      <c r="J3" s="22"/>
    </row>
    <row r="4" spans="1:10">
      <c r="A4" s="22"/>
      <c r="B4" s="23"/>
      <c r="E4" s="41" t="s">
        <v>1</v>
      </c>
      <c r="I4" s="22"/>
      <c r="J4" s="22"/>
    </row>
    <row r="5" spans="1:10" ht="55.5" customHeight="1">
      <c r="A5" s="22"/>
      <c r="B5" s="588" t="s">
        <v>59</v>
      </c>
      <c r="C5" s="588"/>
      <c r="D5" s="588"/>
      <c r="E5" s="588"/>
      <c r="I5" s="22"/>
      <c r="J5" s="22"/>
    </row>
    <row r="6" spans="1:10">
      <c r="A6" s="22"/>
      <c r="B6" s="23"/>
      <c r="I6" s="22"/>
      <c r="J6" s="22"/>
    </row>
    <row r="7" spans="1:10">
      <c r="A7" s="22"/>
      <c r="B7" s="23"/>
      <c r="E7" s="24"/>
      <c r="F7" s="25"/>
      <c r="I7" s="22"/>
      <c r="J7" s="22"/>
    </row>
    <row r="8" spans="1:10" s="27" customFormat="1" ht="35.25" customHeight="1">
      <c r="B8" s="589" t="s">
        <v>60</v>
      </c>
      <c r="C8" s="589"/>
      <c r="D8" s="589" t="s">
        <v>61</v>
      </c>
      <c r="E8" s="591" t="s">
        <v>959</v>
      </c>
      <c r="F8" s="26"/>
      <c r="G8" s="26"/>
      <c r="H8" s="26"/>
    </row>
    <row r="9" spans="1:10" s="27" customFormat="1" ht="17.25" customHeight="1">
      <c r="B9" s="33" t="s">
        <v>30</v>
      </c>
      <c r="C9" s="33" t="s">
        <v>51</v>
      </c>
      <c r="D9" s="589"/>
      <c r="E9" s="592"/>
      <c r="F9" s="26"/>
      <c r="G9" s="26"/>
      <c r="H9" s="26"/>
    </row>
    <row r="10" spans="1:10" s="27" customFormat="1" ht="17.25" customHeight="1">
      <c r="B10" s="217"/>
      <c r="C10" s="217"/>
      <c r="D10" s="217"/>
      <c r="E10" s="218" t="s">
        <v>50</v>
      </c>
      <c r="F10" s="26"/>
      <c r="G10" s="26"/>
      <c r="H10" s="26"/>
    </row>
    <row r="11" spans="1:10" ht="33">
      <c r="A11" s="22"/>
      <c r="B11" s="34"/>
      <c r="C11" s="34"/>
      <c r="D11" s="35" t="s">
        <v>62</v>
      </c>
      <c r="E11" s="36">
        <f>+E13+E21+E33</f>
        <v>-1534768.1</v>
      </c>
      <c r="F11" s="28"/>
      <c r="G11" s="29"/>
      <c r="H11" s="25"/>
      <c r="I11" s="22"/>
      <c r="J11" s="22"/>
    </row>
    <row r="12" spans="1:10" s="30" customFormat="1" ht="34.5">
      <c r="B12" s="590"/>
      <c r="C12" s="590"/>
      <c r="D12" s="37" t="s">
        <v>63</v>
      </c>
      <c r="E12" s="38"/>
    </row>
    <row r="13" spans="1:10" s="30" customFormat="1" ht="36.75" customHeight="1">
      <c r="B13" s="586" t="s">
        <v>190</v>
      </c>
      <c r="C13" s="586"/>
      <c r="D13" s="31" t="s">
        <v>193</v>
      </c>
      <c r="E13" s="39">
        <f>+E17</f>
        <v>-134754</v>
      </c>
    </row>
    <row r="14" spans="1:10" s="30" customFormat="1" ht="57.75" customHeight="1">
      <c r="B14" s="586"/>
      <c r="C14" s="586"/>
      <c r="D14" s="31" t="s">
        <v>194</v>
      </c>
      <c r="E14" s="39"/>
    </row>
    <row r="15" spans="1:10" s="30" customFormat="1" ht="33">
      <c r="B15" s="586"/>
      <c r="C15" s="586"/>
      <c r="D15" s="31" t="s">
        <v>195</v>
      </c>
      <c r="E15" s="39"/>
    </row>
    <row r="16" spans="1:10" s="30" customFormat="1">
      <c r="B16" s="587" t="s">
        <v>68</v>
      </c>
      <c r="C16" s="587"/>
      <c r="D16" s="587"/>
      <c r="E16" s="587"/>
    </row>
    <row r="17" spans="2:5" s="30" customFormat="1" ht="82.5">
      <c r="B17" s="586"/>
      <c r="C17" s="586" t="s">
        <v>250</v>
      </c>
      <c r="D17" s="31" t="s">
        <v>251</v>
      </c>
      <c r="E17" s="39">
        <f>+'3-2'!D15</f>
        <v>-134754</v>
      </c>
    </row>
    <row r="18" spans="2:5" s="30" customFormat="1" ht="66">
      <c r="B18" s="586"/>
      <c r="C18" s="586"/>
      <c r="D18" s="31" t="s">
        <v>252</v>
      </c>
      <c r="E18" s="39"/>
    </row>
    <row r="19" spans="2:5" s="30" customFormat="1">
      <c r="B19" s="586"/>
      <c r="C19" s="586"/>
      <c r="D19" s="172" t="s">
        <v>72</v>
      </c>
      <c r="E19" s="39"/>
    </row>
    <row r="20" spans="2:5" s="30" customFormat="1">
      <c r="B20" s="586"/>
      <c r="C20" s="586"/>
      <c r="D20" s="31" t="s">
        <v>73</v>
      </c>
      <c r="E20" s="39"/>
    </row>
    <row r="21" spans="2:5" s="30" customFormat="1" ht="36.75" customHeight="1">
      <c r="B21" s="586" t="s">
        <v>253</v>
      </c>
      <c r="C21" s="586"/>
      <c r="D21" s="31" t="s">
        <v>254</v>
      </c>
      <c r="E21" s="39">
        <f>+E25+E29</f>
        <v>-995004.60000000009</v>
      </c>
    </row>
    <row r="22" spans="2:5" s="30" customFormat="1" ht="57.75" customHeight="1">
      <c r="B22" s="586"/>
      <c r="C22" s="586"/>
      <c r="D22" s="31" t="s">
        <v>255</v>
      </c>
      <c r="E22" s="39"/>
    </row>
    <row r="23" spans="2:5" s="30" customFormat="1" ht="33">
      <c r="B23" s="586"/>
      <c r="C23" s="586"/>
      <c r="D23" s="31" t="s">
        <v>256</v>
      </c>
      <c r="E23" s="39"/>
    </row>
    <row r="24" spans="2:5" s="30" customFormat="1">
      <c r="B24" s="587" t="s">
        <v>68</v>
      </c>
      <c r="C24" s="587"/>
      <c r="D24" s="587"/>
      <c r="E24" s="587"/>
    </row>
    <row r="25" spans="2:5" s="30" customFormat="1" ht="66">
      <c r="B25" s="586"/>
      <c r="C25" s="586" t="s">
        <v>250</v>
      </c>
      <c r="D25" s="31" t="s">
        <v>257</v>
      </c>
      <c r="E25" s="39">
        <f>+'3-2'!D18</f>
        <v>-409461.7</v>
      </c>
    </row>
    <row r="26" spans="2:5" s="30" customFormat="1" ht="49.5">
      <c r="B26" s="586"/>
      <c r="C26" s="586"/>
      <c r="D26" s="31" t="s">
        <v>258</v>
      </c>
      <c r="E26" s="39"/>
    </row>
    <row r="27" spans="2:5" s="30" customFormat="1">
      <c r="B27" s="586"/>
      <c r="C27" s="586"/>
      <c r="D27" s="172" t="s">
        <v>72</v>
      </c>
      <c r="E27" s="39"/>
    </row>
    <row r="28" spans="2:5" s="30" customFormat="1">
      <c r="B28" s="586"/>
      <c r="C28" s="586"/>
      <c r="D28" s="31" t="s">
        <v>73</v>
      </c>
      <c r="E28" s="39"/>
    </row>
    <row r="29" spans="2:5" s="30" customFormat="1" ht="66">
      <c r="B29" s="586"/>
      <c r="C29" s="586" t="s">
        <v>188</v>
      </c>
      <c r="D29" s="31" t="s">
        <v>259</v>
      </c>
      <c r="E29" s="39">
        <f>+'3-2'!D19</f>
        <v>-585542.9</v>
      </c>
    </row>
    <row r="30" spans="2:5" s="30" customFormat="1" ht="33">
      <c r="B30" s="586"/>
      <c r="C30" s="586"/>
      <c r="D30" s="31" t="s">
        <v>260</v>
      </c>
      <c r="E30" s="39"/>
    </row>
    <row r="31" spans="2:5" s="30" customFormat="1">
      <c r="B31" s="586"/>
      <c r="C31" s="586"/>
      <c r="D31" s="139" t="s">
        <v>72</v>
      </c>
      <c r="E31" s="39"/>
    </row>
    <row r="32" spans="2:5" s="30" customFormat="1">
      <c r="B32" s="586"/>
      <c r="C32" s="586"/>
      <c r="D32" s="31" t="s">
        <v>73</v>
      </c>
      <c r="E32" s="39"/>
    </row>
    <row r="33" spans="2:5" s="30" customFormat="1" ht="36.75" customHeight="1">
      <c r="B33" s="586" t="s">
        <v>64</v>
      </c>
      <c r="C33" s="586"/>
      <c r="D33" s="31" t="s">
        <v>65</v>
      </c>
      <c r="E33" s="39">
        <f>+E37+E41</f>
        <v>-405009.50000000006</v>
      </c>
    </row>
    <row r="34" spans="2:5" s="30" customFormat="1" ht="57.75" customHeight="1">
      <c r="B34" s="586"/>
      <c r="C34" s="586"/>
      <c r="D34" s="31" t="s">
        <v>66</v>
      </c>
      <c r="E34" s="39"/>
    </row>
    <row r="35" spans="2:5" s="30" customFormat="1" ht="33">
      <c r="B35" s="586"/>
      <c r="C35" s="586"/>
      <c r="D35" s="31" t="s">
        <v>67</v>
      </c>
      <c r="E35" s="39"/>
    </row>
    <row r="36" spans="2:5" s="30" customFormat="1">
      <c r="B36" s="587" t="s">
        <v>68</v>
      </c>
      <c r="C36" s="587"/>
      <c r="D36" s="587"/>
      <c r="E36" s="587"/>
    </row>
    <row r="37" spans="2:5" s="30" customFormat="1" ht="82.5">
      <c r="B37" s="586"/>
      <c r="C37" s="586" t="s">
        <v>188</v>
      </c>
      <c r="D37" s="31" t="s">
        <v>191</v>
      </c>
      <c r="E37" s="39">
        <f>+'3-2'!D22</f>
        <v>-291292.30000000005</v>
      </c>
    </row>
    <row r="38" spans="2:5" s="30" customFormat="1" ht="82.5">
      <c r="B38" s="586"/>
      <c r="C38" s="586"/>
      <c r="D38" s="31" t="s">
        <v>192</v>
      </c>
      <c r="E38" s="39"/>
    </row>
    <row r="39" spans="2:5" s="30" customFormat="1">
      <c r="B39" s="586"/>
      <c r="C39" s="586"/>
      <c r="D39" s="40" t="s">
        <v>72</v>
      </c>
      <c r="E39" s="39"/>
    </row>
    <row r="40" spans="2:5" s="30" customFormat="1">
      <c r="B40" s="586"/>
      <c r="C40" s="586"/>
      <c r="D40" s="31" t="s">
        <v>73</v>
      </c>
      <c r="E40" s="39"/>
    </row>
    <row r="41" spans="2:5" s="30" customFormat="1" ht="82.5">
      <c r="B41" s="586"/>
      <c r="C41" s="586" t="s">
        <v>69</v>
      </c>
      <c r="D41" s="31" t="s">
        <v>70</v>
      </c>
      <c r="E41" s="39">
        <f>+'3-2'!D23</f>
        <v>-113717.2</v>
      </c>
    </row>
    <row r="42" spans="2:5" s="30" customFormat="1" ht="82.5">
      <c r="B42" s="586"/>
      <c r="C42" s="586"/>
      <c r="D42" s="31" t="s">
        <v>71</v>
      </c>
      <c r="E42" s="39"/>
    </row>
    <row r="43" spans="2:5" s="30" customFormat="1">
      <c r="B43" s="586"/>
      <c r="C43" s="586"/>
      <c r="D43" s="40" t="s">
        <v>72</v>
      </c>
      <c r="E43" s="39"/>
    </row>
    <row r="44" spans="2:5" s="30" customFormat="1">
      <c r="B44" s="586"/>
      <c r="C44" s="586"/>
      <c r="D44" s="31" t="s">
        <v>73</v>
      </c>
      <c r="E44" s="39"/>
    </row>
  </sheetData>
  <mergeCells count="24">
    <mergeCell ref="B29:B32"/>
    <mergeCell ref="C29:C32"/>
    <mergeCell ref="B25:B28"/>
    <mergeCell ref="C25:C28"/>
    <mergeCell ref="B17:B20"/>
    <mergeCell ref="C17:C20"/>
    <mergeCell ref="B24:E24"/>
    <mergeCell ref="B5:E5"/>
    <mergeCell ref="B8:C8"/>
    <mergeCell ref="D8:D9"/>
    <mergeCell ref="B12:C12"/>
    <mergeCell ref="B21:B23"/>
    <mergeCell ref="C21:C23"/>
    <mergeCell ref="B13:B15"/>
    <mergeCell ref="C13:C15"/>
    <mergeCell ref="B16:E16"/>
    <mergeCell ref="E8:E9"/>
    <mergeCell ref="B41:B44"/>
    <mergeCell ref="C41:C44"/>
    <mergeCell ref="B33:B35"/>
    <mergeCell ref="C33:C35"/>
    <mergeCell ref="B36:E36"/>
    <mergeCell ref="B37:B40"/>
    <mergeCell ref="C37:C4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F23"/>
  <sheetViews>
    <sheetView topLeftCell="A7" workbookViewId="0">
      <selection activeCell="D11" sqref="D11"/>
    </sheetView>
  </sheetViews>
  <sheetFormatPr defaultRowHeight="16.5"/>
  <cols>
    <col min="1" max="1" width="12.42578125" style="43" customWidth="1"/>
    <col min="2" max="2" width="16.42578125" style="43" customWidth="1"/>
    <col min="3" max="3" width="76.42578125" style="43" customWidth="1"/>
    <col min="4" max="4" width="16.7109375" style="43" bestFit="1" customWidth="1"/>
    <col min="5" max="5" width="16.5703125" style="43" bestFit="1" customWidth="1"/>
    <col min="6" max="6" width="14.5703125" style="43" bestFit="1" customWidth="1"/>
    <col min="7" max="7" width="13.28515625" style="43" customWidth="1"/>
    <col min="8" max="8" width="17.140625" style="43" customWidth="1"/>
    <col min="9" max="9" width="12.7109375" style="43" customWidth="1"/>
    <col min="10" max="16384" width="9.140625" style="43"/>
  </cols>
  <sheetData>
    <row r="1" spans="1:6">
      <c r="F1" s="42" t="s">
        <v>196</v>
      </c>
    </row>
    <row r="2" spans="1:6">
      <c r="F2" s="42" t="s">
        <v>198</v>
      </c>
    </row>
    <row r="3" spans="1:6" ht="17.25">
      <c r="E3" s="55"/>
      <c r="F3" s="41" t="s">
        <v>0</v>
      </c>
    </row>
    <row r="4" spans="1:6" ht="17.25">
      <c r="E4" s="55"/>
      <c r="F4" s="41" t="s">
        <v>1</v>
      </c>
    </row>
    <row r="5" spans="1:6" s="44" customFormat="1" ht="75" customHeight="1">
      <c r="A5" s="597" t="s">
        <v>74</v>
      </c>
      <c r="B5" s="597"/>
      <c r="C5" s="597"/>
      <c r="D5" s="597"/>
      <c r="E5" s="597"/>
      <c r="F5" s="597"/>
    </row>
    <row r="6" spans="1:6" s="44" customFormat="1">
      <c r="A6" s="56"/>
      <c r="B6" s="56"/>
      <c r="C6" s="56"/>
      <c r="E6" s="598" t="s">
        <v>49</v>
      </c>
      <c r="F6" s="598"/>
    </row>
    <row r="7" spans="1:6" s="6" customFormat="1" ht="59.25" customHeight="1">
      <c r="A7" s="604" t="s">
        <v>60</v>
      </c>
      <c r="B7" s="604"/>
      <c r="C7" s="603" t="s">
        <v>61</v>
      </c>
      <c r="D7" s="600" t="s">
        <v>960</v>
      </c>
      <c r="E7" s="601"/>
      <c r="F7" s="602"/>
    </row>
    <row r="8" spans="1:6" s="45" customFormat="1" ht="13.5" customHeight="1">
      <c r="A8" s="604"/>
      <c r="B8" s="604"/>
      <c r="C8" s="603"/>
      <c r="D8" s="599" t="s">
        <v>29</v>
      </c>
      <c r="E8" s="599"/>
      <c r="F8" s="599"/>
    </row>
    <row r="9" spans="1:6" s="46" customFormat="1" ht="13.5" customHeight="1">
      <c r="A9" s="604"/>
      <c r="B9" s="604"/>
      <c r="C9" s="603"/>
      <c r="D9" s="594" t="s">
        <v>31</v>
      </c>
      <c r="E9" s="595" t="s">
        <v>32</v>
      </c>
      <c r="F9" s="596"/>
    </row>
    <row r="10" spans="1:6" s="48" customFormat="1" ht="40.5" customHeight="1">
      <c r="A10" s="47" t="s">
        <v>30</v>
      </c>
      <c r="B10" s="86" t="s">
        <v>51</v>
      </c>
      <c r="C10" s="603"/>
      <c r="D10" s="594"/>
      <c r="E10" s="11" t="s">
        <v>75</v>
      </c>
      <c r="F10" s="11" t="s">
        <v>76</v>
      </c>
    </row>
    <row r="11" spans="1:6" s="44" customFormat="1" ht="33">
      <c r="A11" s="57"/>
      <c r="B11" s="57"/>
      <c r="C11" s="58" t="s">
        <v>62</v>
      </c>
      <c r="D11" s="59">
        <f>+E11+F11</f>
        <v>-1534768.1</v>
      </c>
      <c r="E11" s="60">
        <f>+E12</f>
        <v>-1240829.2</v>
      </c>
      <c r="F11" s="60">
        <f>+F12</f>
        <v>-293938.90000000002</v>
      </c>
    </row>
    <row r="12" spans="1:6" ht="38.25" customHeight="1">
      <c r="A12" s="61"/>
      <c r="B12" s="62"/>
      <c r="C12" s="63" t="s">
        <v>77</v>
      </c>
      <c r="D12" s="54">
        <f>+D13+D16+D20</f>
        <v>-1534768.1</v>
      </c>
      <c r="E12" s="54">
        <f>+E13+E16+E20</f>
        <v>-1240829.2</v>
      </c>
      <c r="F12" s="54">
        <f>+F13+F16+F20</f>
        <v>-293938.90000000002</v>
      </c>
    </row>
    <row r="13" spans="1:6">
      <c r="A13" s="138" t="s">
        <v>190</v>
      </c>
      <c r="B13" s="65"/>
      <c r="C13" s="47" t="s">
        <v>45</v>
      </c>
      <c r="D13" s="54">
        <f>+D15</f>
        <v>-134754</v>
      </c>
      <c r="E13" s="54">
        <f>+E15</f>
        <v>-110357</v>
      </c>
      <c r="F13" s="54">
        <f>+F15</f>
        <v>-24397</v>
      </c>
    </row>
    <row r="14" spans="1:6">
      <c r="A14" s="138"/>
      <c r="B14" s="49"/>
      <c r="C14" s="50" t="s">
        <v>79</v>
      </c>
      <c r="D14" s="51"/>
      <c r="E14" s="51"/>
      <c r="F14" s="51"/>
    </row>
    <row r="15" spans="1:6" ht="54.75" customHeight="1">
      <c r="A15" s="138"/>
      <c r="B15" s="143">
        <v>42001</v>
      </c>
      <c r="C15" s="144" t="s">
        <v>224</v>
      </c>
      <c r="D15" s="54">
        <f>+E15+F15</f>
        <v>-134754</v>
      </c>
      <c r="E15" s="54">
        <v>-110357</v>
      </c>
      <c r="F15" s="54">
        <v>-24397</v>
      </c>
    </row>
    <row r="16" spans="1:6">
      <c r="A16" s="142">
        <v>1157</v>
      </c>
      <c r="B16" s="65"/>
      <c r="C16" s="47" t="s">
        <v>225</v>
      </c>
      <c r="D16" s="54">
        <f>+D18+D19</f>
        <v>-995004.60000000009</v>
      </c>
      <c r="E16" s="54">
        <f>+E18+E19</f>
        <v>-825829.6</v>
      </c>
      <c r="F16" s="54">
        <f>+F18+F19</f>
        <v>-169175</v>
      </c>
    </row>
    <row r="17" spans="1:6">
      <c r="A17" s="593"/>
      <c r="B17" s="49"/>
      <c r="C17" s="50" t="s">
        <v>79</v>
      </c>
      <c r="D17" s="51"/>
      <c r="E17" s="51"/>
      <c r="F17" s="51"/>
    </row>
    <row r="18" spans="1:6" ht="54.75" customHeight="1">
      <c r="A18" s="593"/>
      <c r="B18" s="143">
        <v>42001</v>
      </c>
      <c r="C18" s="144" t="s">
        <v>226</v>
      </c>
      <c r="D18" s="54">
        <f>+E18+F18</f>
        <v>-409461.7</v>
      </c>
      <c r="E18" s="54">
        <v>-357395.3</v>
      </c>
      <c r="F18" s="54">
        <v>-52066.400000000001</v>
      </c>
    </row>
    <row r="19" spans="1:6" ht="54.75" customHeight="1">
      <c r="A19" s="593"/>
      <c r="B19" s="143">
        <v>42003</v>
      </c>
      <c r="C19" s="144" t="s">
        <v>227</v>
      </c>
      <c r="D19" s="54">
        <f>+E19+F19</f>
        <v>-585542.9</v>
      </c>
      <c r="E19" s="54">
        <v>-468434.3</v>
      </c>
      <c r="F19" s="54">
        <v>-117108.6</v>
      </c>
    </row>
    <row r="20" spans="1:6">
      <c r="A20" s="64" t="s">
        <v>64</v>
      </c>
      <c r="B20" s="65"/>
      <c r="C20" s="47" t="s">
        <v>78</v>
      </c>
      <c r="D20" s="54">
        <f>+D22+D23</f>
        <v>-405009.50000000006</v>
      </c>
      <c r="E20" s="54">
        <f>+E22+E23</f>
        <v>-304642.59999999998</v>
      </c>
      <c r="F20" s="54">
        <f>+F22+F23</f>
        <v>-100366.90000000001</v>
      </c>
    </row>
    <row r="21" spans="1:6">
      <c r="A21" s="593"/>
      <c r="B21" s="49"/>
      <c r="C21" s="50" t="s">
        <v>79</v>
      </c>
      <c r="D21" s="51"/>
      <c r="E21" s="51"/>
      <c r="F21" s="51"/>
    </row>
    <row r="22" spans="1:6" ht="54.75" customHeight="1">
      <c r="A22" s="593"/>
      <c r="B22" s="52" t="s">
        <v>188</v>
      </c>
      <c r="C22" s="53" t="s">
        <v>189</v>
      </c>
      <c r="D22" s="54">
        <f>+E22+F22</f>
        <v>-291292.30000000005</v>
      </c>
      <c r="E22" s="54">
        <v>-213110.7</v>
      </c>
      <c r="F22" s="54">
        <v>-78181.600000000006</v>
      </c>
    </row>
    <row r="23" spans="1:6" ht="54.75" customHeight="1">
      <c r="A23" s="593"/>
      <c r="B23" s="52">
        <v>42005</v>
      </c>
      <c r="C23" s="53" t="s">
        <v>80</v>
      </c>
      <c r="D23" s="54">
        <f>+E23+F23</f>
        <v>-113717.2</v>
      </c>
      <c r="E23" s="54">
        <v>-91531.9</v>
      </c>
      <c r="F23" s="54">
        <v>-22185.3</v>
      </c>
    </row>
  </sheetData>
  <mergeCells count="10">
    <mergeCell ref="A21:A23"/>
    <mergeCell ref="D9:D10"/>
    <mergeCell ref="E9:F9"/>
    <mergeCell ref="A5:F5"/>
    <mergeCell ref="E6:F6"/>
    <mergeCell ref="D8:F8"/>
    <mergeCell ref="D7:F7"/>
    <mergeCell ref="C7:C10"/>
    <mergeCell ref="A7:B9"/>
    <mergeCell ref="A17:A1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80"/>
  <sheetViews>
    <sheetView zoomScaleNormal="100" workbookViewId="0">
      <selection activeCell="C13" sqref="C13"/>
    </sheetView>
  </sheetViews>
  <sheetFormatPr defaultColWidth="9.140625" defaultRowHeight="16.5"/>
  <cols>
    <col min="1" max="1" width="31.28515625" style="66" customWidth="1"/>
    <col min="2" max="2" width="66.5703125" style="66" customWidth="1"/>
    <col min="3" max="3" width="30" style="66" customWidth="1"/>
    <col min="4" max="4" width="19.42578125" style="66" customWidth="1"/>
    <col min="5" max="16384" width="9.140625" style="66"/>
  </cols>
  <sheetData>
    <row r="1" spans="1:4">
      <c r="C1" s="42" t="s">
        <v>196</v>
      </c>
    </row>
    <row r="2" spans="1:4">
      <c r="C2" s="42" t="s">
        <v>199</v>
      </c>
    </row>
    <row r="3" spans="1:4">
      <c r="C3" s="41" t="s">
        <v>82</v>
      </c>
    </row>
    <row r="4" spans="1:4">
      <c r="C4" s="41" t="s">
        <v>1</v>
      </c>
    </row>
    <row r="5" spans="1:4" ht="67.5" customHeight="1">
      <c r="A5" s="608" t="s">
        <v>83</v>
      </c>
      <c r="B5" s="608"/>
      <c r="C5" s="608"/>
    </row>
    <row r="6" spans="1:4" ht="30" customHeight="1">
      <c r="A6" s="67"/>
      <c r="B6" s="67"/>
      <c r="C6" s="67"/>
    </row>
    <row r="7" spans="1:4">
      <c r="A7" s="67" t="s">
        <v>84</v>
      </c>
      <c r="B7" s="67"/>
      <c r="C7" s="67"/>
    </row>
    <row r="8" spans="1:4">
      <c r="A8" s="67"/>
      <c r="B8" s="67"/>
      <c r="C8" s="67"/>
    </row>
    <row r="9" spans="1:4">
      <c r="A9" s="68" t="s">
        <v>85</v>
      </c>
      <c r="B9" s="68" t="s">
        <v>86</v>
      </c>
      <c r="C9" s="67"/>
    </row>
    <row r="10" spans="1:4">
      <c r="A10" s="69">
        <v>1167</v>
      </c>
      <c r="B10" s="69" t="s">
        <v>78</v>
      </c>
      <c r="C10" s="70"/>
    </row>
    <row r="11" spans="1:4">
      <c r="A11" s="84" t="s">
        <v>87</v>
      </c>
      <c r="B11" s="67"/>
      <c r="C11" s="71"/>
      <c r="D11" s="72"/>
    </row>
    <row r="13" spans="1:4" s="147" customFormat="1" ht="67.5">
      <c r="A13" s="145" t="s">
        <v>88</v>
      </c>
      <c r="B13" s="146">
        <v>1167</v>
      </c>
      <c r="C13" s="246" t="s">
        <v>955</v>
      </c>
    </row>
    <row r="14" spans="1:4" s="147" customFormat="1" ht="25.5" customHeight="1">
      <c r="A14" s="145" t="s">
        <v>89</v>
      </c>
      <c r="B14" s="146">
        <v>42003</v>
      </c>
      <c r="C14" s="156" t="s">
        <v>50</v>
      </c>
    </row>
    <row r="15" spans="1:4" s="147" customFormat="1" ht="68.25" customHeight="1">
      <c r="A15" s="148" t="s">
        <v>90</v>
      </c>
      <c r="B15" s="149" t="s">
        <v>228</v>
      </c>
      <c r="C15" s="157"/>
    </row>
    <row r="16" spans="1:4" s="147" customFormat="1" ht="89.25" customHeight="1">
      <c r="A16" s="148" t="s">
        <v>92</v>
      </c>
      <c r="B16" s="149" t="s">
        <v>229</v>
      </c>
      <c r="C16" s="157"/>
    </row>
    <row r="17" spans="1:3" s="147" customFormat="1" ht="25.5" customHeight="1">
      <c r="A17" s="148" t="s">
        <v>94</v>
      </c>
      <c r="B17" s="149" t="s">
        <v>73</v>
      </c>
      <c r="C17" s="157"/>
    </row>
    <row r="18" spans="1:3" s="147" customFormat="1" ht="26.25" customHeight="1">
      <c r="A18" s="150" t="s">
        <v>95</v>
      </c>
      <c r="B18" s="150" t="s">
        <v>230</v>
      </c>
      <c r="C18" s="157"/>
    </row>
    <row r="19" spans="1:3" s="147" customFormat="1" ht="21.75" customHeight="1">
      <c r="A19" s="151"/>
      <c r="B19" s="152" t="s">
        <v>97</v>
      </c>
      <c r="C19" s="158"/>
    </row>
    <row r="20" spans="1:3" s="147" customFormat="1" ht="26.25" customHeight="1">
      <c r="A20" s="150" t="s">
        <v>98</v>
      </c>
      <c r="B20" s="150" t="s">
        <v>99</v>
      </c>
      <c r="C20" s="153"/>
    </row>
    <row r="21" spans="1:3" s="147" customFormat="1" ht="21" customHeight="1">
      <c r="A21" s="150" t="s">
        <v>98</v>
      </c>
      <c r="B21" s="150" t="s">
        <v>100</v>
      </c>
      <c r="C21" s="153"/>
    </row>
    <row r="22" spans="1:3" s="147" customFormat="1" ht="35.25" customHeight="1">
      <c r="A22" s="150" t="s">
        <v>98</v>
      </c>
      <c r="B22" s="150" t="s">
        <v>101</v>
      </c>
      <c r="C22" s="153">
        <v>0</v>
      </c>
    </row>
    <row r="23" spans="1:3" s="147" customFormat="1" ht="45" customHeight="1">
      <c r="A23" s="150" t="s">
        <v>98</v>
      </c>
      <c r="B23" s="150" t="s">
        <v>102</v>
      </c>
      <c r="C23" s="153"/>
    </row>
    <row r="24" spans="1:3" s="147" customFormat="1" ht="15" customHeight="1">
      <c r="A24" s="154" t="s">
        <v>103</v>
      </c>
      <c r="B24" s="155"/>
      <c r="C24" s="159">
        <f>+'3-2'!D22</f>
        <v>-291292.30000000005</v>
      </c>
    </row>
    <row r="25" spans="1:3" s="147" customFormat="1" ht="15" customHeight="1">
      <c r="A25" s="605"/>
      <c r="B25" s="606"/>
      <c r="C25" s="607"/>
    </row>
    <row r="26" spans="1:3" ht="40.5" customHeight="1">
      <c r="A26" s="68" t="s">
        <v>88</v>
      </c>
      <c r="B26" s="73">
        <v>1167</v>
      </c>
      <c r="C26" s="137"/>
    </row>
    <row r="27" spans="1:3" ht="30.75" customHeight="1">
      <c r="A27" s="68" t="s">
        <v>89</v>
      </c>
      <c r="B27" s="73">
        <v>42005</v>
      </c>
      <c r="C27" s="85" t="s">
        <v>50</v>
      </c>
    </row>
    <row r="28" spans="1:3" ht="54">
      <c r="A28" s="74" t="s">
        <v>90</v>
      </c>
      <c r="B28" s="75" t="s">
        <v>91</v>
      </c>
      <c r="C28" s="76"/>
    </row>
    <row r="29" spans="1:3" ht="54">
      <c r="A29" s="74" t="s">
        <v>92</v>
      </c>
      <c r="B29" s="75" t="s">
        <v>93</v>
      </c>
      <c r="C29" s="76"/>
    </row>
    <row r="30" spans="1:3">
      <c r="A30" s="74" t="s">
        <v>94</v>
      </c>
      <c r="B30" s="75" t="s">
        <v>73</v>
      </c>
      <c r="C30" s="76"/>
    </row>
    <row r="31" spans="1:3" ht="27">
      <c r="A31" s="69" t="s">
        <v>95</v>
      </c>
      <c r="B31" s="69" t="s">
        <v>96</v>
      </c>
      <c r="C31" s="76"/>
    </row>
    <row r="32" spans="1:3">
      <c r="A32" s="77"/>
      <c r="B32" s="78" t="s">
        <v>97</v>
      </c>
      <c r="C32" s="79"/>
    </row>
    <row r="33" spans="1:6">
      <c r="A33" s="69" t="s">
        <v>98</v>
      </c>
      <c r="B33" s="69" t="s">
        <v>99</v>
      </c>
      <c r="C33" s="80"/>
    </row>
    <row r="34" spans="1:6">
      <c r="A34" s="69" t="s">
        <v>98</v>
      </c>
      <c r="B34" s="69" t="s">
        <v>100</v>
      </c>
      <c r="C34" s="80"/>
    </row>
    <row r="35" spans="1:6" ht="34.5" customHeight="1">
      <c r="A35" s="69" t="s">
        <v>98</v>
      </c>
      <c r="B35" s="69" t="s">
        <v>101</v>
      </c>
      <c r="C35" s="80"/>
    </row>
    <row r="36" spans="1:6" ht="27">
      <c r="A36" s="69" t="s">
        <v>98</v>
      </c>
      <c r="B36" s="69" t="s">
        <v>102</v>
      </c>
      <c r="C36" s="80"/>
    </row>
    <row r="37" spans="1:6" ht="21.75" customHeight="1">
      <c r="A37" s="81" t="s">
        <v>103</v>
      </c>
      <c r="B37" s="82"/>
      <c r="C37" s="83">
        <f>+'3-2'!D23</f>
        <v>-113717.2</v>
      </c>
    </row>
    <row r="38" spans="1:6" s="147" customFormat="1" ht="21.75" customHeight="1">
      <c r="A38" s="145" t="s">
        <v>85</v>
      </c>
      <c r="B38" s="145" t="s">
        <v>86</v>
      </c>
      <c r="C38" s="17"/>
      <c r="D38" s="17"/>
      <c r="E38" s="17"/>
      <c r="F38" s="17"/>
    </row>
    <row r="39" spans="1:6" s="147" customFormat="1" ht="26.25" customHeight="1">
      <c r="A39" s="150">
        <v>1040</v>
      </c>
      <c r="B39" s="150" t="s">
        <v>45</v>
      </c>
      <c r="C39" s="17"/>
      <c r="D39" s="17"/>
      <c r="E39" s="17"/>
      <c r="F39" s="17"/>
    </row>
    <row r="40" spans="1:6" s="147" customFormat="1">
      <c r="A40" s="160" t="s">
        <v>87</v>
      </c>
      <c r="B40" s="17"/>
      <c r="C40" s="17"/>
      <c r="D40" s="17"/>
      <c r="E40" s="17"/>
      <c r="F40" s="17"/>
    </row>
    <row r="41" spans="1:6" s="147" customFormat="1">
      <c r="A41" s="145" t="s">
        <v>88</v>
      </c>
      <c r="B41" s="146">
        <v>1040</v>
      </c>
      <c r="C41" s="146"/>
    </row>
    <row r="42" spans="1:6" s="147" customFormat="1" ht="32.25" customHeight="1">
      <c r="A42" s="145" t="s">
        <v>89</v>
      </c>
      <c r="B42" s="146">
        <v>42001</v>
      </c>
      <c r="C42" s="85" t="s">
        <v>50</v>
      </c>
    </row>
    <row r="43" spans="1:6" s="147" customFormat="1" ht="51.75" customHeight="1">
      <c r="A43" s="148" t="s">
        <v>90</v>
      </c>
      <c r="B43" s="146" t="s">
        <v>231</v>
      </c>
      <c r="C43" s="157"/>
    </row>
    <row r="44" spans="1:6" s="147" customFormat="1" ht="36.75" customHeight="1">
      <c r="A44" s="148" t="s">
        <v>92</v>
      </c>
      <c r="B44" s="146" t="s">
        <v>232</v>
      </c>
      <c r="C44" s="157"/>
    </row>
    <row r="45" spans="1:6" s="147" customFormat="1" ht="21.75" customHeight="1">
      <c r="A45" s="148" t="s">
        <v>94</v>
      </c>
      <c r="B45" s="146" t="s">
        <v>73</v>
      </c>
      <c r="C45" s="157"/>
    </row>
    <row r="46" spans="1:6" s="147" customFormat="1" ht="24" customHeight="1">
      <c r="A46" s="150" t="s">
        <v>95</v>
      </c>
      <c r="B46" s="146" t="s">
        <v>230</v>
      </c>
      <c r="C46" s="157"/>
    </row>
    <row r="47" spans="1:6" s="147" customFormat="1">
      <c r="A47" s="151"/>
      <c r="B47" s="146" t="s">
        <v>97</v>
      </c>
      <c r="C47" s="158"/>
    </row>
    <row r="48" spans="1:6" s="147" customFormat="1">
      <c r="A48" s="146" t="s">
        <v>98</v>
      </c>
      <c r="B48" s="146" t="s">
        <v>233</v>
      </c>
      <c r="C48" s="161"/>
    </row>
    <row r="49" spans="1:6" s="147" customFormat="1" ht="24.75" customHeight="1">
      <c r="A49" s="146" t="s">
        <v>98</v>
      </c>
      <c r="B49" s="146" t="s">
        <v>234</v>
      </c>
      <c r="C49" s="162"/>
    </row>
    <row r="50" spans="1:6" s="147" customFormat="1" ht="23.25" customHeight="1">
      <c r="A50" s="146" t="s">
        <v>98</v>
      </c>
      <c r="B50" s="146" t="s">
        <v>235</v>
      </c>
      <c r="C50" s="162"/>
    </row>
    <row r="51" spans="1:6" s="147" customFormat="1" ht="21.75" customHeight="1">
      <c r="A51" s="146" t="s">
        <v>98</v>
      </c>
      <c r="B51" s="146" t="s">
        <v>236</v>
      </c>
      <c r="C51" s="162"/>
    </row>
    <row r="52" spans="1:6" s="147" customFormat="1" ht="15" customHeight="1">
      <c r="A52" s="163" t="s">
        <v>103</v>
      </c>
      <c r="B52" s="163"/>
      <c r="C52" s="83">
        <f>+'3-2'!D15</f>
        <v>-134754</v>
      </c>
    </row>
    <row r="53" spans="1:6" s="147" customFormat="1" ht="18" customHeight="1">
      <c r="A53" s="150">
        <v>1157</v>
      </c>
      <c r="B53" s="150" t="s">
        <v>225</v>
      </c>
      <c r="C53" s="17"/>
      <c r="D53" s="17"/>
      <c r="E53" s="17"/>
      <c r="F53" s="17"/>
    </row>
    <row r="54" spans="1:6" s="147" customFormat="1">
      <c r="A54" s="160" t="s">
        <v>87</v>
      </c>
      <c r="B54" s="17"/>
      <c r="C54" s="17"/>
      <c r="D54" s="17"/>
      <c r="E54" s="17"/>
      <c r="F54" s="17"/>
    </row>
    <row r="55" spans="1:6" s="147" customFormat="1">
      <c r="A55" s="145" t="s">
        <v>88</v>
      </c>
      <c r="B55" s="146">
        <v>1157</v>
      </c>
      <c r="C55" s="146"/>
    </row>
    <row r="56" spans="1:6" s="147" customFormat="1" ht="15" customHeight="1">
      <c r="A56" s="145" t="s">
        <v>89</v>
      </c>
      <c r="B56" s="146">
        <v>42001</v>
      </c>
      <c r="C56" s="85" t="s">
        <v>50</v>
      </c>
    </row>
    <row r="57" spans="1:6" s="147" customFormat="1" ht="51.75" customHeight="1">
      <c r="A57" s="148" t="s">
        <v>90</v>
      </c>
      <c r="B57" s="146" t="s">
        <v>237</v>
      </c>
      <c r="C57" s="157"/>
    </row>
    <row r="58" spans="1:6" s="147" customFormat="1" ht="33.6" customHeight="1">
      <c r="A58" s="148" t="s">
        <v>92</v>
      </c>
      <c r="B58" s="146" t="s">
        <v>238</v>
      </c>
      <c r="C58" s="157"/>
    </row>
    <row r="59" spans="1:6" s="147" customFormat="1" ht="21.75" customHeight="1">
      <c r="A59" s="148" t="s">
        <v>94</v>
      </c>
      <c r="B59" s="146" t="s">
        <v>73</v>
      </c>
      <c r="C59" s="157"/>
    </row>
    <row r="60" spans="1:6" s="147" customFormat="1" ht="24" customHeight="1">
      <c r="A60" s="150" t="s">
        <v>95</v>
      </c>
      <c r="B60" s="146" t="s">
        <v>230</v>
      </c>
      <c r="C60" s="157"/>
    </row>
    <row r="61" spans="1:6" s="147" customFormat="1">
      <c r="A61" s="151"/>
      <c r="B61" s="152" t="s">
        <v>97</v>
      </c>
      <c r="C61" s="158"/>
    </row>
    <row r="62" spans="1:6" s="147" customFormat="1" ht="78.75" customHeight="1">
      <c r="A62" s="146" t="s">
        <v>98</v>
      </c>
      <c r="B62" s="165" t="s">
        <v>239</v>
      </c>
      <c r="C62" s="183">
        <v>-30</v>
      </c>
    </row>
    <row r="63" spans="1:6" s="147" customFormat="1" ht="15" customHeight="1">
      <c r="A63" s="163" t="s">
        <v>103</v>
      </c>
      <c r="B63" s="163"/>
      <c r="C63" s="83">
        <f>+'3-2'!D18</f>
        <v>-409461.7</v>
      </c>
    </row>
    <row r="64" spans="1:6" s="147" customFormat="1" ht="15" customHeight="1">
      <c r="A64" s="164"/>
      <c r="B64" s="164"/>
      <c r="C64" s="166"/>
    </row>
    <row r="65" spans="1:3" s="147" customFormat="1">
      <c r="A65" s="145" t="s">
        <v>88</v>
      </c>
      <c r="B65" s="146">
        <v>1157</v>
      </c>
      <c r="C65" s="146"/>
    </row>
    <row r="66" spans="1:3" s="147" customFormat="1" ht="15" customHeight="1">
      <c r="A66" s="145" t="s">
        <v>89</v>
      </c>
      <c r="B66" s="146">
        <v>42003</v>
      </c>
      <c r="C66" s="85" t="s">
        <v>50</v>
      </c>
    </row>
    <row r="67" spans="1:3" s="147" customFormat="1" ht="51.75" customHeight="1">
      <c r="A67" s="148" t="s">
        <v>90</v>
      </c>
      <c r="B67" s="146" t="s">
        <v>240</v>
      </c>
      <c r="C67" s="145"/>
    </row>
    <row r="68" spans="1:3" s="147" customFormat="1" ht="27.75" customHeight="1">
      <c r="A68" s="148" t="s">
        <v>92</v>
      </c>
      <c r="B68" s="146" t="s">
        <v>241</v>
      </c>
      <c r="C68" s="145"/>
    </row>
    <row r="69" spans="1:3" s="147" customFormat="1" ht="21.75" customHeight="1">
      <c r="A69" s="148" t="s">
        <v>94</v>
      </c>
      <c r="B69" s="146" t="s">
        <v>73</v>
      </c>
      <c r="C69" s="145"/>
    </row>
    <row r="70" spans="1:3" s="147" customFormat="1" ht="24" customHeight="1">
      <c r="A70" s="150" t="s">
        <v>95</v>
      </c>
      <c r="B70" s="146" t="s">
        <v>230</v>
      </c>
      <c r="C70" s="145"/>
    </row>
    <row r="71" spans="1:3" s="147" customFormat="1">
      <c r="A71" s="145"/>
      <c r="B71" s="145" t="s">
        <v>97</v>
      </c>
      <c r="C71" s="145"/>
    </row>
    <row r="72" spans="1:3" s="170" customFormat="1" ht="23.25" customHeight="1">
      <c r="A72" s="167" t="s">
        <v>98</v>
      </c>
      <c r="B72" s="168" t="s">
        <v>242</v>
      </c>
      <c r="C72" s="169"/>
    </row>
    <row r="73" spans="1:3" s="170" customFormat="1" ht="23.25" customHeight="1">
      <c r="A73" s="167" t="s">
        <v>98</v>
      </c>
      <c r="B73" s="168" t="s">
        <v>243</v>
      </c>
      <c r="C73" s="169"/>
    </row>
    <row r="74" spans="1:3" s="170" customFormat="1" ht="23.25" customHeight="1">
      <c r="A74" s="167" t="s">
        <v>98</v>
      </c>
      <c r="B74" s="168" t="s">
        <v>244</v>
      </c>
      <c r="C74" s="169"/>
    </row>
    <row r="75" spans="1:3" s="170" customFormat="1" ht="23.25" customHeight="1">
      <c r="A75" s="167" t="s">
        <v>98</v>
      </c>
      <c r="B75" s="168" t="s">
        <v>245</v>
      </c>
      <c r="C75" s="169"/>
    </row>
    <row r="76" spans="1:3" s="170" customFormat="1" ht="21.75" customHeight="1">
      <c r="A76" s="167" t="s">
        <v>98</v>
      </c>
      <c r="B76" s="168" t="s">
        <v>246</v>
      </c>
      <c r="C76" s="169"/>
    </row>
    <row r="77" spans="1:3" s="170" customFormat="1" ht="21.75" customHeight="1">
      <c r="A77" s="167" t="s">
        <v>98</v>
      </c>
      <c r="B77" s="168" t="s">
        <v>247</v>
      </c>
      <c r="C77" s="169"/>
    </row>
    <row r="78" spans="1:3" s="170" customFormat="1" ht="33" customHeight="1">
      <c r="A78" s="167" t="s">
        <v>98</v>
      </c>
      <c r="B78" s="168" t="s">
        <v>248</v>
      </c>
      <c r="C78" s="169"/>
    </row>
    <row r="79" spans="1:3" s="170" customFormat="1" ht="33" customHeight="1">
      <c r="A79" s="167" t="s">
        <v>98</v>
      </c>
      <c r="B79" s="168" t="s">
        <v>249</v>
      </c>
      <c r="C79" s="169"/>
    </row>
    <row r="80" spans="1:3" s="147" customFormat="1" ht="31.5" customHeight="1">
      <c r="A80" s="163" t="s">
        <v>103</v>
      </c>
      <c r="B80" s="171"/>
      <c r="C80" s="83">
        <f>+'3-2'!D19</f>
        <v>-585542.9</v>
      </c>
    </row>
  </sheetData>
  <mergeCells count="2">
    <mergeCell ref="A25:C25"/>
    <mergeCell ref="A5:C5"/>
  </mergeCells>
  <dataValidations count="1">
    <dataValidation type="custom" allowBlank="1" showInputMessage="1" showErrorMessage="1" errorTitle="Հոոոոոոոոոպ!!!" error="Մի փոխեք այս դաշտը" sqref="A49:A51 IT49:IT51 SP49:SP51 ACL49:ACL51 AMH49:AMH51 AWD49:AWD51 BFZ49:BFZ51 BPV49:BPV51 BZR49:BZR51 CJN49:CJN51 CTJ49:CTJ51 DDF49:DDF51 DNB49:DNB51 DWX49:DWX51 EGT49:EGT51 EQP49:EQP51 FAL49:FAL51 FKH49:FKH51 FUD49:FUD51 GDZ49:GDZ51 GNV49:GNV51 GXR49:GXR51 HHN49:HHN51 HRJ49:HRJ51 IBF49:IBF51 ILB49:ILB51 IUX49:IUX51 JET49:JET51 JOP49:JOP51 JYL49:JYL51 KIH49:KIH51 KSD49:KSD51 LBZ49:LBZ51 LLV49:LLV51 LVR49:LVR51 MFN49:MFN51 MPJ49:MPJ51 MZF49:MZF51 NJB49:NJB51 NSX49:NSX51 OCT49:OCT51 OMP49:OMP51 OWL49:OWL51 PGH49:PGH51 PQD49:PQD51 PZZ49:PZZ51 QJV49:QJV51 QTR49:QTR51 RDN49:RDN51 RNJ49:RNJ51 RXF49:RXF51 SHB49:SHB51 SQX49:SQX51 TAT49:TAT51 TKP49:TKP51 TUL49:TUL51 UEH49:UEH51 UOD49:UOD51 UXZ49:UXZ51 VHV49:VHV51 VRR49:VRR51 WBN49:WBN51 WLJ49:WLJ51 WVF49:WVF51 A72:A79 A62 IT62 SP62 ACL62 AMH62 AWD62 BFZ62 BPV62 BZR62 CJN62 CTJ62 DDF62 DNB62 DWX62 EGT62 EQP62 FAL62 FKH62 FUD62 GDZ62 GNV62 GXR62 HHN62 HRJ62 IBF62 ILB62 IUX62 JET62 JOP62 JYL62 KIH62 KSD62 LBZ62 LLV62 LVR62 MFN62 MPJ62 MZF62 NJB62 NSX62 OCT62 OMP62 OWL62 PGH62 PQD62 PZZ62 QJV62 QTR62 RDN62 RNJ62 RXF62 SHB62 SQX62 TAT62 TKP62 TUL62 UEH62 UOD62 UXZ62 VHV62 VRR62 WBN62 WLJ62 WVF62 WVF72:WVF79 WLJ72:WLJ79 WBN72:WBN79 VRR72:VRR79 VHV72:VHV79 UXZ72:UXZ79 UOD72:UOD79 UEH72:UEH79 TUL72:TUL79 TKP72:TKP79 TAT72:TAT79 SQX72:SQX79 SHB72:SHB79 RXF72:RXF79 RNJ72:RNJ79 RDN72:RDN79 QTR72:QTR79 QJV72:QJV79 PZZ72:PZZ79 PQD72:PQD79 PGH72:PGH79 OWL72:OWL79 OMP72:OMP79 OCT72:OCT79 NSX72:NSX79 NJB72:NJB79 MZF72:MZF79 MPJ72:MPJ79 MFN72:MFN79 LVR72:LVR79 LLV72:LLV79 LBZ72:LBZ79 KSD72:KSD79 KIH72:KIH79 JYL72:JYL79 JOP72:JOP79 JET72:JET79 IUX72:IUX79 ILB72:ILB79 IBF72:IBF79 HRJ72:HRJ79 HHN72:HHN79 GXR72:GXR79 GNV72:GNV79 GDZ72:GDZ79 FUD72:FUD79 FKH72:FKH79 FAL72:FAL79 EQP72:EQP79 EGT72:EGT79 DWX72:DWX79 DNB72:DNB79 DDF72:DDF79 CTJ72:CTJ79 CJN72:CJN79 BZR72:BZR79 BPV72:BPV79 BFZ72:BFZ79 AWD72:AWD79 AMH72:AMH79 ACL72:ACL79 SP72:SP79 IT72:IT79">
      <formula1>"ø³Ý³Ï³Ï³Ý"</formula1>
    </dataValidation>
  </dataValidations>
  <pageMargins left="0.7" right="0.7" top="0.75" bottom="0.75" header="0.3" footer="0.3"/>
  <pageSetup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H1018"/>
  <sheetViews>
    <sheetView zoomScaleNormal="100" workbookViewId="0">
      <selection activeCell="D987" sqref="D987"/>
    </sheetView>
  </sheetViews>
  <sheetFormatPr defaultRowHeight="16.5"/>
  <cols>
    <col min="1" max="1" width="10" style="574" customWidth="1"/>
    <col min="2" max="2" width="14.140625" style="574" customWidth="1"/>
    <col min="3" max="3" width="77.28515625" style="186" customWidth="1"/>
    <col min="4" max="4" width="29.5703125" style="186" customWidth="1"/>
    <col min="5" max="5" width="15.5703125" style="186" bestFit="1" customWidth="1"/>
    <col min="6" max="6" width="22" style="186" customWidth="1"/>
    <col min="7" max="16384" width="9.140625" style="186"/>
  </cols>
  <sheetData>
    <row r="1" spans="1:8">
      <c r="D1" s="187" t="s">
        <v>200</v>
      </c>
    </row>
    <row r="2" spans="1:8">
      <c r="D2" s="188" t="s">
        <v>82</v>
      </c>
    </row>
    <row r="3" spans="1:8">
      <c r="D3" s="188" t="s">
        <v>1</v>
      </c>
    </row>
    <row r="4" spans="1:8">
      <c r="A4" s="610"/>
      <c r="B4" s="610"/>
      <c r="C4" s="610"/>
      <c r="D4" s="610"/>
    </row>
    <row r="5" spans="1:8" ht="76.5" customHeight="1">
      <c r="A5" s="611" t="s">
        <v>203</v>
      </c>
      <c r="B5" s="611"/>
      <c r="C5" s="611"/>
      <c r="D5" s="611"/>
    </row>
    <row r="6" spans="1:8">
      <c r="C6" s="574"/>
      <c r="D6" s="574"/>
    </row>
    <row r="7" spans="1:8" ht="17.25" customHeight="1">
      <c r="D7" s="189" t="s">
        <v>956</v>
      </c>
    </row>
    <row r="8" spans="1:8" ht="97.5" customHeight="1">
      <c r="A8" s="612" t="s">
        <v>3</v>
      </c>
      <c r="B8" s="613"/>
      <c r="C8" s="276" t="s">
        <v>325</v>
      </c>
      <c r="D8" s="250" t="s">
        <v>955</v>
      </c>
    </row>
    <row r="9" spans="1:8" ht="39" customHeight="1">
      <c r="A9" s="609" t="s">
        <v>3</v>
      </c>
      <c r="B9" s="609"/>
      <c r="C9" s="1" t="s">
        <v>325</v>
      </c>
      <c r="D9" s="247" t="s">
        <v>50</v>
      </c>
    </row>
    <row r="10" spans="1:8" ht="30.75" customHeight="1">
      <c r="A10" s="1"/>
      <c r="B10" s="1"/>
      <c r="C10" s="1" t="s">
        <v>187</v>
      </c>
      <c r="D10" s="190">
        <v>-6504456.3999999994</v>
      </c>
      <c r="E10" s="193"/>
      <c r="F10" s="193"/>
      <c r="G10" s="193"/>
      <c r="H10" s="193"/>
    </row>
    <row r="11" spans="1:8" ht="18" customHeight="1">
      <c r="A11" s="1"/>
      <c r="B11" s="1"/>
      <c r="C11" s="191" t="s">
        <v>326</v>
      </c>
      <c r="D11" s="192">
        <v>-16085.1</v>
      </c>
    </row>
    <row r="12" spans="1:8" ht="18" customHeight="1">
      <c r="A12" s="1" t="s">
        <v>327</v>
      </c>
      <c r="B12" s="1"/>
      <c r="C12" s="194" t="s">
        <v>11</v>
      </c>
      <c r="D12" s="190">
        <v>-16085.1</v>
      </c>
    </row>
    <row r="13" spans="1:8" s="132" customFormat="1">
      <c r="A13" s="1"/>
      <c r="B13" s="1"/>
      <c r="C13" s="1" t="s">
        <v>328</v>
      </c>
      <c r="D13" s="1"/>
    </row>
    <row r="14" spans="1:8" s="132" customFormat="1">
      <c r="A14" s="1"/>
      <c r="B14" s="1"/>
      <c r="C14" s="194" t="s">
        <v>13</v>
      </c>
      <c r="D14" s="1"/>
    </row>
    <row r="15" spans="1:8" s="132" customFormat="1">
      <c r="A15" s="1"/>
      <c r="B15" s="1"/>
      <c r="C15" s="1" t="s">
        <v>329</v>
      </c>
      <c r="D15" s="1"/>
    </row>
    <row r="16" spans="1:8" s="132" customFormat="1">
      <c r="A16" s="1"/>
      <c r="B16" s="1"/>
      <c r="C16" s="194" t="s">
        <v>15</v>
      </c>
      <c r="D16" s="1"/>
    </row>
    <row r="17" spans="1:6" s="132" customFormat="1" ht="16.5" customHeight="1">
      <c r="A17" s="1"/>
      <c r="B17" s="1"/>
      <c r="C17" s="1" t="s">
        <v>330</v>
      </c>
      <c r="D17" s="1"/>
    </row>
    <row r="18" spans="1:6" s="132" customFormat="1" ht="16.5" customHeight="1">
      <c r="A18" s="786" t="s">
        <v>17</v>
      </c>
      <c r="B18" s="787"/>
      <c r="C18" s="787"/>
      <c r="D18" s="788"/>
    </row>
    <row r="19" spans="1:6" s="132" customFormat="1" ht="20.25" customHeight="1">
      <c r="A19" s="1"/>
      <c r="B19" s="1" t="s">
        <v>306</v>
      </c>
      <c r="C19" s="194" t="s">
        <v>19</v>
      </c>
      <c r="D19" s="190">
        <v>-13781</v>
      </c>
      <c r="F19" s="141"/>
    </row>
    <row r="20" spans="1:6" s="132" customFormat="1">
      <c r="A20" s="1"/>
      <c r="B20" s="1"/>
      <c r="C20" s="1" t="s">
        <v>331</v>
      </c>
      <c r="D20" s="1"/>
    </row>
    <row r="21" spans="1:6" s="132" customFormat="1">
      <c r="A21" s="1"/>
      <c r="B21" s="1"/>
      <c r="C21" s="194" t="s">
        <v>21</v>
      </c>
      <c r="D21" s="1"/>
    </row>
    <row r="22" spans="1:6" s="132" customFormat="1" ht="33">
      <c r="A22" s="1"/>
      <c r="B22" s="1"/>
      <c r="C22" s="1" t="s">
        <v>332</v>
      </c>
      <c r="D22" s="1"/>
    </row>
    <row r="23" spans="1:6" s="132" customFormat="1">
      <c r="A23" s="1"/>
      <c r="B23" s="1"/>
      <c r="C23" s="194" t="s">
        <v>23</v>
      </c>
      <c r="D23" s="1"/>
    </row>
    <row r="24" spans="1:6" s="132" customFormat="1" ht="33">
      <c r="A24" s="1"/>
      <c r="B24" s="1"/>
      <c r="C24" s="1" t="s">
        <v>333</v>
      </c>
      <c r="D24" s="1"/>
    </row>
    <row r="25" spans="1:6" s="132" customFormat="1" ht="20.25" customHeight="1">
      <c r="A25" s="1"/>
      <c r="B25" s="1" t="s">
        <v>297</v>
      </c>
      <c r="C25" s="194" t="s">
        <v>19</v>
      </c>
      <c r="D25" s="190">
        <v>-2304.1</v>
      </c>
    </row>
    <row r="26" spans="1:6" s="132" customFormat="1">
      <c r="A26" s="1"/>
      <c r="B26" s="1"/>
      <c r="C26" s="1" t="s">
        <v>334</v>
      </c>
      <c r="D26" s="1"/>
    </row>
    <row r="27" spans="1:6" s="132" customFormat="1">
      <c r="A27" s="1"/>
      <c r="B27" s="1"/>
      <c r="C27" s="194" t="s">
        <v>21</v>
      </c>
      <c r="D27" s="1"/>
    </row>
    <row r="28" spans="1:6" s="132" customFormat="1" ht="33">
      <c r="A28" s="1"/>
      <c r="B28" s="1"/>
      <c r="C28" s="1" t="s">
        <v>335</v>
      </c>
      <c r="D28" s="1"/>
    </row>
    <row r="29" spans="1:6" s="132" customFormat="1">
      <c r="A29" s="1"/>
      <c r="B29" s="1"/>
      <c r="C29" s="194" t="s">
        <v>23</v>
      </c>
      <c r="D29" s="1"/>
    </row>
    <row r="30" spans="1:6" s="132" customFormat="1" ht="38.25" customHeight="1">
      <c r="A30" s="1"/>
      <c r="B30" s="1"/>
      <c r="C30" s="1" t="s">
        <v>333</v>
      </c>
      <c r="D30" s="1"/>
    </row>
    <row r="31" spans="1:6" ht="24" customHeight="1">
      <c r="A31" s="1"/>
      <c r="B31" s="1"/>
      <c r="C31" s="191" t="s">
        <v>336</v>
      </c>
      <c r="D31" s="192">
        <v>-3578114.2</v>
      </c>
    </row>
    <row r="32" spans="1:6" ht="34.5" customHeight="1">
      <c r="A32" s="1" t="s">
        <v>337</v>
      </c>
      <c r="B32" s="1"/>
      <c r="C32" s="194" t="s">
        <v>11</v>
      </c>
      <c r="D32" s="190">
        <v>-610000</v>
      </c>
    </row>
    <row r="33" spans="1:4" s="132" customFormat="1">
      <c r="A33" s="1"/>
      <c r="B33" s="1"/>
      <c r="C33" s="1" t="s">
        <v>338</v>
      </c>
      <c r="D33" s="1"/>
    </row>
    <row r="34" spans="1:4" s="132" customFormat="1">
      <c r="A34" s="1"/>
      <c r="B34" s="1"/>
      <c r="C34" s="194" t="s">
        <v>13</v>
      </c>
      <c r="D34" s="1"/>
    </row>
    <row r="35" spans="1:4" s="132" customFormat="1" ht="49.5">
      <c r="A35" s="1"/>
      <c r="B35" s="1"/>
      <c r="C35" s="1" t="s">
        <v>339</v>
      </c>
      <c r="D35" s="1"/>
    </row>
    <row r="36" spans="1:4" s="132" customFormat="1">
      <c r="A36" s="1"/>
      <c r="B36" s="1"/>
      <c r="C36" s="194" t="s">
        <v>15</v>
      </c>
      <c r="D36" s="1"/>
    </row>
    <row r="37" spans="1:4" s="132" customFormat="1" ht="16.5" customHeight="1">
      <c r="A37" s="1"/>
      <c r="B37" s="1"/>
      <c r="C37" s="1" t="s">
        <v>340</v>
      </c>
      <c r="D37" s="1"/>
    </row>
    <row r="38" spans="1:4" s="132" customFormat="1" ht="16.5" customHeight="1">
      <c r="A38" s="786" t="s">
        <v>17</v>
      </c>
      <c r="B38" s="787"/>
      <c r="C38" s="787"/>
      <c r="D38" s="788"/>
    </row>
    <row r="39" spans="1:4" s="132" customFormat="1" ht="20.25" customHeight="1">
      <c r="A39" s="1"/>
      <c r="B39" s="1" t="s">
        <v>185</v>
      </c>
      <c r="C39" s="194" t="s">
        <v>19</v>
      </c>
      <c r="D39" s="190">
        <v>-110000</v>
      </c>
    </row>
    <row r="40" spans="1:4" s="132" customFormat="1" ht="33">
      <c r="A40" s="1"/>
      <c r="B40" s="1"/>
      <c r="C40" s="1" t="s">
        <v>341</v>
      </c>
      <c r="D40" s="1"/>
    </row>
    <row r="41" spans="1:4" s="132" customFormat="1">
      <c r="A41" s="1"/>
      <c r="B41" s="1"/>
      <c r="C41" s="194" t="s">
        <v>21</v>
      </c>
      <c r="D41" s="1"/>
    </row>
    <row r="42" spans="1:4" s="132" customFormat="1" ht="49.5">
      <c r="A42" s="1"/>
      <c r="B42" s="1"/>
      <c r="C42" s="1" t="s">
        <v>342</v>
      </c>
      <c r="D42" s="1"/>
    </row>
    <row r="43" spans="1:4" s="132" customFormat="1">
      <c r="A43" s="1"/>
      <c r="B43" s="1"/>
      <c r="C43" s="194" t="s">
        <v>23</v>
      </c>
      <c r="D43" s="1"/>
    </row>
    <row r="44" spans="1:4" s="132" customFormat="1">
      <c r="A44" s="1"/>
      <c r="B44" s="1"/>
      <c r="C44" s="1" t="s">
        <v>210</v>
      </c>
      <c r="D44" s="1"/>
    </row>
    <row r="45" spans="1:4" s="132" customFormat="1" ht="12.75" customHeight="1">
      <c r="A45" s="1"/>
      <c r="B45" s="1" t="s">
        <v>343</v>
      </c>
      <c r="C45" s="194" t="s">
        <v>19</v>
      </c>
      <c r="D45" s="190">
        <v>-500000</v>
      </c>
    </row>
    <row r="46" spans="1:4" s="132" customFormat="1" ht="66">
      <c r="A46" s="1"/>
      <c r="B46" s="1"/>
      <c r="C46" s="1" t="s">
        <v>291</v>
      </c>
      <c r="D46" s="1"/>
    </row>
    <row r="47" spans="1:4" s="132" customFormat="1">
      <c r="A47" s="1"/>
      <c r="B47" s="1"/>
      <c r="C47" s="194" t="s">
        <v>21</v>
      </c>
      <c r="D47" s="1"/>
    </row>
    <row r="48" spans="1:4" s="132" customFormat="1" ht="49.5">
      <c r="A48" s="1"/>
      <c r="B48" s="1"/>
      <c r="C48" s="1" t="s">
        <v>344</v>
      </c>
      <c r="D48" s="1"/>
    </row>
    <row r="49" spans="1:4" s="132" customFormat="1">
      <c r="A49" s="1"/>
      <c r="B49" s="1"/>
      <c r="C49" s="194" t="s">
        <v>23</v>
      </c>
      <c r="D49" s="1"/>
    </row>
    <row r="50" spans="1:4" s="132" customFormat="1" ht="33">
      <c r="A50" s="1"/>
      <c r="B50" s="1"/>
      <c r="C50" s="1" t="s">
        <v>24</v>
      </c>
      <c r="D50" s="1"/>
    </row>
    <row r="51" spans="1:4" ht="24" customHeight="1">
      <c r="A51" s="1" t="s">
        <v>1631</v>
      </c>
      <c r="B51" s="1"/>
      <c r="C51" s="194" t="s">
        <v>11</v>
      </c>
      <c r="D51" s="190">
        <v>-8628</v>
      </c>
    </row>
    <row r="52" spans="1:4" ht="23.25" customHeight="1">
      <c r="A52" s="1"/>
      <c r="B52" s="1"/>
      <c r="C52" s="1" t="s">
        <v>1611</v>
      </c>
      <c r="D52" s="1"/>
    </row>
    <row r="53" spans="1:4" s="132" customFormat="1">
      <c r="A53" s="1"/>
      <c r="B53" s="1"/>
      <c r="C53" s="194" t="s">
        <v>13</v>
      </c>
      <c r="D53" s="1"/>
    </row>
    <row r="54" spans="1:4" s="132" customFormat="1">
      <c r="A54" s="1"/>
      <c r="B54" s="1"/>
      <c r="C54" s="1" t="s">
        <v>1632</v>
      </c>
      <c r="D54" s="1"/>
    </row>
    <row r="55" spans="1:4" s="132" customFormat="1">
      <c r="A55" s="1"/>
      <c r="B55" s="1"/>
      <c r="C55" s="194" t="s">
        <v>15</v>
      </c>
      <c r="D55" s="1"/>
    </row>
    <row r="56" spans="1:4" s="132" customFormat="1" ht="16.5" customHeight="1">
      <c r="A56" s="1"/>
      <c r="B56" s="1"/>
      <c r="C56" s="1" t="s">
        <v>1633</v>
      </c>
      <c r="D56" s="1"/>
    </row>
    <row r="57" spans="1:4" s="132" customFormat="1" ht="16.5" customHeight="1">
      <c r="A57" s="786" t="s">
        <v>17</v>
      </c>
      <c r="B57" s="787"/>
      <c r="C57" s="787"/>
      <c r="D57" s="788"/>
    </row>
    <row r="58" spans="1:4" s="132" customFormat="1" ht="16.5" customHeight="1">
      <c r="A58" s="1"/>
      <c r="B58" s="1" t="s">
        <v>356</v>
      </c>
      <c r="C58" s="194" t="s">
        <v>19</v>
      </c>
      <c r="D58" s="190">
        <v>-8628</v>
      </c>
    </row>
    <row r="59" spans="1:4" s="132" customFormat="1" ht="20.25" customHeight="1">
      <c r="A59" s="1"/>
      <c r="B59" s="1"/>
      <c r="C59" s="1" t="s">
        <v>1612</v>
      </c>
      <c r="D59" s="1"/>
    </row>
    <row r="60" spans="1:4" s="132" customFormat="1">
      <c r="A60" s="1"/>
      <c r="B60" s="1"/>
      <c r="C60" s="194" t="s">
        <v>21</v>
      </c>
      <c r="D60" s="1"/>
    </row>
    <row r="61" spans="1:4" s="132" customFormat="1">
      <c r="A61" s="1"/>
      <c r="B61" s="1"/>
      <c r="C61" s="1" t="s">
        <v>1613</v>
      </c>
      <c r="D61" s="1"/>
    </row>
    <row r="62" spans="1:4" s="132" customFormat="1">
      <c r="A62" s="1"/>
      <c r="B62" s="1"/>
      <c r="C62" s="194" t="s">
        <v>23</v>
      </c>
      <c r="D62" s="1"/>
    </row>
    <row r="63" spans="1:4" s="132" customFormat="1">
      <c r="A63" s="1"/>
      <c r="B63" s="1"/>
      <c r="C63" s="1" t="s">
        <v>210</v>
      </c>
      <c r="D63" s="1"/>
    </row>
    <row r="64" spans="1:4" s="132" customFormat="1">
      <c r="A64" s="1" t="s">
        <v>1634</v>
      </c>
      <c r="B64" s="1"/>
      <c r="C64" s="194" t="s">
        <v>11</v>
      </c>
      <c r="D64" s="190">
        <v>-15000</v>
      </c>
    </row>
    <row r="65" spans="1:4">
      <c r="A65" s="1"/>
      <c r="B65" s="1"/>
      <c r="C65" s="1" t="s">
        <v>1624</v>
      </c>
      <c r="D65" s="1"/>
    </row>
    <row r="66" spans="1:4">
      <c r="A66" s="1"/>
      <c r="B66" s="1"/>
      <c r="C66" s="194" t="s">
        <v>13</v>
      </c>
      <c r="D66" s="1"/>
    </row>
    <row r="67" spans="1:4" ht="33">
      <c r="A67" s="1"/>
      <c r="B67" s="1"/>
      <c r="C67" s="1" t="s">
        <v>1635</v>
      </c>
      <c r="D67" s="1"/>
    </row>
    <row r="68" spans="1:4">
      <c r="A68" s="1"/>
      <c r="B68" s="1"/>
      <c r="C68" s="194" t="s">
        <v>15</v>
      </c>
      <c r="D68" s="1"/>
    </row>
    <row r="69" spans="1:4" ht="33">
      <c r="A69" s="1"/>
      <c r="B69" s="1"/>
      <c r="C69" s="1" t="s">
        <v>1636</v>
      </c>
      <c r="D69" s="1"/>
    </row>
    <row r="70" spans="1:4" ht="16.5" customHeight="1">
      <c r="A70" s="786" t="s">
        <v>17</v>
      </c>
      <c r="B70" s="787"/>
      <c r="C70" s="787"/>
      <c r="D70" s="788"/>
    </row>
    <row r="71" spans="1:4">
      <c r="A71" s="1"/>
      <c r="B71" s="1" t="s">
        <v>185</v>
      </c>
      <c r="C71" s="194" t="s">
        <v>19</v>
      </c>
      <c r="D71" s="190">
        <v>-15000</v>
      </c>
    </row>
    <row r="72" spans="1:4">
      <c r="A72" s="1"/>
      <c r="B72" s="1"/>
      <c r="C72" s="1" t="s">
        <v>1625</v>
      </c>
      <c r="D72" s="1"/>
    </row>
    <row r="73" spans="1:4">
      <c r="A73" s="1"/>
      <c r="B73" s="1"/>
      <c r="C73" s="194" t="s">
        <v>21</v>
      </c>
      <c r="D73" s="1"/>
    </row>
    <row r="74" spans="1:4" ht="49.5">
      <c r="A74" s="1"/>
      <c r="B74" s="1"/>
      <c r="C74" s="1" t="s">
        <v>1626</v>
      </c>
      <c r="D74" s="1"/>
    </row>
    <row r="75" spans="1:4">
      <c r="A75" s="1"/>
      <c r="B75" s="1"/>
      <c r="C75" s="194" t="s">
        <v>23</v>
      </c>
      <c r="D75" s="1"/>
    </row>
    <row r="76" spans="1:4">
      <c r="A76" s="1"/>
      <c r="B76" s="1"/>
      <c r="C76" s="1" t="s">
        <v>210</v>
      </c>
      <c r="D76" s="1"/>
    </row>
    <row r="77" spans="1:4">
      <c r="A77" s="1" t="s">
        <v>345</v>
      </c>
      <c r="B77" s="1"/>
      <c r="C77" s="194" t="s">
        <v>11</v>
      </c>
      <c r="D77" s="190">
        <v>-2479874.9</v>
      </c>
    </row>
    <row r="78" spans="1:4">
      <c r="A78" s="1"/>
      <c r="B78" s="1"/>
      <c r="C78" s="1" t="s">
        <v>294</v>
      </c>
      <c r="D78" s="1"/>
    </row>
    <row r="79" spans="1:4">
      <c r="A79" s="1"/>
      <c r="B79" s="1"/>
      <c r="C79" s="194" t="s">
        <v>13</v>
      </c>
      <c r="D79" s="1"/>
    </row>
    <row r="80" spans="1:4" ht="33">
      <c r="A80" s="1"/>
      <c r="B80" s="1"/>
      <c r="C80" s="1" t="s">
        <v>346</v>
      </c>
      <c r="D80" s="1"/>
    </row>
    <row r="81" spans="1:4" ht="16.5" customHeight="1">
      <c r="A81" s="1"/>
      <c r="B81" s="1"/>
      <c r="C81" s="194" t="s">
        <v>15</v>
      </c>
      <c r="D81" s="1"/>
    </row>
    <row r="82" spans="1:4" ht="33">
      <c r="A82" s="1"/>
      <c r="B82" s="1"/>
      <c r="C82" s="1" t="s">
        <v>347</v>
      </c>
      <c r="D82" s="1"/>
    </row>
    <row r="83" spans="1:4" ht="16.5" customHeight="1">
      <c r="A83" s="786" t="s">
        <v>17</v>
      </c>
      <c r="B83" s="787"/>
      <c r="C83" s="787"/>
      <c r="D83" s="788"/>
    </row>
    <row r="84" spans="1:4">
      <c r="A84" s="1"/>
      <c r="B84" s="1" t="s">
        <v>185</v>
      </c>
      <c r="C84" s="194" t="s">
        <v>19</v>
      </c>
      <c r="D84" s="190">
        <v>-2874.9</v>
      </c>
    </row>
    <row r="85" spans="1:4">
      <c r="A85" s="1"/>
      <c r="B85" s="1"/>
      <c r="C85" s="1" t="s">
        <v>1468</v>
      </c>
      <c r="D85" s="1"/>
    </row>
    <row r="86" spans="1:4">
      <c r="A86" s="1"/>
      <c r="B86" s="1"/>
      <c r="C86" s="194" t="s">
        <v>21</v>
      </c>
      <c r="D86" s="1"/>
    </row>
    <row r="87" spans="1:4" ht="49.5">
      <c r="A87" s="1"/>
      <c r="B87" s="1"/>
      <c r="C87" s="1" t="s">
        <v>1469</v>
      </c>
      <c r="D87" s="1"/>
    </row>
    <row r="88" spans="1:4">
      <c r="A88" s="1"/>
      <c r="B88" s="1"/>
      <c r="C88" s="194" t="s">
        <v>23</v>
      </c>
      <c r="D88" s="1"/>
    </row>
    <row r="89" spans="1:4">
      <c r="A89" s="1"/>
      <c r="B89" s="1"/>
      <c r="C89" s="1" t="s">
        <v>210</v>
      </c>
      <c r="D89" s="1"/>
    </row>
    <row r="90" spans="1:4">
      <c r="A90" s="1"/>
      <c r="B90" s="1" t="s">
        <v>348</v>
      </c>
      <c r="C90" s="194" t="s">
        <v>19</v>
      </c>
      <c r="D90" s="190">
        <v>-380000</v>
      </c>
    </row>
    <row r="91" spans="1:4" ht="33">
      <c r="A91" s="1"/>
      <c r="B91" s="1"/>
      <c r="C91" s="1" t="s">
        <v>349</v>
      </c>
      <c r="D91" s="1"/>
    </row>
    <row r="92" spans="1:4">
      <c r="A92" s="1"/>
      <c r="B92" s="1"/>
      <c r="C92" s="194" t="s">
        <v>21</v>
      </c>
      <c r="D92" s="1"/>
    </row>
    <row r="93" spans="1:4" ht="33">
      <c r="A93" s="1"/>
      <c r="B93" s="1"/>
      <c r="C93" s="1" t="s">
        <v>349</v>
      </c>
      <c r="D93" s="1"/>
    </row>
    <row r="94" spans="1:4" ht="16.5" customHeight="1">
      <c r="A94" s="1"/>
      <c r="B94" s="1"/>
      <c r="C94" s="194" t="s">
        <v>23</v>
      </c>
      <c r="D94" s="1"/>
    </row>
    <row r="95" spans="1:4">
      <c r="A95" s="1"/>
      <c r="B95" s="1"/>
      <c r="C95" s="1" t="s">
        <v>210</v>
      </c>
      <c r="D95" s="1"/>
    </row>
    <row r="96" spans="1:4">
      <c r="A96" s="1"/>
      <c r="B96" s="1" t="s">
        <v>309</v>
      </c>
      <c r="C96" s="194" t="s">
        <v>19</v>
      </c>
      <c r="D96" s="190">
        <v>-10000</v>
      </c>
    </row>
    <row r="97" spans="1:4" ht="33">
      <c r="A97" s="1"/>
      <c r="B97" s="1"/>
      <c r="C97" s="1" t="s">
        <v>1418</v>
      </c>
      <c r="D97" s="1"/>
    </row>
    <row r="98" spans="1:4">
      <c r="A98" s="1"/>
      <c r="B98" s="1"/>
      <c r="C98" s="194" t="s">
        <v>21</v>
      </c>
      <c r="D98" s="1"/>
    </row>
    <row r="99" spans="1:4" ht="33">
      <c r="A99" s="1"/>
      <c r="B99" s="1"/>
      <c r="C99" s="1" t="s">
        <v>1419</v>
      </c>
      <c r="D99" s="1"/>
    </row>
    <row r="100" spans="1:4">
      <c r="A100" s="1"/>
      <c r="B100" s="1"/>
      <c r="C100" s="194" t="s">
        <v>23</v>
      </c>
      <c r="D100" s="1"/>
    </row>
    <row r="101" spans="1:4" ht="33">
      <c r="A101" s="1"/>
      <c r="B101" s="1"/>
      <c r="C101" s="1" t="s">
        <v>333</v>
      </c>
      <c r="D101" s="1"/>
    </row>
    <row r="102" spans="1:4">
      <c r="A102" s="1"/>
      <c r="B102" s="1" t="s">
        <v>297</v>
      </c>
      <c r="C102" s="194" t="s">
        <v>19</v>
      </c>
      <c r="D102" s="190">
        <v>-1387000</v>
      </c>
    </row>
    <row r="103" spans="1:4" ht="49.5">
      <c r="A103" s="1"/>
      <c r="B103" s="1"/>
      <c r="C103" s="1" t="s">
        <v>298</v>
      </c>
      <c r="D103" s="1"/>
    </row>
    <row r="104" spans="1:4">
      <c r="A104" s="1"/>
      <c r="B104" s="1"/>
      <c r="C104" s="194" t="s">
        <v>21</v>
      </c>
      <c r="D104" s="1"/>
    </row>
    <row r="105" spans="1:4" ht="49.5">
      <c r="A105" s="1"/>
      <c r="B105" s="1"/>
      <c r="C105" s="1" t="s">
        <v>298</v>
      </c>
      <c r="D105" s="1"/>
    </row>
    <row r="106" spans="1:4">
      <c r="A106" s="1"/>
      <c r="B106" s="1"/>
      <c r="C106" s="194" t="s">
        <v>23</v>
      </c>
      <c r="D106" s="1"/>
    </row>
    <row r="107" spans="1:4" ht="33">
      <c r="A107" s="1"/>
      <c r="B107" s="1"/>
      <c r="C107" s="1" t="s">
        <v>333</v>
      </c>
      <c r="D107" s="1"/>
    </row>
    <row r="108" spans="1:4">
      <c r="A108" s="1"/>
      <c r="B108" s="1" t="s">
        <v>300</v>
      </c>
      <c r="C108" s="194" t="s">
        <v>19</v>
      </c>
      <c r="D108" s="190">
        <v>-700000</v>
      </c>
    </row>
    <row r="109" spans="1:4" ht="49.5">
      <c r="A109" s="1"/>
      <c r="B109" s="1"/>
      <c r="C109" s="1" t="s">
        <v>301</v>
      </c>
      <c r="D109" s="1"/>
    </row>
    <row r="110" spans="1:4">
      <c r="A110" s="1"/>
      <c r="B110" s="1"/>
      <c r="C110" s="194" t="s">
        <v>21</v>
      </c>
      <c r="D110" s="1"/>
    </row>
    <row r="111" spans="1:4" ht="49.5">
      <c r="A111" s="1"/>
      <c r="B111" s="1"/>
      <c r="C111" s="1" t="s">
        <v>301</v>
      </c>
      <c r="D111" s="1"/>
    </row>
    <row r="112" spans="1:4">
      <c r="A112" s="1"/>
      <c r="B112" s="1"/>
      <c r="C112" s="194" t="s">
        <v>23</v>
      </c>
      <c r="D112" s="1"/>
    </row>
    <row r="113" spans="1:4" ht="16.5" customHeight="1">
      <c r="A113" s="1"/>
      <c r="B113" s="1"/>
      <c r="C113" s="1" t="s">
        <v>333</v>
      </c>
      <c r="D113" s="1"/>
    </row>
    <row r="114" spans="1:4">
      <c r="A114" s="1" t="s">
        <v>1470</v>
      </c>
      <c r="B114" s="1"/>
      <c r="C114" s="194" t="s">
        <v>11</v>
      </c>
      <c r="D114" s="190">
        <v>-74006.3</v>
      </c>
    </row>
    <row r="115" spans="1:4">
      <c r="A115" s="1"/>
      <c r="B115" s="1"/>
      <c r="C115" s="1" t="s">
        <v>1396</v>
      </c>
      <c r="D115" s="1"/>
    </row>
    <row r="116" spans="1:4">
      <c r="A116" s="1"/>
      <c r="B116" s="1"/>
      <c r="C116" s="194" t="s">
        <v>13</v>
      </c>
      <c r="D116" s="1"/>
    </row>
    <row r="117" spans="1:4" ht="33">
      <c r="A117" s="1"/>
      <c r="B117" s="1"/>
      <c r="C117" s="1" t="s">
        <v>1471</v>
      </c>
      <c r="D117" s="1"/>
    </row>
    <row r="118" spans="1:4">
      <c r="A118" s="1"/>
      <c r="B118" s="1"/>
      <c r="C118" s="194" t="s">
        <v>15</v>
      </c>
      <c r="D118" s="1"/>
    </row>
    <row r="119" spans="1:4" ht="49.5">
      <c r="A119" s="1"/>
      <c r="B119" s="1"/>
      <c r="C119" s="1" t="s">
        <v>1472</v>
      </c>
      <c r="D119" s="1"/>
    </row>
    <row r="120" spans="1:4" ht="16.5" customHeight="1">
      <c r="A120" s="786" t="s">
        <v>17</v>
      </c>
      <c r="B120" s="787"/>
      <c r="C120" s="787"/>
      <c r="D120" s="788"/>
    </row>
    <row r="121" spans="1:4">
      <c r="A121" s="1"/>
      <c r="B121" s="1" t="s">
        <v>359</v>
      </c>
      <c r="C121" s="194" t="s">
        <v>19</v>
      </c>
      <c r="D121" s="190">
        <v>-6992.2</v>
      </c>
    </row>
    <row r="122" spans="1:4">
      <c r="A122" s="1"/>
      <c r="B122" s="1"/>
      <c r="C122" s="1" t="s">
        <v>1397</v>
      </c>
      <c r="D122" s="1"/>
    </row>
    <row r="123" spans="1:4">
      <c r="A123" s="1"/>
      <c r="B123" s="1"/>
      <c r="C123" s="194" t="s">
        <v>21</v>
      </c>
      <c r="D123" s="1"/>
    </row>
    <row r="124" spans="1:4" ht="49.5">
      <c r="A124" s="1"/>
      <c r="B124" s="1"/>
      <c r="C124" s="1" t="s">
        <v>1398</v>
      </c>
      <c r="D124" s="1"/>
    </row>
    <row r="125" spans="1:4" ht="16.5" customHeight="1">
      <c r="A125" s="1"/>
      <c r="B125" s="1"/>
      <c r="C125" s="194" t="s">
        <v>23</v>
      </c>
      <c r="D125" s="1"/>
    </row>
    <row r="126" spans="1:4">
      <c r="A126" s="1"/>
      <c r="B126" s="1"/>
      <c r="C126" s="1" t="s">
        <v>210</v>
      </c>
      <c r="D126" s="1"/>
    </row>
    <row r="127" spans="1:4" ht="16.5" customHeight="1">
      <c r="A127" s="1"/>
      <c r="B127" s="1" t="s">
        <v>599</v>
      </c>
      <c r="C127" s="194" t="s">
        <v>19</v>
      </c>
      <c r="D127" s="190">
        <v>-14779.9</v>
      </c>
    </row>
    <row r="128" spans="1:4">
      <c r="A128" s="1"/>
      <c r="B128" s="1"/>
      <c r="C128" s="1" t="s">
        <v>1399</v>
      </c>
      <c r="D128" s="1"/>
    </row>
    <row r="129" spans="1:4">
      <c r="A129" s="1"/>
      <c r="B129" s="1"/>
      <c r="C129" s="194" t="s">
        <v>21</v>
      </c>
      <c r="D129" s="1"/>
    </row>
    <row r="130" spans="1:4" ht="409.6" customHeight="1">
      <c r="A130" s="1"/>
      <c r="B130" s="1"/>
      <c r="C130" s="1" t="s">
        <v>1400</v>
      </c>
      <c r="D130" s="1"/>
    </row>
    <row r="131" spans="1:4">
      <c r="A131" s="1"/>
      <c r="B131" s="1"/>
      <c r="C131" s="194" t="s">
        <v>23</v>
      </c>
      <c r="D131" s="1"/>
    </row>
    <row r="132" spans="1:4">
      <c r="A132" s="1"/>
      <c r="B132" s="1"/>
      <c r="C132" s="1" t="s">
        <v>210</v>
      </c>
      <c r="D132" s="1"/>
    </row>
    <row r="133" spans="1:4">
      <c r="A133" s="1"/>
      <c r="B133" s="1" t="s">
        <v>348</v>
      </c>
      <c r="C133" s="194" t="s">
        <v>19</v>
      </c>
      <c r="D133" s="190">
        <v>-5000</v>
      </c>
    </row>
    <row r="134" spans="1:4">
      <c r="A134" s="1"/>
      <c r="B134" s="1"/>
      <c r="C134" s="1" t="s">
        <v>1402</v>
      </c>
      <c r="D134" s="1"/>
    </row>
    <row r="135" spans="1:4">
      <c r="A135" s="1"/>
      <c r="B135" s="1"/>
      <c r="C135" s="194" t="s">
        <v>21</v>
      </c>
      <c r="D135" s="1"/>
    </row>
    <row r="136" spans="1:4" ht="82.5">
      <c r="A136" s="1"/>
      <c r="B136" s="1"/>
      <c r="C136" s="1" t="s">
        <v>1403</v>
      </c>
      <c r="D136" s="1"/>
    </row>
    <row r="137" spans="1:4">
      <c r="A137" s="1"/>
      <c r="B137" s="1"/>
      <c r="C137" s="194" t="s">
        <v>23</v>
      </c>
      <c r="D137" s="1"/>
    </row>
    <row r="138" spans="1:4">
      <c r="A138" s="1"/>
      <c r="B138" s="1"/>
      <c r="C138" s="1" t="s">
        <v>210</v>
      </c>
      <c r="D138" s="1"/>
    </row>
    <row r="139" spans="1:4">
      <c r="A139" s="1"/>
      <c r="B139" s="1" t="s">
        <v>1473</v>
      </c>
      <c r="C139" s="194" t="s">
        <v>19</v>
      </c>
      <c r="D139" s="190">
        <v>-47234.2</v>
      </c>
    </row>
    <row r="140" spans="1:4" ht="16.5" customHeight="1">
      <c r="A140" s="1"/>
      <c r="B140" s="1"/>
      <c r="C140" s="1" t="s">
        <v>1474</v>
      </c>
      <c r="D140" s="1"/>
    </row>
    <row r="141" spans="1:4">
      <c r="A141" s="1"/>
      <c r="B141" s="1"/>
      <c r="C141" s="194" t="s">
        <v>21</v>
      </c>
      <c r="D141" s="1"/>
    </row>
    <row r="142" spans="1:4" ht="49.5">
      <c r="A142" s="1"/>
      <c r="B142" s="1"/>
      <c r="C142" s="1" t="s">
        <v>1405</v>
      </c>
      <c r="D142" s="1"/>
    </row>
    <row r="143" spans="1:4">
      <c r="A143" s="1"/>
      <c r="B143" s="1"/>
      <c r="C143" s="194" t="s">
        <v>23</v>
      </c>
      <c r="D143" s="1"/>
    </row>
    <row r="144" spans="1:4">
      <c r="A144" s="1"/>
      <c r="B144" s="1"/>
      <c r="C144" s="1" t="s">
        <v>210</v>
      </c>
      <c r="D144" s="1"/>
    </row>
    <row r="145" spans="1:4">
      <c r="A145" s="1" t="s">
        <v>350</v>
      </c>
      <c r="B145" s="1"/>
      <c r="C145" s="194" t="s">
        <v>11</v>
      </c>
      <c r="D145" s="190">
        <v>-33225.699999999997</v>
      </c>
    </row>
    <row r="146" spans="1:4">
      <c r="A146" s="1"/>
      <c r="B146" s="1"/>
      <c r="C146" s="1" t="s">
        <v>351</v>
      </c>
      <c r="D146" s="1"/>
    </row>
    <row r="147" spans="1:4">
      <c r="A147" s="1"/>
      <c r="B147" s="1"/>
      <c r="C147" s="194" t="s">
        <v>13</v>
      </c>
      <c r="D147" s="1"/>
    </row>
    <row r="148" spans="1:4">
      <c r="A148" s="1"/>
      <c r="B148" s="1"/>
      <c r="C148" s="1" t="s">
        <v>352</v>
      </c>
      <c r="D148" s="1"/>
    </row>
    <row r="149" spans="1:4">
      <c r="A149" s="1"/>
      <c r="B149" s="1"/>
      <c r="C149" s="194" t="s">
        <v>15</v>
      </c>
      <c r="D149" s="1"/>
    </row>
    <row r="150" spans="1:4" ht="33">
      <c r="A150" s="1"/>
      <c r="B150" s="1"/>
      <c r="C150" s="1" t="s">
        <v>353</v>
      </c>
      <c r="D150" s="1"/>
    </row>
    <row r="151" spans="1:4" ht="16.5" customHeight="1">
      <c r="A151" s="786" t="s">
        <v>17</v>
      </c>
      <c r="B151" s="787"/>
      <c r="C151" s="787"/>
      <c r="D151" s="788"/>
    </row>
    <row r="152" spans="1:4">
      <c r="A152" s="1"/>
      <c r="B152" s="1" t="s">
        <v>185</v>
      </c>
      <c r="C152" s="194" t="s">
        <v>19</v>
      </c>
      <c r="D152" s="190">
        <v>-8057.2</v>
      </c>
    </row>
    <row r="153" spans="1:4">
      <c r="A153" s="1"/>
      <c r="B153" s="1"/>
      <c r="C153" s="1" t="s">
        <v>354</v>
      </c>
      <c r="D153" s="1"/>
    </row>
    <row r="154" spans="1:4">
      <c r="A154" s="1"/>
      <c r="B154" s="1"/>
      <c r="C154" s="194" t="s">
        <v>21</v>
      </c>
      <c r="D154" s="1"/>
    </row>
    <row r="155" spans="1:4" ht="33">
      <c r="A155" s="1"/>
      <c r="B155" s="1"/>
      <c r="C155" s="1" t="s">
        <v>355</v>
      </c>
      <c r="D155" s="1"/>
    </row>
    <row r="156" spans="1:4">
      <c r="A156" s="1"/>
      <c r="B156" s="1"/>
      <c r="C156" s="194" t="s">
        <v>23</v>
      </c>
      <c r="D156" s="1"/>
    </row>
    <row r="157" spans="1:4">
      <c r="A157" s="1"/>
      <c r="B157" s="1"/>
      <c r="C157" s="1" t="s">
        <v>210</v>
      </c>
      <c r="D157" s="1"/>
    </row>
    <row r="158" spans="1:4">
      <c r="A158" s="1"/>
      <c r="B158" s="1" t="s">
        <v>356</v>
      </c>
      <c r="C158" s="194" t="s">
        <v>19</v>
      </c>
      <c r="D158" s="190">
        <v>-10000.5</v>
      </c>
    </row>
    <row r="159" spans="1:4">
      <c r="A159" s="1"/>
      <c r="B159" s="1"/>
      <c r="C159" s="1" t="s">
        <v>357</v>
      </c>
      <c r="D159" s="1"/>
    </row>
    <row r="160" spans="1:4">
      <c r="A160" s="1"/>
      <c r="B160" s="1"/>
      <c r="C160" s="194" t="s">
        <v>21</v>
      </c>
      <c r="D160" s="1"/>
    </row>
    <row r="161" spans="1:4" ht="33">
      <c r="A161" s="1"/>
      <c r="B161" s="1"/>
      <c r="C161" s="1" t="s">
        <v>358</v>
      </c>
      <c r="D161" s="1"/>
    </row>
    <row r="162" spans="1:4">
      <c r="A162" s="1"/>
      <c r="B162" s="1"/>
      <c r="C162" s="194" t="s">
        <v>23</v>
      </c>
      <c r="D162" s="1"/>
    </row>
    <row r="163" spans="1:4">
      <c r="A163" s="1"/>
      <c r="B163" s="1"/>
      <c r="C163" s="1" t="s">
        <v>210</v>
      </c>
      <c r="D163" s="1"/>
    </row>
    <row r="164" spans="1:4">
      <c r="A164" s="1"/>
      <c r="B164" s="1" t="s">
        <v>389</v>
      </c>
      <c r="C164" s="194" t="s">
        <v>19</v>
      </c>
      <c r="D164" s="190">
        <v>-1124.4000000000001</v>
      </c>
    </row>
    <row r="165" spans="1:4">
      <c r="A165" s="1"/>
      <c r="B165" s="1"/>
      <c r="C165" s="1" t="s">
        <v>1475</v>
      </c>
      <c r="D165" s="1"/>
    </row>
    <row r="166" spans="1:4">
      <c r="A166" s="1"/>
      <c r="B166" s="1"/>
      <c r="C166" s="194" t="s">
        <v>21</v>
      </c>
      <c r="D166" s="1"/>
    </row>
    <row r="167" spans="1:4" ht="33">
      <c r="A167" s="1"/>
      <c r="B167" s="1"/>
      <c r="C167" s="1" t="s">
        <v>1476</v>
      </c>
      <c r="D167" s="1"/>
    </row>
    <row r="168" spans="1:4">
      <c r="A168" s="1"/>
      <c r="B168" s="1"/>
      <c r="C168" s="194" t="s">
        <v>23</v>
      </c>
      <c r="D168" s="1"/>
    </row>
    <row r="169" spans="1:4">
      <c r="A169" s="1"/>
      <c r="B169" s="1"/>
      <c r="C169" s="1" t="s">
        <v>210</v>
      </c>
      <c r="D169" s="1"/>
    </row>
    <row r="170" spans="1:4">
      <c r="A170" s="1"/>
      <c r="B170" s="1" t="s">
        <v>392</v>
      </c>
      <c r="C170" s="194" t="s">
        <v>19</v>
      </c>
      <c r="D170" s="190">
        <v>-928</v>
      </c>
    </row>
    <row r="171" spans="1:4" ht="16.5" customHeight="1">
      <c r="A171" s="1"/>
      <c r="B171" s="1"/>
      <c r="C171" s="1" t="s">
        <v>1423</v>
      </c>
      <c r="D171" s="1"/>
    </row>
    <row r="172" spans="1:4">
      <c r="A172" s="1"/>
      <c r="B172" s="1"/>
      <c r="C172" s="194" t="s">
        <v>21</v>
      </c>
      <c r="D172" s="1"/>
    </row>
    <row r="173" spans="1:4" ht="33">
      <c r="A173" s="1"/>
      <c r="B173" s="1"/>
      <c r="C173" s="1" t="s">
        <v>1424</v>
      </c>
      <c r="D173" s="1"/>
    </row>
    <row r="174" spans="1:4">
      <c r="A174" s="1"/>
      <c r="B174" s="1"/>
      <c r="C174" s="194" t="s">
        <v>23</v>
      </c>
      <c r="D174" s="1"/>
    </row>
    <row r="175" spans="1:4">
      <c r="A175" s="1"/>
      <c r="B175" s="1"/>
      <c r="C175" s="1" t="s">
        <v>210</v>
      </c>
      <c r="D175" s="1"/>
    </row>
    <row r="176" spans="1:4">
      <c r="A176" s="1"/>
      <c r="B176" s="1" t="s">
        <v>423</v>
      </c>
      <c r="C176" s="194" t="s">
        <v>19</v>
      </c>
      <c r="D176" s="190">
        <v>-320</v>
      </c>
    </row>
    <row r="177" spans="1:4">
      <c r="A177" s="1"/>
      <c r="B177" s="1"/>
      <c r="C177" s="1" t="s">
        <v>1392</v>
      </c>
      <c r="D177" s="1"/>
    </row>
    <row r="178" spans="1:4">
      <c r="A178" s="1"/>
      <c r="B178" s="1"/>
      <c r="C178" s="194" t="s">
        <v>21</v>
      </c>
      <c r="D178" s="1"/>
    </row>
    <row r="179" spans="1:4" ht="49.5">
      <c r="A179" s="1"/>
      <c r="B179" s="1"/>
      <c r="C179" s="1" t="s">
        <v>1393</v>
      </c>
      <c r="D179" s="1"/>
    </row>
    <row r="180" spans="1:4">
      <c r="A180" s="1"/>
      <c r="B180" s="1"/>
      <c r="C180" s="194" t="s">
        <v>23</v>
      </c>
      <c r="D180" s="1"/>
    </row>
    <row r="181" spans="1:4">
      <c r="A181" s="1"/>
      <c r="B181" s="1"/>
      <c r="C181" s="1" t="s">
        <v>210</v>
      </c>
      <c r="D181" s="1"/>
    </row>
    <row r="182" spans="1:4">
      <c r="A182" s="1"/>
      <c r="B182" s="1" t="s">
        <v>359</v>
      </c>
      <c r="C182" s="194" t="s">
        <v>19</v>
      </c>
      <c r="D182" s="190">
        <v>-195.7</v>
      </c>
    </row>
    <row r="183" spans="1:4" ht="33">
      <c r="A183" s="1"/>
      <c r="B183" s="1"/>
      <c r="C183" s="1" t="s">
        <v>360</v>
      </c>
      <c r="D183" s="1"/>
    </row>
    <row r="184" spans="1:4">
      <c r="A184" s="1"/>
      <c r="B184" s="1"/>
      <c r="C184" s="194" t="s">
        <v>21</v>
      </c>
      <c r="D184" s="1"/>
    </row>
    <row r="185" spans="1:4" ht="66">
      <c r="A185" s="1"/>
      <c r="B185" s="1"/>
      <c r="C185" s="1" t="s">
        <v>361</v>
      </c>
      <c r="D185" s="1"/>
    </row>
    <row r="186" spans="1:4">
      <c r="A186" s="1"/>
      <c r="B186" s="1"/>
      <c r="C186" s="194" t="s">
        <v>23</v>
      </c>
      <c r="D186" s="1"/>
    </row>
    <row r="187" spans="1:4">
      <c r="A187" s="1"/>
      <c r="B187" s="1"/>
      <c r="C187" s="1" t="s">
        <v>210</v>
      </c>
      <c r="D187" s="1"/>
    </row>
    <row r="188" spans="1:4">
      <c r="A188" s="1"/>
      <c r="B188" s="1" t="s">
        <v>309</v>
      </c>
      <c r="C188" s="194" t="s">
        <v>19</v>
      </c>
      <c r="D188" s="190">
        <v>-5475.6</v>
      </c>
    </row>
    <row r="189" spans="1:4" ht="33">
      <c r="A189" s="1"/>
      <c r="B189" s="1"/>
      <c r="C189" s="1" t="s">
        <v>1477</v>
      </c>
      <c r="D189" s="1"/>
    </row>
    <row r="190" spans="1:4">
      <c r="A190" s="1"/>
      <c r="B190" s="1"/>
      <c r="C190" s="194" t="s">
        <v>21</v>
      </c>
      <c r="D190" s="1"/>
    </row>
    <row r="191" spans="1:4" ht="33">
      <c r="A191" s="1"/>
      <c r="B191" s="1"/>
      <c r="C191" s="1" t="s">
        <v>1478</v>
      </c>
      <c r="D191" s="1"/>
    </row>
    <row r="192" spans="1:4" ht="16.5" customHeight="1">
      <c r="A192" s="1"/>
      <c r="B192" s="1"/>
      <c r="C192" s="194" t="s">
        <v>23</v>
      </c>
      <c r="D192" s="1"/>
    </row>
    <row r="193" spans="1:4" ht="33">
      <c r="A193" s="1"/>
      <c r="B193" s="1"/>
      <c r="C193" s="1" t="s">
        <v>333</v>
      </c>
      <c r="D193" s="1"/>
    </row>
    <row r="194" spans="1:4">
      <c r="A194" s="1"/>
      <c r="B194" s="1" t="s">
        <v>297</v>
      </c>
      <c r="C194" s="194" t="s">
        <v>19</v>
      </c>
      <c r="D194" s="190">
        <v>-965.3</v>
      </c>
    </row>
    <row r="195" spans="1:4" ht="33">
      <c r="A195" s="1"/>
      <c r="B195" s="1"/>
      <c r="C195" s="1" t="s">
        <v>1427</v>
      </c>
      <c r="D195" s="1"/>
    </row>
    <row r="196" spans="1:4">
      <c r="A196" s="1"/>
      <c r="B196" s="1"/>
      <c r="C196" s="194" t="s">
        <v>21</v>
      </c>
      <c r="D196" s="1"/>
    </row>
    <row r="197" spans="1:4" ht="49.5">
      <c r="A197" s="1"/>
      <c r="B197" s="1"/>
      <c r="C197" s="1" t="s">
        <v>1428</v>
      </c>
      <c r="D197" s="1"/>
    </row>
    <row r="198" spans="1:4">
      <c r="A198" s="1"/>
      <c r="B198" s="1"/>
      <c r="C198" s="194" t="s">
        <v>23</v>
      </c>
      <c r="D198" s="1"/>
    </row>
    <row r="199" spans="1:4" ht="33">
      <c r="A199" s="1"/>
      <c r="B199" s="1"/>
      <c r="C199" s="1" t="s">
        <v>333</v>
      </c>
      <c r="D199" s="1"/>
    </row>
    <row r="200" spans="1:4">
      <c r="A200" s="1"/>
      <c r="B200" s="1" t="s">
        <v>300</v>
      </c>
      <c r="C200" s="194" t="s">
        <v>19</v>
      </c>
      <c r="D200" s="190">
        <v>-5311</v>
      </c>
    </row>
    <row r="201" spans="1:4" ht="49.5">
      <c r="A201" s="1"/>
      <c r="B201" s="1"/>
      <c r="C201" s="1" t="s">
        <v>362</v>
      </c>
      <c r="D201" s="1"/>
    </row>
    <row r="202" spans="1:4" ht="16.5" customHeight="1">
      <c r="A202" s="1"/>
      <c r="B202" s="1"/>
      <c r="C202" s="194" t="s">
        <v>21</v>
      </c>
      <c r="D202" s="1"/>
    </row>
    <row r="203" spans="1:4" ht="49.5">
      <c r="A203" s="1"/>
      <c r="B203" s="1"/>
      <c r="C203" s="1" t="s">
        <v>363</v>
      </c>
      <c r="D203" s="1"/>
    </row>
    <row r="204" spans="1:4">
      <c r="A204" s="1"/>
      <c r="B204" s="1"/>
      <c r="C204" s="194" t="s">
        <v>23</v>
      </c>
      <c r="D204" s="1"/>
    </row>
    <row r="205" spans="1:4" ht="33">
      <c r="A205" s="1"/>
      <c r="B205" s="1"/>
      <c r="C205" s="1" t="s">
        <v>333</v>
      </c>
      <c r="D205" s="1"/>
    </row>
    <row r="206" spans="1:4">
      <c r="A206" s="1"/>
      <c r="B206" s="1" t="s">
        <v>1479</v>
      </c>
      <c r="C206" s="194" t="s">
        <v>19</v>
      </c>
      <c r="D206" s="190">
        <v>-848</v>
      </c>
    </row>
    <row r="207" spans="1:4" ht="33">
      <c r="A207" s="1"/>
      <c r="B207" s="1"/>
      <c r="C207" s="1" t="s">
        <v>1480</v>
      </c>
      <c r="D207" s="1"/>
    </row>
    <row r="208" spans="1:4">
      <c r="A208" s="1"/>
      <c r="B208" s="1"/>
      <c r="C208" s="194" t="s">
        <v>21</v>
      </c>
      <c r="D208" s="1"/>
    </row>
    <row r="209" spans="1:4" ht="33">
      <c r="A209" s="1"/>
      <c r="B209" s="1"/>
      <c r="C209" s="1" t="s">
        <v>1481</v>
      </c>
      <c r="D209" s="1"/>
    </row>
    <row r="210" spans="1:4">
      <c r="A210" s="1"/>
      <c r="B210" s="1"/>
      <c r="C210" s="194" t="s">
        <v>23</v>
      </c>
      <c r="D210" s="1"/>
    </row>
    <row r="211" spans="1:4" ht="16.5" customHeight="1">
      <c r="A211" s="1"/>
      <c r="B211" s="1"/>
      <c r="C211" s="1" t="s">
        <v>333</v>
      </c>
      <c r="D211" s="1"/>
    </row>
    <row r="212" spans="1:4">
      <c r="A212" s="1" t="s">
        <v>1482</v>
      </c>
      <c r="B212" s="1"/>
      <c r="C212" s="194" t="s">
        <v>11</v>
      </c>
      <c r="D212" s="190">
        <v>-135000</v>
      </c>
    </row>
    <row r="213" spans="1:4">
      <c r="A213" s="1"/>
      <c r="B213" s="1"/>
      <c r="C213" s="1" t="s">
        <v>1407</v>
      </c>
      <c r="D213" s="1"/>
    </row>
    <row r="214" spans="1:4">
      <c r="A214" s="1"/>
      <c r="B214" s="1"/>
      <c r="C214" s="194" t="s">
        <v>13</v>
      </c>
      <c r="D214" s="1"/>
    </row>
    <row r="215" spans="1:4" ht="33">
      <c r="A215" s="1"/>
      <c r="B215" s="1"/>
      <c r="C215" s="1" t="s">
        <v>1483</v>
      </c>
      <c r="D215" s="1"/>
    </row>
    <row r="216" spans="1:4">
      <c r="A216" s="1"/>
      <c r="B216" s="1"/>
      <c r="C216" s="194" t="s">
        <v>15</v>
      </c>
      <c r="D216" s="1"/>
    </row>
    <row r="217" spans="1:4">
      <c r="A217" s="1"/>
      <c r="B217" s="1"/>
      <c r="C217" s="1" t="s">
        <v>1484</v>
      </c>
      <c r="D217" s="1"/>
    </row>
    <row r="218" spans="1:4" ht="16.5" customHeight="1">
      <c r="A218" s="786" t="s">
        <v>17</v>
      </c>
      <c r="B218" s="787"/>
      <c r="C218" s="787"/>
      <c r="D218" s="788"/>
    </row>
    <row r="219" spans="1:4">
      <c r="A219" s="1"/>
      <c r="B219" s="1" t="s">
        <v>185</v>
      </c>
      <c r="C219" s="194" t="s">
        <v>19</v>
      </c>
      <c r="D219" s="190">
        <v>-115000</v>
      </c>
    </row>
    <row r="220" spans="1:4" ht="33">
      <c r="A220" s="1"/>
      <c r="B220" s="1"/>
      <c r="C220" s="1" t="s">
        <v>1408</v>
      </c>
      <c r="D220" s="1"/>
    </row>
    <row r="221" spans="1:4">
      <c r="A221" s="1"/>
      <c r="B221" s="1"/>
      <c r="C221" s="194" t="s">
        <v>21</v>
      </c>
      <c r="D221" s="1"/>
    </row>
    <row r="222" spans="1:4" ht="33">
      <c r="A222" s="1"/>
      <c r="B222" s="1"/>
      <c r="C222" s="1" t="s">
        <v>1409</v>
      </c>
      <c r="D222" s="1"/>
    </row>
    <row r="223" spans="1:4">
      <c r="A223" s="1"/>
      <c r="B223" s="1"/>
      <c r="C223" s="194" t="s">
        <v>23</v>
      </c>
      <c r="D223" s="1"/>
    </row>
    <row r="224" spans="1:4">
      <c r="A224" s="1"/>
      <c r="B224" s="1"/>
      <c r="C224" s="1" t="s">
        <v>210</v>
      </c>
      <c r="D224" s="1"/>
    </row>
    <row r="225" spans="1:4">
      <c r="A225" s="1"/>
      <c r="B225" s="1" t="s">
        <v>356</v>
      </c>
      <c r="C225" s="194" t="s">
        <v>19</v>
      </c>
      <c r="D225" s="190">
        <v>-20000</v>
      </c>
    </row>
    <row r="226" spans="1:4">
      <c r="A226" s="1"/>
      <c r="B226" s="1"/>
      <c r="C226" s="1" t="s">
        <v>1413</v>
      </c>
      <c r="D226" s="1"/>
    </row>
    <row r="227" spans="1:4" ht="16.5" customHeight="1">
      <c r="A227" s="1"/>
      <c r="B227" s="1"/>
      <c r="C227" s="194" t="s">
        <v>21</v>
      </c>
      <c r="D227" s="1"/>
    </row>
    <row r="228" spans="1:4" ht="33">
      <c r="A228" s="1"/>
      <c r="B228" s="1"/>
      <c r="C228" s="1" t="s">
        <v>1414</v>
      </c>
      <c r="D228" s="1"/>
    </row>
    <row r="229" spans="1:4">
      <c r="A229" s="1"/>
      <c r="B229" s="1"/>
      <c r="C229" s="194" t="s">
        <v>23</v>
      </c>
      <c r="D229" s="1"/>
    </row>
    <row r="230" spans="1:4">
      <c r="A230" s="1"/>
      <c r="B230" s="1"/>
      <c r="C230" s="1" t="s">
        <v>210</v>
      </c>
      <c r="D230" s="1"/>
    </row>
    <row r="231" spans="1:4" ht="16.5" customHeight="1">
      <c r="A231" s="1" t="s">
        <v>1485</v>
      </c>
      <c r="B231" s="1"/>
      <c r="C231" s="194" t="s">
        <v>11</v>
      </c>
      <c r="D231" s="190">
        <v>-222379.3</v>
      </c>
    </row>
    <row r="232" spans="1:4" ht="66">
      <c r="A232" s="1"/>
      <c r="B232" s="1"/>
      <c r="C232" s="1" t="s">
        <v>1464</v>
      </c>
      <c r="D232" s="1"/>
    </row>
    <row r="233" spans="1:4">
      <c r="A233" s="1"/>
      <c r="B233" s="1"/>
      <c r="C233" s="194" t="s">
        <v>13</v>
      </c>
      <c r="D233" s="1"/>
    </row>
    <row r="234" spans="1:4" ht="66">
      <c r="A234" s="1"/>
      <c r="B234" s="1"/>
      <c r="C234" s="1" t="s">
        <v>1486</v>
      </c>
      <c r="D234" s="1"/>
    </row>
    <row r="235" spans="1:4">
      <c r="A235" s="1"/>
      <c r="B235" s="1"/>
      <c r="C235" s="194" t="s">
        <v>15</v>
      </c>
      <c r="D235" s="1"/>
    </row>
    <row r="236" spans="1:4" ht="33">
      <c r="A236" s="1"/>
      <c r="B236" s="1"/>
      <c r="C236" s="1" t="s">
        <v>1487</v>
      </c>
      <c r="D236" s="1"/>
    </row>
    <row r="237" spans="1:4" ht="16.5" customHeight="1">
      <c r="A237" s="786" t="s">
        <v>17</v>
      </c>
      <c r="B237" s="787"/>
      <c r="C237" s="787"/>
      <c r="D237" s="788"/>
    </row>
    <row r="238" spans="1:4">
      <c r="A238" s="1"/>
      <c r="B238" s="1" t="s">
        <v>185</v>
      </c>
      <c r="C238" s="194" t="s">
        <v>19</v>
      </c>
      <c r="D238" s="190">
        <v>-200000</v>
      </c>
    </row>
    <row r="239" spans="1:4" ht="49.5">
      <c r="A239" s="1"/>
      <c r="B239" s="1"/>
      <c r="C239" s="1" t="s">
        <v>1465</v>
      </c>
      <c r="D239" s="1"/>
    </row>
    <row r="240" spans="1:4">
      <c r="A240" s="1"/>
      <c r="B240" s="1"/>
      <c r="C240" s="194" t="s">
        <v>21</v>
      </c>
      <c r="D240" s="1"/>
    </row>
    <row r="241" spans="1:4" ht="16.5" customHeight="1">
      <c r="A241" s="1"/>
      <c r="B241" s="1"/>
      <c r="C241" s="1" t="s">
        <v>1488</v>
      </c>
      <c r="D241" s="1"/>
    </row>
    <row r="242" spans="1:4">
      <c r="A242" s="1"/>
      <c r="B242" s="1"/>
      <c r="C242" s="194" t="s">
        <v>23</v>
      </c>
      <c r="D242" s="1"/>
    </row>
    <row r="243" spans="1:4">
      <c r="A243" s="1"/>
      <c r="B243" s="1"/>
      <c r="C243" s="1" t="s">
        <v>210</v>
      </c>
      <c r="D243" s="1"/>
    </row>
    <row r="244" spans="1:4">
      <c r="A244" s="1"/>
      <c r="B244" s="1" t="s">
        <v>380</v>
      </c>
      <c r="C244" s="194" t="s">
        <v>19</v>
      </c>
      <c r="D244" s="190">
        <v>-22379.3</v>
      </c>
    </row>
    <row r="245" spans="1:4" ht="16.5" customHeight="1">
      <c r="A245" s="1"/>
      <c r="B245" s="1"/>
      <c r="C245" s="1" t="s">
        <v>1467</v>
      </c>
      <c r="D245" s="1"/>
    </row>
    <row r="246" spans="1:4">
      <c r="A246" s="1"/>
      <c r="B246" s="1"/>
      <c r="C246" s="194" t="s">
        <v>21</v>
      </c>
      <c r="D246" s="1"/>
    </row>
    <row r="247" spans="1:4" ht="33">
      <c r="A247" s="1"/>
      <c r="B247" s="1"/>
      <c r="C247" s="1" t="s">
        <v>1467</v>
      </c>
      <c r="D247" s="1"/>
    </row>
    <row r="248" spans="1:4">
      <c r="A248" s="1"/>
      <c r="B248" s="1"/>
      <c r="C248" s="194" t="s">
        <v>23</v>
      </c>
      <c r="D248" s="1"/>
    </row>
    <row r="249" spans="1:4">
      <c r="A249" s="1"/>
      <c r="B249" s="1"/>
      <c r="C249" s="1" t="s">
        <v>379</v>
      </c>
      <c r="D249" s="1"/>
    </row>
    <row r="250" spans="1:4">
      <c r="A250" s="1"/>
      <c r="B250" s="1"/>
      <c r="C250" s="191" t="s">
        <v>364</v>
      </c>
      <c r="D250" s="192">
        <v>-2446</v>
      </c>
    </row>
    <row r="251" spans="1:4">
      <c r="A251" s="1" t="s">
        <v>365</v>
      </c>
      <c r="B251" s="1"/>
      <c r="C251" s="194" t="s">
        <v>11</v>
      </c>
      <c r="D251" s="190">
        <v>-2446</v>
      </c>
    </row>
    <row r="252" spans="1:4">
      <c r="A252" s="1"/>
      <c r="B252" s="1"/>
      <c r="C252" s="1" t="s">
        <v>366</v>
      </c>
      <c r="D252" s="1"/>
    </row>
    <row r="253" spans="1:4">
      <c r="A253" s="1"/>
      <c r="B253" s="1"/>
      <c r="C253" s="194" t="s">
        <v>13</v>
      </c>
      <c r="D253" s="1"/>
    </row>
    <row r="254" spans="1:4" ht="16.5" customHeight="1">
      <c r="A254" s="1"/>
      <c r="B254" s="1"/>
      <c r="C254" s="1" t="s">
        <v>367</v>
      </c>
      <c r="D254" s="1"/>
    </row>
    <row r="255" spans="1:4">
      <c r="A255" s="1"/>
      <c r="B255" s="1"/>
      <c r="C255" s="194" t="s">
        <v>15</v>
      </c>
      <c r="D255" s="1"/>
    </row>
    <row r="256" spans="1:4" ht="33">
      <c r="A256" s="1"/>
      <c r="B256" s="1"/>
      <c r="C256" s="1" t="s">
        <v>368</v>
      </c>
      <c r="D256" s="1"/>
    </row>
    <row r="257" spans="1:6" ht="16.5" customHeight="1">
      <c r="A257" s="786" t="s">
        <v>17</v>
      </c>
      <c r="B257" s="787"/>
      <c r="C257" s="787"/>
      <c r="D257" s="788"/>
    </row>
    <row r="258" spans="1:6" ht="16.5" customHeight="1">
      <c r="A258" s="1"/>
      <c r="B258" s="1" t="s">
        <v>185</v>
      </c>
      <c r="C258" s="194" t="s">
        <v>19</v>
      </c>
      <c r="D258" s="190">
        <v>-2446</v>
      </c>
    </row>
    <row r="259" spans="1:6" ht="33">
      <c r="A259" s="1"/>
      <c r="B259" s="1"/>
      <c r="C259" s="1" t="s">
        <v>369</v>
      </c>
      <c r="D259" s="1"/>
    </row>
    <row r="260" spans="1:6">
      <c r="A260" s="1"/>
      <c r="B260" s="1"/>
      <c r="C260" s="194" t="s">
        <v>21</v>
      </c>
      <c r="D260" s="1"/>
    </row>
    <row r="261" spans="1:6" ht="33">
      <c r="A261" s="1"/>
      <c r="B261" s="1"/>
      <c r="C261" s="1" t="s">
        <v>370</v>
      </c>
      <c r="D261" s="1"/>
      <c r="F261" s="216"/>
    </row>
    <row r="262" spans="1:6">
      <c r="A262" s="1"/>
      <c r="B262" s="1"/>
      <c r="C262" s="194" t="s">
        <v>23</v>
      </c>
      <c r="D262" s="1"/>
    </row>
    <row r="263" spans="1:6">
      <c r="A263" s="1"/>
      <c r="B263" s="1"/>
      <c r="C263" s="1" t="s">
        <v>210</v>
      </c>
      <c r="D263" s="1"/>
    </row>
    <row r="264" spans="1:6" ht="33">
      <c r="A264" s="1"/>
      <c r="B264" s="1"/>
      <c r="C264" s="191" t="s">
        <v>9</v>
      </c>
      <c r="D264" s="192">
        <v>-2352879.5</v>
      </c>
    </row>
    <row r="265" spans="1:6">
      <c r="A265" s="1" t="s">
        <v>371</v>
      </c>
      <c r="B265" s="1"/>
      <c r="C265" s="194" t="s">
        <v>11</v>
      </c>
      <c r="D265" s="190">
        <v>-14773.2</v>
      </c>
    </row>
    <row r="266" spans="1:6">
      <c r="A266" s="1"/>
      <c r="B266" s="1"/>
      <c r="C266" s="1" t="s">
        <v>372</v>
      </c>
      <c r="D266" s="1"/>
    </row>
    <row r="267" spans="1:6" ht="16.5" customHeight="1">
      <c r="A267" s="1"/>
      <c r="B267" s="1"/>
      <c r="C267" s="194" t="s">
        <v>13</v>
      </c>
      <c r="D267" s="1"/>
    </row>
    <row r="268" spans="1:6" ht="33">
      <c r="A268" s="1"/>
      <c r="B268" s="1"/>
      <c r="C268" s="1" t="s">
        <v>373</v>
      </c>
      <c r="D268" s="1"/>
    </row>
    <row r="269" spans="1:6">
      <c r="A269" s="1"/>
      <c r="B269" s="1"/>
      <c r="C269" s="194" t="s">
        <v>15</v>
      </c>
      <c r="D269" s="1"/>
    </row>
    <row r="270" spans="1:6" ht="33">
      <c r="A270" s="1"/>
      <c r="B270" s="1"/>
      <c r="C270" s="1" t="s">
        <v>374</v>
      </c>
      <c r="D270" s="1"/>
    </row>
    <row r="271" spans="1:6" ht="16.5" customHeight="1">
      <c r="A271" s="786" t="s">
        <v>17</v>
      </c>
      <c r="B271" s="787"/>
      <c r="C271" s="787"/>
      <c r="D271" s="788"/>
    </row>
    <row r="272" spans="1:6">
      <c r="A272" s="1"/>
      <c r="B272" s="1" t="s">
        <v>348</v>
      </c>
      <c r="C272" s="194" t="s">
        <v>19</v>
      </c>
      <c r="D272" s="190">
        <v>-14773.2</v>
      </c>
    </row>
    <row r="273" spans="1:4" ht="66">
      <c r="A273" s="1"/>
      <c r="B273" s="1"/>
      <c r="C273" s="1" t="s">
        <v>375</v>
      </c>
      <c r="D273" s="1"/>
    </row>
    <row r="274" spans="1:4">
      <c r="A274" s="1"/>
      <c r="B274" s="1"/>
      <c r="C274" s="194" t="s">
        <v>21</v>
      </c>
      <c r="D274" s="1"/>
    </row>
    <row r="275" spans="1:4" ht="66">
      <c r="A275" s="1"/>
      <c r="B275" s="1"/>
      <c r="C275" s="1" t="s">
        <v>376</v>
      </c>
      <c r="D275" s="1"/>
    </row>
    <row r="276" spans="1:4">
      <c r="A276" s="1"/>
      <c r="B276" s="1"/>
      <c r="C276" s="194" t="s">
        <v>23</v>
      </c>
      <c r="D276" s="1"/>
    </row>
    <row r="277" spans="1:4">
      <c r="A277" s="1"/>
      <c r="B277" s="1"/>
      <c r="C277" s="1" t="s">
        <v>210</v>
      </c>
      <c r="D277" s="1"/>
    </row>
    <row r="278" spans="1:4">
      <c r="A278" s="1" t="s">
        <v>10</v>
      </c>
      <c r="B278" s="1"/>
      <c r="C278" s="194" t="s">
        <v>11</v>
      </c>
      <c r="D278" s="190">
        <v>-627246.19999999995</v>
      </c>
    </row>
    <row r="279" spans="1:4">
      <c r="A279" s="1"/>
      <c r="B279" s="1"/>
      <c r="C279" s="1" t="s">
        <v>12</v>
      </c>
      <c r="D279" s="1"/>
    </row>
    <row r="280" spans="1:4">
      <c r="A280" s="1"/>
      <c r="B280" s="1"/>
      <c r="C280" s="194" t="s">
        <v>13</v>
      </c>
      <c r="D280" s="1"/>
    </row>
    <row r="281" spans="1:4" ht="16.5" customHeight="1">
      <c r="A281" s="1"/>
      <c r="B281" s="1"/>
      <c r="C281" s="1" t="s">
        <v>14</v>
      </c>
      <c r="D281" s="1"/>
    </row>
    <row r="282" spans="1:4">
      <c r="A282" s="1"/>
      <c r="B282" s="1"/>
      <c r="C282" s="194" t="s">
        <v>15</v>
      </c>
      <c r="D282" s="1"/>
    </row>
    <row r="283" spans="1:4">
      <c r="A283" s="1"/>
      <c r="B283" s="1"/>
      <c r="C283" s="1" t="s">
        <v>16</v>
      </c>
      <c r="D283" s="1"/>
    </row>
    <row r="284" spans="1:4" ht="16.5" customHeight="1">
      <c r="A284" s="786" t="s">
        <v>17</v>
      </c>
      <c r="B284" s="787"/>
      <c r="C284" s="787"/>
      <c r="D284" s="788"/>
    </row>
    <row r="285" spans="1:4">
      <c r="A285" s="1"/>
      <c r="B285" s="1" t="s">
        <v>377</v>
      </c>
      <c r="C285" s="194" t="s">
        <v>19</v>
      </c>
      <c r="D285" s="190">
        <v>-202514.6</v>
      </c>
    </row>
    <row r="286" spans="1:4" ht="49.5">
      <c r="A286" s="1"/>
      <c r="B286" s="1"/>
      <c r="C286" s="1" t="s">
        <v>378</v>
      </c>
      <c r="D286" s="1"/>
    </row>
    <row r="287" spans="1:4">
      <c r="A287" s="1"/>
      <c r="B287" s="1"/>
      <c r="C287" s="194" t="s">
        <v>21</v>
      </c>
      <c r="D287" s="1"/>
    </row>
    <row r="288" spans="1:4" ht="33">
      <c r="A288" s="1"/>
      <c r="B288" s="1"/>
      <c r="C288" s="1" t="s">
        <v>22</v>
      </c>
      <c r="D288" s="1"/>
    </row>
    <row r="289" spans="1:4" ht="16.5" customHeight="1">
      <c r="A289" s="1"/>
      <c r="B289" s="1"/>
      <c r="C289" s="194" t="s">
        <v>23</v>
      </c>
      <c r="D289" s="1"/>
    </row>
    <row r="290" spans="1:4">
      <c r="A290" s="1"/>
      <c r="B290" s="1"/>
      <c r="C290" s="1" t="s">
        <v>379</v>
      </c>
      <c r="D290" s="1"/>
    </row>
    <row r="291" spans="1:4">
      <c r="A291" s="1"/>
      <c r="B291" s="1" t="s">
        <v>380</v>
      </c>
      <c r="C291" s="194" t="s">
        <v>19</v>
      </c>
      <c r="D291" s="190">
        <v>-86745</v>
      </c>
    </row>
    <row r="292" spans="1:4" ht="49.5">
      <c r="A292" s="1"/>
      <c r="B292" s="1"/>
      <c r="C292" s="1" t="s">
        <v>381</v>
      </c>
      <c r="D292" s="1"/>
    </row>
    <row r="293" spans="1:4">
      <c r="A293" s="1"/>
      <c r="B293" s="1"/>
      <c r="C293" s="194" t="s">
        <v>21</v>
      </c>
      <c r="D293" s="1"/>
    </row>
    <row r="294" spans="1:4" ht="16.5" customHeight="1">
      <c r="A294" s="1"/>
      <c r="B294" s="1"/>
      <c r="C294" s="1" t="s">
        <v>382</v>
      </c>
      <c r="D294" s="1"/>
    </row>
    <row r="295" spans="1:4">
      <c r="A295" s="1"/>
      <c r="B295" s="1"/>
      <c r="C295" s="194" t="s">
        <v>23</v>
      </c>
      <c r="D295" s="1"/>
    </row>
    <row r="296" spans="1:4">
      <c r="A296" s="1"/>
      <c r="B296" s="1"/>
      <c r="C296" s="1" t="s">
        <v>379</v>
      </c>
      <c r="D296" s="1"/>
    </row>
    <row r="297" spans="1:4">
      <c r="A297" s="1"/>
      <c r="B297" s="1" t="s">
        <v>383</v>
      </c>
      <c r="C297" s="194" t="s">
        <v>19</v>
      </c>
      <c r="D297" s="190">
        <v>-110357</v>
      </c>
    </row>
    <row r="298" spans="1:4" ht="49.5">
      <c r="A298" s="1"/>
      <c r="B298" s="1"/>
      <c r="C298" s="1" t="s">
        <v>384</v>
      </c>
      <c r="D298" s="1"/>
    </row>
    <row r="299" spans="1:4">
      <c r="A299" s="1"/>
      <c r="B299" s="1"/>
      <c r="C299" s="194" t="s">
        <v>21</v>
      </c>
      <c r="D299" s="1"/>
    </row>
    <row r="300" spans="1:4" ht="33">
      <c r="A300" s="1"/>
      <c r="B300" s="1"/>
      <c r="C300" s="1" t="s">
        <v>22</v>
      </c>
      <c r="D300" s="1"/>
    </row>
    <row r="301" spans="1:4">
      <c r="A301" s="1"/>
      <c r="B301" s="1"/>
      <c r="C301" s="194" t="s">
        <v>23</v>
      </c>
      <c r="D301" s="1"/>
    </row>
    <row r="302" spans="1:4" ht="33">
      <c r="A302" s="1"/>
      <c r="B302" s="1"/>
      <c r="C302" s="1" t="s">
        <v>24</v>
      </c>
      <c r="D302" s="1"/>
    </row>
    <row r="303" spans="1:4">
      <c r="A303" s="1"/>
      <c r="B303" s="1" t="s">
        <v>18</v>
      </c>
      <c r="C303" s="194" t="s">
        <v>19</v>
      </c>
      <c r="D303" s="190">
        <v>-227629.6</v>
      </c>
    </row>
    <row r="304" spans="1:4" ht="49.5">
      <c r="A304" s="1"/>
      <c r="B304" s="1"/>
      <c r="C304" s="1" t="s">
        <v>20</v>
      </c>
      <c r="D304" s="1"/>
    </row>
    <row r="305" spans="1:4">
      <c r="A305" s="1"/>
      <c r="B305" s="1"/>
      <c r="C305" s="194" t="s">
        <v>21</v>
      </c>
      <c r="D305" s="1"/>
    </row>
    <row r="306" spans="1:4" ht="33">
      <c r="A306" s="1"/>
      <c r="B306" s="1"/>
      <c r="C306" s="1" t="s">
        <v>22</v>
      </c>
      <c r="D306" s="1"/>
    </row>
    <row r="307" spans="1:4" ht="16.5" customHeight="1">
      <c r="A307" s="1"/>
      <c r="B307" s="1"/>
      <c r="C307" s="194" t="s">
        <v>23</v>
      </c>
      <c r="D307" s="1"/>
    </row>
    <row r="308" spans="1:4" ht="33">
      <c r="A308" s="1"/>
      <c r="B308" s="1"/>
      <c r="C308" s="1" t="s">
        <v>24</v>
      </c>
      <c r="D308" s="1"/>
    </row>
    <row r="309" spans="1:4">
      <c r="A309" s="1" t="s">
        <v>385</v>
      </c>
      <c r="B309" s="1"/>
      <c r="C309" s="194" t="s">
        <v>11</v>
      </c>
      <c r="D309" s="190">
        <v>-233031.2</v>
      </c>
    </row>
    <row r="310" spans="1:4">
      <c r="A310" s="1"/>
      <c r="B310" s="1"/>
      <c r="C310" s="1" t="s">
        <v>386</v>
      </c>
      <c r="D310" s="1"/>
    </row>
    <row r="311" spans="1:4">
      <c r="A311" s="1"/>
      <c r="B311" s="1"/>
      <c r="C311" s="194" t="s">
        <v>13</v>
      </c>
      <c r="D311" s="1"/>
    </row>
    <row r="312" spans="1:4" ht="33">
      <c r="A312" s="1"/>
      <c r="B312" s="1"/>
      <c r="C312" s="1" t="s">
        <v>387</v>
      </c>
      <c r="D312" s="1"/>
    </row>
    <row r="313" spans="1:4">
      <c r="A313" s="1"/>
      <c r="B313" s="1"/>
      <c r="C313" s="194" t="s">
        <v>15</v>
      </c>
      <c r="D313" s="1"/>
    </row>
    <row r="314" spans="1:4" ht="33">
      <c r="A314" s="1"/>
      <c r="B314" s="1"/>
      <c r="C314" s="1" t="s">
        <v>388</v>
      </c>
      <c r="D314" s="1"/>
    </row>
    <row r="315" spans="1:4" ht="16.5" customHeight="1">
      <c r="A315" s="786" t="s">
        <v>17</v>
      </c>
      <c r="B315" s="787"/>
      <c r="C315" s="787"/>
      <c r="D315" s="788"/>
    </row>
    <row r="316" spans="1:4">
      <c r="A316" s="1"/>
      <c r="B316" s="1" t="s">
        <v>389</v>
      </c>
      <c r="C316" s="194" t="s">
        <v>19</v>
      </c>
      <c r="D316" s="190">
        <v>-34862.199999999997</v>
      </c>
    </row>
    <row r="317" spans="1:4" ht="49.5">
      <c r="A317" s="1"/>
      <c r="B317" s="1"/>
      <c r="C317" s="1" t="s">
        <v>390</v>
      </c>
      <c r="D317" s="1"/>
    </row>
    <row r="318" spans="1:4">
      <c r="A318" s="1"/>
      <c r="B318" s="1"/>
      <c r="C318" s="194" t="s">
        <v>21</v>
      </c>
      <c r="D318" s="1"/>
    </row>
    <row r="319" spans="1:4" ht="33">
      <c r="A319" s="1"/>
      <c r="B319" s="1"/>
      <c r="C319" s="1" t="s">
        <v>391</v>
      </c>
      <c r="D319" s="1"/>
    </row>
    <row r="320" spans="1:4" ht="16.5" customHeight="1">
      <c r="A320" s="1"/>
      <c r="B320" s="1"/>
      <c r="C320" s="194" t="s">
        <v>23</v>
      </c>
      <c r="D320" s="1"/>
    </row>
    <row r="321" spans="1:4">
      <c r="A321" s="1"/>
      <c r="B321" s="1"/>
      <c r="C321" s="1" t="s">
        <v>210</v>
      </c>
      <c r="D321" s="1"/>
    </row>
    <row r="322" spans="1:4">
      <c r="A322" s="1"/>
      <c r="B322" s="1" t="s">
        <v>392</v>
      </c>
      <c r="C322" s="194" t="s">
        <v>19</v>
      </c>
      <c r="D322" s="190">
        <v>-11855.9</v>
      </c>
    </row>
    <row r="323" spans="1:4" ht="49.5">
      <c r="A323" s="1"/>
      <c r="B323" s="1"/>
      <c r="C323" s="1" t="s">
        <v>393</v>
      </c>
      <c r="D323" s="1"/>
    </row>
    <row r="324" spans="1:4">
      <c r="A324" s="1"/>
      <c r="B324" s="1"/>
      <c r="C324" s="194" t="s">
        <v>21</v>
      </c>
      <c r="D324" s="1"/>
    </row>
    <row r="325" spans="1:4" ht="33">
      <c r="A325" s="1"/>
      <c r="B325" s="1"/>
      <c r="C325" s="1" t="s">
        <v>394</v>
      </c>
      <c r="D325" s="1"/>
    </row>
    <row r="326" spans="1:4">
      <c r="A326" s="1"/>
      <c r="B326" s="1"/>
      <c r="C326" s="194" t="s">
        <v>23</v>
      </c>
      <c r="D326" s="1"/>
    </row>
    <row r="327" spans="1:4" ht="16.5" customHeight="1">
      <c r="A327" s="1"/>
      <c r="B327" s="1"/>
      <c r="C327" s="1" t="s">
        <v>210</v>
      </c>
      <c r="D327" s="1"/>
    </row>
    <row r="328" spans="1:4">
      <c r="A328" s="1"/>
      <c r="B328" s="1" t="s">
        <v>377</v>
      </c>
      <c r="C328" s="194" t="s">
        <v>19</v>
      </c>
      <c r="D328" s="190">
        <v>-150571</v>
      </c>
    </row>
    <row r="329" spans="1:4" ht="66">
      <c r="A329" s="1"/>
      <c r="B329" s="1"/>
      <c r="C329" s="1" t="s">
        <v>395</v>
      </c>
      <c r="D329" s="1"/>
    </row>
    <row r="330" spans="1:4">
      <c r="A330" s="1"/>
      <c r="B330" s="1"/>
      <c r="C330" s="194" t="s">
        <v>21</v>
      </c>
      <c r="D330" s="1"/>
    </row>
    <row r="331" spans="1:4" ht="66">
      <c r="A331" s="1"/>
      <c r="B331" s="1"/>
      <c r="C331" s="1" t="s">
        <v>396</v>
      </c>
      <c r="D331" s="1"/>
    </row>
    <row r="332" spans="1:4">
      <c r="A332" s="1"/>
      <c r="B332" s="1"/>
      <c r="C332" s="194" t="s">
        <v>23</v>
      </c>
      <c r="D332" s="1"/>
    </row>
    <row r="333" spans="1:4">
      <c r="A333" s="1"/>
      <c r="B333" s="1"/>
      <c r="C333" s="1" t="s">
        <v>379</v>
      </c>
      <c r="D333" s="1"/>
    </row>
    <row r="334" spans="1:4">
      <c r="A334" s="1"/>
      <c r="B334" s="1" t="s">
        <v>300</v>
      </c>
      <c r="C334" s="194" t="s">
        <v>19</v>
      </c>
      <c r="D334" s="190">
        <v>-35742.1</v>
      </c>
    </row>
    <row r="335" spans="1:4" ht="66">
      <c r="A335" s="1"/>
      <c r="B335" s="1"/>
      <c r="C335" s="1" t="s">
        <v>397</v>
      </c>
      <c r="D335" s="1"/>
    </row>
    <row r="336" spans="1:4">
      <c r="A336" s="1"/>
      <c r="B336" s="1"/>
      <c r="C336" s="194" t="s">
        <v>21</v>
      </c>
      <c r="D336" s="1"/>
    </row>
    <row r="337" spans="1:4">
      <c r="A337" s="1"/>
      <c r="B337" s="1"/>
      <c r="C337" s="1" t="s">
        <v>398</v>
      </c>
      <c r="D337" s="1"/>
    </row>
    <row r="338" spans="1:4">
      <c r="A338" s="1"/>
      <c r="B338" s="1"/>
      <c r="C338" s="194" t="s">
        <v>23</v>
      </c>
      <c r="D338" s="1"/>
    </row>
    <row r="339" spans="1:4" ht="33">
      <c r="A339" s="1"/>
      <c r="B339" s="1"/>
      <c r="C339" s="1" t="s">
        <v>333</v>
      </c>
      <c r="D339" s="1"/>
    </row>
    <row r="340" spans="1:4" ht="16.5" customHeight="1">
      <c r="A340" s="1" t="s">
        <v>399</v>
      </c>
      <c r="B340" s="1"/>
      <c r="C340" s="194" t="s">
        <v>11</v>
      </c>
      <c r="D340" s="190">
        <v>-1350389.5</v>
      </c>
    </row>
    <row r="341" spans="1:4">
      <c r="A341" s="1"/>
      <c r="B341" s="1"/>
      <c r="C341" s="1" t="s">
        <v>400</v>
      </c>
      <c r="D341" s="1"/>
    </row>
    <row r="342" spans="1:4">
      <c r="A342" s="1"/>
      <c r="B342" s="1"/>
      <c r="C342" s="194" t="s">
        <v>13</v>
      </c>
      <c r="D342" s="1"/>
    </row>
    <row r="343" spans="1:4">
      <c r="A343" s="1"/>
      <c r="B343" s="1"/>
      <c r="C343" s="1" t="s">
        <v>401</v>
      </c>
      <c r="D343" s="1"/>
    </row>
    <row r="344" spans="1:4">
      <c r="A344" s="1"/>
      <c r="B344" s="1"/>
      <c r="C344" s="194" t="s">
        <v>15</v>
      </c>
      <c r="D344" s="1"/>
    </row>
    <row r="345" spans="1:4">
      <c r="A345" s="1"/>
      <c r="B345" s="1"/>
      <c r="C345" s="1" t="s">
        <v>402</v>
      </c>
      <c r="D345" s="1"/>
    </row>
    <row r="346" spans="1:4" ht="16.5" customHeight="1">
      <c r="A346" s="786" t="s">
        <v>17</v>
      </c>
      <c r="B346" s="787"/>
      <c r="C346" s="787"/>
      <c r="D346" s="788"/>
    </row>
    <row r="347" spans="1:4">
      <c r="A347" s="1"/>
      <c r="B347" s="1" t="s">
        <v>403</v>
      </c>
      <c r="C347" s="194" t="s">
        <v>19</v>
      </c>
      <c r="D347" s="190">
        <v>-250070.2</v>
      </c>
    </row>
    <row r="348" spans="1:4" ht="66">
      <c r="A348" s="1"/>
      <c r="B348" s="1"/>
      <c r="C348" s="1" t="s">
        <v>404</v>
      </c>
      <c r="D348" s="1"/>
    </row>
    <row r="349" spans="1:4">
      <c r="A349" s="1"/>
      <c r="B349" s="1"/>
      <c r="C349" s="194" t="s">
        <v>21</v>
      </c>
      <c r="D349" s="1"/>
    </row>
    <row r="350" spans="1:4" ht="33">
      <c r="A350" s="1"/>
      <c r="B350" s="1"/>
      <c r="C350" s="1" t="s">
        <v>405</v>
      </c>
      <c r="D350" s="1"/>
    </row>
    <row r="351" spans="1:4">
      <c r="A351" s="1"/>
      <c r="B351" s="1"/>
      <c r="C351" s="194" t="s">
        <v>23</v>
      </c>
      <c r="D351" s="1"/>
    </row>
    <row r="352" spans="1:4">
      <c r="A352" s="1"/>
      <c r="B352" s="1"/>
      <c r="C352" s="1" t="s">
        <v>379</v>
      </c>
      <c r="D352" s="1"/>
    </row>
    <row r="353" spans="1:4" ht="16.5" customHeight="1">
      <c r="A353" s="1"/>
      <c r="B353" s="1" t="s">
        <v>406</v>
      </c>
      <c r="C353" s="194" t="s">
        <v>19</v>
      </c>
      <c r="D353" s="190">
        <v>-251251.7</v>
      </c>
    </row>
    <row r="354" spans="1:4" ht="49.5">
      <c r="A354" s="1"/>
      <c r="B354" s="1"/>
      <c r="C354" s="1" t="s">
        <v>407</v>
      </c>
      <c r="D354" s="1"/>
    </row>
    <row r="355" spans="1:4">
      <c r="A355" s="1"/>
      <c r="B355" s="1"/>
      <c r="C355" s="194" t="s">
        <v>21</v>
      </c>
      <c r="D355" s="1"/>
    </row>
    <row r="356" spans="1:4">
      <c r="A356" s="1"/>
      <c r="B356" s="1"/>
      <c r="C356" s="1" t="s">
        <v>408</v>
      </c>
      <c r="D356" s="1"/>
    </row>
    <row r="357" spans="1:4" ht="16.5" customHeight="1">
      <c r="A357" s="1"/>
      <c r="B357" s="1"/>
      <c r="C357" s="194" t="s">
        <v>23</v>
      </c>
      <c r="D357" s="1"/>
    </row>
    <row r="358" spans="1:4">
      <c r="A358" s="1"/>
      <c r="B358" s="1"/>
      <c r="C358" s="1" t="s">
        <v>379</v>
      </c>
      <c r="D358" s="1"/>
    </row>
    <row r="359" spans="1:4">
      <c r="A359" s="1"/>
      <c r="B359" s="1" t="s">
        <v>1489</v>
      </c>
      <c r="C359" s="194" t="s">
        <v>19</v>
      </c>
      <c r="D359" s="190">
        <v>-49700</v>
      </c>
    </row>
    <row r="360" spans="1:4" ht="49.5">
      <c r="A360" s="1"/>
      <c r="B360" s="1"/>
      <c r="C360" s="1" t="s">
        <v>1490</v>
      </c>
      <c r="D360" s="1"/>
    </row>
    <row r="361" spans="1:4">
      <c r="A361" s="1"/>
      <c r="B361" s="1"/>
      <c r="C361" s="194" t="s">
        <v>21</v>
      </c>
      <c r="D361" s="1"/>
    </row>
    <row r="362" spans="1:4" ht="33">
      <c r="A362" s="1"/>
      <c r="B362" s="1"/>
      <c r="C362" s="1" t="s">
        <v>1491</v>
      </c>
      <c r="D362" s="1"/>
    </row>
    <row r="363" spans="1:4">
      <c r="A363" s="1"/>
      <c r="B363" s="1"/>
      <c r="C363" s="194" t="s">
        <v>23</v>
      </c>
      <c r="D363" s="1"/>
    </row>
    <row r="364" spans="1:4">
      <c r="A364" s="1"/>
      <c r="B364" s="1"/>
      <c r="C364" s="1" t="s">
        <v>379</v>
      </c>
      <c r="D364" s="1"/>
    </row>
    <row r="365" spans="1:4">
      <c r="A365" s="1"/>
      <c r="B365" s="1" t="s">
        <v>1492</v>
      </c>
      <c r="C365" s="194" t="s">
        <v>19</v>
      </c>
      <c r="D365" s="190">
        <v>-744300</v>
      </c>
    </row>
    <row r="366" spans="1:4" ht="49.5">
      <c r="A366" s="1"/>
      <c r="B366" s="1"/>
      <c r="C366" s="1" t="s">
        <v>1493</v>
      </c>
      <c r="D366" s="1"/>
    </row>
    <row r="367" spans="1:4" ht="16.5" customHeight="1">
      <c r="A367" s="1"/>
      <c r="B367" s="1"/>
      <c r="C367" s="194" t="s">
        <v>21</v>
      </c>
      <c r="D367" s="1"/>
    </row>
    <row r="368" spans="1:4" ht="33">
      <c r="A368" s="1"/>
      <c r="B368" s="1"/>
      <c r="C368" s="1" t="s">
        <v>1494</v>
      </c>
      <c r="D368" s="1"/>
    </row>
    <row r="369" spans="1:4">
      <c r="A369" s="1"/>
      <c r="B369" s="1"/>
      <c r="C369" s="194" t="s">
        <v>23</v>
      </c>
      <c r="D369" s="1"/>
    </row>
    <row r="370" spans="1:4">
      <c r="A370" s="1"/>
      <c r="B370" s="1"/>
      <c r="C370" s="1" t="s">
        <v>379</v>
      </c>
      <c r="D370" s="1"/>
    </row>
    <row r="371" spans="1:4" ht="16.5" customHeight="1">
      <c r="A371" s="1"/>
      <c r="B371" s="1" t="s">
        <v>409</v>
      </c>
      <c r="C371" s="194" t="s">
        <v>19</v>
      </c>
      <c r="D371" s="190">
        <v>-55067.6</v>
      </c>
    </row>
    <row r="372" spans="1:4" ht="66">
      <c r="A372" s="1"/>
      <c r="B372" s="1"/>
      <c r="C372" s="1" t="s">
        <v>410</v>
      </c>
      <c r="D372" s="1"/>
    </row>
    <row r="373" spans="1:4">
      <c r="A373" s="1"/>
      <c r="B373" s="1"/>
      <c r="C373" s="194" t="s">
        <v>21</v>
      </c>
      <c r="D373" s="1"/>
    </row>
    <row r="374" spans="1:4" ht="33">
      <c r="A374" s="1"/>
      <c r="B374" s="1"/>
      <c r="C374" s="1" t="s">
        <v>411</v>
      </c>
      <c r="D374" s="1"/>
    </row>
    <row r="375" spans="1:4">
      <c r="A375" s="1"/>
      <c r="B375" s="1"/>
      <c r="C375" s="194" t="s">
        <v>23</v>
      </c>
      <c r="D375" s="1"/>
    </row>
    <row r="376" spans="1:4">
      <c r="A376" s="1"/>
      <c r="B376" s="1"/>
      <c r="C376" s="1" t="s">
        <v>379</v>
      </c>
      <c r="D376" s="1"/>
    </row>
    <row r="377" spans="1:4" ht="16.5" customHeight="1">
      <c r="A377" s="1" t="s">
        <v>412</v>
      </c>
      <c r="B377" s="1"/>
      <c r="C377" s="194" t="s">
        <v>11</v>
      </c>
      <c r="D377" s="190">
        <v>-127439.4</v>
      </c>
    </row>
    <row r="378" spans="1:4">
      <c r="A378" s="1"/>
      <c r="B378" s="1"/>
      <c r="C378" s="1" t="s">
        <v>413</v>
      </c>
      <c r="D378" s="1"/>
    </row>
    <row r="379" spans="1:4">
      <c r="A379" s="1"/>
      <c r="B379" s="1"/>
      <c r="C379" s="194" t="s">
        <v>13</v>
      </c>
      <c r="D379" s="1"/>
    </row>
    <row r="380" spans="1:4" ht="16.5" customHeight="1">
      <c r="A380" s="1"/>
      <c r="B380" s="1"/>
      <c r="C380" s="1" t="s">
        <v>414</v>
      </c>
      <c r="D380" s="1"/>
    </row>
    <row r="381" spans="1:4">
      <c r="A381" s="1"/>
      <c r="B381" s="1"/>
      <c r="C381" s="194" t="s">
        <v>15</v>
      </c>
      <c r="D381" s="1"/>
    </row>
    <row r="382" spans="1:4" ht="33">
      <c r="A382" s="1"/>
      <c r="B382" s="1"/>
      <c r="C382" s="1" t="s">
        <v>415</v>
      </c>
      <c r="D382" s="1"/>
    </row>
    <row r="383" spans="1:4" ht="16.5" customHeight="1">
      <c r="A383" s="786" t="s">
        <v>17</v>
      </c>
      <c r="B383" s="787"/>
      <c r="C383" s="787"/>
      <c r="D383" s="788"/>
    </row>
    <row r="384" spans="1:4" ht="16.5" customHeight="1">
      <c r="A384" s="1"/>
      <c r="B384" s="1" t="s">
        <v>403</v>
      </c>
      <c r="C384" s="194" t="s">
        <v>19</v>
      </c>
      <c r="D384" s="190">
        <v>-123544.1</v>
      </c>
    </row>
    <row r="385" spans="1:4">
      <c r="A385" s="1"/>
      <c r="B385" s="1"/>
      <c r="C385" s="1" t="s">
        <v>416</v>
      </c>
      <c r="D385" s="1"/>
    </row>
    <row r="386" spans="1:4">
      <c r="A386" s="1"/>
      <c r="B386" s="1"/>
      <c r="C386" s="194" t="s">
        <v>21</v>
      </c>
      <c r="D386" s="1"/>
    </row>
    <row r="387" spans="1:4" ht="33">
      <c r="A387" s="1"/>
      <c r="B387" s="1"/>
      <c r="C387" s="1" t="s">
        <v>417</v>
      </c>
      <c r="D387" s="1"/>
    </row>
    <row r="388" spans="1:4">
      <c r="A388" s="1"/>
      <c r="B388" s="1"/>
      <c r="C388" s="194" t="s">
        <v>23</v>
      </c>
      <c r="D388" s="1"/>
    </row>
    <row r="389" spans="1:4">
      <c r="A389" s="1"/>
      <c r="B389" s="1"/>
      <c r="C389" s="1" t="s">
        <v>379</v>
      </c>
      <c r="D389" s="1"/>
    </row>
    <row r="390" spans="1:4" ht="16.5" customHeight="1">
      <c r="A390" s="1"/>
      <c r="B390" s="1" t="s">
        <v>1584</v>
      </c>
      <c r="C390" s="194" t="s">
        <v>19</v>
      </c>
      <c r="D390" s="190">
        <v>-3895.3</v>
      </c>
    </row>
    <row r="391" spans="1:4" ht="33">
      <c r="A391" s="1"/>
      <c r="B391" s="1"/>
      <c r="C391" s="1" t="s">
        <v>1585</v>
      </c>
      <c r="D391" s="1"/>
    </row>
    <row r="392" spans="1:4">
      <c r="A392" s="1"/>
      <c r="B392" s="1"/>
      <c r="C392" s="194" t="s">
        <v>21</v>
      </c>
      <c r="D392" s="1"/>
    </row>
    <row r="393" spans="1:4" ht="66">
      <c r="A393" s="1"/>
      <c r="B393" s="1"/>
      <c r="C393" s="1" t="s">
        <v>1586</v>
      </c>
      <c r="D393" s="1"/>
    </row>
    <row r="394" spans="1:4" ht="16.5" customHeight="1">
      <c r="A394" s="1"/>
      <c r="B394" s="1"/>
      <c r="C394" s="194" t="s">
        <v>23</v>
      </c>
      <c r="D394" s="1"/>
    </row>
    <row r="395" spans="1:4" ht="33">
      <c r="A395" s="1"/>
      <c r="B395" s="1"/>
      <c r="C395" s="1" t="s">
        <v>1587</v>
      </c>
      <c r="D395" s="1"/>
    </row>
    <row r="396" spans="1:4">
      <c r="A396" s="1"/>
      <c r="B396" s="1"/>
      <c r="C396" s="191" t="s">
        <v>418</v>
      </c>
      <c r="D396" s="192">
        <v>-655255.30000000005</v>
      </c>
    </row>
    <row r="397" spans="1:4" ht="16.5" customHeight="1">
      <c r="A397" s="1" t="s">
        <v>419</v>
      </c>
      <c r="B397" s="1"/>
      <c r="C397" s="194" t="s">
        <v>11</v>
      </c>
      <c r="D397" s="190">
        <v>-3416.2</v>
      </c>
    </row>
    <row r="398" spans="1:4">
      <c r="A398" s="1"/>
      <c r="B398" s="1"/>
      <c r="C398" s="1" t="s">
        <v>420</v>
      </c>
      <c r="D398" s="1"/>
    </row>
    <row r="399" spans="1:4">
      <c r="A399" s="1"/>
      <c r="B399" s="1"/>
      <c r="C399" s="194" t="s">
        <v>13</v>
      </c>
      <c r="D399" s="1"/>
    </row>
    <row r="400" spans="1:4" ht="49.5">
      <c r="A400" s="1"/>
      <c r="B400" s="1"/>
      <c r="C400" s="1" t="s">
        <v>421</v>
      </c>
      <c r="D400" s="1"/>
    </row>
    <row r="401" spans="1:4">
      <c r="A401" s="1"/>
      <c r="B401" s="1"/>
      <c r="C401" s="194" t="s">
        <v>15</v>
      </c>
      <c r="D401" s="1"/>
    </row>
    <row r="402" spans="1:4" ht="66">
      <c r="A402" s="1"/>
      <c r="B402" s="1"/>
      <c r="C402" s="1" t="s">
        <v>422</v>
      </c>
      <c r="D402" s="1"/>
    </row>
    <row r="403" spans="1:4" ht="16.5" customHeight="1">
      <c r="A403" s="786" t="s">
        <v>17</v>
      </c>
      <c r="B403" s="787"/>
      <c r="C403" s="787"/>
      <c r="D403" s="788"/>
    </row>
    <row r="404" spans="1:4">
      <c r="A404" s="1"/>
      <c r="B404" s="1" t="s">
        <v>423</v>
      </c>
      <c r="C404" s="194" t="s">
        <v>19</v>
      </c>
      <c r="D404" s="190">
        <v>-3416.2</v>
      </c>
    </row>
    <row r="405" spans="1:4">
      <c r="A405" s="1"/>
      <c r="B405" s="1"/>
      <c r="C405" s="1" t="s">
        <v>424</v>
      </c>
      <c r="D405" s="1"/>
    </row>
    <row r="406" spans="1:4">
      <c r="A406" s="1"/>
      <c r="B406" s="1"/>
      <c r="C406" s="194" t="s">
        <v>21</v>
      </c>
      <c r="D406" s="1"/>
    </row>
    <row r="407" spans="1:4" ht="66">
      <c r="A407" s="1"/>
      <c r="B407" s="1"/>
      <c r="C407" s="1" t="s">
        <v>425</v>
      </c>
      <c r="D407" s="1"/>
    </row>
    <row r="408" spans="1:4" ht="16.5" customHeight="1">
      <c r="A408" s="1"/>
      <c r="B408" s="1"/>
      <c r="C408" s="194" t="s">
        <v>23</v>
      </c>
      <c r="D408" s="1"/>
    </row>
    <row r="409" spans="1:4">
      <c r="A409" s="1"/>
      <c r="B409" s="1"/>
      <c r="C409" s="1" t="s">
        <v>210</v>
      </c>
      <c r="D409" s="1"/>
    </row>
    <row r="410" spans="1:4">
      <c r="A410" s="1" t="s">
        <v>426</v>
      </c>
      <c r="B410" s="1"/>
      <c r="C410" s="194" t="s">
        <v>11</v>
      </c>
      <c r="D410" s="190">
        <v>-400000</v>
      </c>
    </row>
    <row r="411" spans="1:4" ht="16.5" customHeight="1">
      <c r="A411" s="1"/>
      <c r="B411" s="1"/>
      <c r="C411" s="1" t="s">
        <v>427</v>
      </c>
      <c r="D411" s="1"/>
    </row>
    <row r="412" spans="1:4">
      <c r="A412" s="1"/>
      <c r="B412" s="1"/>
      <c r="C412" s="194" t="s">
        <v>13</v>
      </c>
      <c r="D412" s="1"/>
    </row>
    <row r="413" spans="1:4">
      <c r="A413" s="1"/>
      <c r="B413" s="1"/>
      <c r="C413" s="1" t="s">
        <v>428</v>
      </c>
      <c r="D413" s="1"/>
    </row>
    <row r="414" spans="1:4">
      <c r="A414" s="1"/>
      <c r="B414" s="1"/>
      <c r="C414" s="194" t="s">
        <v>15</v>
      </c>
      <c r="D414" s="1"/>
    </row>
    <row r="415" spans="1:4" ht="33">
      <c r="A415" s="1"/>
      <c r="B415" s="1"/>
      <c r="C415" s="1" t="s">
        <v>429</v>
      </c>
      <c r="D415" s="1"/>
    </row>
    <row r="416" spans="1:4" ht="16.5" customHeight="1">
      <c r="A416" s="786" t="s">
        <v>17</v>
      </c>
      <c r="B416" s="787"/>
      <c r="C416" s="787"/>
      <c r="D416" s="788"/>
    </row>
    <row r="417" spans="1:4" ht="16.5" customHeight="1">
      <c r="A417" s="1"/>
      <c r="B417" s="1" t="s">
        <v>430</v>
      </c>
      <c r="C417" s="194" t="s">
        <v>19</v>
      </c>
      <c r="D417" s="190">
        <v>-400000</v>
      </c>
    </row>
    <row r="418" spans="1:4" ht="49.5">
      <c r="A418" s="1"/>
      <c r="B418" s="1"/>
      <c r="C418" s="1" t="s">
        <v>431</v>
      </c>
      <c r="D418" s="1"/>
    </row>
    <row r="419" spans="1:4">
      <c r="A419" s="1"/>
      <c r="B419" s="1"/>
      <c r="C419" s="194" t="s">
        <v>21</v>
      </c>
      <c r="D419" s="1"/>
    </row>
    <row r="420" spans="1:4" ht="49.5">
      <c r="A420" s="1"/>
      <c r="B420" s="1"/>
      <c r="C420" s="1" t="s">
        <v>432</v>
      </c>
      <c r="D420" s="1"/>
    </row>
    <row r="421" spans="1:4">
      <c r="A421" s="1"/>
      <c r="B421" s="1"/>
      <c r="C421" s="194" t="s">
        <v>23</v>
      </c>
      <c r="D421" s="1"/>
    </row>
    <row r="422" spans="1:4" ht="33">
      <c r="A422" s="1"/>
      <c r="B422" s="1"/>
      <c r="C422" s="1" t="s">
        <v>24</v>
      </c>
      <c r="D422" s="1"/>
    </row>
    <row r="423" spans="1:4">
      <c r="A423" s="1" t="s">
        <v>433</v>
      </c>
      <c r="B423" s="1"/>
      <c r="C423" s="194" t="s">
        <v>11</v>
      </c>
      <c r="D423" s="190">
        <v>-251839.1</v>
      </c>
    </row>
    <row r="424" spans="1:4" ht="16.5" customHeight="1">
      <c r="A424" s="1"/>
      <c r="B424" s="1"/>
      <c r="C424" s="1" t="s">
        <v>434</v>
      </c>
      <c r="D424" s="1"/>
    </row>
    <row r="425" spans="1:4">
      <c r="A425" s="1"/>
      <c r="B425" s="1"/>
      <c r="C425" s="194" t="s">
        <v>13</v>
      </c>
      <c r="D425" s="1"/>
    </row>
    <row r="426" spans="1:4" ht="49.5">
      <c r="A426" s="1"/>
      <c r="B426" s="1"/>
      <c r="C426" s="1" t="s">
        <v>435</v>
      </c>
      <c r="D426" s="1"/>
    </row>
    <row r="427" spans="1:4" ht="16.5" customHeight="1">
      <c r="A427" s="1"/>
      <c r="B427" s="1"/>
      <c r="C427" s="194" t="s">
        <v>15</v>
      </c>
      <c r="D427" s="1"/>
    </row>
    <row r="428" spans="1:4" ht="33">
      <c r="A428" s="1"/>
      <c r="B428" s="1"/>
      <c r="C428" s="1" t="s">
        <v>436</v>
      </c>
      <c r="D428" s="1"/>
    </row>
    <row r="429" spans="1:4" ht="16.5" customHeight="1">
      <c r="A429" s="786" t="s">
        <v>17</v>
      </c>
      <c r="B429" s="787"/>
      <c r="C429" s="787"/>
      <c r="D429" s="788"/>
    </row>
    <row r="430" spans="1:4" ht="16.5" customHeight="1">
      <c r="A430" s="1"/>
      <c r="B430" s="1" t="s">
        <v>297</v>
      </c>
      <c r="C430" s="194" t="s">
        <v>19</v>
      </c>
      <c r="D430" s="190">
        <v>-251839.1</v>
      </c>
    </row>
    <row r="431" spans="1:4">
      <c r="A431" s="1"/>
      <c r="B431" s="1"/>
      <c r="C431" s="1" t="s">
        <v>437</v>
      </c>
      <c r="D431" s="1"/>
    </row>
    <row r="432" spans="1:4">
      <c r="A432" s="1"/>
      <c r="B432" s="1"/>
      <c r="C432" s="194" t="s">
        <v>21</v>
      </c>
      <c r="D432" s="1"/>
    </row>
    <row r="433" spans="1:4" ht="49.5">
      <c r="A433" s="1"/>
      <c r="B433" s="1"/>
      <c r="C433" s="1" t="s">
        <v>438</v>
      </c>
      <c r="D433" s="1"/>
    </row>
    <row r="434" spans="1:4">
      <c r="A434" s="1"/>
      <c r="B434" s="1"/>
      <c r="C434" s="194" t="s">
        <v>23</v>
      </c>
      <c r="D434" s="1"/>
    </row>
    <row r="435" spans="1:4" ht="33">
      <c r="A435" s="1"/>
      <c r="B435" s="1"/>
      <c r="C435" s="1" t="s">
        <v>333</v>
      </c>
      <c r="D435" s="1"/>
    </row>
    <row r="436" spans="1:4">
      <c r="A436" s="1"/>
      <c r="B436" s="1"/>
      <c r="C436" s="191" t="s">
        <v>439</v>
      </c>
      <c r="D436" s="192">
        <v>-500861.2</v>
      </c>
    </row>
    <row r="437" spans="1:4" ht="16.5" customHeight="1">
      <c r="A437" s="1" t="s">
        <v>440</v>
      </c>
      <c r="B437" s="1"/>
      <c r="C437" s="194" t="s">
        <v>11</v>
      </c>
      <c r="D437" s="190">
        <v>-3677</v>
      </c>
    </row>
    <row r="438" spans="1:4" ht="33">
      <c r="A438" s="1"/>
      <c r="B438" s="1"/>
      <c r="C438" s="1" t="s">
        <v>441</v>
      </c>
      <c r="D438" s="1"/>
    </row>
    <row r="439" spans="1:4">
      <c r="A439" s="1"/>
      <c r="B439" s="1"/>
      <c r="C439" s="194" t="s">
        <v>13</v>
      </c>
      <c r="D439" s="1"/>
    </row>
    <row r="440" spans="1:4" ht="33">
      <c r="A440" s="1"/>
      <c r="B440" s="1"/>
      <c r="C440" s="1" t="s">
        <v>442</v>
      </c>
      <c r="D440" s="1"/>
    </row>
    <row r="441" spans="1:4" ht="16.5" customHeight="1">
      <c r="A441" s="1"/>
      <c r="B441" s="1"/>
      <c r="C441" s="194" t="s">
        <v>15</v>
      </c>
      <c r="D441" s="1"/>
    </row>
    <row r="442" spans="1:4" ht="33">
      <c r="A442" s="1"/>
      <c r="B442" s="1"/>
      <c r="C442" s="1" t="s">
        <v>443</v>
      </c>
      <c r="D442" s="1"/>
    </row>
    <row r="443" spans="1:4" ht="16.5" customHeight="1">
      <c r="A443" s="786" t="s">
        <v>17</v>
      </c>
      <c r="B443" s="787"/>
      <c r="C443" s="787"/>
      <c r="D443" s="788"/>
    </row>
    <row r="444" spans="1:4">
      <c r="A444" s="1"/>
      <c r="B444" s="1" t="s">
        <v>185</v>
      </c>
      <c r="C444" s="194" t="s">
        <v>19</v>
      </c>
      <c r="D444" s="190">
        <v>-3677</v>
      </c>
    </row>
    <row r="445" spans="1:4" ht="33">
      <c r="A445" s="1"/>
      <c r="B445" s="1"/>
      <c r="C445" s="1" t="s">
        <v>442</v>
      </c>
      <c r="D445" s="1"/>
    </row>
    <row r="446" spans="1:4">
      <c r="A446" s="1"/>
      <c r="B446" s="1"/>
      <c r="C446" s="194" t="s">
        <v>21</v>
      </c>
      <c r="D446" s="1"/>
    </row>
    <row r="447" spans="1:4" ht="33">
      <c r="A447" s="1"/>
      <c r="B447" s="1"/>
      <c r="C447" s="1" t="s">
        <v>444</v>
      </c>
      <c r="D447" s="1"/>
    </row>
    <row r="448" spans="1:4">
      <c r="A448" s="1"/>
      <c r="B448" s="1"/>
      <c r="C448" s="194" t="s">
        <v>23</v>
      </c>
      <c r="D448" s="1"/>
    </row>
    <row r="449" spans="1:4">
      <c r="A449" s="1"/>
      <c r="B449" s="1"/>
      <c r="C449" s="1" t="s">
        <v>210</v>
      </c>
      <c r="D449" s="1"/>
    </row>
    <row r="450" spans="1:4">
      <c r="A450" s="1" t="s">
        <v>445</v>
      </c>
      <c r="B450" s="1"/>
      <c r="C450" s="194" t="s">
        <v>11</v>
      </c>
      <c r="D450" s="190">
        <v>-9278.7999999999993</v>
      </c>
    </row>
    <row r="451" spans="1:4">
      <c r="A451" s="1"/>
      <c r="B451" s="1"/>
      <c r="C451" s="1" t="s">
        <v>446</v>
      </c>
      <c r="D451" s="1"/>
    </row>
    <row r="452" spans="1:4">
      <c r="A452" s="1"/>
      <c r="B452" s="1"/>
      <c r="C452" s="194" t="s">
        <v>13</v>
      </c>
      <c r="D452" s="1"/>
    </row>
    <row r="453" spans="1:4" ht="33">
      <c r="A453" s="1"/>
      <c r="B453" s="1"/>
      <c r="C453" s="1" t="s">
        <v>447</v>
      </c>
      <c r="D453" s="1"/>
    </row>
    <row r="454" spans="1:4" ht="16.5" customHeight="1">
      <c r="A454" s="1"/>
      <c r="B454" s="1"/>
      <c r="C454" s="194" t="s">
        <v>15</v>
      </c>
      <c r="D454" s="1"/>
    </row>
    <row r="455" spans="1:4">
      <c r="A455" s="1"/>
      <c r="B455" s="1"/>
      <c r="C455" s="1" t="s">
        <v>448</v>
      </c>
      <c r="D455" s="1"/>
    </row>
    <row r="456" spans="1:4" ht="16.5" customHeight="1">
      <c r="A456" s="786" t="s">
        <v>17</v>
      </c>
      <c r="B456" s="787"/>
      <c r="C456" s="787"/>
      <c r="D456" s="788"/>
    </row>
    <row r="457" spans="1:4" ht="16.5" customHeight="1">
      <c r="A457" s="1"/>
      <c r="B457" s="1" t="s">
        <v>185</v>
      </c>
      <c r="C457" s="194" t="s">
        <v>19</v>
      </c>
      <c r="D457" s="190">
        <v>-9278.7999999999993</v>
      </c>
    </row>
    <row r="458" spans="1:4">
      <c r="A458" s="1"/>
      <c r="B458" s="1"/>
      <c r="C458" s="1" t="s">
        <v>446</v>
      </c>
      <c r="D458" s="1"/>
    </row>
    <row r="459" spans="1:4">
      <c r="A459" s="1"/>
      <c r="B459" s="1"/>
      <c r="C459" s="194" t="s">
        <v>21</v>
      </c>
      <c r="D459" s="1"/>
    </row>
    <row r="460" spans="1:4" ht="49.5">
      <c r="A460" s="1"/>
      <c r="B460" s="1"/>
      <c r="C460" s="1" t="s">
        <v>449</v>
      </c>
      <c r="D460" s="1"/>
    </row>
    <row r="461" spans="1:4">
      <c r="A461" s="1"/>
      <c r="B461" s="1"/>
      <c r="C461" s="194" t="s">
        <v>23</v>
      </c>
      <c r="D461" s="1"/>
    </row>
    <row r="462" spans="1:4">
      <c r="A462" s="1"/>
      <c r="B462" s="1"/>
      <c r="C462" s="1" t="s">
        <v>210</v>
      </c>
      <c r="D462" s="1"/>
    </row>
    <row r="463" spans="1:4" ht="16.5" customHeight="1">
      <c r="A463" s="1" t="s">
        <v>450</v>
      </c>
      <c r="B463" s="1"/>
      <c r="C463" s="194" t="s">
        <v>11</v>
      </c>
      <c r="D463" s="190">
        <v>-487905.4</v>
      </c>
    </row>
    <row r="464" spans="1:4" ht="33">
      <c r="A464" s="1"/>
      <c r="B464" s="1"/>
      <c r="C464" s="1" t="s">
        <v>451</v>
      </c>
      <c r="D464" s="1"/>
    </row>
    <row r="465" spans="1:4">
      <c r="A465" s="1"/>
      <c r="B465" s="1"/>
      <c r="C465" s="194" t="s">
        <v>13</v>
      </c>
      <c r="D465" s="1"/>
    </row>
    <row r="466" spans="1:4" ht="66">
      <c r="A466" s="1"/>
      <c r="B466" s="1"/>
      <c r="C466" s="1" t="s">
        <v>452</v>
      </c>
      <c r="D466" s="1"/>
    </row>
    <row r="467" spans="1:4">
      <c r="A467" s="1"/>
      <c r="B467" s="1"/>
      <c r="C467" s="194" t="s">
        <v>15</v>
      </c>
      <c r="D467" s="1"/>
    </row>
    <row r="468" spans="1:4" ht="16.5" customHeight="1">
      <c r="A468" s="1"/>
      <c r="B468" s="1"/>
      <c r="C468" s="1" t="s">
        <v>453</v>
      </c>
      <c r="D468" s="1"/>
    </row>
    <row r="469" spans="1:4" ht="16.5" customHeight="1">
      <c r="A469" s="786" t="s">
        <v>17</v>
      </c>
      <c r="B469" s="787"/>
      <c r="C469" s="787"/>
      <c r="D469" s="788"/>
    </row>
    <row r="470" spans="1:4" ht="16.5" customHeight="1">
      <c r="A470" s="1"/>
      <c r="B470" s="1" t="s">
        <v>306</v>
      </c>
      <c r="C470" s="194" t="s">
        <v>19</v>
      </c>
      <c r="D470" s="190">
        <v>-217667</v>
      </c>
    </row>
    <row r="471" spans="1:4">
      <c r="A471" s="1"/>
      <c r="B471" s="1"/>
      <c r="C471" s="1" t="s">
        <v>454</v>
      </c>
      <c r="D471" s="1"/>
    </row>
    <row r="472" spans="1:4">
      <c r="A472" s="1"/>
      <c r="B472" s="1"/>
      <c r="C472" s="194" t="s">
        <v>21</v>
      </c>
      <c r="D472" s="1"/>
    </row>
    <row r="473" spans="1:4" ht="33">
      <c r="A473" s="1"/>
      <c r="B473" s="1"/>
      <c r="C473" s="1" t="s">
        <v>455</v>
      </c>
      <c r="D473" s="1"/>
    </row>
    <row r="474" spans="1:4">
      <c r="A474" s="1"/>
      <c r="B474" s="1"/>
      <c r="C474" s="194" t="s">
        <v>23</v>
      </c>
      <c r="D474" s="1"/>
    </row>
    <row r="475" spans="1:4" ht="33">
      <c r="A475" s="1"/>
      <c r="B475" s="1"/>
      <c r="C475" s="1" t="s">
        <v>333</v>
      </c>
      <c r="D475" s="1"/>
    </row>
    <row r="476" spans="1:4" ht="16.5" customHeight="1">
      <c r="A476" s="1"/>
      <c r="B476" s="1" t="s">
        <v>309</v>
      </c>
      <c r="C476" s="194" t="s">
        <v>19</v>
      </c>
      <c r="D476" s="190">
        <v>-270238.40000000002</v>
      </c>
    </row>
    <row r="477" spans="1:4">
      <c r="A477" s="1"/>
      <c r="B477" s="1"/>
      <c r="C477" s="1" t="s">
        <v>456</v>
      </c>
      <c r="D477" s="1"/>
    </row>
    <row r="478" spans="1:4">
      <c r="A478" s="1"/>
      <c r="B478" s="1"/>
      <c r="C478" s="194" t="s">
        <v>21</v>
      </c>
      <c r="D478" s="1"/>
    </row>
    <row r="479" spans="1:4" ht="33">
      <c r="A479" s="1"/>
      <c r="B479" s="1"/>
      <c r="C479" s="1" t="s">
        <v>457</v>
      </c>
      <c r="D479" s="1"/>
    </row>
    <row r="480" spans="1:4">
      <c r="A480" s="1"/>
      <c r="B480" s="1"/>
      <c r="C480" s="194" t="s">
        <v>23</v>
      </c>
      <c r="D480" s="1"/>
    </row>
    <row r="481" spans="1:4" ht="33">
      <c r="A481" s="1"/>
      <c r="B481" s="1"/>
      <c r="C481" s="1" t="s">
        <v>333</v>
      </c>
      <c r="D481" s="1"/>
    </row>
    <row r="482" spans="1:4" ht="16.5" customHeight="1">
      <c r="A482" s="1"/>
      <c r="B482" s="1"/>
      <c r="C482" s="191" t="s">
        <v>458</v>
      </c>
      <c r="D482" s="192">
        <v>-208000</v>
      </c>
    </row>
    <row r="483" spans="1:4" ht="16.5" customHeight="1">
      <c r="A483" s="1" t="s">
        <v>459</v>
      </c>
      <c r="B483" s="1"/>
      <c r="C483" s="194" t="s">
        <v>11</v>
      </c>
      <c r="D483" s="190">
        <v>-50000</v>
      </c>
    </row>
    <row r="484" spans="1:4" ht="33">
      <c r="A484" s="1"/>
      <c r="B484" s="1"/>
      <c r="C484" s="1" t="s">
        <v>460</v>
      </c>
      <c r="D484" s="1"/>
    </row>
    <row r="485" spans="1:4">
      <c r="A485" s="1"/>
      <c r="B485" s="1"/>
      <c r="C485" s="194" t="s">
        <v>13</v>
      </c>
      <c r="D485" s="1"/>
    </row>
    <row r="486" spans="1:4" ht="66">
      <c r="A486" s="1"/>
      <c r="B486" s="1"/>
      <c r="C486" s="1" t="s">
        <v>461</v>
      </c>
      <c r="D486" s="1"/>
    </row>
    <row r="487" spans="1:4">
      <c r="A487" s="1"/>
      <c r="B487" s="1"/>
      <c r="C487" s="194" t="s">
        <v>15</v>
      </c>
      <c r="D487" s="1"/>
    </row>
    <row r="488" spans="1:4" ht="82.5">
      <c r="A488" s="1"/>
      <c r="B488" s="1"/>
      <c r="C488" s="1" t="s">
        <v>462</v>
      </c>
      <c r="D488" s="1"/>
    </row>
    <row r="489" spans="1:4" ht="16.5" customHeight="1">
      <c r="A489" s="786" t="s">
        <v>17</v>
      </c>
      <c r="B489" s="787"/>
      <c r="C489" s="787"/>
      <c r="D489" s="788"/>
    </row>
    <row r="490" spans="1:4">
      <c r="A490" s="1"/>
      <c r="B490" s="1" t="s">
        <v>185</v>
      </c>
      <c r="C490" s="194" t="s">
        <v>19</v>
      </c>
      <c r="D490" s="190">
        <v>-50000</v>
      </c>
    </row>
    <row r="491" spans="1:4" ht="33">
      <c r="A491" s="1"/>
      <c r="B491" s="1"/>
      <c r="C491" s="1" t="s">
        <v>463</v>
      </c>
      <c r="D491" s="1"/>
    </row>
    <row r="492" spans="1:4">
      <c r="A492" s="1"/>
      <c r="B492" s="1"/>
      <c r="C492" s="194" t="s">
        <v>21</v>
      </c>
      <c r="D492" s="1"/>
    </row>
    <row r="493" spans="1:4" ht="66">
      <c r="A493" s="1"/>
      <c r="B493" s="1"/>
      <c r="C493" s="1" t="s">
        <v>464</v>
      </c>
      <c r="D493" s="1"/>
    </row>
    <row r="494" spans="1:4">
      <c r="A494" s="1"/>
      <c r="B494" s="1"/>
      <c r="C494" s="194" t="s">
        <v>23</v>
      </c>
      <c r="D494" s="1"/>
    </row>
    <row r="495" spans="1:4">
      <c r="A495" s="1"/>
      <c r="B495" s="1"/>
      <c r="C495" s="1" t="s">
        <v>210</v>
      </c>
      <c r="D495" s="1"/>
    </row>
    <row r="496" spans="1:4">
      <c r="A496" s="1" t="s">
        <v>465</v>
      </c>
      <c r="B496" s="1"/>
      <c r="C496" s="194" t="s">
        <v>11</v>
      </c>
      <c r="D496" s="190">
        <v>-150000</v>
      </c>
    </row>
    <row r="497" spans="1:4" ht="16.5" customHeight="1">
      <c r="A497" s="1"/>
      <c r="B497" s="1"/>
      <c r="C497" s="1" t="s">
        <v>466</v>
      </c>
      <c r="D497" s="1"/>
    </row>
    <row r="498" spans="1:4">
      <c r="A498" s="1"/>
      <c r="B498" s="1"/>
      <c r="C498" s="194" t="s">
        <v>13</v>
      </c>
      <c r="D498" s="1"/>
    </row>
    <row r="499" spans="1:4" ht="49.5">
      <c r="A499" s="1"/>
      <c r="B499" s="1"/>
      <c r="C499" s="1" t="s">
        <v>467</v>
      </c>
      <c r="D499" s="1"/>
    </row>
    <row r="500" spans="1:4">
      <c r="A500" s="1"/>
      <c r="B500" s="1"/>
      <c r="C500" s="194" t="s">
        <v>15</v>
      </c>
      <c r="D500" s="1"/>
    </row>
    <row r="501" spans="1:4" ht="82.5">
      <c r="A501" s="1"/>
      <c r="B501" s="1"/>
      <c r="C501" s="1" t="s">
        <v>468</v>
      </c>
      <c r="D501" s="1"/>
    </row>
    <row r="502" spans="1:4" ht="16.5" customHeight="1">
      <c r="A502" s="786" t="s">
        <v>17</v>
      </c>
      <c r="B502" s="787"/>
      <c r="C502" s="787"/>
      <c r="D502" s="788"/>
    </row>
    <row r="503" spans="1:4" ht="16.5" customHeight="1">
      <c r="A503" s="1"/>
      <c r="B503" s="1" t="s">
        <v>185</v>
      </c>
      <c r="C503" s="194" t="s">
        <v>19</v>
      </c>
      <c r="D503" s="190">
        <v>-150000</v>
      </c>
    </row>
    <row r="504" spans="1:4" ht="49.5">
      <c r="A504" s="1"/>
      <c r="B504" s="1"/>
      <c r="C504" s="1" t="s">
        <v>469</v>
      </c>
      <c r="D504" s="1"/>
    </row>
    <row r="505" spans="1:4">
      <c r="A505" s="1"/>
      <c r="B505" s="1"/>
      <c r="C505" s="194" t="s">
        <v>21</v>
      </c>
      <c r="D505" s="1"/>
    </row>
    <row r="506" spans="1:4" ht="66">
      <c r="A506" s="1"/>
      <c r="B506" s="1"/>
      <c r="C506" s="1" t="s">
        <v>470</v>
      </c>
      <c r="D506" s="1"/>
    </row>
    <row r="507" spans="1:4" ht="16.5" customHeight="1">
      <c r="A507" s="1"/>
      <c r="B507" s="1"/>
      <c r="C507" s="194" t="s">
        <v>23</v>
      </c>
      <c r="D507" s="1"/>
    </row>
    <row r="508" spans="1:4">
      <c r="A508" s="1"/>
      <c r="B508" s="1"/>
      <c r="C508" s="1" t="s">
        <v>210</v>
      </c>
      <c r="D508" s="1"/>
    </row>
    <row r="509" spans="1:4">
      <c r="A509" s="1" t="s">
        <v>471</v>
      </c>
      <c r="B509" s="1"/>
      <c r="C509" s="194" t="s">
        <v>11</v>
      </c>
      <c r="D509" s="190">
        <v>-8000</v>
      </c>
    </row>
    <row r="510" spans="1:4" ht="16.5" customHeight="1">
      <c r="A510" s="1"/>
      <c r="B510" s="1"/>
      <c r="C510" s="1" t="s">
        <v>472</v>
      </c>
      <c r="D510" s="1"/>
    </row>
    <row r="511" spans="1:4">
      <c r="A511" s="1"/>
      <c r="B511" s="1"/>
      <c r="C511" s="194" t="s">
        <v>13</v>
      </c>
      <c r="D511" s="1"/>
    </row>
    <row r="512" spans="1:4" ht="49.5">
      <c r="A512" s="1"/>
      <c r="B512" s="1"/>
      <c r="C512" s="1" t="s">
        <v>473</v>
      </c>
      <c r="D512" s="1"/>
    </row>
    <row r="513" spans="1:4">
      <c r="A513" s="1"/>
      <c r="B513" s="1"/>
      <c r="C513" s="194" t="s">
        <v>15</v>
      </c>
      <c r="D513" s="1"/>
    </row>
    <row r="514" spans="1:4" ht="49.5">
      <c r="A514" s="1"/>
      <c r="B514" s="1"/>
      <c r="C514" s="1" t="s">
        <v>474</v>
      </c>
      <c r="D514" s="1"/>
    </row>
    <row r="515" spans="1:4" ht="16.5" customHeight="1">
      <c r="A515" s="786" t="s">
        <v>17</v>
      </c>
      <c r="B515" s="787"/>
      <c r="C515" s="787"/>
      <c r="D515" s="788"/>
    </row>
    <row r="516" spans="1:4" ht="16.5" customHeight="1">
      <c r="A516" s="1"/>
      <c r="B516" s="1" t="s">
        <v>185</v>
      </c>
      <c r="C516" s="194" t="s">
        <v>19</v>
      </c>
      <c r="D516" s="190">
        <v>-8000</v>
      </c>
    </row>
    <row r="517" spans="1:4" ht="33">
      <c r="A517" s="1"/>
      <c r="B517" s="1"/>
      <c r="C517" s="1" t="s">
        <v>472</v>
      </c>
      <c r="D517" s="1"/>
    </row>
    <row r="518" spans="1:4">
      <c r="A518" s="1"/>
      <c r="B518" s="1"/>
      <c r="C518" s="194" t="s">
        <v>21</v>
      </c>
      <c r="D518" s="1"/>
    </row>
    <row r="519" spans="1:4" ht="49.5">
      <c r="A519" s="1"/>
      <c r="B519" s="1"/>
      <c r="C519" s="1" t="s">
        <v>475</v>
      </c>
      <c r="D519" s="1"/>
    </row>
    <row r="520" spans="1:4">
      <c r="A520" s="1"/>
      <c r="B520" s="1"/>
      <c r="C520" s="194" t="s">
        <v>23</v>
      </c>
      <c r="D520" s="1"/>
    </row>
    <row r="521" spans="1:4">
      <c r="A521" s="1"/>
      <c r="B521" s="1"/>
      <c r="C521" s="1" t="s">
        <v>210</v>
      </c>
      <c r="D521" s="1"/>
    </row>
    <row r="522" spans="1:4">
      <c r="A522" s="1"/>
      <c r="B522" s="1"/>
      <c r="C522" s="191" t="s">
        <v>208</v>
      </c>
      <c r="D522" s="192">
        <v>-69173</v>
      </c>
    </row>
    <row r="523" spans="1:4">
      <c r="A523" s="1" t="s">
        <v>476</v>
      </c>
      <c r="B523" s="1"/>
      <c r="C523" s="194" t="s">
        <v>11</v>
      </c>
      <c r="D523" s="190">
        <v>-29173</v>
      </c>
    </row>
    <row r="524" spans="1:4" ht="16.5" customHeight="1">
      <c r="A524" s="1"/>
      <c r="B524" s="1"/>
      <c r="C524" s="1" t="s">
        <v>477</v>
      </c>
      <c r="D524" s="1"/>
    </row>
    <row r="525" spans="1:4">
      <c r="A525" s="1"/>
      <c r="B525" s="1"/>
      <c r="C525" s="194" t="s">
        <v>13</v>
      </c>
      <c r="D525" s="1"/>
    </row>
    <row r="526" spans="1:4" ht="49.5">
      <c r="A526" s="1"/>
      <c r="B526" s="1"/>
      <c r="C526" s="1" t="s">
        <v>478</v>
      </c>
      <c r="D526" s="1"/>
    </row>
    <row r="527" spans="1:4" ht="16.5" customHeight="1">
      <c r="A527" s="1"/>
      <c r="B527" s="1"/>
      <c r="C527" s="194" t="s">
        <v>15</v>
      </c>
      <c r="D527" s="1"/>
    </row>
    <row r="528" spans="1:4">
      <c r="A528" s="1"/>
      <c r="B528" s="1"/>
      <c r="C528" s="1" t="s">
        <v>479</v>
      </c>
      <c r="D528" s="1"/>
    </row>
    <row r="529" spans="1:4" ht="16.5" customHeight="1">
      <c r="A529" s="786" t="s">
        <v>17</v>
      </c>
      <c r="B529" s="787"/>
      <c r="C529" s="787"/>
      <c r="D529" s="788"/>
    </row>
    <row r="530" spans="1:4" ht="16.5" customHeight="1">
      <c r="A530" s="1"/>
      <c r="B530" s="1" t="s">
        <v>377</v>
      </c>
      <c r="C530" s="194" t="s">
        <v>19</v>
      </c>
      <c r="D530" s="190">
        <v>-29173</v>
      </c>
    </row>
    <row r="531" spans="1:4">
      <c r="A531" s="1"/>
      <c r="B531" s="1"/>
      <c r="C531" s="1" t="s">
        <v>480</v>
      </c>
      <c r="D531" s="1"/>
    </row>
    <row r="532" spans="1:4">
      <c r="A532" s="1"/>
      <c r="B532" s="1"/>
      <c r="C532" s="194" t="s">
        <v>21</v>
      </c>
      <c r="D532" s="1"/>
    </row>
    <row r="533" spans="1:4" ht="49.5">
      <c r="A533" s="1"/>
      <c r="B533" s="1"/>
      <c r="C533" s="1" t="s">
        <v>481</v>
      </c>
      <c r="D533" s="1"/>
    </row>
    <row r="534" spans="1:4">
      <c r="A534" s="1"/>
      <c r="B534" s="1"/>
      <c r="C534" s="194" t="s">
        <v>23</v>
      </c>
      <c r="D534" s="1"/>
    </row>
    <row r="535" spans="1:4">
      <c r="A535" s="1"/>
      <c r="B535" s="1"/>
      <c r="C535" s="1" t="s">
        <v>379</v>
      </c>
      <c r="D535" s="1"/>
    </row>
    <row r="536" spans="1:4">
      <c r="A536" s="1" t="s">
        <v>482</v>
      </c>
      <c r="B536" s="1"/>
      <c r="C536" s="194" t="s">
        <v>11</v>
      </c>
      <c r="D536" s="190">
        <v>-40000</v>
      </c>
    </row>
    <row r="537" spans="1:4" ht="33">
      <c r="A537" s="1"/>
      <c r="B537" s="1"/>
      <c r="C537" s="1" t="s">
        <v>284</v>
      </c>
      <c r="D537" s="1"/>
    </row>
    <row r="538" spans="1:4" ht="16.5" customHeight="1">
      <c r="A538" s="1"/>
      <c r="B538" s="1"/>
      <c r="C538" s="194" t="s">
        <v>13</v>
      </c>
      <c r="D538" s="1"/>
    </row>
    <row r="539" spans="1:4" ht="33">
      <c r="A539" s="1"/>
      <c r="B539" s="1"/>
      <c r="C539" s="1" t="s">
        <v>483</v>
      </c>
      <c r="D539" s="1"/>
    </row>
    <row r="540" spans="1:4">
      <c r="A540" s="1"/>
      <c r="B540" s="1"/>
      <c r="C540" s="194" t="s">
        <v>15</v>
      </c>
      <c r="D540" s="1"/>
    </row>
    <row r="541" spans="1:4" ht="33">
      <c r="A541" s="1"/>
      <c r="B541" s="1"/>
      <c r="C541" s="1" t="s">
        <v>209</v>
      </c>
      <c r="D541" s="1"/>
    </row>
    <row r="542" spans="1:4" ht="16.5" customHeight="1">
      <c r="A542" s="786" t="s">
        <v>17</v>
      </c>
      <c r="B542" s="787"/>
      <c r="C542" s="787"/>
      <c r="D542" s="788"/>
    </row>
    <row r="543" spans="1:4">
      <c r="A543" s="1"/>
      <c r="B543" s="1" t="s">
        <v>185</v>
      </c>
      <c r="C543" s="194" t="s">
        <v>19</v>
      </c>
      <c r="D543" s="190">
        <v>-40000</v>
      </c>
    </row>
    <row r="544" spans="1:4" ht="16.5" customHeight="1">
      <c r="A544" s="1"/>
      <c r="B544" s="1"/>
      <c r="C544" s="1" t="s">
        <v>484</v>
      </c>
      <c r="D544" s="1"/>
    </row>
    <row r="545" spans="1:4">
      <c r="A545" s="1"/>
      <c r="B545" s="1"/>
      <c r="C545" s="194" t="s">
        <v>21</v>
      </c>
      <c r="D545" s="1"/>
    </row>
    <row r="546" spans="1:4" ht="66">
      <c r="A546" s="1"/>
      <c r="B546" s="1"/>
      <c r="C546" s="1" t="s">
        <v>485</v>
      </c>
      <c r="D546" s="1"/>
    </row>
    <row r="547" spans="1:4" ht="16.5" customHeight="1">
      <c r="A547" s="1"/>
      <c r="B547" s="1"/>
      <c r="C547" s="194" t="s">
        <v>23</v>
      </c>
      <c r="D547" s="1"/>
    </row>
    <row r="548" spans="1:4">
      <c r="A548" s="1"/>
      <c r="B548" s="1"/>
      <c r="C548" s="1" t="s">
        <v>210</v>
      </c>
      <c r="D548" s="1"/>
    </row>
    <row r="549" spans="1:4" ht="33">
      <c r="A549" s="1"/>
      <c r="B549" s="1"/>
      <c r="C549" s="191" t="s">
        <v>486</v>
      </c>
      <c r="D549" s="192">
        <v>-135000</v>
      </c>
    </row>
    <row r="550" spans="1:4">
      <c r="A550" s="1" t="s">
        <v>487</v>
      </c>
      <c r="B550" s="1"/>
      <c r="C550" s="194" t="s">
        <v>11</v>
      </c>
      <c r="D550" s="190">
        <v>-135000</v>
      </c>
    </row>
    <row r="551" spans="1:4">
      <c r="A551" s="1"/>
      <c r="B551" s="1"/>
      <c r="C551" s="1" t="s">
        <v>488</v>
      </c>
      <c r="D551" s="1"/>
    </row>
    <row r="552" spans="1:4">
      <c r="A552" s="1"/>
      <c r="B552" s="1"/>
      <c r="C552" s="194" t="s">
        <v>13</v>
      </c>
      <c r="D552" s="1"/>
    </row>
    <row r="553" spans="1:4" ht="66">
      <c r="A553" s="1"/>
      <c r="B553" s="1"/>
      <c r="C553" s="1" t="s">
        <v>489</v>
      </c>
      <c r="D553" s="1"/>
    </row>
    <row r="554" spans="1:4">
      <c r="A554" s="1"/>
      <c r="B554" s="1"/>
      <c r="C554" s="194" t="s">
        <v>15</v>
      </c>
      <c r="D554" s="1"/>
    </row>
    <row r="555" spans="1:4" ht="49.5">
      <c r="A555" s="1"/>
      <c r="B555" s="1"/>
      <c r="C555" s="1" t="s">
        <v>490</v>
      </c>
      <c r="D555" s="1"/>
    </row>
    <row r="556" spans="1:4" ht="16.5" customHeight="1">
      <c r="A556" s="786" t="s">
        <v>17</v>
      </c>
      <c r="B556" s="787"/>
      <c r="C556" s="787"/>
      <c r="D556" s="788"/>
    </row>
    <row r="557" spans="1:4" ht="16.5" customHeight="1">
      <c r="A557" s="1"/>
      <c r="B557" s="1" t="s">
        <v>377</v>
      </c>
      <c r="C557" s="194" t="s">
        <v>19</v>
      </c>
      <c r="D557" s="190">
        <v>-135000</v>
      </c>
    </row>
    <row r="558" spans="1:4" ht="33">
      <c r="A558" s="1"/>
      <c r="B558" s="1"/>
      <c r="C558" s="1" t="s">
        <v>491</v>
      </c>
      <c r="D558" s="1"/>
    </row>
    <row r="559" spans="1:4">
      <c r="A559" s="1"/>
      <c r="B559" s="1"/>
      <c r="C559" s="194" t="s">
        <v>21</v>
      </c>
      <c r="D559" s="1"/>
    </row>
    <row r="560" spans="1:4" ht="33">
      <c r="A560" s="1"/>
      <c r="B560" s="1"/>
      <c r="C560" s="1" t="s">
        <v>492</v>
      </c>
      <c r="D560" s="1"/>
    </row>
    <row r="561" spans="1:4" ht="16.5" customHeight="1">
      <c r="A561" s="1"/>
      <c r="B561" s="1"/>
      <c r="C561" s="194" t="s">
        <v>23</v>
      </c>
      <c r="D561" s="1"/>
    </row>
    <row r="562" spans="1:4">
      <c r="A562" s="1"/>
      <c r="B562" s="1"/>
      <c r="C562" s="1" t="s">
        <v>379</v>
      </c>
      <c r="D562" s="1"/>
    </row>
    <row r="563" spans="1:4" ht="16.5" customHeight="1">
      <c r="A563" s="1"/>
      <c r="B563" s="1"/>
      <c r="C563" s="191" t="s">
        <v>1495</v>
      </c>
      <c r="D563" s="192">
        <v>-39409.1</v>
      </c>
    </row>
    <row r="564" spans="1:4">
      <c r="A564" s="1" t="s">
        <v>1496</v>
      </c>
      <c r="B564" s="1"/>
      <c r="C564" s="194" t="s">
        <v>11</v>
      </c>
      <c r="D564" s="190">
        <v>-27000</v>
      </c>
    </row>
    <row r="565" spans="1:4">
      <c r="A565" s="1"/>
      <c r="B565" s="1"/>
      <c r="C565" s="1" t="s">
        <v>1497</v>
      </c>
      <c r="D565" s="1"/>
    </row>
    <row r="566" spans="1:4">
      <c r="A566" s="1"/>
      <c r="B566" s="1"/>
      <c r="C566" s="194" t="s">
        <v>13</v>
      </c>
      <c r="D566" s="1"/>
    </row>
    <row r="567" spans="1:4" ht="33">
      <c r="A567" s="1"/>
      <c r="B567" s="1"/>
      <c r="C567" s="1" t="s">
        <v>1498</v>
      </c>
      <c r="D567" s="1"/>
    </row>
    <row r="568" spans="1:4">
      <c r="A568" s="1"/>
      <c r="B568" s="1"/>
      <c r="C568" s="194" t="s">
        <v>15</v>
      </c>
      <c r="D568" s="1"/>
    </row>
    <row r="569" spans="1:4" ht="33">
      <c r="A569" s="1"/>
      <c r="B569" s="1"/>
      <c r="C569" s="1" t="s">
        <v>1499</v>
      </c>
      <c r="D569" s="1"/>
    </row>
    <row r="570" spans="1:4" ht="16.5" customHeight="1">
      <c r="A570" s="786" t="s">
        <v>17</v>
      </c>
      <c r="B570" s="787"/>
      <c r="C570" s="787"/>
      <c r="D570" s="788"/>
    </row>
    <row r="571" spans="1:4">
      <c r="A571" s="1"/>
      <c r="B571" s="1" t="s">
        <v>356</v>
      </c>
      <c r="C571" s="194" t="s">
        <v>19</v>
      </c>
      <c r="D571" s="190">
        <v>-25844.7</v>
      </c>
    </row>
    <row r="572" spans="1:4" ht="33">
      <c r="A572" s="1"/>
      <c r="B572" s="1"/>
      <c r="C572" s="1" t="s">
        <v>1500</v>
      </c>
      <c r="D572" s="1"/>
    </row>
    <row r="573" spans="1:4">
      <c r="A573" s="1"/>
      <c r="B573" s="1"/>
      <c r="C573" s="194" t="s">
        <v>21</v>
      </c>
      <c r="D573" s="1"/>
    </row>
    <row r="574" spans="1:4" ht="66">
      <c r="A574" s="1"/>
      <c r="B574" s="1"/>
      <c r="C574" s="1" t="s">
        <v>1501</v>
      </c>
      <c r="D574" s="1"/>
    </row>
    <row r="575" spans="1:4" ht="16.5" customHeight="1">
      <c r="A575" s="1"/>
      <c r="B575" s="1"/>
      <c r="C575" s="194" t="s">
        <v>23</v>
      </c>
      <c r="D575" s="1"/>
    </row>
    <row r="576" spans="1:4" ht="16.5" customHeight="1">
      <c r="A576" s="1"/>
      <c r="B576" s="1"/>
      <c r="C576" s="1" t="s">
        <v>210</v>
      </c>
      <c r="D576" s="1"/>
    </row>
    <row r="577" spans="1:4">
      <c r="A577" s="1"/>
      <c r="B577" s="1" t="s">
        <v>392</v>
      </c>
      <c r="C577" s="194" t="s">
        <v>19</v>
      </c>
      <c r="D577" s="190">
        <v>-1155.3</v>
      </c>
    </row>
    <row r="578" spans="1:4" ht="33">
      <c r="A578" s="1"/>
      <c r="B578" s="1"/>
      <c r="C578" s="1" t="s">
        <v>1502</v>
      </c>
      <c r="D578" s="1"/>
    </row>
    <row r="579" spans="1:4">
      <c r="A579" s="1"/>
      <c r="B579" s="1"/>
      <c r="C579" s="194" t="s">
        <v>21</v>
      </c>
      <c r="D579" s="1"/>
    </row>
    <row r="580" spans="1:4" ht="49.5">
      <c r="A580" s="1"/>
      <c r="B580" s="1"/>
      <c r="C580" s="1" t="s">
        <v>1503</v>
      </c>
      <c r="D580" s="1"/>
    </row>
    <row r="581" spans="1:4">
      <c r="A581" s="1"/>
      <c r="B581" s="1"/>
      <c r="C581" s="194" t="s">
        <v>23</v>
      </c>
      <c r="D581" s="1"/>
    </row>
    <row r="582" spans="1:4">
      <c r="A582" s="1"/>
      <c r="B582" s="1"/>
      <c r="C582" s="1" t="s">
        <v>210</v>
      </c>
      <c r="D582" s="1"/>
    </row>
    <row r="583" spans="1:4">
      <c r="A583" s="1" t="s">
        <v>1504</v>
      </c>
      <c r="B583" s="1"/>
      <c r="C583" s="194" t="s">
        <v>11</v>
      </c>
      <c r="D583" s="190">
        <v>-4309.1000000000004</v>
      </c>
    </row>
    <row r="584" spans="1:4" ht="16.5" customHeight="1">
      <c r="A584" s="1"/>
      <c r="B584" s="1"/>
      <c r="C584" s="1" t="s">
        <v>1505</v>
      </c>
      <c r="D584" s="1"/>
    </row>
    <row r="585" spans="1:4">
      <c r="A585" s="1"/>
      <c r="B585" s="1"/>
      <c r="C585" s="194" t="s">
        <v>13</v>
      </c>
      <c r="D585" s="1"/>
    </row>
    <row r="586" spans="1:4" ht="49.5">
      <c r="A586" s="1"/>
      <c r="B586" s="1"/>
      <c r="C586" s="1" t="s">
        <v>1506</v>
      </c>
      <c r="D586" s="1"/>
    </row>
    <row r="587" spans="1:4">
      <c r="A587" s="1"/>
      <c r="B587" s="1"/>
      <c r="C587" s="194" t="s">
        <v>15</v>
      </c>
      <c r="D587" s="1"/>
    </row>
    <row r="588" spans="1:4" ht="66">
      <c r="A588" s="1"/>
      <c r="B588" s="1"/>
      <c r="C588" s="1" t="s">
        <v>1507</v>
      </c>
      <c r="D588" s="1"/>
    </row>
    <row r="589" spans="1:4" ht="16.5" customHeight="1">
      <c r="A589" s="786" t="s">
        <v>17</v>
      </c>
      <c r="B589" s="787"/>
      <c r="C589" s="787"/>
      <c r="D589" s="788"/>
    </row>
    <row r="590" spans="1:4" ht="16.5" customHeight="1">
      <c r="A590" s="1"/>
      <c r="B590" s="1" t="s">
        <v>1508</v>
      </c>
      <c r="C590" s="194" t="s">
        <v>19</v>
      </c>
      <c r="D590" s="190">
        <v>-4309.1000000000004</v>
      </c>
    </row>
    <row r="591" spans="1:4" ht="33">
      <c r="A591" s="1"/>
      <c r="B591" s="1"/>
      <c r="C591" s="1" t="s">
        <v>1509</v>
      </c>
      <c r="D591" s="1"/>
    </row>
    <row r="592" spans="1:4">
      <c r="A592" s="1"/>
      <c r="B592" s="1"/>
      <c r="C592" s="194" t="s">
        <v>21</v>
      </c>
      <c r="D592" s="1"/>
    </row>
    <row r="593" spans="1:4" ht="49.5">
      <c r="A593" s="1"/>
      <c r="B593" s="1"/>
      <c r="C593" s="1" t="s">
        <v>1510</v>
      </c>
      <c r="D593" s="1"/>
    </row>
    <row r="594" spans="1:4">
      <c r="A594" s="1"/>
      <c r="B594" s="1"/>
      <c r="C594" s="194" t="s">
        <v>23</v>
      </c>
      <c r="D594" s="1"/>
    </row>
    <row r="595" spans="1:4">
      <c r="A595" s="1"/>
      <c r="B595" s="1"/>
      <c r="C595" s="1" t="s">
        <v>210</v>
      </c>
      <c r="D595" s="1"/>
    </row>
    <row r="596" spans="1:4">
      <c r="A596" s="1" t="s">
        <v>1511</v>
      </c>
      <c r="B596" s="1"/>
      <c r="C596" s="194" t="s">
        <v>11</v>
      </c>
      <c r="D596" s="190">
        <v>-8100</v>
      </c>
    </row>
    <row r="597" spans="1:4">
      <c r="A597" s="1"/>
      <c r="B597" s="1"/>
      <c r="C597" s="1" t="s">
        <v>1512</v>
      </c>
      <c r="D597" s="1"/>
    </row>
    <row r="598" spans="1:4">
      <c r="A598" s="1"/>
      <c r="B598" s="1"/>
      <c r="C598" s="194" t="s">
        <v>13</v>
      </c>
      <c r="D598" s="1"/>
    </row>
    <row r="599" spans="1:4" ht="49.5">
      <c r="A599" s="1"/>
      <c r="B599" s="1"/>
      <c r="C599" s="1" t="s">
        <v>1513</v>
      </c>
      <c r="D599" s="1"/>
    </row>
    <row r="600" spans="1:4">
      <c r="A600" s="1"/>
      <c r="B600" s="1"/>
      <c r="C600" s="194" t="s">
        <v>15</v>
      </c>
      <c r="D600" s="1"/>
    </row>
    <row r="601" spans="1:4" ht="16.5" customHeight="1">
      <c r="A601" s="1"/>
      <c r="B601" s="1"/>
      <c r="C601" s="1" t="s">
        <v>1514</v>
      </c>
      <c r="D601" s="1"/>
    </row>
    <row r="602" spans="1:4" ht="16.5" customHeight="1">
      <c r="A602" s="786" t="s">
        <v>17</v>
      </c>
      <c r="B602" s="787"/>
      <c r="C602" s="787"/>
      <c r="D602" s="788"/>
    </row>
    <row r="603" spans="1:4" ht="16.5" customHeight="1">
      <c r="A603" s="1"/>
      <c r="B603" s="1" t="s">
        <v>380</v>
      </c>
      <c r="C603" s="194" t="s">
        <v>19</v>
      </c>
      <c r="D603" s="190">
        <v>-8100</v>
      </c>
    </row>
    <row r="604" spans="1:4" ht="33">
      <c r="A604" s="1"/>
      <c r="B604" s="1"/>
      <c r="C604" s="1" t="s">
        <v>1515</v>
      </c>
      <c r="D604" s="1"/>
    </row>
    <row r="605" spans="1:4">
      <c r="A605" s="1"/>
      <c r="B605" s="1"/>
      <c r="C605" s="194" t="s">
        <v>21</v>
      </c>
      <c r="D605" s="1"/>
    </row>
    <row r="606" spans="1:4" ht="49.5">
      <c r="A606" s="1"/>
      <c r="B606" s="1"/>
      <c r="C606" s="1" t="s">
        <v>1516</v>
      </c>
      <c r="D606" s="1"/>
    </row>
    <row r="607" spans="1:4">
      <c r="A607" s="1"/>
      <c r="B607" s="1"/>
      <c r="C607" s="194" t="s">
        <v>23</v>
      </c>
      <c r="D607" s="1"/>
    </row>
    <row r="608" spans="1:4">
      <c r="A608" s="1"/>
      <c r="B608" s="1"/>
      <c r="C608" s="1" t="s">
        <v>379</v>
      </c>
      <c r="D608" s="1"/>
    </row>
    <row r="609" spans="1:4" ht="16.5" customHeight="1">
      <c r="A609" s="1"/>
      <c r="B609" s="1"/>
      <c r="C609" s="191" t="s">
        <v>493</v>
      </c>
      <c r="D609" s="192">
        <v>-592000</v>
      </c>
    </row>
    <row r="610" spans="1:4">
      <c r="A610" s="1" t="s">
        <v>494</v>
      </c>
      <c r="B610" s="1"/>
      <c r="C610" s="194" t="s">
        <v>11</v>
      </c>
      <c r="D610" s="190">
        <v>-378000</v>
      </c>
    </row>
    <row r="611" spans="1:4" ht="33">
      <c r="A611" s="1"/>
      <c r="B611" s="1"/>
      <c r="C611" s="1" t="s">
        <v>495</v>
      </c>
      <c r="D611" s="1"/>
    </row>
    <row r="612" spans="1:4">
      <c r="A612" s="1"/>
      <c r="B612" s="1"/>
      <c r="C612" s="194" t="s">
        <v>13</v>
      </c>
      <c r="D612" s="1"/>
    </row>
    <row r="613" spans="1:4">
      <c r="A613" s="1"/>
      <c r="B613" s="1"/>
      <c r="C613" s="1" t="s">
        <v>496</v>
      </c>
      <c r="D613" s="1"/>
    </row>
    <row r="614" spans="1:4">
      <c r="A614" s="1"/>
      <c r="B614" s="1"/>
      <c r="C614" s="194" t="s">
        <v>15</v>
      </c>
      <c r="D614" s="1"/>
    </row>
    <row r="615" spans="1:4">
      <c r="A615" s="1"/>
      <c r="B615" s="1"/>
      <c r="C615" s="1" t="s">
        <v>497</v>
      </c>
      <c r="D615" s="1"/>
    </row>
    <row r="616" spans="1:4" ht="16.5" customHeight="1">
      <c r="A616" s="786" t="s">
        <v>17</v>
      </c>
      <c r="B616" s="787"/>
      <c r="C616" s="787"/>
      <c r="D616" s="788"/>
    </row>
    <row r="617" spans="1:4" ht="16.5" customHeight="1">
      <c r="A617" s="1"/>
      <c r="B617" s="1" t="s">
        <v>392</v>
      </c>
      <c r="C617" s="194" t="s">
        <v>19</v>
      </c>
      <c r="D617" s="190">
        <v>-92000</v>
      </c>
    </row>
    <row r="618" spans="1:4" ht="33">
      <c r="A618" s="1"/>
      <c r="B618" s="1"/>
      <c r="C618" s="1" t="s">
        <v>498</v>
      </c>
      <c r="D618" s="1"/>
    </row>
    <row r="619" spans="1:4">
      <c r="A619" s="1"/>
      <c r="B619" s="1"/>
      <c r="C619" s="194" t="s">
        <v>21</v>
      </c>
      <c r="D619" s="1"/>
    </row>
    <row r="620" spans="1:4" ht="66">
      <c r="A620" s="1"/>
      <c r="B620" s="1"/>
      <c r="C620" s="1" t="s">
        <v>499</v>
      </c>
      <c r="D620" s="1"/>
    </row>
    <row r="621" spans="1:4" ht="16.5" customHeight="1">
      <c r="A621" s="1"/>
      <c r="B621" s="1"/>
      <c r="C621" s="194" t="s">
        <v>23</v>
      </c>
      <c r="D621" s="1"/>
    </row>
    <row r="622" spans="1:4">
      <c r="A622" s="1"/>
      <c r="B622" s="1"/>
      <c r="C622" s="1" t="s">
        <v>210</v>
      </c>
      <c r="D622" s="1"/>
    </row>
    <row r="623" spans="1:4" ht="16.5" customHeight="1">
      <c r="A623" s="1"/>
      <c r="B623" s="1" t="s">
        <v>500</v>
      </c>
      <c r="C623" s="194" t="s">
        <v>19</v>
      </c>
      <c r="D623" s="190">
        <v>-286000</v>
      </c>
    </row>
    <row r="624" spans="1:4">
      <c r="A624" s="1"/>
      <c r="B624" s="1"/>
      <c r="C624" s="1" t="s">
        <v>501</v>
      </c>
      <c r="D624" s="1"/>
    </row>
    <row r="625" spans="1:4">
      <c r="A625" s="1"/>
      <c r="B625" s="1"/>
      <c r="C625" s="194" t="s">
        <v>21</v>
      </c>
      <c r="D625" s="1"/>
    </row>
    <row r="626" spans="1:4" ht="82.5">
      <c r="A626" s="1"/>
      <c r="B626" s="1"/>
      <c r="C626" s="1" t="s">
        <v>502</v>
      </c>
      <c r="D626" s="1"/>
    </row>
    <row r="627" spans="1:4">
      <c r="A627" s="1"/>
      <c r="B627" s="1"/>
      <c r="C627" s="194" t="s">
        <v>23</v>
      </c>
      <c r="D627" s="1"/>
    </row>
    <row r="628" spans="1:4">
      <c r="A628" s="1"/>
      <c r="B628" s="1"/>
      <c r="C628" s="1" t="s">
        <v>210</v>
      </c>
      <c r="D628" s="1"/>
    </row>
    <row r="629" spans="1:4">
      <c r="A629" s="1" t="s">
        <v>503</v>
      </c>
      <c r="B629" s="1"/>
      <c r="C629" s="194" t="s">
        <v>11</v>
      </c>
      <c r="D629" s="190">
        <v>-214000</v>
      </c>
    </row>
    <row r="630" spans="1:4" ht="16.5" customHeight="1">
      <c r="A630" s="1"/>
      <c r="B630" s="1"/>
      <c r="C630" s="1" t="s">
        <v>504</v>
      </c>
      <c r="D630" s="1"/>
    </row>
    <row r="631" spans="1:4">
      <c r="A631" s="1"/>
      <c r="B631" s="1"/>
      <c r="C631" s="194" t="s">
        <v>13</v>
      </c>
      <c r="D631" s="1"/>
    </row>
    <row r="632" spans="1:4" ht="33">
      <c r="A632" s="1"/>
      <c r="B632" s="1"/>
      <c r="C632" s="1" t="s">
        <v>505</v>
      </c>
      <c r="D632" s="1"/>
    </row>
    <row r="633" spans="1:4">
      <c r="A633" s="1"/>
      <c r="B633" s="1"/>
      <c r="C633" s="194" t="s">
        <v>15</v>
      </c>
      <c r="D633" s="1"/>
    </row>
    <row r="634" spans="1:4" ht="33">
      <c r="A634" s="1"/>
      <c r="B634" s="1"/>
      <c r="C634" s="1" t="s">
        <v>506</v>
      </c>
      <c r="D634" s="1"/>
    </row>
    <row r="635" spans="1:4" ht="16.5" customHeight="1">
      <c r="A635" s="786" t="s">
        <v>17</v>
      </c>
      <c r="B635" s="787"/>
      <c r="C635" s="787"/>
      <c r="D635" s="788"/>
    </row>
    <row r="636" spans="1:4" ht="16.5" customHeight="1">
      <c r="A636" s="1"/>
      <c r="B636" s="1" t="s">
        <v>185</v>
      </c>
      <c r="C636" s="194" t="s">
        <v>19</v>
      </c>
      <c r="D636" s="190">
        <v>-214000</v>
      </c>
    </row>
    <row r="637" spans="1:4" ht="49.5">
      <c r="A637" s="1"/>
      <c r="B637" s="1"/>
      <c r="C637" s="1" t="s">
        <v>507</v>
      </c>
      <c r="D637" s="1"/>
    </row>
    <row r="638" spans="1:4">
      <c r="A638" s="1"/>
      <c r="B638" s="1"/>
      <c r="C638" s="194" t="s">
        <v>21</v>
      </c>
      <c r="D638" s="1"/>
    </row>
    <row r="639" spans="1:4" ht="33">
      <c r="A639" s="1"/>
      <c r="B639" s="1"/>
      <c r="C639" s="1" t="s">
        <v>508</v>
      </c>
      <c r="D639" s="1"/>
    </row>
    <row r="640" spans="1:4">
      <c r="A640" s="1"/>
      <c r="B640" s="1"/>
      <c r="C640" s="194" t="s">
        <v>23</v>
      </c>
      <c r="D640" s="1"/>
    </row>
    <row r="641" spans="1:4">
      <c r="A641" s="1"/>
      <c r="B641" s="1"/>
      <c r="C641" s="1" t="s">
        <v>210</v>
      </c>
      <c r="D641" s="1"/>
    </row>
    <row r="642" spans="1:4">
      <c r="A642" s="1"/>
      <c r="B642" s="1"/>
      <c r="C642" s="191" t="s">
        <v>509</v>
      </c>
      <c r="D642" s="192">
        <v>-4764000</v>
      </c>
    </row>
    <row r="643" spans="1:4">
      <c r="A643" s="1" t="s">
        <v>510</v>
      </c>
      <c r="B643" s="1"/>
      <c r="C643" s="194" t="s">
        <v>11</v>
      </c>
      <c r="D643" s="190">
        <v>-4753000</v>
      </c>
    </row>
    <row r="644" spans="1:4" ht="16.5" customHeight="1">
      <c r="A644" s="1"/>
      <c r="B644" s="1"/>
      <c r="C644" s="1" t="s">
        <v>511</v>
      </c>
      <c r="D644" s="1"/>
    </row>
    <row r="645" spans="1:4">
      <c r="A645" s="1"/>
      <c r="B645" s="1"/>
      <c r="C645" s="194" t="s">
        <v>13</v>
      </c>
      <c r="D645" s="1"/>
    </row>
    <row r="646" spans="1:4" ht="49.5">
      <c r="A646" s="1"/>
      <c r="B646" s="1"/>
      <c r="C646" s="1" t="s">
        <v>512</v>
      </c>
      <c r="D646" s="1"/>
    </row>
    <row r="647" spans="1:4">
      <c r="A647" s="1"/>
      <c r="B647" s="1"/>
      <c r="C647" s="194" t="s">
        <v>15</v>
      </c>
      <c r="D647" s="1"/>
    </row>
    <row r="648" spans="1:4" ht="33">
      <c r="A648" s="1"/>
      <c r="B648" s="1"/>
      <c r="C648" s="1" t="s">
        <v>513</v>
      </c>
      <c r="D648" s="1"/>
    </row>
    <row r="649" spans="1:4" ht="16.5" customHeight="1">
      <c r="A649" s="786" t="s">
        <v>17</v>
      </c>
      <c r="B649" s="787"/>
      <c r="C649" s="787"/>
      <c r="D649" s="788"/>
    </row>
    <row r="650" spans="1:4" ht="16.5" customHeight="1">
      <c r="A650" s="1"/>
      <c r="B650" s="1" t="s">
        <v>514</v>
      </c>
      <c r="C650" s="194" t="s">
        <v>19</v>
      </c>
      <c r="D650" s="190">
        <v>-4753000</v>
      </c>
    </row>
    <row r="651" spans="1:4">
      <c r="A651" s="1"/>
      <c r="B651" s="1"/>
      <c r="C651" s="1" t="s">
        <v>515</v>
      </c>
      <c r="D651" s="1"/>
    </row>
    <row r="652" spans="1:4">
      <c r="A652" s="1"/>
      <c r="B652" s="1"/>
      <c r="C652" s="194" t="s">
        <v>21</v>
      </c>
      <c r="D652" s="1"/>
    </row>
    <row r="653" spans="1:4">
      <c r="A653" s="1"/>
      <c r="B653" s="1"/>
      <c r="C653" s="1" t="s">
        <v>516</v>
      </c>
      <c r="D653" s="1"/>
    </row>
    <row r="654" spans="1:4">
      <c r="A654" s="1"/>
      <c r="B654" s="1"/>
      <c r="C654" s="194" t="s">
        <v>23</v>
      </c>
      <c r="D654" s="1"/>
    </row>
    <row r="655" spans="1:4">
      <c r="A655" s="1"/>
      <c r="B655" s="1"/>
      <c r="C655" s="1" t="s">
        <v>517</v>
      </c>
      <c r="D655" s="1"/>
    </row>
    <row r="656" spans="1:4">
      <c r="A656" s="1" t="s">
        <v>518</v>
      </c>
      <c r="B656" s="1"/>
      <c r="C656" s="194" t="s">
        <v>11</v>
      </c>
      <c r="D656" s="190">
        <v>-11000</v>
      </c>
    </row>
    <row r="657" spans="1:4" ht="33">
      <c r="A657" s="1"/>
      <c r="B657" s="1"/>
      <c r="C657" s="1" t="s">
        <v>519</v>
      </c>
      <c r="D657" s="1"/>
    </row>
    <row r="658" spans="1:4" ht="16.5" customHeight="1">
      <c r="A658" s="1"/>
      <c r="B658" s="1"/>
      <c r="C658" s="194" t="s">
        <v>13</v>
      </c>
      <c r="D658" s="1"/>
    </row>
    <row r="659" spans="1:4" ht="33">
      <c r="A659" s="1"/>
      <c r="B659" s="1"/>
      <c r="C659" s="1" t="s">
        <v>520</v>
      </c>
      <c r="D659" s="1"/>
    </row>
    <row r="660" spans="1:4">
      <c r="A660" s="1"/>
      <c r="B660" s="1"/>
      <c r="C660" s="194" t="s">
        <v>15</v>
      </c>
      <c r="D660" s="1"/>
    </row>
    <row r="661" spans="1:4" ht="33">
      <c r="A661" s="1"/>
      <c r="B661" s="1"/>
      <c r="C661" s="1" t="s">
        <v>521</v>
      </c>
      <c r="D661" s="1"/>
    </row>
    <row r="662" spans="1:4" ht="16.5" customHeight="1">
      <c r="A662" s="786" t="s">
        <v>17</v>
      </c>
      <c r="B662" s="787"/>
      <c r="C662" s="787"/>
      <c r="D662" s="788"/>
    </row>
    <row r="663" spans="1:4">
      <c r="A663" s="1"/>
      <c r="B663" s="1" t="s">
        <v>389</v>
      </c>
      <c r="C663" s="194" t="s">
        <v>19</v>
      </c>
      <c r="D663" s="190">
        <v>-11000</v>
      </c>
    </row>
    <row r="664" spans="1:4" ht="16.5" customHeight="1">
      <c r="A664" s="1"/>
      <c r="B664" s="1"/>
      <c r="C664" s="1" t="s">
        <v>522</v>
      </c>
      <c r="D664" s="1"/>
    </row>
    <row r="665" spans="1:4">
      <c r="A665" s="1"/>
      <c r="B665" s="1"/>
      <c r="C665" s="194" t="s">
        <v>21</v>
      </c>
      <c r="D665" s="1"/>
    </row>
    <row r="666" spans="1:4" ht="66">
      <c r="A666" s="1"/>
      <c r="B666" s="1"/>
      <c r="C666" s="1" t="s">
        <v>523</v>
      </c>
      <c r="D666" s="1"/>
    </row>
    <row r="667" spans="1:4">
      <c r="A667" s="1"/>
      <c r="B667" s="1"/>
      <c r="C667" s="194" t="s">
        <v>23</v>
      </c>
      <c r="D667" s="1"/>
    </row>
    <row r="668" spans="1:4">
      <c r="A668" s="1"/>
      <c r="B668" s="1"/>
      <c r="C668" s="1" t="s">
        <v>210</v>
      </c>
      <c r="D668" s="1"/>
    </row>
    <row r="669" spans="1:4">
      <c r="A669" s="1"/>
      <c r="B669" s="1"/>
      <c r="C669" s="191" t="s">
        <v>524</v>
      </c>
      <c r="D669" s="192">
        <v>-3000</v>
      </c>
    </row>
    <row r="670" spans="1:4">
      <c r="A670" s="1" t="s">
        <v>525</v>
      </c>
      <c r="B670" s="1"/>
      <c r="C670" s="194" t="s">
        <v>11</v>
      </c>
      <c r="D670" s="190">
        <v>-3000</v>
      </c>
    </row>
    <row r="671" spans="1:4">
      <c r="A671" s="1"/>
      <c r="B671" s="1"/>
      <c r="C671" s="1" t="s">
        <v>526</v>
      </c>
      <c r="D671" s="1"/>
    </row>
    <row r="672" spans="1:4">
      <c r="A672" s="1"/>
      <c r="B672" s="1"/>
      <c r="C672" s="194" t="s">
        <v>13</v>
      </c>
      <c r="D672" s="1"/>
    </row>
    <row r="673" spans="1:4">
      <c r="A673" s="1"/>
      <c r="B673" s="1"/>
      <c r="C673" s="1" t="s">
        <v>527</v>
      </c>
      <c r="D673" s="1"/>
    </row>
    <row r="674" spans="1:4">
      <c r="A674" s="1"/>
      <c r="B674" s="1"/>
      <c r="C674" s="194" t="s">
        <v>15</v>
      </c>
      <c r="D674" s="1"/>
    </row>
    <row r="675" spans="1:4" ht="49.5">
      <c r="A675" s="1"/>
      <c r="B675" s="1"/>
      <c r="C675" s="1" t="s">
        <v>528</v>
      </c>
      <c r="D675" s="1"/>
    </row>
    <row r="676" spans="1:4" ht="16.5" customHeight="1">
      <c r="A676" s="786" t="s">
        <v>17</v>
      </c>
      <c r="B676" s="787"/>
      <c r="C676" s="787"/>
      <c r="D676" s="788"/>
    </row>
    <row r="677" spans="1:4">
      <c r="A677" s="1"/>
      <c r="B677" s="1" t="s">
        <v>377</v>
      </c>
      <c r="C677" s="194" t="s">
        <v>19</v>
      </c>
      <c r="D677" s="190">
        <v>-3000</v>
      </c>
    </row>
    <row r="678" spans="1:4" ht="33">
      <c r="A678" s="1"/>
      <c r="B678" s="1"/>
      <c r="C678" s="1" t="s">
        <v>529</v>
      </c>
      <c r="D678" s="1"/>
    </row>
    <row r="679" spans="1:4">
      <c r="A679" s="1"/>
      <c r="B679" s="1"/>
      <c r="C679" s="194" t="s">
        <v>21</v>
      </c>
      <c r="D679" s="1"/>
    </row>
    <row r="680" spans="1:4" ht="33">
      <c r="A680" s="1"/>
      <c r="B680" s="1"/>
      <c r="C680" s="1" t="s">
        <v>530</v>
      </c>
      <c r="D680" s="1"/>
    </row>
    <row r="681" spans="1:4">
      <c r="A681" s="1"/>
      <c r="B681" s="1"/>
      <c r="C681" s="194" t="s">
        <v>23</v>
      </c>
      <c r="D681" s="1"/>
    </row>
    <row r="682" spans="1:4">
      <c r="A682" s="1"/>
      <c r="B682" s="1"/>
      <c r="C682" s="1" t="s">
        <v>379</v>
      </c>
      <c r="D682" s="1"/>
    </row>
    <row r="683" spans="1:4" ht="16.5" customHeight="1">
      <c r="A683" s="1"/>
      <c r="B683" s="1"/>
      <c r="C683" s="191" t="s">
        <v>531</v>
      </c>
      <c r="D683" s="192">
        <v>-20111.900000000001</v>
      </c>
    </row>
    <row r="684" spans="1:4">
      <c r="A684" s="1" t="s">
        <v>532</v>
      </c>
      <c r="B684" s="1"/>
      <c r="C684" s="194" t="s">
        <v>11</v>
      </c>
      <c r="D684" s="190">
        <v>-8057.6</v>
      </c>
    </row>
    <row r="685" spans="1:4">
      <c r="A685" s="1"/>
      <c r="B685" s="1"/>
      <c r="C685" s="1" t="s">
        <v>533</v>
      </c>
      <c r="D685" s="1"/>
    </row>
    <row r="686" spans="1:4">
      <c r="A686" s="1"/>
      <c r="B686" s="1"/>
      <c r="C686" s="194" t="s">
        <v>13</v>
      </c>
      <c r="D686" s="1"/>
    </row>
    <row r="687" spans="1:4" ht="33">
      <c r="A687" s="1"/>
      <c r="B687" s="1"/>
      <c r="C687" s="1" t="s">
        <v>534</v>
      </c>
      <c r="D687" s="1"/>
    </row>
    <row r="688" spans="1:4">
      <c r="A688" s="1"/>
      <c r="B688" s="1"/>
      <c r="C688" s="194" t="s">
        <v>15</v>
      </c>
      <c r="D688" s="1"/>
    </row>
    <row r="689" spans="1:4" ht="16.5" customHeight="1">
      <c r="A689" s="1"/>
      <c r="B689" s="1"/>
      <c r="C689" s="1" t="s">
        <v>535</v>
      </c>
      <c r="D689" s="1"/>
    </row>
    <row r="690" spans="1:4" ht="16.5" customHeight="1">
      <c r="A690" s="786" t="s">
        <v>17</v>
      </c>
      <c r="B690" s="787"/>
      <c r="C690" s="787"/>
      <c r="D690" s="788"/>
    </row>
    <row r="691" spans="1:4">
      <c r="A691" s="1"/>
      <c r="B691" s="1" t="s">
        <v>185</v>
      </c>
      <c r="C691" s="194" t="s">
        <v>19</v>
      </c>
      <c r="D691" s="190">
        <v>-6324.4</v>
      </c>
    </row>
    <row r="692" spans="1:4" ht="49.5">
      <c r="A692" s="1"/>
      <c r="B692" s="1"/>
      <c r="C692" s="1" t="s">
        <v>536</v>
      </c>
      <c r="D692" s="1"/>
    </row>
    <row r="693" spans="1:4">
      <c r="A693" s="1"/>
      <c r="B693" s="1"/>
      <c r="C693" s="194" t="s">
        <v>21</v>
      </c>
      <c r="D693" s="1"/>
    </row>
    <row r="694" spans="1:4" ht="82.5">
      <c r="A694" s="1"/>
      <c r="B694" s="1"/>
      <c r="C694" s="1" t="s">
        <v>537</v>
      </c>
      <c r="D694" s="1"/>
    </row>
    <row r="695" spans="1:4">
      <c r="A695" s="1"/>
      <c r="B695" s="1"/>
      <c r="C695" s="194" t="s">
        <v>23</v>
      </c>
      <c r="D695" s="1"/>
    </row>
    <row r="696" spans="1:4">
      <c r="A696" s="1"/>
      <c r="B696" s="1"/>
      <c r="C696" s="1" t="s">
        <v>210</v>
      </c>
      <c r="D696" s="1"/>
    </row>
    <row r="697" spans="1:4" ht="16.5" customHeight="1">
      <c r="A697" s="1"/>
      <c r="B697" s="1" t="s">
        <v>356</v>
      </c>
      <c r="C697" s="194" t="s">
        <v>19</v>
      </c>
      <c r="D697" s="190">
        <v>-533.20000000000005</v>
      </c>
    </row>
    <row r="698" spans="1:4">
      <c r="A698" s="1"/>
      <c r="B698" s="1"/>
      <c r="C698" s="1" t="s">
        <v>538</v>
      </c>
      <c r="D698" s="1"/>
    </row>
    <row r="699" spans="1:4">
      <c r="A699" s="1"/>
      <c r="B699" s="1"/>
      <c r="C699" s="194" t="s">
        <v>21</v>
      </c>
      <c r="D699" s="1"/>
    </row>
    <row r="700" spans="1:4" ht="66">
      <c r="A700" s="1"/>
      <c r="B700" s="1"/>
      <c r="C700" s="1" t="s">
        <v>539</v>
      </c>
      <c r="D700" s="1"/>
    </row>
    <row r="701" spans="1:4">
      <c r="A701" s="1"/>
      <c r="B701" s="1"/>
      <c r="C701" s="194" t="s">
        <v>23</v>
      </c>
      <c r="D701" s="1"/>
    </row>
    <row r="702" spans="1:4">
      <c r="A702" s="1"/>
      <c r="B702" s="1"/>
      <c r="C702" s="1" t="s">
        <v>210</v>
      </c>
      <c r="D702" s="1"/>
    </row>
    <row r="703" spans="1:4" ht="16.5" customHeight="1">
      <c r="A703" s="1"/>
      <c r="B703" s="1" t="s">
        <v>389</v>
      </c>
      <c r="C703" s="194" t="s">
        <v>19</v>
      </c>
      <c r="D703" s="190">
        <v>-1200</v>
      </c>
    </row>
    <row r="704" spans="1:4" ht="33">
      <c r="A704" s="1"/>
      <c r="B704" s="1"/>
      <c r="C704" s="1" t="s">
        <v>540</v>
      </c>
      <c r="D704" s="1"/>
    </row>
    <row r="705" spans="1:4">
      <c r="A705" s="1"/>
      <c r="B705" s="1"/>
      <c r="C705" s="194" t="s">
        <v>21</v>
      </c>
      <c r="D705" s="1"/>
    </row>
    <row r="706" spans="1:4" ht="82.5">
      <c r="A706" s="1"/>
      <c r="B706" s="1"/>
      <c r="C706" s="1" t="s">
        <v>541</v>
      </c>
      <c r="D706" s="1"/>
    </row>
    <row r="707" spans="1:4">
      <c r="A707" s="1"/>
      <c r="B707" s="1"/>
      <c r="C707" s="194" t="s">
        <v>23</v>
      </c>
      <c r="D707" s="1"/>
    </row>
    <row r="708" spans="1:4">
      <c r="A708" s="1"/>
      <c r="B708" s="1"/>
      <c r="C708" s="1" t="s">
        <v>210</v>
      </c>
      <c r="D708" s="1"/>
    </row>
    <row r="709" spans="1:4" ht="16.5" customHeight="1">
      <c r="A709" s="1" t="s">
        <v>542</v>
      </c>
      <c r="B709" s="1"/>
      <c r="C709" s="194" t="s">
        <v>11</v>
      </c>
      <c r="D709" s="190">
        <v>-12054.3</v>
      </c>
    </row>
    <row r="710" spans="1:4" ht="33">
      <c r="A710" s="1"/>
      <c r="B710" s="1"/>
      <c r="C710" s="1" t="s">
        <v>308</v>
      </c>
      <c r="D710" s="1"/>
    </row>
    <row r="711" spans="1:4">
      <c r="A711" s="1"/>
      <c r="B711" s="1"/>
      <c r="C711" s="194" t="s">
        <v>13</v>
      </c>
      <c r="D711" s="1"/>
    </row>
    <row r="712" spans="1:4" ht="33">
      <c r="A712" s="1"/>
      <c r="B712" s="1"/>
      <c r="C712" s="1" t="s">
        <v>543</v>
      </c>
      <c r="D712" s="1"/>
    </row>
    <row r="713" spans="1:4">
      <c r="A713" s="1"/>
      <c r="B713" s="1"/>
      <c r="C713" s="194" t="s">
        <v>15</v>
      </c>
      <c r="D713" s="1"/>
    </row>
    <row r="714" spans="1:4" ht="33">
      <c r="A714" s="1"/>
      <c r="B714" s="1"/>
      <c r="C714" s="1" t="s">
        <v>544</v>
      </c>
      <c r="D714" s="1"/>
    </row>
    <row r="715" spans="1:4" ht="16.5" customHeight="1">
      <c r="A715" s="786" t="s">
        <v>17</v>
      </c>
      <c r="B715" s="787"/>
      <c r="C715" s="787"/>
      <c r="D715" s="788"/>
    </row>
    <row r="716" spans="1:4">
      <c r="A716" s="1"/>
      <c r="B716" s="1" t="s">
        <v>306</v>
      </c>
      <c r="C716" s="194" t="s">
        <v>19</v>
      </c>
      <c r="D716" s="190">
        <v>-4771.5</v>
      </c>
    </row>
    <row r="717" spans="1:4" ht="66">
      <c r="A717" s="1"/>
      <c r="B717" s="1"/>
      <c r="C717" s="1" t="s">
        <v>307</v>
      </c>
      <c r="D717" s="1"/>
    </row>
    <row r="718" spans="1:4">
      <c r="A718" s="1"/>
      <c r="B718" s="1"/>
      <c r="C718" s="194" t="s">
        <v>21</v>
      </c>
      <c r="D718" s="1"/>
    </row>
    <row r="719" spans="1:4">
      <c r="A719" s="1"/>
      <c r="B719" s="1"/>
      <c r="C719" s="1" t="s">
        <v>545</v>
      </c>
      <c r="D719" s="1"/>
    </row>
    <row r="720" spans="1:4">
      <c r="A720" s="1"/>
      <c r="B720" s="1"/>
      <c r="C720" s="194" t="s">
        <v>23</v>
      </c>
      <c r="D720" s="1"/>
    </row>
    <row r="721" spans="1:4" ht="33">
      <c r="A721" s="1"/>
      <c r="B721" s="1"/>
      <c r="C721" s="1" t="s">
        <v>333</v>
      </c>
      <c r="D721" s="1"/>
    </row>
    <row r="722" spans="1:4">
      <c r="A722" s="1"/>
      <c r="B722" s="1" t="s">
        <v>309</v>
      </c>
      <c r="C722" s="194" t="s">
        <v>19</v>
      </c>
      <c r="D722" s="190">
        <v>-7282.8</v>
      </c>
    </row>
    <row r="723" spans="1:4" ht="16.5" customHeight="1">
      <c r="A723" s="1"/>
      <c r="B723" s="1"/>
      <c r="C723" s="1" t="s">
        <v>310</v>
      </c>
      <c r="D723" s="1"/>
    </row>
    <row r="724" spans="1:4">
      <c r="A724" s="1"/>
      <c r="B724" s="1"/>
      <c r="C724" s="194" t="s">
        <v>21</v>
      </c>
      <c r="D724" s="1"/>
    </row>
    <row r="725" spans="1:4" ht="33">
      <c r="A725" s="1"/>
      <c r="B725" s="1"/>
      <c r="C725" s="1" t="s">
        <v>546</v>
      </c>
      <c r="D725" s="1"/>
    </row>
    <row r="726" spans="1:4">
      <c r="A726" s="1"/>
      <c r="B726" s="1"/>
      <c r="C726" s="194" t="s">
        <v>23</v>
      </c>
      <c r="D726" s="1"/>
    </row>
    <row r="727" spans="1:4" ht="33">
      <c r="A727" s="1"/>
      <c r="B727" s="1"/>
      <c r="C727" s="1" t="s">
        <v>333</v>
      </c>
      <c r="D727" s="1"/>
    </row>
    <row r="728" spans="1:4">
      <c r="A728" s="1"/>
      <c r="B728" s="1"/>
      <c r="C728" s="191" t="s">
        <v>547</v>
      </c>
      <c r="D728" s="192">
        <v>-60600</v>
      </c>
    </row>
    <row r="729" spans="1:4" ht="16.5" customHeight="1">
      <c r="A729" s="1" t="s">
        <v>548</v>
      </c>
      <c r="B729" s="1"/>
      <c r="C729" s="194" t="s">
        <v>11</v>
      </c>
      <c r="D729" s="190">
        <v>-60600</v>
      </c>
    </row>
    <row r="730" spans="1:4" ht="33">
      <c r="A730" s="1"/>
      <c r="B730" s="1"/>
      <c r="C730" s="1" t="s">
        <v>549</v>
      </c>
      <c r="D730" s="1"/>
    </row>
    <row r="731" spans="1:4">
      <c r="A731" s="1"/>
      <c r="B731" s="1"/>
      <c r="C731" s="194" t="s">
        <v>13</v>
      </c>
      <c r="D731" s="1"/>
    </row>
    <row r="732" spans="1:4" ht="33">
      <c r="A732" s="1"/>
      <c r="B732" s="1"/>
      <c r="C732" s="1" t="s">
        <v>550</v>
      </c>
      <c r="D732" s="1"/>
    </row>
    <row r="733" spans="1:4">
      <c r="A733" s="1"/>
      <c r="B733" s="1"/>
      <c r="C733" s="194" t="s">
        <v>15</v>
      </c>
      <c r="D733" s="1"/>
    </row>
    <row r="734" spans="1:4" ht="33">
      <c r="A734" s="1"/>
      <c r="B734" s="1"/>
      <c r="C734" s="1" t="s">
        <v>551</v>
      </c>
      <c r="D734" s="1"/>
    </row>
    <row r="735" spans="1:4" ht="16.5" customHeight="1">
      <c r="A735" s="786" t="s">
        <v>17</v>
      </c>
      <c r="B735" s="787"/>
      <c r="C735" s="787"/>
      <c r="D735" s="788"/>
    </row>
    <row r="736" spans="1:4">
      <c r="A736" s="1"/>
      <c r="B736" s="1" t="s">
        <v>185</v>
      </c>
      <c r="C736" s="194" t="s">
        <v>19</v>
      </c>
      <c r="D736" s="190">
        <v>-10600</v>
      </c>
    </row>
    <row r="737" spans="1:4" ht="16.5" customHeight="1">
      <c r="A737" s="1"/>
      <c r="B737" s="1"/>
      <c r="C737" s="1" t="s">
        <v>552</v>
      </c>
      <c r="D737" s="1"/>
    </row>
    <row r="738" spans="1:4">
      <c r="A738" s="1"/>
      <c r="B738" s="1"/>
      <c r="C738" s="194" t="s">
        <v>21</v>
      </c>
      <c r="D738" s="1"/>
    </row>
    <row r="739" spans="1:4" ht="66">
      <c r="A739" s="1"/>
      <c r="B739" s="1"/>
      <c r="C739" s="1" t="s">
        <v>553</v>
      </c>
      <c r="D739" s="1"/>
    </row>
    <row r="740" spans="1:4">
      <c r="A740" s="1"/>
      <c r="B740" s="1"/>
      <c r="C740" s="194" t="s">
        <v>23</v>
      </c>
      <c r="D740" s="1"/>
    </row>
    <row r="741" spans="1:4">
      <c r="A741" s="1"/>
      <c r="B741" s="1"/>
      <c r="C741" s="1" t="s">
        <v>210</v>
      </c>
      <c r="D741" s="1"/>
    </row>
    <row r="742" spans="1:4">
      <c r="A742" s="1"/>
      <c r="B742" s="1" t="s">
        <v>348</v>
      </c>
      <c r="C742" s="194" t="s">
        <v>19</v>
      </c>
      <c r="D742" s="190">
        <v>-50000</v>
      </c>
    </row>
    <row r="743" spans="1:4" ht="16.5" customHeight="1">
      <c r="A743" s="1"/>
      <c r="B743" s="1"/>
      <c r="C743" s="1" t="s">
        <v>554</v>
      </c>
      <c r="D743" s="1"/>
    </row>
    <row r="744" spans="1:4">
      <c r="A744" s="1"/>
      <c r="B744" s="1"/>
      <c r="C744" s="194" t="s">
        <v>21</v>
      </c>
      <c r="D744" s="1"/>
    </row>
    <row r="745" spans="1:4" ht="49.5">
      <c r="A745" s="1"/>
      <c r="B745" s="1"/>
      <c r="C745" s="1" t="s">
        <v>555</v>
      </c>
      <c r="D745" s="1"/>
    </row>
    <row r="746" spans="1:4">
      <c r="A746" s="1"/>
      <c r="B746" s="1"/>
      <c r="C746" s="194" t="s">
        <v>23</v>
      </c>
      <c r="D746" s="1"/>
    </row>
    <row r="747" spans="1:4">
      <c r="A747" s="1"/>
      <c r="B747" s="1"/>
      <c r="C747" s="1" t="s">
        <v>210</v>
      </c>
      <c r="D747" s="1"/>
    </row>
    <row r="748" spans="1:4">
      <c r="A748" s="1"/>
      <c r="B748" s="1"/>
      <c r="C748" s="191" t="s">
        <v>556</v>
      </c>
      <c r="D748" s="192">
        <v>-2000</v>
      </c>
    </row>
    <row r="749" spans="1:4">
      <c r="A749" s="1" t="s">
        <v>557</v>
      </c>
      <c r="B749" s="1"/>
      <c r="C749" s="194" t="s">
        <v>11</v>
      </c>
      <c r="D749" s="190">
        <v>-2000</v>
      </c>
    </row>
    <row r="750" spans="1:4">
      <c r="A750" s="1"/>
      <c r="B750" s="1"/>
      <c r="C750" s="1" t="s">
        <v>558</v>
      </c>
      <c r="D750" s="1"/>
    </row>
    <row r="751" spans="1:4" ht="16.5" customHeight="1">
      <c r="A751" s="1"/>
      <c r="B751" s="1"/>
      <c r="C751" s="194" t="s">
        <v>13</v>
      </c>
      <c r="D751" s="1"/>
    </row>
    <row r="752" spans="1:4" ht="66">
      <c r="A752" s="1"/>
      <c r="B752" s="1"/>
      <c r="C752" s="1" t="s">
        <v>559</v>
      </c>
      <c r="D752" s="1"/>
    </row>
    <row r="753" spans="1:4">
      <c r="A753" s="1"/>
      <c r="B753" s="1"/>
      <c r="C753" s="194" t="s">
        <v>15</v>
      </c>
      <c r="D753" s="1"/>
    </row>
    <row r="754" spans="1:4" ht="66">
      <c r="A754" s="1"/>
      <c r="B754" s="1"/>
      <c r="C754" s="1" t="s">
        <v>560</v>
      </c>
      <c r="D754" s="1"/>
    </row>
    <row r="755" spans="1:4" ht="16.5" customHeight="1">
      <c r="A755" s="786" t="s">
        <v>17</v>
      </c>
      <c r="B755" s="787"/>
      <c r="C755" s="787"/>
      <c r="D755" s="788"/>
    </row>
    <row r="756" spans="1:4">
      <c r="A756" s="1"/>
      <c r="B756" s="1" t="s">
        <v>185</v>
      </c>
      <c r="C756" s="194" t="s">
        <v>19</v>
      </c>
      <c r="D756" s="190">
        <v>-2000</v>
      </c>
    </row>
    <row r="757" spans="1:4" ht="16.5" customHeight="1">
      <c r="A757" s="1"/>
      <c r="B757" s="1"/>
      <c r="C757" s="1" t="s">
        <v>561</v>
      </c>
      <c r="D757" s="1"/>
    </row>
    <row r="758" spans="1:4">
      <c r="A758" s="1"/>
      <c r="B758" s="1"/>
      <c r="C758" s="194" t="s">
        <v>21</v>
      </c>
      <c r="D758" s="1"/>
    </row>
    <row r="759" spans="1:4" ht="66">
      <c r="A759" s="1"/>
      <c r="B759" s="1"/>
      <c r="C759" s="1" t="s">
        <v>562</v>
      </c>
      <c r="D759" s="1"/>
    </row>
    <row r="760" spans="1:4">
      <c r="A760" s="1"/>
      <c r="B760" s="1"/>
      <c r="C760" s="194" t="s">
        <v>23</v>
      </c>
      <c r="D760" s="1"/>
    </row>
    <row r="761" spans="1:4">
      <c r="A761" s="1"/>
      <c r="B761" s="1"/>
      <c r="C761" s="1" t="s">
        <v>210</v>
      </c>
      <c r="D761" s="1"/>
    </row>
    <row r="762" spans="1:4">
      <c r="A762" s="1"/>
      <c r="B762" s="1"/>
      <c r="C762" s="191" t="s">
        <v>563</v>
      </c>
      <c r="D762" s="192">
        <v>-6227.9</v>
      </c>
    </row>
    <row r="763" spans="1:4">
      <c r="A763" s="1" t="s">
        <v>564</v>
      </c>
      <c r="B763" s="1"/>
      <c r="C763" s="194" t="s">
        <v>11</v>
      </c>
      <c r="D763" s="190">
        <v>-6227.9</v>
      </c>
    </row>
    <row r="764" spans="1:4">
      <c r="A764" s="1"/>
      <c r="B764" s="1"/>
      <c r="C764" s="1" t="s">
        <v>565</v>
      </c>
      <c r="D764" s="1"/>
    </row>
    <row r="765" spans="1:4">
      <c r="A765" s="1"/>
      <c r="B765" s="1"/>
      <c r="C765" s="194" t="s">
        <v>13</v>
      </c>
      <c r="D765" s="1"/>
    </row>
    <row r="766" spans="1:4" ht="49.5">
      <c r="A766" s="1"/>
      <c r="B766" s="1"/>
      <c r="C766" s="1" t="s">
        <v>566</v>
      </c>
      <c r="D766" s="1"/>
    </row>
    <row r="767" spans="1:4">
      <c r="A767" s="1"/>
      <c r="B767" s="1"/>
      <c r="C767" s="194" t="s">
        <v>15</v>
      </c>
      <c r="D767" s="1"/>
    </row>
    <row r="768" spans="1:4" ht="66">
      <c r="A768" s="1"/>
      <c r="B768" s="1"/>
      <c r="C768" s="1" t="s">
        <v>567</v>
      </c>
      <c r="D768" s="1"/>
    </row>
    <row r="769" spans="1:4" ht="16.5" customHeight="1">
      <c r="A769" s="786" t="s">
        <v>17</v>
      </c>
      <c r="B769" s="787"/>
      <c r="C769" s="787"/>
      <c r="D769" s="788"/>
    </row>
    <row r="770" spans="1:4">
      <c r="A770" s="1"/>
      <c r="B770" s="1" t="s">
        <v>185</v>
      </c>
      <c r="C770" s="194" t="s">
        <v>19</v>
      </c>
      <c r="D770" s="190">
        <v>-6227.9</v>
      </c>
    </row>
    <row r="771" spans="1:4" ht="16.5" customHeight="1">
      <c r="A771" s="1"/>
      <c r="B771" s="1"/>
      <c r="C771" s="1" t="s">
        <v>568</v>
      </c>
      <c r="D771" s="1"/>
    </row>
    <row r="772" spans="1:4">
      <c r="A772" s="1"/>
      <c r="B772" s="1"/>
      <c r="C772" s="194" t="s">
        <v>21</v>
      </c>
      <c r="D772" s="1"/>
    </row>
    <row r="773" spans="1:4" ht="82.5">
      <c r="A773" s="1"/>
      <c r="B773" s="1"/>
      <c r="C773" s="1" t="s">
        <v>569</v>
      </c>
      <c r="D773" s="1"/>
    </row>
    <row r="774" spans="1:4">
      <c r="A774" s="1"/>
      <c r="B774" s="1"/>
      <c r="C774" s="194" t="s">
        <v>23</v>
      </c>
      <c r="D774" s="1"/>
    </row>
    <row r="775" spans="1:4">
      <c r="A775" s="1"/>
      <c r="B775" s="1"/>
      <c r="C775" s="1" t="s">
        <v>210</v>
      </c>
      <c r="D775" s="1"/>
    </row>
    <row r="776" spans="1:4">
      <c r="A776" s="1"/>
      <c r="B776" s="1"/>
      <c r="C776" s="191" t="s">
        <v>205</v>
      </c>
      <c r="D776" s="192">
        <v>-552248.69999999995</v>
      </c>
    </row>
    <row r="777" spans="1:4" ht="16.5" customHeight="1">
      <c r="A777" s="1" t="s">
        <v>570</v>
      </c>
      <c r="B777" s="1"/>
      <c r="C777" s="194" t="s">
        <v>11</v>
      </c>
      <c r="D777" s="190">
        <v>-552248.69999999995</v>
      </c>
    </row>
    <row r="778" spans="1:4">
      <c r="A778" s="1"/>
      <c r="B778" s="1"/>
      <c r="C778" s="1" t="s">
        <v>206</v>
      </c>
      <c r="D778" s="1"/>
    </row>
    <row r="779" spans="1:4">
      <c r="A779" s="1"/>
      <c r="B779" s="1"/>
      <c r="C779" s="194" t="s">
        <v>13</v>
      </c>
      <c r="D779" s="1"/>
    </row>
    <row r="780" spans="1:4" ht="49.5">
      <c r="A780" s="1"/>
      <c r="B780" s="1"/>
      <c r="C780" s="1" t="s">
        <v>207</v>
      </c>
      <c r="D780" s="1"/>
    </row>
    <row r="781" spans="1:4">
      <c r="A781" s="1"/>
      <c r="B781" s="1"/>
      <c r="C781" s="194" t="s">
        <v>15</v>
      </c>
      <c r="D781" s="1"/>
    </row>
    <row r="782" spans="1:4" ht="33">
      <c r="A782" s="1"/>
      <c r="B782" s="1"/>
      <c r="C782" s="1" t="s">
        <v>571</v>
      </c>
      <c r="D782" s="1"/>
    </row>
    <row r="783" spans="1:4" ht="16.5" customHeight="1">
      <c r="A783" s="786" t="s">
        <v>17</v>
      </c>
      <c r="B783" s="787"/>
      <c r="C783" s="787"/>
      <c r="D783" s="788"/>
    </row>
    <row r="784" spans="1:4">
      <c r="A784" s="1"/>
      <c r="B784" s="1" t="s">
        <v>185</v>
      </c>
      <c r="C784" s="194" t="s">
        <v>19</v>
      </c>
      <c r="D784" s="190">
        <v>-312181.40000000002</v>
      </c>
    </row>
    <row r="785" spans="1:4" ht="16.5" customHeight="1">
      <c r="A785" s="1"/>
      <c r="B785" s="1"/>
      <c r="C785" s="1" t="s">
        <v>206</v>
      </c>
      <c r="D785" s="1"/>
    </row>
    <row r="786" spans="1:4">
      <c r="A786" s="1"/>
      <c r="B786" s="1"/>
      <c r="C786" s="194" t="s">
        <v>21</v>
      </c>
      <c r="D786" s="1"/>
    </row>
    <row r="787" spans="1:4" ht="49.5">
      <c r="A787" s="1"/>
      <c r="B787" s="1"/>
      <c r="C787" s="1" t="s">
        <v>572</v>
      </c>
      <c r="D787" s="1"/>
    </row>
    <row r="788" spans="1:4">
      <c r="A788" s="1"/>
      <c r="B788" s="1"/>
      <c r="C788" s="194" t="s">
        <v>23</v>
      </c>
      <c r="D788" s="1"/>
    </row>
    <row r="789" spans="1:4">
      <c r="A789" s="1"/>
      <c r="B789" s="1"/>
      <c r="C789" s="1" t="s">
        <v>210</v>
      </c>
      <c r="D789" s="1"/>
    </row>
    <row r="790" spans="1:4">
      <c r="A790" s="1"/>
      <c r="B790" s="1" t="s">
        <v>306</v>
      </c>
      <c r="C790" s="194" t="s">
        <v>19</v>
      </c>
      <c r="D790" s="190">
        <v>-201067.3</v>
      </c>
    </row>
    <row r="791" spans="1:4" ht="33">
      <c r="A791" s="1"/>
      <c r="B791" s="1"/>
      <c r="C791" s="1" t="s">
        <v>573</v>
      </c>
      <c r="D791" s="1"/>
    </row>
    <row r="792" spans="1:4">
      <c r="A792" s="1"/>
      <c r="B792" s="1"/>
      <c r="C792" s="194" t="s">
        <v>21</v>
      </c>
      <c r="D792" s="1"/>
    </row>
    <row r="793" spans="1:4" ht="33">
      <c r="A793" s="1"/>
      <c r="B793" s="1"/>
      <c r="C793" s="1" t="s">
        <v>573</v>
      </c>
      <c r="D793" s="1"/>
    </row>
    <row r="794" spans="1:4">
      <c r="A794" s="1"/>
      <c r="B794" s="1"/>
      <c r="C794" s="194" t="s">
        <v>23</v>
      </c>
      <c r="D794" s="1"/>
    </row>
    <row r="795" spans="1:4" ht="33">
      <c r="A795" s="1"/>
      <c r="B795" s="1"/>
      <c r="C795" s="1" t="s">
        <v>333</v>
      </c>
      <c r="D795" s="1"/>
    </row>
    <row r="796" spans="1:4">
      <c r="A796" s="1"/>
      <c r="B796" s="1" t="s">
        <v>300</v>
      </c>
      <c r="C796" s="194" t="s">
        <v>19</v>
      </c>
      <c r="D796" s="190">
        <v>-39000</v>
      </c>
    </row>
    <row r="797" spans="1:4" ht="16.5" customHeight="1">
      <c r="A797" s="1"/>
      <c r="B797" s="1"/>
      <c r="C797" s="1" t="s">
        <v>574</v>
      </c>
      <c r="D797" s="1"/>
    </row>
    <row r="798" spans="1:4" ht="16.5" customHeight="1">
      <c r="A798" s="1"/>
      <c r="B798" s="1"/>
      <c r="C798" s="194" t="s">
        <v>21</v>
      </c>
      <c r="D798" s="1"/>
    </row>
    <row r="799" spans="1:4" ht="33">
      <c r="A799" s="1"/>
      <c r="B799" s="1"/>
      <c r="C799" s="1" t="s">
        <v>575</v>
      </c>
      <c r="D799" s="1"/>
    </row>
    <row r="800" spans="1:4">
      <c r="A800" s="1"/>
      <c r="B800" s="1"/>
      <c r="C800" s="194" t="s">
        <v>23</v>
      </c>
      <c r="D800" s="1"/>
    </row>
    <row r="801" spans="1:4" ht="33">
      <c r="A801" s="1"/>
      <c r="B801" s="1"/>
      <c r="C801" s="1" t="s">
        <v>333</v>
      </c>
      <c r="D801" s="1"/>
    </row>
    <row r="802" spans="1:4">
      <c r="A802" s="1"/>
      <c r="B802" s="1"/>
      <c r="C802" s="191" t="s">
        <v>576</v>
      </c>
      <c r="D802" s="192">
        <v>-900000</v>
      </c>
    </row>
    <row r="803" spans="1:4" ht="16.5" customHeight="1">
      <c r="A803" s="1" t="s">
        <v>577</v>
      </c>
      <c r="B803" s="1"/>
      <c r="C803" s="194" t="s">
        <v>11</v>
      </c>
      <c r="D803" s="190">
        <v>-900000</v>
      </c>
    </row>
    <row r="804" spans="1:4">
      <c r="A804" s="1"/>
      <c r="B804" s="1"/>
      <c r="C804" s="1" t="s">
        <v>578</v>
      </c>
      <c r="D804" s="1"/>
    </row>
    <row r="805" spans="1:4">
      <c r="A805" s="1"/>
      <c r="B805" s="1"/>
      <c r="C805" s="194" t="s">
        <v>13</v>
      </c>
      <c r="D805" s="1"/>
    </row>
    <row r="806" spans="1:4" ht="33">
      <c r="A806" s="1"/>
      <c r="B806" s="1"/>
      <c r="C806" s="1" t="s">
        <v>579</v>
      </c>
      <c r="D806" s="1"/>
    </row>
    <row r="807" spans="1:4">
      <c r="A807" s="1"/>
      <c r="B807" s="1"/>
      <c r="C807" s="194" t="s">
        <v>15</v>
      </c>
      <c r="D807" s="1"/>
    </row>
    <row r="808" spans="1:4" ht="49.5">
      <c r="A808" s="1"/>
      <c r="B808" s="1"/>
      <c r="C808" s="1" t="s">
        <v>580</v>
      </c>
      <c r="D808" s="1"/>
    </row>
    <row r="809" spans="1:4" ht="16.5" customHeight="1">
      <c r="A809" s="786" t="s">
        <v>17</v>
      </c>
      <c r="B809" s="787"/>
      <c r="C809" s="787"/>
      <c r="D809" s="788"/>
    </row>
    <row r="810" spans="1:4">
      <c r="A810" s="1"/>
      <c r="B810" s="1" t="s">
        <v>185</v>
      </c>
      <c r="C810" s="194" t="s">
        <v>19</v>
      </c>
      <c r="D810" s="190">
        <v>-15000</v>
      </c>
    </row>
    <row r="811" spans="1:4" ht="49.5">
      <c r="A811" s="1"/>
      <c r="B811" s="1"/>
      <c r="C811" s="1" t="s">
        <v>581</v>
      </c>
      <c r="D811" s="1"/>
    </row>
    <row r="812" spans="1:4">
      <c r="A812" s="1"/>
      <c r="B812" s="1"/>
      <c r="C812" s="194" t="s">
        <v>21</v>
      </c>
      <c r="D812" s="1"/>
    </row>
    <row r="813" spans="1:4" ht="49.5">
      <c r="A813" s="1"/>
      <c r="B813" s="1"/>
      <c r="C813" s="1" t="s">
        <v>582</v>
      </c>
      <c r="D813" s="1"/>
    </row>
    <row r="814" spans="1:4">
      <c r="A814" s="1"/>
      <c r="B814" s="1"/>
      <c r="C814" s="194" t="s">
        <v>23</v>
      </c>
      <c r="D814" s="1"/>
    </row>
    <row r="815" spans="1:4">
      <c r="A815" s="1"/>
      <c r="B815" s="1"/>
      <c r="C815" s="1" t="s">
        <v>210</v>
      </c>
      <c r="D815" s="1"/>
    </row>
    <row r="816" spans="1:4">
      <c r="A816" s="1"/>
      <c r="B816" s="1" t="s">
        <v>309</v>
      </c>
      <c r="C816" s="194" t="s">
        <v>19</v>
      </c>
      <c r="D816" s="190">
        <v>-885000</v>
      </c>
    </row>
    <row r="817" spans="1:4" ht="33">
      <c r="A817" s="1"/>
      <c r="B817" s="1"/>
      <c r="C817" s="1" t="s">
        <v>583</v>
      </c>
      <c r="D817" s="1"/>
    </row>
    <row r="818" spans="1:4">
      <c r="A818" s="1"/>
      <c r="B818" s="1"/>
      <c r="C818" s="194" t="s">
        <v>21</v>
      </c>
      <c r="D818" s="1"/>
    </row>
    <row r="819" spans="1:4" ht="66">
      <c r="A819" s="1"/>
      <c r="B819" s="1"/>
      <c r="C819" s="1" t="s">
        <v>584</v>
      </c>
      <c r="D819" s="1"/>
    </row>
    <row r="820" spans="1:4">
      <c r="A820" s="1"/>
      <c r="B820" s="1"/>
      <c r="C820" s="194" t="s">
        <v>23</v>
      </c>
      <c r="D820" s="1"/>
    </row>
    <row r="821" spans="1:4" ht="33">
      <c r="A821" s="1"/>
      <c r="B821" s="1"/>
      <c r="C821" s="1" t="s">
        <v>333</v>
      </c>
      <c r="D821" s="1"/>
    </row>
    <row r="822" spans="1:4">
      <c r="A822" s="1"/>
      <c r="B822" s="1"/>
      <c r="C822" s="191" t="s">
        <v>585</v>
      </c>
      <c r="D822" s="192">
        <v>-79727</v>
      </c>
    </row>
    <row r="823" spans="1:4">
      <c r="A823" s="1" t="s">
        <v>586</v>
      </c>
      <c r="B823" s="1"/>
      <c r="C823" s="194" t="s">
        <v>11</v>
      </c>
      <c r="D823" s="190">
        <v>-79727</v>
      </c>
    </row>
    <row r="824" spans="1:4" ht="33">
      <c r="A824" s="1"/>
      <c r="B824" s="1"/>
      <c r="C824" s="1" t="s">
        <v>587</v>
      </c>
      <c r="D824" s="1"/>
    </row>
    <row r="825" spans="1:4">
      <c r="A825" s="1"/>
      <c r="B825" s="1"/>
      <c r="C825" s="194" t="s">
        <v>13</v>
      </c>
      <c r="D825" s="1"/>
    </row>
    <row r="826" spans="1:4" ht="49.5">
      <c r="A826" s="1"/>
      <c r="B826" s="1"/>
      <c r="C826" s="1" t="s">
        <v>588</v>
      </c>
      <c r="D826" s="1"/>
    </row>
    <row r="827" spans="1:4">
      <c r="A827" s="1"/>
      <c r="B827" s="1"/>
      <c r="C827" s="194" t="s">
        <v>15</v>
      </c>
      <c r="D827" s="1"/>
    </row>
    <row r="828" spans="1:4" ht="49.5">
      <c r="A828" s="1"/>
      <c r="B828" s="1"/>
      <c r="C828" s="1" t="s">
        <v>589</v>
      </c>
      <c r="D828" s="1"/>
    </row>
    <row r="829" spans="1:4" ht="16.5" customHeight="1">
      <c r="A829" s="786" t="s">
        <v>17</v>
      </c>
      <c r="B829" s="787"/>
      <c r="C829" s="787"/>
      <c r="D829" s="788"/>
    </row>
    <row r="830" spans="1:4">
      <c r="A830" s="1"/>
      <c r="B830" s="1" t="s">
        <v>185</v>
      </c>
      <c r="C830" s="194" t="s">
        <v>19</v>
      </c>
      <c r="D830" s="190">
        <v>-6935.4</v>
      </c>
    </row>
    <row r="831" spans="1:4" ht="49.5">
      <c r="A831" s="1"/>
      <c r="B831" s="1"/>
      <c r="C831" s="1" t="s">
        <v>590</v>
      </c>
      <c r="D831" s="1"/>
    </row>
    <row r="832" spans="1:4">
      <c r="A832" s="1"/>
      <c r="B832" s="1"/>
      <c r="C832" s="194" t="s">
        <v>21</v>
      </c>
      <c r="D832" s="1"/>
    </row>
    <row r="833" spans="1:4" ht="82.5">
      <c r="A833" s="1"/>
      <c r="B833" s="1"/>
      <c r="C833" s="1" t="s">
        <v>591</v>
      </c>
      <c r="D833" s="1"/>
    </row>
    <row r="834" spans="1:4">
      <c r="A834" s="1"/>
      <c r="B834" s="1"/>
      <c r="C834" s="194" t="s">
        <v>23</v>
      </c>
      <c r="D834" s="1"/>
    </row>
    <row r="835" spans="1:4">
      <c r="A835" s="1"/>
      <c r="B835" s="1"/>
      <c r="C835" s="1" t="s">
        <v>210</v>
      </c>
      <c r="D835" s="1"/>
    </row>
    <row r="836" spans="1:4">
      <c r="A836" s="1"/>
      <c r="B836" s="1" t="s">
        <v>392</v>
      </c>
      <c r="C836" s="194" t="s">
        <v>19</v>
      </c>
      <c r="D836" s="190">
        <v>-1608.3</v>
      </c>
    </row>
    <row r="837" spans="1:4" ht="33">
      <c r="A837" s="1"/>
      <c r="B837" s="1"/>
      <c r="C837" s="1" t="s">
        <v>592</v>
      </c>
      <c r="D837" s="1"/>
    </row>
    <row r="838" spans="1:4">
      <c r="A838" s="1"/>
      <c r="B838" s="1"/>
      <c r="C838" s="194" t="s">
        <v>21</v>
      </c>
      <c r="D838" s="1"/>
    </row>
    <row r="839" spans="1:4" ht="33">
      <c r="A839" s="1"/>
      <c r="B839" s="1"/>
      <c r="C839" s="1" t="s">
        <v>593</v>
      </c>
      <c r="D839" s="1"/>
    </row>
    <row r="840" spans="1:4">
      <c r="A840" s="1"/>
      <c r="B840" s="1"/>
      <c r="C840" s="194" t="s">
        <v>23</v>
      </c>
      <c r="D840" s="1"/>
    </row>
    <row r="841" spans="1:4">
      <c r="A841" s="1"/>
      <c r="B841" s="1"/>
      <c r="C841" s="1" t="s">
        <v>210</v>
      </c>
      <c r="D841" s="1"/>
    </row>
    <row r="842" spans="1:4">
      <c r="A842" s="1"/>
      <c r="B842" s="1" t="s">
        <v>423</v>
      </c>
      <c r="C842" s="194" t="s">
        <v>19</v>
      </c>
      <c r="D842" s="190">
        <v>-2997.5</v>
      </c>
    </row>
    <row r="843" spans="1:4" ht="33">
      <c r="A843" s="1"/>
      <c r="B843" s="1"/>
      <c r="C843" s="1" t="s">
        <v>594</v>
      </c>
      <c r="D843" s="1"/>
    </row>
    <row r="844" spans="1:4">
      <c r="A844" s="1"/>
      <c r="B844" s="1"/>
      <c r="C844" s="194" t="s">
        <v>21</v>
      </c>
      <c r="D844" s="1"/>
    </row>
    <row r="845" spans="1:4" ht="82.5">
      <c r="A845" s="1"/>
      <c r="B845" s="1"/>
      <c r="C845" s="1" t="s">
        <v>595</v>
      </c>
      <c r="D845" s="1"/>
    </row>
    <row r="846" spans="1:4">
      <c r="A846" s="1"/>
      <c r="B846" s="1"/>
      <c r="C846" s="194" t="s">
        <v>23</v>
      </c>
      <c r="D846" s="1"/>
    </row>
    <row r="847" spans="1:4">
      <c r="A847" s="1"/>
      <c r="B847" s="1"/>
      <c r="C847" s="1" t="s">
        <v>210</v>
      </c>
      <c r="D847" s="1"/>
    </row>
    <row r="848" spans="1:4">
      <c r="A848" s="1"/>
      <c r="B848" s="1" t="s">
        <v>596</v>
      </c>
      <c r="C848" s="194" t="s">
        <v>19</v>
      </c>
      <c r="D848" s="190">
        <v>-86</v>
      </c>
    </row>
    <row r="849" spans="1:4" ht="49.5">
      <c r="A849" s="1"/>
      <c r="B849" s="1"/>
      <c r="C849" s="1" t="s">
        <v>597</v>
      </c>
      <c r="D849" s="1"/>
    </row>
    <row r="850" spans="1:4">
      <c r="A850" s="1"/>
      <c r="B850" s="1"/>
      <c r="C850" s="194" t="s">
        <v>21</v>
      </c>
      <c r="D850" s="1"/>
    </row>
    <row r="851" spans="1:4" ht="66">
      <c r="A851" s="1"/>
      <c r="B851" s="1"/>
      <c r="C851" s="1" t="s">
        <v>598</v>
      </c>
      <c r="D851" s="1"/>
    </row>
    <row r="852" spans="1:4">
      <c r="A852" s="1"/>
      <c r="B852" s="1"/>
      <c r="C852" s="194" t="s">
        <v>23</v>
      </c>
      <c r="D852" s="1"/>
    </row>
    <row r="853" spans="1:4">
      <c r="A853" s="1"/>
      <c r="B853" s="1"/>
      <c r="C853" s="1" t="s">
        <v>210</v>
      </c>
      <c r="D853" s="1"/>
    </row>
    <row r="854" spans="1:4">
      <c r="A854" s="1"/>
      <c r="B854" s="1" t="s">
        <v>599</v>
      </c>
      <c r="C854" s="194" t="s">
        <v>19</v>
      </c>
      <c r="D854" s="190">
        <v>-2628</v>
      </c>
    </row>
    <row r="855" spans="1:4" ht="33">
      <c r="A855" s="1"/>
      <c r="B855" s="1"/>
      <c r="C855" s="1" t="s">
        <v>600</v>
      </c>
      <c r="D855" s="1"/>
    </row>
    <row r="856" spans="1:4">
      <c r="A856" s="1"/>
      <c r="B856" s="1"/>
      <c r="C856" s="194" t="s">
        <v>21</v>
      </c>
      <c r="D856" s="1"/>
    </row>
    <row r="857" spans="1:4" ht="66">
      <c r="A857" s="1"/>
      <c r="B857" s="1"/>
      <c r="C857" s="1" t="s">
        <v>601</v>
      </c>
      <c r="D857" s="1"/>
    </row>
    <row r="858" spans="1:4">
      <c r="A858" s="1"/>
      <c r="B858" s="1"/>
      <c r="C858" s="194" t="s">
        <v>23</v>
      </c>
      <c r="D858" s="1"/>
    </row>
    <row r="859" spans="1:4" ht="16.5" customHeight="1">
      <c r="A859" s="1"/>
      <c r="B859" s="1"/>
      <c r="C859" s="1" t="s">
        <v>210</v>
      </c>
      <c r="D859" s="1"/>
    </row>
    <row r="860" spans="1:4">
      <c r="A860" s="1"/>
      <c r="B860" s="1" t="s">
        <v>306</v>
      </c>
      <c r="C860" s="194" t="s">
        <v>19</v>
      </c>
      <c r="D860" s="190">
        <v>-24115.8</v>
      </c>
    </row>
    <row r="861" spans="1:4">
      <c r="A861" s="1"/>
      <c r="B861" s="1"/>
      <c r="C861" s="1" t="s">
        <v>602</v>
      </c>
      <c r="D861" s="1"/>
    </row>
    <row r="862" spans="1:4">
      <c r="A862" s="1"/>
      <c r="B862" s="1"/>
      <c r="C862" s="194" t="s">
        <v>21</v>
      </c>
      <c r="D862" s="1"/>
    </row>
    <row r="863" spans="1:4">
      <c r="A863" s="1"/>
      <c r="B863" s="1"/>
      <c r="C863" s="1" t="s">
        <v>603</v>
      </c>
      <c r="D863" s="1"/>
    </row>
    <row r="864" spans="1:4">
      <c r="A864" s="1"/>
      <c r="B864" s="1"/>
      <c r="C864" s="194" t="s">
        <v>23</v>
      </c>
      <c r="D864" s="1"/>
    </row>
    <row r="865" spans="1:4" ht="16.5" customHeight="1">
      <c r="A865" s="1"/>
      <c r="B865" s="1"/>
      <c r="C865" s="1" t="s">
        <v>333</v>
      </c>
      <c r="D865" s="1"/>
    </row>
    <row r="866" spans="1:4">
      <c r="A866" s="1"/>
      <c r="B866" s="1" t="s">
        <v>309</v>
      </c>
      <c r="C866" s="194" t="s">
        <v>19</v>
      </c>
      <c r="D866" s="190">
        <v>-988</v>
      </c>
    </row>
    <row r="867" spans="1:4" ht="33">
      <c r="A867" s="1"/>
      <c r="B867" s="1"/>
      <c r="C867" s="1" t="s">
        <v>592</v>
      </c>
      <c r="D867" s="1"/>
    </row>
    <row r="868" spans="1:4">
      <c r="A868" s="1"/>
      <c r="B868" s="1"/>
      <c r="C868" s="194" t="s">
        <v>21</v>
      </c>
      <c r="D868" s="1"/>
    </row>
    <row r="869" spans="1:4" ht="33">
      <c r="A869" s="1"/>
      <c r="B869" s="1"/>
      <c r="C869" s="1" t="s">
        <v>593</v>
      </c>
      <c r="D869" s="1"/>
    </row>
    <row r="870" spans="1:4">
      <c r="A870" s="1"/>
      <c r="B870" s="1"/>
      <c r="C870" s="194" t="s">
        <v>23</v>
      </c>
      <c r="D870" s="1"/>
    </row>
    <row r="871" spans="1:4" ht="33">
      <c r="A871" s="1"/>
      <c r="B871" s="1"/>
      <c r="C871" s="1" t="s">
        <v>333</v>
      </c>
      <c r="D871" s="1"/>
    </row>
    <row r="872" spans="1:4">
      <c r="A872" s="1"/>
      <c r="B872" s="1" t="s">
        <v>297</v>
      </c>
      <c r="C872" s="194" t="s">
        <v>19</v>
      </c>
      <c r="D872" s="190">
        <v>-25883.3</v>
      </c>
    </row>
    <row r="873" spans="1:4" ht="16.5" customHeight="1">
      <c r="A873" s="1"/>
      <c r="B873" s="1"/>
      <c r="C873" s="1" t="s">
        <v>604</v>
      </c>
      <c r="D873" s="1"/>
    </row>
    <row r="874" spans="1:4">
      <c r="A874" s="1"/>
      <c r="B874" s="1"/>
      <c r="C874" s="194" t="s">
        <v>21</v>
      </c>
      <c r="D874" s="1"/>
    </row>
    <row r="875" spans="1:4" ht="33">
      <c r="A875" s="1"/>
      <c r="B875" s="1"/>
      <c r="C875" s="1" t="s">
        <v>605</v>
      </c>
      <c r="D875" s="1"/>
    </row>
    <row r="876" spans="1:4">
      <c r="A876" s="1"/>
      <c r="B876" s="1"/>
      <c r="C876" s="194" t="s">
        <v>23</v>
      </c>
      <c r="D876" s="1"/>
    </row>
    <row r="877" spans="1:4" ht="33">
      <c r="A877" s="1"/>
      <c r="B877" s="1"/>
      <c r="C877" s="1" t="s">
        <v>333</v>
      </c>
      <c r="D877" s="1"/>
    </row>
    <row r="878" spans="1:4">
      <c r="A878" s="1"/>
      <c r="B878" s="1" t="s">
        <v>300</v>
      </c>
      <c r="C878" s="194" t="s">
        <v>19</v>
      </c>
      <c r="D878" s="190">
        <v>-14484.7</v>
      </c>
    </row>
    <row r="879" spans="1:4" ht="16.5" customHeight="1">
      <c r="A879" s="1"/>
      <c r="B879" s="1"/>
      <c r="C879" s="1" t="s">
        <v>606</v>
      </c>
      <c r="D879" s="1"/>
    </row>
    <row r="880" spans="1:4">
      <c r="A880" s="1"/>
      <c r="B880" s="1"/>
      <c r="C880" s="194" t="s">
        <v>21</v>
      </c>
      <c r="D880" s="1"/>
    </row>
    <row r="881" spans="1:4" ht="33">
      <c r="A881" s="1"/>
      <c r="B881" s="1"/>
      <c r="C881" s="1" t="s">
        <v>607</v>
      </c>
      <c r="D881" s="1"/>
    </row>
    <row r="882" spans="1:4">
      <c r="A882" s="1"/>
      <c r="B882" s="1"/>
      <c r="C882" s="194" t="s">
        <v>23</v>
      </c>
      <c r="D882" s="1"/>
    </row>
    <row r="883" spans="1:4" ht="33">
      <c r="A883" s="1"/>
      <c r="B883" s="1"/>
      <c r="C883" s="1" t="s">
        <v>333</v>
      </c>
      <c r="D883" s="1"/>
    </row>
    <row r="884" spans="1:4">
      <c r="A884" s="1"/>
      <c r="B884" s="1"/>
      <c r="C884" s="191" t="s">
        <v>608</v>
      </c>
      <c r="D884" s="192">
        <v>-8173</v>
      </c>
    </row>
    <row r="885" spans="1:4">
      <c r="A885" s="1" t="s">
        <v>609</v>
      </c>
      <c r="B885" s="1"/>
      <c r="C885" s="194" t="s">
        <v>11</v>
      </c>
      <c r="D885" s="190">
        <v>-8173</v>
      </c>
    </row>
    <row r="886" spans="1:4">
      <c r="A886" s="1"/>
      <c r="B886" s="1"/>
      <c r="C886" s="1" t="s">
        <v>610</v>
      </c>
      <c r="D886" s="1"/>
    </row>
    <row r="887" spans="1:4">
      <c r="A887" s="1"/>
      <c r="B887" s="1"/>
      <c r="C887" s="194" t="s">
        <v>13</v>
      </c>
      <c r="D887" s="1"/>
    </row>
    <row r="888" spans="1:4" ht="82.5">
      <c r="A888" s="1"/>
      <c r="B888" s="1"/>
      <c r="C888" s="1" t="s">
        <v>611</v>
      </c>
      <c r="D888" s="1"/>
    </row>
    <row r="889" spans="1:4">
      <c r="A889" s="1"/>
      <c r="B889" s="1"/>
      <c r="C889" s="194" t="s">
        <v>15</v>
      </c>
      <c r="D889" s="1"/>
    </row>
    <row r="890" spans="1:4" ht="82.5">
      <c r="A890" s="1"/>
      <c r="B890" s="1"/>
      <c r="C890" s="1" t="s">
        <v>611</v>
      </c>
      <c r="D890" s="1"/>
    </row>
    <row r="891" spans="1:4" ht="16.5" customHeight="1">
      <c r="A891" s="786" t="s">
        <v>17</v>
      </c>
      <c r="B891" s="787"/>
      <c r="C891" s="787"/>
      <c r="D891" s="788"/>
    </row>
    <row r="892" spans="1:4">
      <c r="A892" s="1"/>
      <c r="B892" s="1" t="s">
        <v>185</v>
      </c>
      <c r="C892" s="194" t="s">
        <v>19</v>
      </c>
      <c r="D892" s="190">
        <v>-8173</v>
      </c>
    </row>
    <row r="893" spans="1:4" ht="33">
      <c r="A893" s="1"/>
      <c r="B893" s="1"/>
      <c r="C893" s="1" t="s">
        <v>612</v>
      </c>
      <c r="D893" s="1"/>
    </row>
    <row r="894" spans="1:4">
      <c r="A894" s="1"/>
      <c r="B894" s="1"/>
      <c r="C894" s="194" t="s">
        <v>21</v>
      </c>
      <c r="D894" s="1"/>
    </row>
    <row r="895" spans="1:4" ht="33">
      <c r="A895" s="1"/>
      <c r="B895" s="1"/>
      <c r="C895" s="1" t="s">
        <v>612</v>
      </c>
      <c r="D895" s="1"/>
    </row>
    <row r="896" spans="1:4">
      <c r="A896" s="1"/>
      <c r="B896" s="1"/>
      <c r="C896" s="194" t="s">
        <v>23</v>
      </c>
      <c r="D896" s="1"/>
    </row>
    <row r="897" spans="1:4">
      <c r="A897" s="1"/>
      <c r="B897" s="1"/>
      <c r="C897" s="1" t="s">
        <v>210</v>
      </c>
      <c r="D897" s="1"/>
    </row>
    <row r="898" spans="1:4">
      <c r="A898" s="1"/>
      <c r="B898" s="1"/>
      <c r="C898" s="191" t="s">
        <v>613</v>
      </c>
      <c r="D898" s="192">
        <v>-3865.3</v>
      </c>
    </row>
    <row r="899" spans="1:4" ht="16.5" customHeight="1">
      <c r="A899" s="1" t="s">
        <v>614</v>
      </c>
      <c r="B899" s="1"/>
      <c r="C899" s="194" t="s">
        <v>11</v>
      </c>
      <c r="D899" s="190">
        <v>-3865.3</v>
      </c>
    </row>
    <row r="900" spans="1:4">
      <c r="A900" s="1"/>
      <c r="B900" s="1"/>
      <c r="C900" s="1" t="s">
        <v>615</v>
      </c>
      <c r="D900" s="1"/>
    </row>
    <row r="901" spans="1:4">
      <c r="A901" s="1"/>
      <c r="B901" s="1"/>
      <c r="C901" s="194" t="s">
        <v>13</v>
      </c>
      <c r="D901" s="1"/>
    </row>
    <row r="902" spans="1:4">
      <c r="A902" s="1"/>
      <c r="B902" s="1"/>
      <c r="C902" s="1" t="s">
        <v>616</v>
      </c>
      <c r="D902" s="1"/>
    </row>
    <row r="903" spans="1:4">
      <c r="A903" s="1"/>
      <c r="B903" s="1"/>
      <c r="C903" s="194" t="s">
        <v>15</v>
      </c>
      <c r="D903" s="1"/>
    </row>
    <row r="904" spans="1:4" ht="33">
      <c r="A904" s="1"/>
      <c r="B904" s="1"/>
      <c r="C904" s="1" t="s">
        <v>617</v>
      </c>
      <c r="D904" s="1"/>
    </row>
    <row r="905" spans="1:4" ht="16.5" customHeight="1">
      <c r="A905" s="786" t="s">
        <v>17</v>
      </c>
      <c r="B905" s="787"/>
      <c r="C905" s="787"/>
      <c r="D905" s="788"/>
    </row>
    <row r="906" spans="1:4">
      <c r="A906" s="1"/>
      <c r="B906" s="1" t="s">
        <v>185</v>
      </c>
      <c r="C906" s="194" t="s">
        <v>19</v>
      </c>
      <c r="D906" s="190">
        <v>-2941.9</v>
      </c>
    </row>
    <row r="907" spans="1:4" ht="33">
      <c r="A907" s="1"/>
      <c r="B907" s="1"/>
      <c r="C907" s="1" t="s">
        <v>618</v>
      </c>
      <c r="D907" s="1"/>
    </row>
    <row r="908" spans="1:4">
      <c r="A908" s="1"/>
      <c r="B908" s="1"/>
      <c r="C908" s="194" t="s">
        <v>21</v>
      </c>
      <c r="D908" s="1"/>
    </row>
    <row r="909" spans="1:4" ht="66">
      <c r="A909" s="1"/>
      <c r="B909" s="1"/>
      <c r="C909" s="1" t="s">
        <v>619</v>
      </c>
      <c r="D909" s="1"/>
    </row>
    <row r="910" spans="1:4">
      <c r="A910" s="1"/>
      <c r="B910" s="1"/>
      <c r="C910" s="194" t="s">
        <v>23</v>
      </c>
      <c r="D910" s="1"/>
    </row>
    <row r="911" spans="1:4">
      <c r="A911" s="1"/>
      <c r="B911" s="1"/>
      <c r="C911" s="1" t="s">
        <v>210</v>
      </c>
      <c r="D911" s="1"/>
    </row>
    <row r="912" spans="1:4">
      <c r="A912" s="1"/>
      <c r="B912" s="1" t="s">
        <v>356</v>
      </c>
      <c r="C912" s="194" t="s">
        <v>19</v>
      </c>
      <c r="D912" s="190">
        <v>-610</v>
      </c>
    </row>
    <row r="913" spans="1:4" ht="33">
      <c r="A913" s="1"/>
      <c r="B913" s="1"/>
      <c r="C913" s="1" t="s">
        <v>620</v>
      </c>
      <c r="D913" s="1"/>
    </row>
    <row r="914" spans="1:4">
      <c r="A914" s="1"/>
      <c r="B914" s="1"/>
      <c r="C914" s="194" t="s">
        <v>21</v>
      </c>
      <c r="D914" s="1"/>
    </row>
    <row r="915" spans="1:4" ht="33">
      <c r="A915" s="1"/>
      <c r="B915" s="1"/>
      <c r="C915" s="1" t="s">
        <v>621</v>
      </c>
      <c r="D915" s="1"/>
    </row>
    <row r="916" spans="1:4">
      <c r="A916" s="1"/>
      <c r="B916" s="1"/>
      <c r="C916" s="194" t="s">
        <v>23</v>
      </c>
      <c r="D916" s="1"/>
    </row>
    <row r="917" spans="1:4">
      <c r="A917" s="1"/>
      <c r="B917" s="1"/>
      <c r="C917" s="1" t="s">
        <v>210</v>
      </c>
      <c r="D917" s="1"/>
    </row>
    <row r="918" spans="1:4">
      <c r="A918" s="1"/>
      <c r="B918" s="1" t="s">
        <v>306</v>
      </c>
      <c r="C918" s="194" t="s">
        <v>19</v>
      </c>
      <c r="D918" s="190">
        <v>-313.39999999999998</v>
      </c>
    </row>
    <row r="919" spans="1:4" ht="16.5" customHeight="1">
      <c r="A919" s="1"/>
      <c r="B919" s="1"/>
      <c r="C919" s="1" t="s">
        <v>622</v>
      </c>
      <c r="D919" s="1"/>
    </row>
    <row r="920" spans="1:4">
      <c r="A920" s="1"/>
      <c r="B920" s="1"/>
      <c r="C920" s="194" t="s">
        <v>21</v>
      </c>
      <c r="D920" s="1"/>
    </row>
    <row r="921" spans="1:4" ht="49.5">
      <c r="A921" s="1"/>
      <c r="B921" s="1"/>
      <c r="C921" s="1" t="s">
        <v>623</v>
      </c>
      <c r="D921" s="1"/>
    </row>
    <row r="922" spans="1:4">
      <c r="A922" s="1"/>
      <c r="B922" s="1"/>
      <c r="C922" s="194" t="s">
        <v>23</v>
      </c>
      <c r="D922" s="1"/>
    </row>
    <row r="923" spans="1:4" ht="33">
      <c r="A923" s="1"/>
      <c r="B923" s="1"/>
      <c r="C923" s="1" t="s">
        <v>333</v>
      </c>
      <c r="D923" s="1"/>
    </row>
    <row r="924" spans="1:4">
      <c r="A924" s="1"/>
      <c r="B924" s="1"/>
      <c r="C924" s="191" t="s">
        <v>624</v>
      </c>
      <c r="D924" s="192">
        <v>-4082.6</v>
      </c>
    </row>
    <row r="925" spans="1:4" ht="16.5" customHeight="1">
      <c r="A925" s="1" t="s">
        <v>625</v>
      </c>
      <c r="B925" s="1"/>
      <c r="C925" s="194" t="s">
        <v>11</v>
      </c>
      <c r="D925" s="190">
        <v>-4082.6</v>
      </c>
    </row>
    <row r="926" spans="1:4">
      <c r="A926" s="1"/>
      <c r="B926" s="1"/>
      <c r="C926" s="1" t="s">
        <v>626</v>
      </c>
      <c r="D926" s="1"/>
    </row>
    <row r="927" spans="1:4">
      <c r="A927" s="1"/>
      <c r="B927" s="1"/>
      <c r="C927" s="194" t="s">
        <v>13</v>
      </c>
      <c r="D927" s="1"/>
    </row>
    <row r="928" spans="1:4" ht="33">
      <c r="A928" s="1"/>
      <c r="B928" s="1"/>
      <c r="C928" s="1" t="s">
        <v>627</v>
      </c>
      <c r="D928" s="1"/>
    </row>
    <row r="929" spans="1:4">
      <c r="A929" s="1"/>
      <c r="B929" s="1"/>
      <c r="C929" s="194" t="s">
        <v>15</v>
      </c>
      <c r="D929" s="1"/>
    </row>
    <row r="930" spans="1:4" ht="33">
      <c r="A930" s="1"/>
      <c r="B930" s="1"/>
      <c r="C930" s="1" t="s">
        <v>628</v>
      </c>
      <c r="D930" s="1"/>
    </row>
    <row r="931" spans="1:4" ht="16.5" customHeight="1">
      <c r="A931" s="786" t="s">
        <v>17</v>
      </c>
      <c r="B931" s="787"/>
      <c r="C931" s="787"/>
      <c r="D931" s="788"/>
    </row>
    <row r="932" spans="1:4">
      <c r="A932" s="1"/>
      <c r="B932" s="1" t="s">
        <v>185</v>
      </c>
      <c r="C932" s="194" t="s">
        <v>19</v>
      </c>
      <c r="D932" s="190">
        <v>-3164</v>
      </c>
    </row>
    <row r="933" spans="1:4" ht="16.5" customHeight="1">
      <c r="A933" s="1"/>
      <c r="B933" s="1"/>
      <c r="C933" s="1" t="s">
        <v>629</v>
      </c>
      <c r="D933" s="1"/>
    </row>
    <row r="934" spans="1:4">
      <c r="A934" s="1"/>
      <c r="B934" s="1"/>
      <c r="C934" s="194" t="s">
        <v>21</v>
      </c>
      <c r="D934" s="1"/>
    </row>
    <row r="935" spans="1:4" ht="49.5">
      <c r="A935" s="1"/>
      <c r="B935" s="1"/>
      <c r="C935" s="1" t="s">
        <v>630</v>
      </c>
      <c r="D935" s="1"/>
    </row>
    <row r="936" spans="1:4">
      <c r="A936" s="1"/>
      <c r="B936" s="1"/>
      <c r="C936" s="194" t="s">
        <v>23</v>
      </c>
      <c r="D936" s="1"/>
    </row>
    <row r="937" spans="1:4">
      <c r="A937" s="1"/>
      <c r="B937" s="1"/>
      <c r="C937" s="1" t="s">
        <v>210</v>
      </c>
      <c r="D937" s="1"/>
    </row>
    <row r="938" spans="1:4">
      <c r="A938" s="1"/>
      <c r="B938" s="1" t="s">
        <v>377</v>
      </c>
      <c r="C938" s="194" t="s">
        <v>19</v>
      </c>
      <c r="D938" s="190">
        <v>-918.6</v>
      </c>
    </row>
    <row r="939" spans="1:4" ht="16.5" customHeight="1">
      <c r="A939" s="1"/>
      <c r="B939" s="1"/>
      <c r="C939" s="1" t="s">
        <v>631</v>
      </c>
      <c r="D939" s="1"/>
    </row>
    <row r="940" spans="1:4">
      <c r="A940" s="1"/>
      <c r="B940" s="1"/>
      <c r="C940" s="194" t="s">
        <v>21</v>
      </c>
      <c r="D940" s="1"/>
    </row>
    <row r="941" spans="1:4" ht="33">
      <c r="A941" s="1"/>
      <c r="B941" s="1"/>
      <c r="C941" s="1" t="s">
        <v>632</v>
      </c>
      <c r="D941" s="1"/>
    </row>
    <row r="942" spans="1:4">
      <c r="A942" s="1"/>
      <c r="B942" s="1"/>
      <c r="C942" s="194" t="s">
        <v>23</v>
      </c>
      <c r="D942" s="1"/>
    </row>
    <row r="943" spans="1:4">
      <c r="A943" s="1"/>
      <c r="B943" s="1"/>
      <c r="C943" s="1" t="s">
        <v>379</v>
      </c>
      <c r="D943" s="1"/>
    </row>
    <row r="944" spans="1:4">
      <c r="A944" s="1"/>
      <c r="B944" s="1"/>
      <c r="C944" s="191" t="s">
        <v>633</v>
      </c>
      <c r="D944" s="192">
        <v>-6000</v>
      </c>
    </row>
    <row r="945" spans="1:4">
      <c r="A945" s="1" t="s">
        <v>634</v>
      </c>
      <c r="B945" s="1"/>
      <c r="C945" s="194" t="s">
        <v>11</v>
      </c>
      <c r="D945" s="190">
        <v>-6000</v>
      </c>
    </row>
    <row r="946" spans="1:4">
      <c r="A946" s="1"/>
      <c r="B946" s="1"/>
      <c r="C946" s="1" t="s">
        <v>635</v>
      </c>
      <c r="D946" s="1"/>
    </row>
    <row r="947" spans="1:4" ht="16.5" customHeight="1">
      <c r="A947" s="1"/>
      <c r="B947" s="1"/>
      <c r="C947" s="194" t="s">
        <v>13</v>
      </c>
      <c r="D947" s="1"/>
    </row>
    <row r="948" spans="1:4" ht="33">
      <c r="A948" s="1"/>
      <c r="B948" s="1"/>
      <c r="C948" s="1" t="s">
        <v>636</v>
      </c>
      <c r="D948" s="1"/>
    </row>
    <row r="949" spans="1:4">
      <c r="A949" s="1"/>
      <c r="B949" s="1"/>
      <c r="C949" s="194" t="s">
        <v>15</v>
      </c>
      <c r="D949" s="1"/>
    </row>
    <row r="950" spans="1:4" ht="49.5">
      <c r="A950" s="1"/>
      <c r="B950" s="1"/>
      <c r="C950" s="1" t="s">
        <v>637</v>
      </c>
      <c r="D950" s="1"/>
    </row>
    <row r="951" spans="1:4" ht="16.5" customHeight="1">
      <c r="A951" s="786" t="s">
        <v>17</v>
      </c>
      <c r="B951" s="787"/>
      <c r="C951" s="787"/>
      <c r="D951" s="788"/>
    </row>
    <row r="952" spans="1:4">
      <c r="A952" s="1"/>
      <c r="B952" s="1" t="s">
        <v>185</v>
      </c>
      <c r="C952" s="194" t="s">
        <v>19</v>
      </c>
      <c r="D952" s="190">
        <v>-6000</v>
      </c>
    </row>
    <row r="953" spans="1:4" ht="16.5" customHeight="1">
      <c r="A953" s="1"/>
      <c r="B953" s="1"/>
      <c r="C953" s="1" t="s">
        <v>638</v>
      </c>
      <c r="D953" s="1"/>
    </row>
    <row r="954" spans="1:4">
      <c r="A954" s="1"/>
      <c r="B954" s="1"/>
      <c r="C954" s="194" t="s">
        <v>21</v>
      </c>
      <c r="D954" s="1"/>
    </row>
    <row r="955" spans="1:4" ht="66">
      <c r="A955" s="1"/>
      <c r="B955" s="1"/>
      <c r="C955" s="1" t="s">
        <v>639</v>
      </c>
      <c r="D955" s="1"/>
    </row>
    <row r="956" spans="1:4">
      <c r="A956" s="1"/>
      <c r="B956" s="1"/>
      <c r="C956" s="194" t="s">
        <v>23</v>
      </c>
      <c r="D956" s="1"/>
    </row>
    <row r="957" spans="1:4">
      <c r="A957" s="1"/>
      <c r="B957" s="1"/>
      <c r="C957" s="1" t="s">
        <v>210</v>
      </c>
      <c r="D957" s="1"/>
    </row>
    <row r="958" spans="1:4">
      <c r="A958" s="1"/>
      <c r="B958" s="1"/>
      <c r="C958" s="191" t="s">
        <v>640</v>
      </c>
      <c r="D958" s="192">
        <v>-250</v>
      </c>
    </row>
    <row r="959" spans="1:4">
      <c r="A959" s="1" t="s">
        <v>641</v>
      </c>
      <c r="B959" s="1"/>
      <c r="C959" s="194" t="s">
        <v>11</v>
      </c>
      <c r="D959" s="190">
        <v>-250</v>
      </c>
    </row>
    <row r="960" spans="1:4">
      <c r="A960" s="1"/>
      <c r="B960" s="1"/>
      <c r="C960" s="1" t="s">
        <v>642</v>
      </c>
      <c r="D960" s="1"/>
    </row>
    <row r="961" spans="1:4" ht="16.5" customHeight="1">
      <c r="A961" s="1"/>
      <c r="B961" s="1"/>
      <c r="C961" s="194" t="s">
        <v>13</v>
      </c>
      <c r="D961" s="1"/>
    </row>
    <row r="962" spans="1:4" ht="33">
      <c r="A962" s="1"/>
      <c r="B962" s="1"/>
      <c r="C962" s="1" t="s">
        <v>643</v>
      </c>
      <c r="D962" s="1"/>
    </row>
    <row r="963" spans="1:4">
      <c r="A963" s="1"/>
      <c r="B963" s="1"/>
      <c r="C963" s="194" t="s">
        <v>15</v>
      </c>
      <c r="D963" s="1"/>
    </row>
    <row r="964" spans="1:4" ht="49.5">
      <c r="A964" s="1"/>
      <c r="B964" s="1"/>
      <c r="C964" s="1" t="s">
        <v>644</v>
      </c>
      <c r="D964" s="1"/>
    </row>
    <row r="965" spans="1:4" ht="16.5" customHeight="1">
      <c r="A965" s="786" t="s">
        <v>17</v>
      </c>
      <c r="B965" s="787"/>
      <c r="C965" s="787"/>
      <c r="D965" s="788"/>
    </row>
    <row r="966" spans="1:4">
      <c r="A966" s="1"/>
      <c r="B966" s="1" t="s">
        <v>185</v>
      </c>
      <c r="C966" s="194" t="s">
        <v>19</v>
      </c>
      <c r="D966" s="190">
        <v>-250</v>
      </c>
    </row>
    <row r="967" spans="1:4" ht="16.5" customHeight="1">
      <c r="A967" s="1"/>
      <c r="B967" s="1"/>
      <c r="C967" s="1" t="s">
        <v>645</v>
      </c>
      <c r="D967" s="1"/>
    </row>
    <row r="968" spans="1:4">
      <c r="A968" s="1"/>
      <c r="B968" s="1"/>
      <c r="C968" s="194" t="s">
        <v>21</v>
      </c>
      <c r="D968" s="1"/>
    </row>
    <row r="969" spans="1:4" ht="66">
      <c r="A969" s="1"/>
      <c r="B969" s="1"/>
      <c r="C969" s="1" t="s">
        <v>639</v>
      </c>
      <c r="D969" s="1"/>
    </row>
    <row r="970" spans="1:4">
      <c r="A970" s="1"/>
      <c r="B970" s="1"/>
      <c r="C970" s="194" t="s">
        <v>23</v>
      </c>
      <c r="D970" s="1"/>
    </row>
    <row r="971" spans="1:4">
      <c r="A971" s="1"/>
      <c r="B971" s="1"/>
      <c r="C971" s="1" t="s">
        <v>210</v>
      </c>
      <c r="D971" s="1"/>
    </row>
    <row r="972" spans="1:4">
      <c r="A972" s="1"/>
      <c r="B972" s="1"/>
      <c r="C972" s="191" t="s">
        <v>646</v>
      </c>
      <c r="D972" s="192">
        <v>-2241.1999999999998</v>
      </c>
    </row>
    <row r="973" spans="1:4">
      <c r="A973" s="1" t="s">
        <v>647</v>
      </c>
      <c r="B973" s="1"/>
      <c r="C973" s="194" t="s">
        <v>11</v>
      </c>
      <c r="D973" s="190">
        <v>-2241.1999999999998</v>
      </c>
    </row>
    <row r="974" spans="1:4" ht="16.5" customHeight="1">
      <c r="A974" s="1"/>
      <c r="B974" s="1"/>
      <c r="C974" s="1" t="s">
        <v>648</v>
      </c>
      <c r="D974" s="1"/>
    </row>
    <row r="975" spans="1:4">
      <c r="A975" s="1"/>
      <c r="B975" s="1"/>
      <c r="C975" s="194" t="s">
        <v>13</v>
      </c>
      <c r="D975" s="1"/>
    </row>
    <row r="976" spans="1:4" ht="33">
      <c r="A976" s="1"/>
      <c r="B976" s="1"/>
      <c r="C976" s="1" t="s">
        <v>649</v>
      </c>
      <c r="D976" s="1"/>
    </row>
    <row r="977" spans="1:4">
      <c r="A977" s="1"/>
      <c r="B977" s="1"/>
      <c r="C977" s="194" t="s">
        <v>15</v>
      </c>
      <c r="D977" s="1"/>
    </row>
    <row r="978" spans="1:4" ht="49.5">
      <c r="A978" s="1"/>
      <c r="B978" s="1"/>
      <c r="C978" s="1" t="s">
        <v>650</v>
      </c>
      <c r="D978" s="1"/>
    </row>
    <row r="979" spans="1:4" ht="16.5" customHeight="1">
      <c r="A979" s="786" t="s">
        <v>17</v>
      </c>
      <c r="B979" s="787"/>
      <c r="C979" s="787"/>
      <c r="D979" s="788"/>
    </row>
    <row r="980" spans="1:4" ht="16.5" customHeight="1">
      <c r="A980" s="1"/>
      <c r="B980" s="1" t="s">
        <v>185</v>
      </c>
      <c r="C980" s="194" t="s">
        <v>19</v>
      </c>
      <c r="D980" s="190">
        <v>-2241.1999999999998</v>
      </c>
    </row>
    <row r="981" spans="1:4" ht="33">
      <c r="A981" s="1"/>
      <c r="B981" s="1"/>
      <c r="C981" s="1" t="s">
        <v>651</v>
      </c>
      <c r="D981" s="1"/>
    </row>
    <row r="982" spans="1:4">
      <c r="A982" s="1"/>
      <c r="B982" s="1"/>
      <c r="C982" s="194" t="s">
        <v>21</v>
      </c>
      <c r="D982" s="1"/>
    </row>
    <row r="983" spans="1:4" ht="66">
      <c r="A983" s="1"/>
      <c r="B983" s="1"/>
      <c r="C983" s="1" t="s">
        <v>639</v>
      </c>
      <c r="D983" s="1"/>
    </row>
    <row r="984" spans="1:4">
      <c r="A984" s="1"/>
      <c r="B984" s="1"/>
      <c r="C984" s="194" t="s">
        <v>23</v>
      </c>
      <c r="D984" s="1"/>
    </row>
    <row r="985" spans="1:4">
      <c r="A985" s="1"/>
      <c r="B985" s="1"/>
      <c r="C985" s="1" t="s">
        <v>210</v>
      </c>
      <c r="D985" s="1"/>
    </row>
    <row r="986" spans="1:4">
      <c r="A986" s="1"/>
      <c r="B986" s="1"/>
      <c r="C986" s="191" t="s">
        <v>182</v>
      </c>
      <c r="D986" s="192">
        <f>D987</f>
        <v>8057294.5999999996</v>
      </c>
    </row>
    <row r="987" spans="1:4">
      <c r="A987" s="1" t="s">
        <v>183</v>
      </c>
      <c r="B987" s="1"/>
      <c r="C987" s="194" t="s">
        <v>11</v>
      </c>
      <c r="D987" s="190">
        <f>D994</f>
        <v>8057294.5999999996</v>
      </c>
    </row>
    <row r="988" spans="1:4">
      <c r="A988" s="1"/>
      <c r="B988" s="1"/>
      <c r="C988" s="1" t="s">
        <v>184</v>
      </c>
      <c r="D988" s="1"/>
    </row>
    <row r="989" spans="1:4">
      <c r="A989" s="1"/>
      <c r="B989" s="1"/>
      <c r="C989" s="194" t="s">
        <v>13</v>
      </c>
      <c r="D989" s="1"/>
    </row>
    <row r="990" spans="1:4" ht="33">
      <c r="A990" s="1"/>
      <c r="B990" s="1"/>
      <c r="C990" s="1" t="s">
        <v>652</v>
      </c>
      <c r="D990" s="1"/>
    </row>
    <row r="991" spans="1:4">
      <c r="A991" s="1"/>
      <c r="B991" s="1"/>
      <c r="C991" s="194" t="s">
        <v>15</v>
      </c>
      <c r="D991" s="1"/>
    </row>
    <row r="992" spans="1:4" ht="33">
      <c r="A992" s="1"/>
      <c r="B992" s="1"/>
      <c r="C992" s="1" t="s">
        <v>653</v>
      </c>
      <c r="D992" s="1"/>
    </row>
    <row r="993" spans="1:4" ht="16.5" customHeight="1">
      <c r="A993" s="786" t="s">
        <v>17</v>
      </c>
      <c r="B993" s="787"/>
      <c r="C993" s="787"/>
      <c r="D993" s="788"/>
    </row>
    <row r="994" spans="1:4">
      <c r="A994" s="1"/>
      <c r="B994" s="1" t="s">
        <v>185</v>
      </c>
      <c r="C994" s="194" t="s">
        <v>19</v>
      </c>
      <c r="D994" s="190">
        <v>8057294.5999999996</v>
      </c>
    </row>
    <row r="995" spans="1:4">
      <c r="A995" s="1"/>
      <c r="B995" s="1"/>
      <c r="C995" s="1" t="s">
        <v>184</v>
      </c>
      <c r="D995" s="1"/>
    </row>
    <row r="996" spans="1:4">
      <c r="A996" s="1"/>
      <c r="B996" s="1"/>
      <c r="C996" s="194" t="s">
        <v>21</v>
      </c>
      <c r="D996" s="1"/>
    </row>
    <row r="997" spans="1:4" ht="66">
      <c r="A997" s="1"/>
      <c r="B997" s="1"/>
      <c r="C997" s="1" t="s">
        <v>654</v>
      </c>
      <c r="D997" s="1"/>
    </row>
    <row r="998" spans="1:4">
      <c r="A998" s="1"/>
      <c r="B998" s="1"/>
      <c r="C998" s="194" t="s">
        <v>23</v>
      </c>
      <c r="D998" s="1"/>
    </row>
    <row r="999" spans="1:4">
      <c r="A999" s="1"/>
      <c r="B999" s="1"/>
      <c r="C999" s="1" t="s">
        <v>210</v>
      </c>
      <c r="D999" s="1"/>
    </row>
    <row r="1000" spans="1:4">
      <c r="A1000" s="1" t="s">
        <v>655</v>
      </c>
      <c r="B1000" s="1"/>
      <c r="C1000" s="194" t="s">
        <v>11</v>
      </c>
      <c r="D1000" s="190">
        <v>0</v>
      </c>
    </row>
    <row r="1001" spans="1:4" ht="33">
      <c r="A1001" s="1"/>
      <c r="B1001" s="1"/>
      <c r="C1001" s="1" t="s">
        <v>656</v>
      </c>
      <c r="D1001" s="1"/>
    </row>
    <row r="1002" spans="1:4">
      <c r="A1002" s="1"/>
      <c r="B1002" s="1"/>
      <c r="C1002" s="194" t="s">
        <v>13</v>
      </c>
      <c r="D1002" s="1"/>
    </row>
    <row r="1003" spans="1:4" ht="33">
      <c r="A1003" s="1"/>
      <c r="B1003" s="1"/>
      <c r="C1003" s="1" t="s">
        <v>657</v>
      </c>
      <c r="D1003" s="1"/>
    </row>
    <row r="1004" spans="1:4">
      <c r="A1004" s="1"/>
      <c r="B1004" s="1"/>
      <c r="C1004" s="194" t="s">
        <v>15</v>
      </c>
      <c r="D1004" s="1"/>
    </row>
    <row r="1005" spans="1:4" ht="33">
      <c r="A1005" s="1"/>
      <c r="B1005" s="1"/>
      <c r="C1005" s="1" t="s">
        <v>658</v>
      </c>
      <c r="D1005" s="1"/>
    </row>
    <row r="1006" spans="1:4" ht="16.5" customHeight="1">
      <c r="A1006" s="786" t="s">
        <v>17</v>
      </c>
      <c r="B1006" s="787"/>
      <c r="C1006" s="787"/>
      <c r="D1006" s="788"/>
    </row>
    <row r="1007" spans="1:4">
      <c r="A1007" s="1"/>
      <c r="B1007" s="1" t="s">
        <v>185</v>
      </c>
      <c r="C1007" s="194" t="s">
        <v>19</v>
      </c>
      <c r="D1007" s="190">
        <v>85000</v>
      </c>
    </row>
    <row r="1008" spans="1:4">
      <c r="A1008" s="1"/>
      <c r="B1008" s="1"/>
      <c r="C1008" s="1" t="s">
        <v>659</v>
      </c>
      <c r="D1008" s="1"/>
    </row>
    <row r="1009" spans="1:4">
      <c r="A1009" s="1"/>
      <c r="B1009" s="1"/>
      <c r="C1009" s="194" t="s">
        <v>21</v>
      </c>
      <c r="D1009" s="1"/>
    </row>
    <row r="1010" spans="1:4">
      <c r="A1010" s="1"/>
      <c r="B1010" s="1"/>
      <c r="C1010" s="1" t="s">
        <v>659</v>
      </c>
      <c r="D1010" s="1"/>
    </row>
    <row r="1011" spans="1:4">
      <c r="A1011" s="1"/>
      <c r="B1011" s="1"/>
      <c r="C1011" s="194" t="s">
        <v>23</v>
      </c>
      <c r="D1011" s="1"/>
    </row>
    <row r="1012" spans="1:4">
      <c r="A1012" s="1"/>
      <c r="B1012" s="1"/>
      <c r="C1012" s="1" t="s">
        <v>210</v>
      </c>
      <c r="D1012" s="1"/>
    </row>
    <row r="1013" spans="1:4">
      <c r="A1013" s="1"/>
      <c r="B1013" s="1" t="s">
        <v>356</v>
      </c>
      <c r="C1013" s="194" t="s">
        <v>19</v>
      </c>
      <c r="D1013" s="190">
        <v>-85000</v>
      </c>
    </row>
    <row r="1014" spans="1:4">
      <c r="A1014" s="1"/>
      <c r="B1014" s="1"/>
      <c r="C1014" s="1" t="s">
        <v>660</v>
      </c>
      <c r="D1014" s="1"/>
    </row>
    <row r="1015" spans="1:4">
      <c r="A1015" s="1"/>
      <c r="B1015" s="1"/>
      <c r="C1015" s="194" t="s">
        <v>21</v>
      </c>
      <c r="D1015" s="1"/>
    </row>
    <row r="1016" spans="1:4">
      <c r="A1016" s="1"/>
      <c r="B1016" s="1"/>
      <c r="C1016" s="1" t="s">
        <v>660</v>
      </c>
      <c r="D1016" s="1"/>
    </row>
    <row r="1017" spans="1:4">
      <c r="A1017" s="1"/>
      <c r="B1017" s="1"/>
      <c r="C1017" s="194" t="s">
        <v>23</v>
      </c>
      <c r="D1017" s="1"/>
    </row>
    <row r="1018" spans="1:4">
      <c r="A1018" s="1"/>
      <c r="B1018" s="1"/>
      <c r="C1018" s="1" t="s">
        <v>210</v>
      </c>
      <c r="D1018" s="1"/>
    </row>
  </sheetData>
  <mergeCells count="55">
    <mergeCell ref="A993:D993"/>
    <mergeCell ref="A1006:D1006"/>
    <mergeCell ref="A809:D809"/>
    <mergeCell ref="A829:D829"/>
    <mergeCell ref="A891:D891"/>
    <mergeCell ref="A931:D931"/>
    <mergeCell ref="A951:D951"/>
    <mergeCell ref="A616:D616"/>
    <mergeCell ref="A635:D635"/>
    <mergeCell ref="A649:D649"/>
    <mergeCell ref="A662:D662"/>
    <mergeCell ref="A676:D676"/>
    <mergeCell ref="A469:D469"/>
    <mergeCell ref="A502:D502"/>
    <mergeCell ref="A515:D515"/>
    <mergeCell ref="A529:D529"/>
    <mergeCell ref="A542:D542"/>
    <mergeCell ref="A271:D271"/>
    <mergeCell ref="A284:D284"/>
    <mergeCell ref="A315:D315"/>
    <mergeCell ref="A346:D346"/>
    <mergeCell ref="A383:D383"/>
    <mergeCell ref="A120:D120"/>
    <mergeCell ref="A151:D151"/>
    <mergeCell ref="A218:D218"/>
    <mergeCell ref="A237:D237"/>
    <mergeCell ref="A257:D257"/>
    <mergeCell ref="A4:D4"/>
    <mergeCell ref="A5:D5"/>
    <mergeCell ref="A8:B8"/>
    <mergeCell ref="A9:B9"/>
    <mergeCell ref="A18:D18"/>
    <mergeCell ref="A38:D38"/>
    <mergeCell ref="A57:D57"/>
    <mergeCell ref="A70:D70"/>
    <mergeCell ref="A83:D83"/>
    <mergeCell ref="A783:D783"/>
    <mergeCell ref="A690:D690"/>
    <mergeCell ref="A715:D715"/>
    <mergeCell ref="A735:D735"/>
    <mergeCell ref="A755:D755"/>
    <mergeCell ref="A769:D769"/>
    <mergeCell ref="A403:D403"/>
    <mergeCell ref="A443:D443"/>
    <mergeCell ref="A416:D416"/>
    <mergeCell ref="A429:D429"/>
    <mergeCell ref="A456:D456"/>
    <mergeCell ref="A489:D489"/>
    <mergeCell ref="A556:D556"/>
    <mergeCell ref="A570:D570"/>
    <mergeCell ref="A589:D589"/>
    <mergeCell ref="A602:D602"/>
    <mergeCell ref="A905:D905"/>
    <mergeCell ref="A965:D965"/>
    <mergeCell ref="A979:D979"/>
  </mergeCells>
  <pageMargins left="0.19685039370078741" right="0.19685039370078741" top="0.31496062992125984" bottom="0.35433070866141736" header="0.15748031496062992" footer="0.15748031496062992"/>
  <pageSetup paperSize="9" scale="68" orientation="landscape"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1306"/>
  <sheetViews>
    <sheetView workbookViewId="0">
      <selection activeCell="D1287" sqref="D1287"/>
    </sheetView>
  </sheetViews>
  <sheetFormatPr defaultRowHeight="16.5"/>
  <cols>
    <col min="1" max="2" width="9.140625" style="252"/>
    <col min="3" max="3" width="73" style="252" customWidth="1"/>
    <col min="4" max="4" width="28.28515625" style="252" customWidth="1"/>
    <col min="5" max="16384" width="9.140625" style="252"/>
  </cols>
  <sheetData>
    <row r="1" spans="1:5" s="186" customFormat="1">
      <c r="A1" s="574"/>
      <c r="B1" s="574"/>
      <c r="D1" s="187" t="s">
        <v>946</v>
      </c>
    </row>
    <row r="2" spans="1:5" s="186" customFormat="1">
      <c r="A2" s="574"/>
      <c r="B2" s="574"/>
      <c r="D2" s="188" t="s">
        <v>82</v>
      </c>
    </row>
    <row r="3" spans="1:5" s="186" customFormat="1">
      <c r="A3" s="574"/>
      <c r="B3" s="574"/>
      <c r="D3" s="188" t="s">
        <v>1</v>
      </c>
    </row>
    <row r="4" spans="1:5" s="186" customFormat="1">
      <c r="A4" s="610"/>
      <c r="B4" s="610"/>
      <c r="C4" s="610"/>
      <c r="D4" s="610"/>
    </row>
    <row r="5" spans="1:5" s="186" customFormat="1" ht="76.5" customHeight="1">
      <c r="A5" s="615" t="s">
        <v>661</v>
      </c>
      <c r="B5" s="615"/>
      <c r="C5" s="615"/>
      <c r="D5" s="615"/>
      <c r="E5" s="615"/>
    </row>
    <row r="6" spans="1:5" s="186" customFormat="1" ht="76.5" customHeight="1">
      <c r="A6" s="576"/>
      <c r="B6" s="576"/>
      <c r="C6" s="576"/>
      <c r="D6" s="248" t="s">
        <v>956</v>
      </c>
      <c r="E6" s="576"/>
    </row>
    <row r="7" spans="1:5">
      <c r="A7" s="614" t="s">
        <v>3</v>
      </c>
      <c r="B7" s="614"/>
      <c r="C7" s="614" t="s">
        <v>662</v>
      </c>
      <c r="D7" s="614" t="s">
        <v>957</v>
      </c>
    </row>
    <row r="8" spans="1:5" ht="85.5" customHeight="1">
      <c r="A8" s="575" t="s">
        <v>4</v>
      </c>
      <c r="B8" s="575" t="s">
        <v>663</v>
      </c>
      <c r="C8" s="614"/>
      <c r="D8" s="614"/>
    </row>
    <row r="9" spans="1:5">
      <c r="A9" s="614" t="s">
        <v>3</v>
      </c>
      <c r="B9" s="614"/>
      <c r="C9" s="614" t="s">
        <v>662</v>
      </c>
      <c r="D9" s="614" t="s">
        <v>50</v>
      </c>
    </row>
    <row r="10" spans="1:5" ht="49.5">
      <c r="A10" s="575" t="s">
        <v>4</v>
      </c>
      <c r="B10" s="575" t="s">
        <v>663</v>
      </c>
      <c r="C10" s="614"/>
      <c r="D10" s="614"/>
    </row>
    <row r="11" spans="1:5">
      <c r="A11" s="793"/>
      <c r="B11" s="793"/>
      <c r="C11" s="792" t="s">
        <v>187</v>
      </c>
      <c r="D11" s="192">
        <v>-6504456.4000000004</v>
      </c>
    </row>
    <row r="12" spans="1:5">
      <c r="A12" s="793"/>
      <c r="B12" s="793"/>
      <c r="C12" s="791" t="s">
        <v>8</v>
      </c>
      <c r="D12" s="793"/>
    </row>
    <row r="13" spans="1:5">
      <c r="A13" s="793"/>
      <c r="B13" s="793"/>
      <c r="C13" s="792" t="s">
        <v>326</v>
      </c>
      <c r="D13" s="192">
        <v>-16085.1</v>
      </c>
    </row>
    <row r="14" spans="1:5">
      <c r="A14" s="793"/>
      <c r="B14" s="793"/>
      <c r="C14" s="791" t="s">
        <v>8</v>
      </c>
      <c r="D14" s="793"/>
    </row>
    <row r="15" spans="1:5">
      <c r="A15" s="789" t="s">
        <v>327</v>
      </c>
      <c r="B15" s="793"/>
      <c r="C15" s="791" t="s">
        <v>328</v>
      </c>
      <c r="D15" s="190">
        <v>-16085.1</v>
      </c>
    </row>
    <row r="16" spans="1:5">
      <c r="A16" s="793"/>
      <c r="B16" s="793"/>
      <c r="C16" s="791" t="s">
        <v>8</v>
      </c>
      <c r="D16" s="793"/>
    </row>
    <row r="17" spans="1:4">
      <c r="A17" s="793"/>
      <c r="B17" s="789" t="s">
        <v>306</v>
      </c>
      <c r="C17" s="791" t="s">
        <v>331</v>
      </c>
      <c r="D17" s="190">
        <v>-13781</v>
      </c>
    </row>
    <row r="18" spans="1:4">
      <c r="A18" s="793"/>
      <c r="B18" s="793"/>
      <c r="C18" s="791" t="s">
        <v>53</v>
      </c>
      <c r="D18" s="793"/>
    </row>
    <row r="19" spans="1:4">
      <c r="A19" s="793"/>
      <c r="B19" s="793"/>
      <c r="C19" s="796" t="s">
        <v>326</v>
      </c>
      <c r="D19" s="795">
        <v>-13781</v>
      </c>
    </row>
    <row r="20" spans="1:4" ht="33">
      <c r="A20" s="793"/>
      <c r="B20" s="793"/>
      <c r="C20" s="791" t="s">
        <v>110</v>
      </c>
      <c r="D20" s="793"/>
    </row>
    <row r="21" spans="1:4">
      <c r="A21" s="793"/>
      <c r="B21" s="793"/>
      <c r="C21" s="791" t="s">
        <v>7</v>
      </c>
      <c r="D21" s="190">
        <v>-13781</v>
      </c>
    </row>
    <row r="22" spans="1:4">
      <c r="A22" s="793"/>
      <c r="B22" s="793"/>
      <c r="C22" s="791" t="s">
        <v>111</v>
      </c>
      <c r="D22" s="190">
        <v>-13781</v>
      </c>
    </row>
    <row r="23" spans="1:4">
      <c r="A23" s="793"/>
      <c r="B23" s="793"/>
      <c r="C23" s="791" t="s">
        <v>112</v>
      </c>
      <c r="D23" s="190">
        <v>-13781</v>
      </c>
    </row>
    <row r="24" spans="1:4">
      <c r="A24" s="793"/>
      <c r="B24" s="793"/>
      <c r="C24" s="791" t="s">
        <v>664</v>
      </c>
      <c r="D24" s="190">
        <v>-13781</v>
      </c>
    </row>
    <row r="25" spans="1:4">
      <c r="A25" s="793"/>
      <c r="B25" s="793"/>
      <c r="C25" s="791" t="s">
        <v>665</v>
      </c>
      <c r="D25" s="190">
        <v>-13781</v>
      </c>
    </row>
    <row r="26" spans="1:4">
      <c r="A26" s="793"/>
      <c r="B26" s="789" t="s">
        <v>297</v>
      </c>
      <c r="C26" s="791" t="s">
        <v>334</v>
      </c>
      <c r="D26" s="190">
        <v>-2304.1</v>
      </c>
    </row>
    <row r="27" spans="1:4">
      <c r="A27" s="793"/>
      <c r="B27" s="793"/>
      <c r="C27" s="791" t="s">
        <v>53</v>
      </c>
      <c r="D27" s="793"/>
    </row>
    <row r="28" spans="1:4">
      <c r="A28" s="793"/>
      <c r="B28" s="793"/>
      <c r="C28" s="796" t="s">
        <v>666</v>
      </c>
      <c r="D28" s="795">
        <v>-2304.1</v>
      </c>
    </row>
    <row r="29" spans="1:4" ht="33">
      <c r="A29" s="793"/>
      <c r="B29" s="793"/>
      <c r="C29" s="791" t="s">
        <v>110</v>
      </c>
      <c r="D29" s="793"/>
    </row>
    <row r="30" spans="1:4">
      <c r="A30" s="793"/>
      <c r="B30" s="793"/>
      <c r="C30" s="791" t="s">
        <v>7</v>
      </c>
      <c r="D30" s="190">
        <v>-2304.1</v>
      </c>
    </row>
    <row r="31" spans="1:4">
      <c r="A31" s="793"/>
      <c r="B31" s="793"/>
      <c r="C31" s="791" t="s">
        <v>111</v>
      </c>
      <c r="D31" s="190">
        <v>-2304.1</v>
      </c>
    </row>
    <row r="32" spans="1:4">
      <c r="A32" s="793"/>
      <c r="B32" s="793"/>
      <c r="C32" s="791" t="s">
        <v>112</v>
      </c>
      <c r="D32" s="190">
        <v>-2304.1</v>
      </c>
    </row>
    <row r="33" spans="1:4">
      <c r="A33" s="793"/>
      <c r="B33" s="793"/>
      <c r="C33" s="791" t="s">
        <v>113</v>
      </c>
      <c r="D33" s="190">
        <v>-2304.1</v>
      </c>
    </row>
    <row r="34" spans="1:4">
      <c r="A34" s="793"/>
      <c r="B34" s="793"/>
      <c r="C34" s="791" t="s">
        <v>667</v>
      </c>
      <c r="D34" s="190">
        <v>-2304.1</v>
      </c>
    </row>
    <row r="35" spans="1:4">
      <c r="A35" s="793"/>
      <c r="B35" s="793"/>
      <c r="C35" s="792" t="s">
        <v>336</v>
      </c>
      <c r="D35" s="192">
        <v>-3578114.2</v>
      </c>
    </row>
    <row r="36" spans="1:4">
      <c r="A36" s="793"/>
      <c r="B36" s="793"/>
      <c r="C36" s="791" t="s">
        <v>8</v>
      </c>
      <c r="D36" s="793"/>
    </row>
    <row r="37" spans="1:4">
      <c r="A37" s="789" t="s">
        <v>337</v>
      </c>
      <c r="B37" s="793"/>
      <c r="C37" s="791" t="s">
        <v>338</v>
      </c>
      <c r="D37" s="190">
        <v>-610000</v>
      </c>
    </row>
    <row r="38" spans="1:4">
      <c r="A38" s="1"/>
      <c r="B38" s="793"/>
      <c r="C38" s="791" t="s">
        <v>8</v>
      </c>
      <c r="D38" s="793"/>
    </row>
    <row r="39" spans="1:4" ht="33">
      <c r="A39" s="1"/>
      <c r="B39" s="789" t="s">
        <v>185</v>
      </c>
      <c r="C39" s="791" t="s">
        <v>341</v>
      </c>
      <c r="D39" s="190">
        <v>-110000</v>
      </c>
    </row>
    <row r="40" spans="1:4">
      <c r="A40" s="1"/>
      <c r="B40" s="793"/>
      <c r="C40" s="791" t="s">
        <v>53</v>
      </c>
      <c r="D40" s="793"/>
    </row>
    <row r="41" spans="1:4">
      <c r="A41" s="1"/>
      <c r="B41" s="793"/>
      <c r="C41" s="796" t="s">
        <v>336</v>
      </c>
      <c r="D41" s="795">
        <v>-110000</v>
      </c>
    </row>
    <row r="42" spans="1:4" ht="33">
      <c r="A42" s="1"/>
      <c r="B42" s="793"/>
      <c r="C42" s="791" t="s">
        <v>110</v>
      </c>
      <c r="D42" s="793"/>
    </row>
    <row r="43" spans="1:4">
      <c r="A43" s="1"/>
      <c r="B43" s="793"/>
      <c r="C43" s="791" t="s">
        <v>7</v>
      </c>
      <c r="D43" s="190">
        <v>-110000</v>
      </c>
    </row>
    <row r="44" spans="1:4">
      <c r="A44" s="1"/>
      <c r="B44" s="793"/>
      <c r="C44" s="791" t="s">
        <v>216</v>
      </c>
      <c r="D44" s="190">
        <v>-110000</v>
      </c>
    </row>
    <row r="45" spans="1:4">
      <c r="A45" s="1"/>
      <c r="B45" s="793"/>
      <c r="C45" s="791" t="s">
        <v>217</v>
      </c>
      <c r="D45" s="190">
        <v>-110000</v>
      </c>
    </row>
    <row r="46" spans="1:4">
      <c r="A46" s="1"/>
      <c r="B46" s="793"/>
      <c r="C46" s="791" t="s">
        <v>218</v>
      </c>
      <c r="D46" s="190">
        <v>-110000</v>
      </c>
    </row>
    <row r="47" spans="1:4" ht="66">
      <c r="A47" s="1"/>
      <c r="B47" s="789" t="s">
        <v>343</v>
      </c>
      <c r="C47" s="791" t="s">
        <v>291</v>
      </c>
      <c r="D47" s="190">
        <v>-500000</v>
      </c>
    </row>
    <row r="48" spans="1:4">
      <c r="A48" s="1"/>
      <c r="B48" s="793"/>
      <c r="C48" s="791" t="s">
        <v>53</v>
      </c>
      <c r="D48" s="793"/>
    </row>
    <row r="49" spans="1:4">
      <c r="A49" s="1"/>
      <c r="B49" s="793"/>
      <c r="C49" s="796" t="s">
        <v>336</v>
      </c>
      <c r="D49" s="795">
        <v>-500000</v>
      </c>
    </row>
    <row r="50" spans="1:4" ht="33">
      <c r="A50" s="1"/>
      <c r="B50" s="793"/>
      <c r="C50" s="791" t="s">
        <v>110</v>
      </c>
      <c r="D50" s="793"/>
    </row>
    <row r="51" spans="1:4">
      <c r="A51" s="1"/>
      <c r="B51" s="793"/>
      <c r="C51" s="791" t="s">
        <v>7</v>
      </c>
      <c r="D51" s="190">
        <v>-500000</v>
      </c>
    </row>
    <row r="52" spans="1:4">
      <c r="A52" s="1"/>
      <c r="B52" s="793"/>
      <c r="C52" s="791" t="s">
        <v>111</v>
      </c>
      <c r="D52" s="190">
        <v>-500000</v>
      </c>
    </row>
    <row r="53" spans="1:4">
      <c r="A53" s="1"/>
      <c r="B53" s="793"/>
      <c r="C53" s="791" t="s">
        <v>112</v>
      </c>
      <c r="D53" s="190">
        <v>-500000</v>
      </c>
    </row>
    <row r="54" spans="1:4">
      <c r="A54" s="793"/>
      <c r="B54" s="793"/>
      <c r="C54" s="791" t="s">
        <v>664</v>
      </c>
      <c r="D54" s="190">
        <v>-500000</v>
      </c>
    </row>
    <row r="55" spans="1:4">
      <c r="A55" s="793"/>
      <c r="B55" s="793"/>
      <c r="C55" s="791" t="s">
        <v>292</v>
      </c>
      <c r="D55" s="190">
        <v>-500000</v>
      </c>
    </row>
    <row r="56" spans="1:4" ht="33">
      <c r="A56" s="789" t="s">
        <v>1631</v>
      </c>
      <c r="B56" s="793"/>
      <c r="C56" s="791" t="s">
        <v>1611</v>
      </c>
      <c r="D56" s="190">
        <v>-8628</v>
      </c>
    </row>
    <row r="57" spans="1:4">
      <c r="A57" s="793"/>
      <c r="B57" s="793"/>
      <c r="C57" s="791" t="s">
        <v>8</v>
      </c>
      <c r="D57" s="793"/>
    </row>
    <row r="58" spans="1:4" ht="33">
      <c r="A58" s="793"/>
      <c r="B58" s="789" t="s">
        <v>356</v>
      </c>
      <c r="C58" s="791" t="s">
        <v>1612</v>
      </c>
      <c r="D58" s="190">
        <v>-8628</v>
      </c>
    </row>
    <row r="59" spans="1:4">
      <c r="A59" s="793"/>
      <c r="B59" s="793"/>
      <c r="C59" s="791" t="s">
        <v>53</v>
      </c>
      <c r="D59" s="793"/>
    </row>
    <row r="60" spans="1:4">
      <c r="A60" s="793"/>
      <c r="B60" s="793"/>
      <c r="C60" s="796" t="s">
        <v>336</v>
      </c>
      <c r="D60" s="795">
        <v>-8628</v>
      </c>
    </row>
    <row r="61" spans="1:4" ht="33">
      <c r="A61" s="793"/>
      <c r="B61" s="793"/>
      <c r="C61" s="791" t="s">
        <v>110</v>
      </c>
      <c r="D61" s="793"/>
    </row>
    <row r="62" spans="1:4">
      <c r="A62" s="793"/>
      <c r="B62" s="793"/>
      <c r="C62" s="791" t="s">
        <v>7</v>
      </c>
      <c r="D62" s="190">
        <v>-8628</v>
      </c>
    </row>
    <row r="63" spans="1:4">
      <c r="A63" s="793"/>
      <c r="B63" s="793"/>
      <c r="C63" s="791" t="s">
        <v>216</v>
      </c>
      <c r="D63" s="190">
        <v>-8628</v>
      </c>
    </row>
    <row r="64" spans="1:4">
      <c r="A64" s="793"/>
      <c r="B64" s="793"/>
      <c r="C64" s="791" t="s">
        <v>671</v>
      </c>
      <c r="D64" s="190">
        <v>-8628</v>
      </c>
    </row>
    <row r="65" spans="1:4">
      <c r="A65" s="793"/>
      <c r="B65" s="793"/>
      <c r="C65" s="791" t="s">
        <v>672</v>
      </c>
      <c r="D65" s="190">
        <v>-1120</v>
      </c>
    </row>
    <row r="66" spans="1:4">
      <c r="A66" s="793"/>
      <c r="B66" s="793"/>
      <c r="C66" s="791" t="s">
        <v>686</v>
      </c>
      <c r="D66" s="190">
        <v>-120</v>
      </c>
    </row>
    <row r="67" spans="1:4">
      <c r="A67" s="793"/>
      <c r="B67" s="793"/>
      <c r="C67" s="791" t="s">
        <v>673</v>
      </c>
      <c r="D67" s="190">
        <v>-1000</v>
      </c>
    </row>
    <row r="68" spans="1:4">
      <c r="A68" s="793"/>
      <c r="B68" s="793"/>
      <c r="C68" s="791" t="s">
        <v>687</v>
      </c>
      <c r="D68" s="190">
        <v>-7328</v>
      </c>
    </row>
    <row r="69" spans="1:4">
      <c r="A69" s="793"/>
      <c r="B69" s="793"/>
      <c r="C69" s="791" t="s">
        <v>688</v>
      </c>
      <c r="D69" s="190">
        <v>-1000</v>
      </c>
    </row>
    <row r="70" spans="1:4">
      <c r="A70" s="793"/>
      <c r="B70" s="793"/>
      <c r="C70" s="791" t="s">
        <v>694</v>
      </c>
      <c r="D70" s="190">
        <v>-6328</v>
      </c>
    </row>
    <row r="71" spans="1:4">
      <c r="A71" s="793"/>
      <c r="B71" s="793"/>
      <c r="C71" s="791" t="s">
        <v>674</v>
      </c>
      <c r="D71" s="190">
        <v>-180</v>
      </c>
    </row>
    <row r="72" spans="1:4">
      <c r="A72" s="793"/>
      <c r="B72" s="793"/>
      <c r="C72" s="791" t="s">
        <v>675</v>
      </c>
      <c r="D72" s="190">
        <v>-30</v>
      </c>
    </row>
    <row r="73" spans="1:4">
      <c r="A73" s="793"/>
      <c r="B73" s="793"/>
      <c r="C73" s="791" t="s">
        <v>676</v>
      </c>
      <c r="D73" s="190">
        <v>-150</v>
      </c>
    </row>
    <row r="74" spans="1:4">
      <c r="A74" s="789" t="s">
        <v>1634</v>
      </c>
      <c r="B74" s="793"/>
      <c r="C74" s="791" t="s">
        <v>1624</v>
      </c>
      <c r="D74" s="190">
        <v>-15000</v>
      </c>
    </row>
    <row r="75" spans="1:4">
      <c r="A75" s="793"/>
      <c r="B75" s="793"/>
      <c r="C75" s="791" t="s">
        <v>8</v>
      </c>
      <c r="D75" s="793"/>
    </row>
    <row r="76" spans="1:4" ht="33">
      <c r="A76" s="793"/>
      <c r="B76" s="789" t="s">
        <v>185</v>
      </c>
      <c r="C76" s="791" t="s">
        <v>1625</v>
      </c>
      <c r="D76" s="190">
        <v>-15000</v>
      </c>
    </row>
    <row r="77" spans="1:4">
      <c r="A77" s="793"/>
      <c r="B77" s="793"/>
      <c r="C77" s="791" t="s">
        <v>53</v>
      </c>
      <c r="D77" s="793"/>
    </row>
    <row r="78" spans="1:4">
      <c r="A78" s="793"/>
      <c r="B78" s="793"/>
      <c r="C78" s="796" t="s">
        <v>336</v>
      </c>
      <c r="D78" s="795">
        <v>-15000</v>
      </c>
    </row>
    <row r="79" spans="1:4" ht="33">
      <c r="A79" s="793"/>
      <c r="B79" s="793"/>
      <c r="C79" s="791" t="s">
        <v>110</v>
      </c>
      <c r="D79" s="793"/>
    </row>
    <row r="80" spans="1:4">
      <c r="A80" s="793"/>
      <c r="B80" s="793"/>
      <c r="C80" s="791" t="s">
        <v>7</v>
      </c>
      <c r="D80" s="190">
        <v>-15000</v>
      </c>
    </row>
    <row r="81" spans="1:4">
      <c r="A81" s="793"/>
      <c r="B81" s="793"/>
      <c r="C81" s="791" t="s">
        <v>216</v>
      </c>
      <c r="D81" s="190">
        <v>-15000</v>
      </c>
    </row>
    <row r="82" spans="1:4">
      <c r="A82" s="793"/>
      <c r="B82" s="793"/>
      <c r="C82" s="791" t="s">
        <v>671</v>
      </c>
      <c r="D82" s="190">
        <v>-15000</v>
      </c>
    </row>
    <row r="83" spans="1:4">
      <c r="A83" s="793"/>
      <c r="B83" s="793"/>
      <c r="C83" s="791" t="s">
        <v>674</v>
      </c>
      <c r="D83" s="190">
        <v>-15000</v>
      </c>
    </row>
    <row r="84" spans="1:4">
      <c r="A84" s="793"/>
      <c r="B84" s="793"/>
      <c r="C84" s="791" t="s">
        <v>704</v>
      </c>
      <c r="D84" s="190">
        <v>-15000</v>
      </c>
    </row>
    <row r="85" spans="1:4">
      <c r="A85" s="789" t="s">
        <v>345</v>
      </c>
      <c r="B85" s="793"/>
      <c r="C85" s="791" t="s">
        <v>294</v>
      </c>
      <c r="D85" s="190">
        <v>-2479874.9</v>
      </c>
    </row>
    <row r="86" spans="1:4">
      <c r="A86" s="1"/>
      <c r="B86" s="793"/>
      <c r="C86" s="791" t="s">
        <v>8</v>
      </c>
      <c r="D86" s="793"/>
    </row>
    <row r="87" spans="1:4">
      <c r="A87" s="1"/>
      <c r="B87" s="789" t="s">
        <v>185</v>
      </c>
      <c r="C87" s="791" t="s">
        <v>1468</v>
      </c>
      <c r="D87" s="190">
        <v>-2874.9</v>
      </c>
    </row>
    <row r="88" spans="1:4">
      <c r="A88" s="1"/>
      <c r="B88" s="793"/>
      <c r="C88" s="791" t="s">
        <v>53</v>
      </c>
      <c r="D88" s="793"/>
    </row>
    <row r="89" spans="1:4">
      <c r="A89" s="1"/>
      <c r="B89" s="793"/>
      <c r="C89" s="796" t="s">
        <v>336</v>
      </c>
      <c r="D89" s="795">
        <v>-2874.9</v>
      </c>
    </row>
    <row r="90" spans="1:4" ht="33">
      <c r="A90" s="1"/>
      <c r="B90" s="793"/>
      <c r="C90" s="791" t="s">
        <v>110</v>
      </c>
      <c r="D90" s="793"/>
    </row>
    <row r="91" spans="1:4">
      <c r="A91" s="1"/>
      <c r="B91" s="793"/>
      <c r="C91" s="791" t="s">
        <v>7</v>
      </c>
      <c r="D91" s="190">
        <v>-2874.9</v>
      </c>
    </row>
    <row r="92" spans="1:4">
      <c r="A92" s="1"/>
      <c r="B92" s="793"/>
      <c r="C92" s="791" t="s">
        <v>216</v>
      </c>
      <c r="D92" s="190">
        <v>-2874.9</v>
      </c>
    </row>
    <row r="93" spans="1:4">
      <c r="A93" s="1"/>
      <c r="B93" s="793"/>
      <c r="C93" s="791" t="s">
        <v>671</v>
      </c>
      <c r="D93" s="190">
        <v>-2874.9</v>
      </c>
    </row>
    <row r="94" spans="1:4">
      <c r="A94" s="1"/>
      <c r="B94" s="793"/>
      <c r="C94" s="791" t="s">
        <v>674</v>
      </c>
      <c r="D94" s="190">
        <v>-2141.3000000000002</v>
      </c>
    </row>
    <row r="95" spans="1:4">
      <c r="A95" s="1"/>
      <c r="B95" s="793"/>
      <c r="C95" s="791" t="s">
        <v>675</v>
      </c>
      <c r="D95" s="190">
        <v>-600</v>
      </c>
    </row>
    <row r="96" spans="1:4">
      <c r="A96" s="1"/>
      <c r="B96" s="793"/>
      <c r="C96" s="791" t="s">
        <v>676</v>
      </c>
      <c r="D96" s="190">
        <v>-1276.3</v>
      </c>
    </row>
    <row r="97" spans="1:4">
      <c r="A97" s="1"/>
      <c r="B97" s="793"/>
      <c r="C97" s="791" t="s">
        <v>704</v>
      </c>
      <c r="D97" s="190">
        <v>-265</v>
      </c>
    </row>
    <row r="98" spans="1:4">
      <c r="A98" s="1"/>
      <c r="B98" s="793"/>
      <c r="C98" s="791" t="s">
        <v>677</v>
      </c>
      <c r="D98" s="190">
        <v>-212</v>
      </c>
    </row>
    <row r="99" spans="1:4">
      <c r="A99" s="1"/>
      <c r="B99" s="793"/>
      <c r="C99" s="791" t="s">
        <v>679</v>
      </c>
      <c r="D99" s="190">
        <v>-212</v>
      </c>
    </row>
    <row r="100" spans="1:4">
      <c r="A100" s="1"/>
      <c r="B100" s="793"/>
      <c r="C100" s="791" t="s">
        <v>680</v>
      </c>
      <c r="D100" s="190">
        <v>-521.6</v>
      </c>
    </row>
    <row r="101" spans="1:4">
      <c r="A101" s="1"/>
      <c r="B101" s="793"/>
      <c r="C101" s="791" t="s">
        <v>681</v>
      </c>
      <c r="D101" s="190">
        <v>-9</v>
      </c>
    </row>
    <row r="102" spans="1:4">
      <c r="A102" s="1"/>
      <c r="B102" s="793"/>
      <c r="C102" s="791" t="s">
        <v>682</v>
      </c>
      <c r="D102" s="190">
        <v>-425.1</v>
      </c>
    </row>
    <row r="103" spans="1:4">
      <c r="A103" s="1"/>
      <c r="B103" s="793"/>
      <c r="C103" s="791" t="s">
        <v>690</v>
      </c>
      <c r="D103" s="190">
        <v>-87.5</v>
      </c>
    </row>
    <row r="104" spans="1:4" ht="33">
      <c r="A104" s="1"/>
      <c r="B104" s="789" t="s">
        <v>348</v>
      </c>
      <c r="C104" s="791" t="s">
        <v>349</v>
      </c>
      <c r="D104" s="190">
        <v>-380000</v>
      </c>
    </row>
    <row r="105" spans="1:4">
      <c r="A105" s="1"/>
      <c r="B105" s="793"/>
      <c r="C105" s="791" t="s">
        <v>53</v>
      </c>
      <c r="D105" s="793"/>
    </row>
    <row r="106" spans="1:4">
      <c r="A106" s="1"/>
      <c r="B106" s="793"/>
      <c r="C106" s="796" t="s">
        <v>336</v>
      </c>
      <c r="D106" s="795">
        <v>-380000</v>
      </c>
    </row>
    <row r="107" spans="1:4" ht="33">
      <c r="A107" s="1"/>
      <c r="B107" s="793"/>
      <c r="C107" s="791" t="s">
        <v>110</v>
      </c>
      <c r="D107" s="793"/>
    </row>
    <row r="108" spans="1:4">
      <c r="A108" s="1"/>
      <c r="B108" s="793"/>
      <c r="C108" s="791" t="s">
        <v>7</v>
      </c>
      <c r="D108" s="190">
        <v>-380000</v>
      </c>
    </row>
    <row r="109" spans="1:4">
      <c r="A109" s="1"/>
      <c r="B109" s="793"/>
      <c r="C109" s="791" t="s">
        <v>216</v>
      </c>
      <c r="D109" s="190">
        <v>-380000</v>
      </c>
    </row>
    <row r="110" spans="1:4">
      <c r="A110" s="1"/>
      <c r="B110" s="793"/>
      <c r="C110" s="791" t="s">
        <v>668</v>
      </c>
      <c r="D110" s="190">
        <v>-200000</v>
      </c>
    </row>
    <row r="111" spans="1:4">
      <c r="A111" s="1"/>
      <c r="B111" s="793"/>
      <c r="C111" s="791" t="s">
        <v>669</v>
      </c>
      <c r="D111" s="190">
        <v>-200000</v>
      </c>
    </row>
    <row r="112" spans="1:4" ht="33">
      <c r="A112" s="1"/>
      <c r="B112" s="793"/>
      <c r="C112" s="791" t="s">
        <v>670</v>
      </c>
      <c r="D112" s="190">
        <v>-200000</v>
      </c>
    </row>
    <row r="113" spans="1:4">
      <c r="A113" s="573"/>
      <c r="B113" s="793"/>
      <c r="C113" s="791" t="s">
        <v>217</v>
      </c>
      <c r="D113" s="190">
        <v>-180000</v>
      </c>
    </row>
    <row r="114" spans="1:4">
      <c r="A114" s="1"/>
      <c r="B114" s="793"/>
      <c r="C114" s="791" t="s">
        <v>218</v>
      </c>
      <c r="D114" s="190">
        <v>-180000</v>
      </c>
    </row>
    <row r="115" spans="1:4" ht="33">
      <c r="A115" s="1"/>
      <c r="B115" s="789" t="s">
        <v>309</v>
      </c>
      <c r="C115" s="791" t="s">
        <v>1418</v>
      </c>
      <c r="D115" s="190">
        <v>-10000</v>
      </c>
    </row>
    <row r="116" spans="1:4">
      <c r="A116" s="1"/>
      <c r="B116" s="793"/>
      <c r="C116" s="791" t="s">
        <v>53</v>
      </c>
      <c r="D116" s="793"/>
    </row>
    <row r="117" spans="1:4">
      <c r="A117" s="1"/>
      <c r="B117" s="793"/>
      <c r="C117" s="796" t="s">
        <v>336</v>
      </c>
      <c r="D117" s="795">
        <v>-10000</v>
      </c>
    </row>
    <row r="118" spans="1:4" ht="33">
      <c r="A118" s="1"/>
      <c r="B118" s="793"/>
      <c r="C118" s="791" t="s">
        <v>110</v>
      </c>
      <c r="D118" s="793"/>
    </row>
    <row r="119" spans="1:4">
      <c r="A119" s="1"/>
      <c r="B119" s="793"/>
      <c r="C119" s="791" t="s">
        <v>7</v>
      </c>
      <c r="D119" s="190">
        <v>-10000</v>
      </c>
    </row>
    <row r="120" spans="1:4">
      <c r="A120" s="1"/>
      <c r="B120" s="793"/>
      <c r="C120" s="791" t="s">
        <v>111</v>
      </c>
      <c r="D120" s="190">
        <v>-10000</v>
      </c>
    </row>
    <row r="121" spans="1:4">
      <c r="A121" s="1"/>
      <c r="B121" s="793"/>
      <c r="C121" s="791" t="s">
        <v>112</v>
      </c>
      <c r="D121" s="190">
        <v>-10000</v>
      </c>
    </row>
    <row r="122" spans="1:4">
      <c r="A122" s="1"/>
      <c r="B122" s="793"/>
      <c r="C122" s="791" t="s">
        <v>664</v>
      </c>
      <c r="D122" s="190">
        <v>-10000</v>
      </c>
    </row>
    <row r="123" spans="1:4">
      <c r="A123" s="1"/>
      <c r="B123" s="793"/>
      <c r="C123" s="791" t="s">
        <v>665</v>
      </c>
      <c r="D123" s="190">
        <v>-10000</v>
      </c>
    </row>
    <row r="124" spans="1:4" ht="49.5">
      <c r="A124" s="1"/>
      <c r="B124" s="789" t="s">
        <v>297</v>
      </c>
      <c r="C124" s="791" t="s">
        <v>298</v>
      </c>
      <c r="D124" s="190">
        <v>-1387000</v>
      </c>
    </row>
    <row r="125" spans="1:4">
      <c r="A125" s="1"/>
      <c r="B125" s="793"/>
      <c r="C125" s="791" t="s">
        <v>53</v>
      </c>
      <c r="D125" s="793"/>
    </row>
    <row r="126" spans="1:4">
      <c r="A126" s="1"/>
      <c r="B126" s="793"/>
      <c r="C126" s="796" t="s">
        <v>336</v>
      </c>
      <c r="D126" s="795">
        <v>-1387000</v>
      </c>
    </row>
    <row r="127" spans="1:4" ht="33">
      <c r="A127" s="1"/>
      <c r="B127" s="793"/>
      <c r="C127" s="791" t="s">
        <v>110</v>
      </c>
      <c r="D127" s="793"/>
    </row>
    <row r="128" spans="1:4">
      <c r="A128" s="1"/>
      <c r="B128" s="793"/>
      <c r="C128" s="791" t="s">
        <v>7</v>
      </c>
      <c r="D128" s="190">
        <v>-1387000</v>
      </c>
    </row>
    <row r="129" spans="1:4">
      <c r="A129" s="1"/>
      <c r="B129" s="793"/>
      <c r="C129" s="791" t="s">
        <v>111</v>
      </c>
      <c r="D129" s="190">
        <v>-1387000</v>
      </c>
    </row>
    <row r="130" spans="1:4">
      <c r="A130" s="1"/>
      <c r="B130" s="793"/>
      <c r="C130" s="791" t="s">
        <v>112</v>
      </c>
      <c r="D130" s="190">
        <v>-1387000</v>
      </c>
    </row>
    <row r="131" spans="1:4">
      <c r="A131" s="1"/>
      <c r="B131" s="793"/>
      <c r="C131" s="791" t="s">
        <v>113</v>
      </c>
      <c r="D131" s="190">
        <v>-1387000</v>
      </c>
    </row>
    <row r="132" spans="1:4">
      <c r="A132" s="1"/>
      <c r="B132" s="793"/>
      <c r="C132" s="791" t="s">
        <v>114</v>
      </c>
      <c r="D132" s="190">
        <v>-1387000</v>
      </c>
    </row>
    <row r="133" spans="1:4" ht="49.5">
      <c r="A133" s="1"/>
      <c r="B133" s="789" t="s">
        <v>300</v>
      </c>
      <c r="C133" s="791" t="s">
        <v>301</v>
      </c>
      <c r="D133" s="190">
        <v>-700000</v>
      </c>
    </row>
    <row r="134" spans="1:4">
      <c r="A134" s="793"/>
      <c r="B134" s="793"/>
      <c r="C134" s="791" t="s">
        <v>53</v>
      </c>
      <c r="D134" s="793"/>
    </row>
    <row r="135" spans="1:4">
      <c r="A135" s="793"/>
      <c r="B135" s="793"/>
      <c r="C135" s="796" t="s">
        <v>336</v>
      </c>
      <c r="D135" s="795">
        <v>-700000</v>
      </c>
    </row>
    <row r="136" spans="1:4" ht="33">
      <c r="A136" s="793"/>
      <c r="B136" s="793"/>
      <c r="C136" s="791" t="s">
        <v>110</v>
      </c>
      <c r="D136" s="793"/>
    </row>
    <row r="137" spans="1:4">
      <c r="A137" s="793"/>
      <c r="B137" s="793"/>
      <c r="C137" s="791" t="s">
        <v>7</v>
      </c>
      <c r="D137" s="190">
        <v>-700000</v>
      </c>
    </row>
    <row r="138" spans="1:4">
      <c r="A138" s="793"/>
      <c r="B138" s="793"/>
      <c r="C138" s="791" t="s">
        <v>111</v>
      </c>
      <c r="D138" s="190">
        <v>-700000</v>
      </c>
    </row>
    <row r="139" spans="1:4">
      <c r="A139" s="793"/>
      <c r="B139" s="793"/>
      <c r="C139" s="791" t="s">
        <v>112</v>
      </c>
      <c r="D139" s="190">
        <v>-700000</v>
      </c>
    </row>
    <row r="140" spans="1:4">
      <c r="A140" s="793"/>
      <c r="B140" s="793"/>
      <c r="C140" s="791" t="s">
        <v>664</v>
      </c>
      <c r="D140" s="190">
        <v>-700000</v>
      </c>
    </row>
    <row r="141" spans="1:4">
      <c r="A141" s="793"/>
      <c r="B141" s="793"/>
      <c r="C141" s="791" t="s">
        <v>292</v>
      </c>
      <c r="D141" s="190">
        <v>-700000</v>
      </c>
    </row>
    <row r="142" spans="1:4">
      <c r="A142" s="789" t="s">
        <v>1470</v>
      </c>
      <c r="B142" s="793"/>
      <c r="C142" s="791" t="s">
        <v>1396</v>
      </c>
      <c r="D142" s="190">
        <v>-74006.3</v>
      </c>
    </row>
    <row r="143" spans="1:4">
      <c r="A143" s="793"/>
      <c r="B143" s="793"/>
      <c r="C143" s="791" t="s">
        <v>8</v>
      </c>
      <c r="D143" s="793"/>
    </row>
    <row r="144" spans="1:4">
      <c r="A144" s="793"/>
      <c r="B144" s="789" t="s">
        <v>359</v>
      </c>
      <c r="C144" s="791" t="s">
        <v>1397</v>
      </c>
      <c r="D144" s="190">
        <v>-6992.2</v>
      </c>
    </row>
    <row r="145" spans="1:4">
      <c r="A145" s="793"/>
      <c r="B145" s="793"/>
      <c r="C145" s="791" t="s">
        <v>53</v>
      </c>
      <c r="D145" s="793"/>
    </row>
    <row r="146" spans="1:4">
      <c r="A146" s="793"/>
      <c r="B146" s="793"/>
      <c r="C146" s="796" t="s">
        <v>336</v>
      </c>
      <c r="D146" s="795">
        <v>-6992.2</v>
      </c>
    </row>
    <row r="147" spans="1:4" ht="33">
      <c r="A147" s="793"/>
      <c r="B147" s="793"/>
      <c r="C147" s="791" t="s">
        <v>110</v>
      </c>
      <c r="D147" s="793"/>
    </row>
    <row r="148" spans="1:4">
      <c r="A148" s="793"/>
      <c r="B148" s="793"/>
      <c r="C148" s="791" t="s">
        <v>7</v>
      </c>
      <c r="D148" s="190">
        <v>-6992.2</v>
      </c>
    </row>
    <row r="149" spans="1:4">
      <c r="A149" s="793"/>
      <c r="B149" s="793"/>
      <c r="C149" s="791" t="s">
        <v>216</v>
      </c>
      <c r="D149" s="190">
        <v>-6992.2</v>
      </c>
    </row>
    <row r="150" spans="1:4">
      <c r="A150" s="1"/>
      <c r="B150" s="793"/>
      <c r="C150" s="791" t="s">
        <v>671</v>
      </c>
      <c r="D150" s="190">
        <v>-6992.2</v>
      </c>
    </row>
    <row r="151" spans="1:4">
      <c r="A151" s="1"/>
      <c r="B151" s="793"/>
      <c r="C151" s="791" t="s">
        <v>674</v>
      </c>
      <c r="D151" s="190">
        <v>-6843.9</v>
      </c>
    </row>
    <row r="152" spans="1:4">
      <c r="A152" s="1"/>
      <c r="B152" s="793"/>
      <c r="C152" s="791" t="s">
        <v>676</v>
      </c>
      <c r="D152" s="190">
        <v>-229.5</v>
      </c>
    </row>
    <row r="153" spans="1:4">
      <c r="A153" s="1"/>
      <c r="B153" s="793"/>
      <c r="C153" s="791" t="s">
        <v>1517</v>
      </c>
      <c r="D153" s="190">
        <v>-48</v>
      </c>
    </row>
    <row r="154" spans="1:4">
      <c r="A154" s="1"/>
      <c r="B154" s="793"/>
      <c r="C154" s="791" t="s">
        <v>704</v>
      </c>
      <c r="D154" s="190">
        <v>-6566.4</v>
      </c>
    </row>
    <row r="155" spans="1:4">
      <c r="A155" s="1"/>
      <c r="B155" s="793"/>
      <c r="C155" s="791" t="s">
        <v>680</v>
      </c>
      <c r="D155" s="190">
        <v>-148.30000000000001</v>
      </c>
    </row>
    <row r="156" spans="1:4">
      <c r="A156" s="1"/>
      <c r="B156" s="793"/>
      <c r="C156" s="791" t="s">
        <v>681</v>
      </c>
      <c r="D156" s="190">
        <v>-148.30000000000001</v>
      </c>
    </row>
    <row r="157" spans="1:4" ht="33">
      <c r="A157" s="1"/>
      <c r="B157" s="789" t="s">
        <v>599</v>
      </c>
      <c r="C157" s="791" t="s">
        <v>1399</v>
      </c>
      <c r="D157" s="190">
        <v>-14779.9</v>
      </c>
    </row>
    <row r="158" spans="1:4">
      <c r="A158" s="1"/>
      <c r="B158" s="793"/>
      <c r="C158" s="791" t="s">
        <v>53</v>
      </c>
      <c r="D158" s="793"/>
    </row>
    <row r="159" spans="1:4">
      <c r="A159" s="1"/>
      <c r="B159" s="793"/>
      <c r="C159" s="796" t="s">
        <v>336</v>
      </c>
      <c r="D159" s="795">
        <v>-14779.9</v>
      </c>
    </row>
    <row r="160" spans="1:4" ht="33">
      <c r="A160" s="1"/>
      <c r="B160" s="793"/>
      <c r="C160" s="791" t="s">
        <v>110</v>
      </c>
      <c r="D160" s="793"/>
    </row>
    <row r="161" spans="1:4">
      <c r="A161" s="1"/>
      <c r="B161" s="793"/>
      <c r="C161" s="791" t="s">
        <v>7</v>
      </c>
      <c r="D161" s="190">
        <v>-14779.9</v>
      </c>
    </row>
    <row r="162" spans="1:4">
      <c r="A162" s="1"/>
      <c r="B162" s="793"/>
      <c r="C162" s="791" t="s">
        <v>216</v>
      </c>
      <c r="D162" s="190">
        <v>-14779.9</v>
      </c>
    </row>
    <row r="163" spans="1:4">
      <c r="A163" s="1"/>
      <c r="B163" s="793"/>
      <c r="C163" s="791" t="s">
        <v>671</v>
      </c>
      <c r="D163" s="190">
        <v>-14779.9</v>
      </c>
    </row>
    <row r="164" spans="1:4">
      <c r="A164" s="1"/>
      <c r="B164" s="793"/>
      <c r="C164" s="791" t="s">
        <v>674</v>
      </c>
      <c r="D164" s="190">
        <v>-14779.9</v>
      </c>
    </row>
    <row r="165" spans="1:4">
      <c r="A165" s="1"/>
      <c r="B165" s="793"/>
      <c r="C165" s="791" t="s">
        <v>695</v>
      </c>
      <c r="D165" s="190">
        <v>-240</v>
      </c>
    </row>
    <row r="166" spans="1:4">
      <c r="A166" s="1"/>
      <c r="B166" s="793"/>
      <c r="C166" s="791" t="s">
        <v>676</v>
      </c>
      <c r="D166" s="190">
        <v>-3.8</v>
      </c>
    </row>
    <row r="167" spans="1:4">
      <c r="A167" s="1"/>
      <c r="B167" s="793"/>
      <c r="C167" s="791" t="s">
        <v>704</v>
      </c>
      <c r="D167" s="190">
        <v>-14536.1</v>
      </c>
    </row>
    <row r="168" spans="1:4">
      <c r="A168" s="573"/>
      <c r="B168" s="789" t="s">
        <v>348</v>
      </c>
      <c r="C168" s="791" t="s">
        <v>1402</v>
      </c>
      <c r="D168" s="190">
        <v>-5000</v>
      </c>
    </row>
    <row r="169" spans="1:4">
      <c r="A169" s="1"/>
      <c r="B169" s="793"/>
      <c r="C169" s="791" t="s">
        <v>53</v>
      </c>
      <c r="D169" s="793"/>
    </row>
    <row r="170" spans="1:4">
      <c r="A170" s="1"/>
      <c r="B170" s="793"/>
      <c r="C170" s="796" t="s">
        <v>336</v>
      </c>
      <c r="D170" s="795">
        <v>-5000</v>
      </c>
    </row>
    <row r="171" spans="1:4" ht="33">
      <c r="A171" s="1"/>
      <c r="B171" s="793"/>
      <c r="C171" s="791" t="s">
        <v>110</v>
      </c>
      <c r="D171" s="793"/>
    </row>
    <row r="172" spans="1:4">
      <c r="A172" s="1"/>
      <c r="B172" s="793"/>
      <c r="C172" s="791" t="s">
        <v>7</v>
      </c>
      <c r="D172" s="190">
        <v>-5000</v>
      </c>
    </row>
    <row r="173" spans="1:4">
      <c r="A173" s="1"/>
      <c r="B173" s="793"/>
      <c r="C173" s="791" t="s">
        <v>216</v>
      </c>
      <c r="D173" s="190">
        <v>-5000</v>
      </c>
    </row>
    <row r="174" spans="1:4">
      <c r="A174" s="1"/>
      <c r="B174" s="793"/>
      <c r="C174" s="791" t="s">
        <v>671</v>
      </c>
      <c r="D174" s="190">
        <v>-5000</v>
      </c>
    </row>
    <row r="175" spans="1:4">
      <c r="A175" s="1"/>
      <c r="B175" s="793"/>
      <c r="C175" s="791" t="s">
        <v>687</v>
      </c>
      <c r="D175" s="190">
        <v>-4000</v>
      </c>
    </row>
    <row r="176" spans="1:4">
      <c r="A176" s="1"/>
      <c r="B176" s="793"/>
      <c r="C176" s="791" t="s">
        <v>694</v>
      </c>
      <c r="D176" s="190">
        <v>-4000</v>
      </c>
    </row>
    <row r="177" spans="1:4">
      <c r="A177" s="1"/>
      <c r="B177" s="793"/>
      <c r="C177" s="791" t="s">
        <v>674</v>
      </c>
      <c r="D177" s="190">
        <v>-1000</v>
      </c>
    </row>
    <row r="178" spans="1:4">
      <c r="A178" s="1"/>
      <c r="B178" s="793"/>
      <c r="C178" s="791" t="s">
        <v>1517</v>
      </c>
      <c r="D178" s="190">
        <v>-1000</v>
      </c>
    </row>
    <row r="179" spans="1:4" ht="33">
      <c r="A179" s="1"/>
      <c r="B179" s="789" t="s">
        <v>1473</v>
      </c>
      <c r="C179" s="791" t="s">
        <v>1474</v>
      </c>
      <c r="D179" s="190">
        <v>-47234.2</v>
      </c>
    </row>
    <row r="180" spans="1:4">
      <c r="A180" s="1"/>
      <c r="B180" s="793"/>
      <c r="C180" s="791" t="s">
        <v>53</v>
      </c>
      <c r="D180" s="793"/>
    </row>
    <row r="181" spans="1:4">
      <c r="A181" s="1"/>
      <c r="B181" s="793"/>
      <c r="C181" s="796" t="s">
        <v>336</v>
      </c>
      <c r="D181" s="795">
        <v>-47234.2</v>
      </c>
    </row>
    <row r="182" spans="1:4" ht="33">
      <c r="A182" s="793"/>
      <c r="B182" s="793"/>
      <c r="C182" s="791" t="s">
        <v>110</v>
      </c>
      <c r="D182" s="793"/>
    </row>
    <row r="183" spans="1:4">
      <c r="A183" s="793"/>
      <c r="B183" s="793"/>
      <c r="C183" s="791" t="s">
        <v>7</v>
      </c>
      <c r="D183" s="190">
        <v>-47234.2</v>
      </c>
    </row>
    <row r="184" spans="1:4">
      <c r="A184" s="793"/>
      <c r="B184" s="793"/>
      <c r="C184" s="791" t="s">
        <v>216</v>
      </c>
      <c r="D184" s="190">
        <v>-47234.2</v>
      </c>
    </row>
    <row r="185" spans="1:4">
      <c r="A185" s="793"/>
      <c r="B185" s="793"/>
      <c r="C185" s="791" t="s">
        <v>671</v>
      </c>
      <c r="D185" s="190">
        <v>-9694.2000000000007</v>
      </c>
    </row>
    <row r="186" spans="1:4">
      <c r="A186" s="793"/>
      <c r="B186" s="793"/>
      <c r="C186" s="791" t="s">
        <v>672</v>
      </c>
      <c r="D186" s="190">
        <v>-672</v>
      </c>
    </row>
    <row r="187" spans="1:4">
      <c r="A187" s="793"/>
      <c r="B187" s="793"/>
      <c r="C187" s="791" t="s">
        <v>693</v>
      </c>
      <c r="D187" s="190">
        <v>-672</v>
      </c>
    </row>
    <row r="188" spans="1:4">
      <c r="A188" s="793"/>
      <c r="B188" s="793"/>
      <c r="C188" s="791" t="s">
        <v>687</v>
      </c>
      <c r="D188" s="190">
        <v>-7000</v>
      </c>
    </row>
    <row r="189" spans="1:4">
      <c r="A189" s="793"/>
      <c r="B189" s="793"/>
      <c r="C189" s="791" t="s">
        <v>694</v>
      </c>
      <c r="D189" s="190">
        <v>-7000</v>
      </c>
    </row>
    <row r="190" spans="1:4">
      <c r="A190" s="793"/>
      <c r="B190" s="793"/>
      <c r="C190" s="791" t="s">
        <v>674</v>
      </c>
      <c r="D190" s="190">
        <v>-2022.2</v>
      </c>
    </row>
    <row r="191" spans="1:4">
      <c r="A191" s="793"/>
      <c r="B191" s="793"/>
      <c r="C191" s="791" t="s">
        <v>704</v>
      </c>
      <c r="D191" s="190">
        <v>-2022.2</v>
      </c>
    </row>
    <row r="192" spans="1:4">
      <c r="A192" s="793"/>
      <c r="B192" s="793"/>
      <c r="C192" s="791" t="s">
        <v>700</v>
      </c>
      <c r="D192" s="190">
        <v>-33680</v>
      </c>
    </row>
    <row r="193" spans="1:4" ht="33">
      <c r="A193" s="793"/>
      <c r="B193" s="793"/>
      <c r="C193" s="791" t="s">
        <v>701</v>
      </c>
      <c r="D193" s="190">
        <v>-33680</v>
      </c>
    </row>
    <row r="194" spans="1:4">
      <c r="A194" s="793"/>
      <c r="B194" s="793"/>
      <c r="C194" s="791" t="s">
        <v>702</v>
      </c>
      <c r="D194" s="190">
        <v>-33680</v>
      </c>
    </row>
    <row r="195" spans="1:4">
      <c r="A195" s="793"/>
      <c r="B195" s="793"/>
      <c r="C195" s="791" t="s">
        <v>217</v>
      </c>
      <c r="D195" s="190">
        <v>-3860</v>
      </c>
    </row>
    <row r="196" spans="1:4" ht="33">
      <c r="A196" s="793"/>
      <c r="B196" s="793"/>
      <c r="C196" s="791" t="s">
        <v>692</v>
      </c>
      <c r="D196" s="190">
        <v>-3860</v>
      </c>
    </row>
    <row r="197" spans="1:4">
      <c r="A197" s="789" t="s">
        <v>350</v>
      </c>
      <c r="B197" s="793"/>
      <c r="C197" s="791" t="s">
        <v>351</v>
      </c>
      <c r="D197" s="190">
        <v>-33225.699999999997</v>
      </c>
    </row>
    <row r="198" spans="1:4">
      <c r="A198" s="1"/>
      <c r="B198" s="793"/>
      <c r="C198" s="791" t="s">
        <v>8</v>
      </c>
      <c r="D198" s="793"/>
    </row>
    <row r="199" spans="1:4">
      <c r="A199" s="1"/>
      <c r="B199" s="789" t="s">
        <v>185</v>
      </c>
      <c r="C199" s="791" t="s">
        <v>354</v>
      </c>
      <c r="D199" s="190">
        <v>-8057.2</v>
      </c>
    </row>
    <row r="200" spans="1:4">
      <c r="A200" s="1"/>
      <c r="B200" s="793"/>
      <c r="C200" s="791" t="s">
        <v>53</v>
      </c>
      <c r="D200" s="793"/>
    </row>
    <row r="201" spans="1:4">
      <c r="A201" s="1"/>
      <c r="B201" s="793"/>
      <c r="C201" s="796" t="s">
        <v>336</v>
      </c>
      <c r="D201" s="795">
        <v>-8057.2</v>
      </c>
    </row>
    <row r="202" spans="1:4" ht="33">
      <c r="A202" s="1"/>
      <c r="B202" s="793"/>
      <c r="C202" s="791" t="s">
        <v>110</v>
      </c>
      <c r="D202" s="793"/>
    </row>
    <row r="203" spans="1:4">
      <c r="A203" s="1"/>
      <c r="B203" s="793"/>
      <c r="C203" s="791" t="s">
        <v>7</v>
      </c>
      <c r="D203" s="190">
        <v>-8057.2</v>
      </c>
    </row>
    <row r="204" spans="1:4">
      <c r="A204" s="1"/>
      <c r="B204" s="793"/>
      <c r="C204" s="791" t="s">
        <v>216</v>
      </c>
      <c r="D204" s="190">
        <v>-8057.2</v>
      </c>
    </row>
    <row r="205" spans="1:4">
      <c r="A205" s="1"/>
      <c r="B205" s="793"/>
      <c r="C205" s="791" t="s">
        <v>671</v>
      </c>
      <c r="D205" s="190">
        <v>-8057.2</v>
      </c>
    </row>
    <row r="206" spans="1:4">
      <c r="A206" s="1"/>
      <c r="B206" s="793"/>
      <c r="C206" s="791" t="s">
        <v>672</v>
      </c>
      <c r="D206" s="190">
        <v>-3700</v>
      </c>
    </row>
    <row r="207" spans="1:4">
      <c r="A207" s="1"/>
      <c r="B207" s="793"/>
      <c r="C207" s="791" t="s">
        <v>673</v>
      </c>
      <c r="D207" s="190">
        <v>-3700</v>
      </c>
    </row>
    <row r="208" spans="1:4">
      <c r="A208" s="1"/>
      <c r="B208" s="793"/>
      <c r="C208" s="791" t="s">
        <v>674</v>
      </c>
      <c r="D208" s="190">
        <v>-1226.7</v>
      </c>
    </row>
    <row r="209" spans="1:4">
      <c r="A209" s="1"/>
      <c r="B209" s="793"/>
      <c r="C209" s="791" t="s">
        <v>675</v>
      </c>
      <c r="D209" s="190">
        <v>-900</v>
      </c>
    </row>
    <row r="210" spans="1:4">
      <c r="A210" s="1"/>
      <c r="B210" s="793"/>
      <c r="C210" s="791" t="s">
        <v>676</v>
      </c>
      <c r="D210" s="190">
        <v>-326.7</v>
      </c>
    </row>
    <row r="211" spans="1:4">
      <c r="A211" s="1"/>
      <c r="B211" s="793"/>
      <c r="C211" s="791" t="s">
        <v>677</v>
      </c>
      <c r="D211" s="190">
        <v>-1080</v>
      </c>
    </row>
    <row r="212" spans="1:4">
      <c r="A212" s="1"/>
      <c r="B212" s="793"/>
      <c r="C212" s="791" t="s">
        <v>678</v>
      </c>
      <c r="D212" s="190">
        <v>-80</v>
      </c>
    </row>
    <row r="213" spans="1:4">
      <c r="A213" s="1"/>
      <c r="B213" s="793"/>
      <c r="C213" s="791" t="s">
        <v>679</v>
      </c>
      <c r="D213" s="190">
        <v>-1000</v>
      </c>
    </row>
    <row r="214" spans="1:4">
      <c r="A214" s="1"/>
      <c r="B214" s="793"/>
      <c r="C214" s="791" t="s">
        <v>680</v>
      </c>
      <c r="D214" s="190">
        <v>-2050.5</v>
      </c>
    </row>
    <row r="215" spans="1:4">
      <c r="A215" s="1"/>
      <c r="B215" s="793"/>
      <c r="C215" s="791" t="s">
        <v>681</v>
      </c>
      <c r="D215" s="190">
        <v>-951.2</v>
      </c>
    </row>
    <row r="216" spans="1:4">
      <c r="A216" s="1"/>
      <c r="B216" s="793"/>
      <c r="C216" s="791" t="s">
        <v>682</v>
      </c>
      <c r="D216" s="190">
        <v>-696.7</v>
      </c>
    </row>
    <row r="217" spans="1:4">
      <c r="A217" s="1"/>
      <c r="B217" s="793"/>
      <c r="C217" s="791" t="s">
        <v>683</v>
      </c>
      <c r="D217" s="190">
        <v>-402.6</v>
      </c>
    </row>
    <row r="218" spans="1:4">
      <c r="A218" s="1"/>
      <c r="B218" s="789" t="s">
        <v>356</v>
      </c>
      <c r="C218" s="791" t="s">
        <v>357</v>
      </c>
      <c r="D218" s="190">
        <v>-10000.5</v>
      </c>
    </row>
    <row r="219" spans="1:4">
      <c r="A219" s="1"/>
      <c r="B219" s="793"/>
      <c r="C219" s="791" t="s">
        <v>53</v>
      </c>
      <c r="D219" s="793"/>
    </row>
    <row r="220" spans="1:4">
      <c r="A220" s="1"/>
      <c r="B220" s="793"/>
      <c r="C220" s="796" t="s">
        <v>336</v>
      </c>
      <c r="D220" s="795">
        <v>-10000.5</v>
      </c>
    </row>
    <row r="221" spans="1:4" ht="33">
      <c r="A221" s="1"/>
      <c r="B221" s="793"/>
      <c r="C221" s="791" t="s">
        <v>110</v>
      </c>
      <c r="D221" s="793"/>
    </row>
    <row r="222" spans="1:4">
      <c r="A222" s="1"/>
      <c r="B222" s="793"/>
      <c r="C222" s="791" t="s">
        <v>7</v>
      </c>
      <c r="D222" s="190">
        <v>-10000.5</v>
      </c>
    </row>
    <row r="223" spans="1:4">
      <c r="A223" s="1"/>
      <c r="B223" s="793"/>
      <c r="C223" s="791" t="s">
        <v>216</v>
      </c>
      <c r="D223" s="190">
        <v>-10000.5</v>
      </c>
    </row>
    <row r="224" spans="1:4">
      <c r="A224" s="1"/>
      <c r="B224" s="793"/>
      <c r="C224" s="791" t="s">
        <v>671</v>
      </c>
      <c r="D224" s="190">
        <v>-10000.5</v>
      </c>
    </row>
    <row r="225" spans="1:4">
      <c r="A225" s="1"/>
      <c r="B225" s="793"/>
      <c r="C225" s="791" t="s">
        <v>672</v>
      </c>
      <c r="D225" s="190">
        <v>-5000</v>
      </c>
    </row>
    <row r="226" spans="1:4">
      <c r="A226" s="1"/>
      <c r="B226" s="793"/>
      <c r="C226" s="791" t="s">
        <v>684</v>
      </c>
      <c r="D226" s="190">
        <v>-5000</v>
      </c>
    </row>
    <row r="227" spans="1:4">
      <c r="A227" s="1"/>
      <c r="B227" s="793"/>
      <c r="C227" s="791" t="s">
        <v>680</v>
      </c>
      <c r="D227" s="190">
        <v>-5000.5</v>
      </c>
    </row>
    <row r="228" spans="1:4">
      <c r="A228" s="1"/>
      <c r="B228" s="793"/>
      <c r="C228" s="791" t="s">
        <v>681</v>
      </c>
      <c r="D228" s="190">
        <v>-5000.5</v>
      </c>
    </row>
    <row r="229" spans="1:4">
      <c r="A229" s="1"/>
      <c r="B229" s="789" t="s">
        <v>389</v>
      </c>
      <c r="C229" s="791" t="s">
        <v>1475</v>
      </c>
      <c r="D229" s="190">
        <v>-1124.4000000000001</v>
      </c>
    </row>
    <row r="230" spans="1:4">
      <c r="A230" s="1"/>
      <c r="B230" s="1"/>
      <c r="C230" s="791" t="s">
        <v>53</v>
      </c>
      <c r="D230" s="793"/>
    </row>
    <row r="231" spans="1:4">
      <c r="A231" s="1"/>
      <c r="B231" s="1"/>
      <c r="C231" s="796" t="s">
        <v>336</v>
      </c>
      <c r="D231" s="795">
        <v>-1124.4000000000001</v>
      </c>
    </row>
    <row r="232" spans="1:4" ht="33">
      <c r="A232" s="1"/>
      <c r="B232" s="1"/>
      <c r="C232" s="791" t="s">
        <v>110</v>
      </c>
      <c r="D232" s="793"/>
    </row>
    <row r="233" spans="1:4">
      <c r="A233" s="1"/>
      <c r="B233" s="1"/>
      <c r="C233" s="791" t="s">
        <v>7</v>
      </c>
      <c r="D233" s="190">
        <v>-1124.4000000000001</v>
      </c>
    </row>
    <row r="234" spans="1:4">
      <c r="A234" s="1"/>
      <c r="B234" s="1"/>
      <c r="C234" s="791" t="s">
        <v>216</v>
      </c>
      <c r="D234" s="190">
        <v>-1124.4000000000001</v>
      </c>
    </row>
    <row r="235" spans="1:4">
      <c r="A235" s="1"/>
      <c r="B235" s="1"/>
      <c r="C235" s="791" t="s">
        <v>671</v>
      </c>
      <c r="D235" s="190">
        <v>-1091.4000000000001</v>
      </c>
    </row>
    <row r="236" spans="1:4">
      <c r="A236" s="1"/>
      <c r="B236" s="1"/>
      <c r="C236" s="791" t="s">
        <v>672</v>
      </c>
      <c r="D236" s="190">
        <v>-12</v>
      </c>
    </row>
    <row r="237" spans="1:4">
      <c r="A237" s="1"/>
      <c r="B237" s="573"/>
      <c r="C237" s="791" t="s">
        <v>685</v>
      </c>
      <c r="D237" s="190">
        <v>-12</v>
      </c>
    </row>
    <row r="238" spans="1:4">
      <c r="A238" s="1"/>
      <c r="B238" s="1"/>
      <c r="C238" s="791" t="s">
        <v>674</v>
      </c>
      <c r="D238" s="190">
        <v>-540</v>
      </c>
    </row>
    <row r="239" spans="1:4">
      <c r="A239" s="1"/>
      <c r="B239" s="1"/>
      <c r="C239" s="791" t="s">
        <v>675</v>
      </c>
      <c r="D239" s="190">
        <v>-100</v>
      </c>
    </row>
    <row r="240" spans="1:4">
      <c r="A240" s="1"/>
      <c r="B240" s="1"/>
      <c r="C240" s="791" t="s">
        <v>689</v>
      </c>
      <c r="D240" s="190">
        <v>-60</v>
      </c>
    </row>
    <row r="241" spans="1:4">
      <c r="A241" s="1"/>
      <c r="B241" s="1"/>
      <c r="C241" s="791" t="s">
        <v>676</v>
      </c>
      <c r="D241" s="190">
        <v>-80</v>
      </c>
    </row>
    <row r="242" spans="1:4">
      <c r="A242" s="1"/>
      <c r="B242" s="1"/>
      <c r="C242" s="791" t="s">
        <v>704</v>
      </c>
      <c r="D242" s="190">
        <v>-300</v>
      </c>
    </row>
    <row r="243" spans="1:4">
      <c r="A243" s="1"/>
      <c r="B243" s="1"/>
      <c r="C243" s="791" t="s">
        <v>726</v>
      </c>
      <c r="D243" s="190">
        <v>-128</v>
      </c>
    </row>
    <row r="244" spans="1:4">
      <c r="A244" s="1"/>
      <c r="B244" s="1"/>
      <c r="C244" s="791" t="s">
        <v>727</v>
      </c>
      <c r="D244" s="190">
        <v>-128</v>
      </c>
    </row>
    <row r="245" spans="1:4">
      <c r="A245" s="1"/>
      <c r="B245" s="1"/>
      <c r="C245" s="791" t="s">
        <v>677</v>
      </c>
      <c r="D245" s="190">
        <v>-170</v>
      </c>
    </row>
    <row r="246" spans="1:4">
      <c r="A246" s="1"/>
      <c r="B246" s="793"/>
      <c r="C246" s="791" t="s">
        <v>678</v>
      </c>
      <c r="D246" s="190">
        <v>-170</v>
      </c>
    </row>
    <row r="247" spans="1:4">
      <c r="A247" s="1"/>
      <c r="B247" s="793"/>
      <c r="C247" s="791" t="s">
        <v>680</v>
      </c>
      <c r="D247" s="190">
        <v>-241.4</v>
      </c>
    </row>
    <row r="248" spans="1:4">
      <c r="A248" s="1"/>
      <c r="B248" s="793"/>
      <c r="C248" s="791" t="s">
        <v>681</v>
      </c>
      <c r="D248" s="190">
        <v>-105.7</v>
      </c>
    </row>
    <row r="249" spans="1:4">
      <c r="A249" s="1"/>
      <c r="B249" s="793"/>
      <c r="C249" s="791" t="s">
        <v>682</v>
      </c>
      <c r="D249" s="190">
        <v>-23.7</v>
      </c>
    </row>
    <row r="250" spans="1:4">
      <c r="A250" s="1"/>
      <c r="B250" s="793"/>
      <c r="C250" s="791" t="s">
        <v>683</v>
      </c>
      <c r="D250" s="190">
        <v>-112</v>
      </c>
    </row>
    <row r="251" spans="1:4">
      <c r="A251" s="1"/>
      <c r="B251" s="793"/>
      <c r="C251" s="791" t="s">
        <v>217</v>
      </c>
      <c r="D251" s="190">
        <v>-33</v>
      </c>
    </row>
    <row r="252" spans="1:4" ht="33">
      <c r="A252" s="1"/>
      <c r="B252" s="793"/>
      <c r="C252" s="791" t="s">
        <v>692</v>
      </c>
      <c r="D252" s="190">
        <v>-33</v>
      </c>
    </row>
    <row r="253" spans="1:4">
      <c r="A253" s="1"/>
      <c r="B253" s="789" t="s">
        <v>392</v>
      </c>
      <c r="C253" s="791" t="s">
        <v>1423</v>
      </c>
      <c r="D253" s="190">
        <v>-928</v>
      </c>
    </row>
    <row r="254" spans="1:4">
      <c r="A254" s="1"/>
      <c r="B254" s="793"/>
      <c r="C254" s="791" t="s">
        <v>53</v>
      </c>
      <c r="D254" s="793"/>
    </row>
    <row r="255" spans="1:4">
      <c r="A255" s="1"/>
      <c r="B255" s="793"/>
      <c r="C255" s="796" t="s">
        <v>336</v>
      </c>
      <c r="D255" s="795">
        <v>-928</v>
      </c>
    </row>
    <row r="256" spans="1:4" ht="33">
      <c r="A256" s="1"/>
      <c r="B256" s="793"/>
      <c r="C256" s="791" t="s">
        <v>110</v>
      </c>
      <c r="D256" s="793"/>
    </row>
    <row r="257" spans="1:4">
      <c r="A257" s="1"/>
      <c r="B257" s="793"/>
      <c r="C257" s="791" t="s">
        <v>7</v>
      </c>
      <c r="D257" s="190">
        <v>-928</v>
      </c>
    </row>
    <row r="258" spans="1:4">
      <c r="A258" s="1"/>
      <c r="B258" s="793"/>
      <c r="C258" s="791" t="s">
        <v>216</v>
      </c>
      <c r="D258" s="190">
        <v>-928</v>
      </c>
    </row>
    <row r="259" spans="1:4">
      <c r="A259" s="1"/>
      <c r="B259" s="793"/>
      <c r="C259" s="791" t="s">
        <v>671</v>
      </c>
      <c r="D259" s="190">
        <v>-928</v>
      </c>
    </row>
    <row r="260" spans="1:4">
      <c r="A260" s="1"/>
      <c r="B260" s="793"/>
      <c r="C260" s="791" t="s">
        <v>672</v>
      </c>
      <c r="D260" s="190">
        <v>-48</v>
      </c>
    </row>
    <row r="261" spans="1:4">
      <c r="A261" s="1"/>
      <c r="B261" s="793"/>
      <c r="C261" s="791" t="s">
        <v>693</v>
      </c>
      <c r="D261" s="190">
        <v>-48</v>
      </c>
    </row>
    <row r="262" spans="1:4">
      <c r="A262" s="1"/>
      <c r="B262" s="793"/>
      <c r="C262" s="791" t="s">
        <v>674</v>
      </c>
      <c r="D262" s="190">
        <v>-180</v>
      </c>
    </row>
    <row r="263" spans="1:4">
      <c r="A263" s="1"/>
      <c r="B263" s="793"/>
      <c r="C263" s="791" t="s">
        <v>675</v>
      </c>
      <c r="D263" s="190">
        <v>-180</v>
      </c>
    </row>
    <row r="264" spans="1:4">
      <c r="A264" s="1"/>
      <c r="B264" s="793"/>
      <c r="C264" s="791" t="s">
        <v>677</v>
      </c>
      <c r="D264" s="190">
        <v>-700</v>
      </c>
    </row>
    <row r="265" spans="1:4">
      <c r="A265" s="1"/>
      <c r="B265" s="793"/>
      <c r="C265" s="791" t="s">
        <v>678</v>
      </c>
      <c r="D265" s="190">
        <v>-700</v>
      </c>
    </row>
    <row r="266" spans="1:4">
      <c r="A266" s="1"/>
      <c r="B266" s="789" t="s">
        <v>423</v>
      </c>
      <c r="C266" s="791" t="s">
        <v>1392</v>
      </c>
      <c r="D266" s="190">
        <v>-320</v>
      </c>
    </row>
    <row r="267" spans="1:4">
      <c r="A267" s="1"/>
      <c r="B267" s="793"/>
      <c r="C267" s="791" t="s">
        <v>53</v>
      </c>
      <c r="D267" s="793"/>
    </row>
    <row r="268" spans="1:4">
      <c r="A268" s="1"/>
      <c r="B268" s="793"/>
      <c r="C268" s="796" t="s">
        <v>336</v>
      </c>
      <c r="D268" s="795">
        <v>-320</v>
      </c>
    </row>
    <row r="269" spans="1:4" ht="33">
      <c r="A269" s="1"/>
      <c r="B269" s="793"/>
      <c r="C269" s="791" t="s">
        <v>110</v>
      </c>
      <c r="D269" s="793"/>
    </row>
    <row r="270" spans="1:4">
      <c r="A270" s="1"/>
      <c r="B270" s="793"/>
      <c r="C270" s="791" t="s">
        <v>7</v>
      </c>
      <c r="D270" s="190">
        <v>-320</v>
      </c>
    </row>
    <row r="271" spans="1:4">
      <c r="A271" s="1"/>
      <c r="B271" s="793"/>
      <c r="C271" s="791" t="s">
        <v>216</v>
      </c>
      <c r="D271" s="190">
        <v>-320</v>
      </c>
    </row>
    <row r="272" spans="1:4">
      <c r="A272" s="1"/>
      <c r="B272" s="793"/>
      <c r="C272" s="791" t="s">
        <v>671</v>
      </c>
      <c r="D272" s="190">
        <v>-320</v>
      </c>
    </row>
    <row r="273" spans="1:4">
      <c r="A273" s="1"/>
      <c r="B273" s="793"/>
      <c r="C273" s="791" t="s">
        <v>677</v>
      </c>
      <c r="D273" s="190">
        <v>-320</v>
      </c>
    </row>
    <row r="274" spans="1:4">
      <c r="A274" s="1"/>
      <c r="B274" s="793"/>
      <c r="C274" s="791" t="s">
        <v>679</v>
      </c>
      <c r="D274" s="190">
        <v>-320</v>
      </c>
    </row>
    <row r="275" spans="1:4" ht="33">
      <c r="A275" s="1"/>
      <c r="B275" s="789" t="s">
        <v>359</v>
      </c>
      <c r="C275" s="791" t="s">
        <v>360</v>
      </c>
      <c r="D275" s="190">
        <v>-195.7</v>
      </c>
    </row>
    <row r="276" spans="1:4">
      <c r="A276" s="1"/>
      <c r="B276" s="793"/>
      <c r="C276" s="791" t="s">
        <v>53</v>
      </c>
      <c r="D276" s="793"/>
    </row>
    <row r="277" spans="1:4">
      <c r="A277" s="1"/>
      <c r="B277" s="793"/>
      <c r="C277" s="796" t="s">
        <v>336</v>
      </c>
      <c r="D277" s="795">
        <v>-195.7</v>
      </c>
    </row>
    <row r="278" spans="1:4" ht="33">
      <c r="A278" s="1"/>
      <c r="B278" s="793"/>
      <c r="C278" s="791" t="s">
        <v>110</v>
      </c>
      <c r="D278" s="793"/>
    </row>
    <row r="279" spans="1:4">
      <c r="A279" s="1"/>
      <c r="B279" s="793"/>
      <c r="C279" s="791" t="s">
        <v>7</v>
      </c>
      <c r="D279" s="190">
        <v>-195.7</v>
      </c>
    </row>
    <row r="280" spans="1:4">
      <c r="A280" s="1"/>
      <c r="B280" s="793"/>
      <c r="C280" s="791" t="s">
        <v>216</v>
      </c>
      <c r="D280" s="190">
        <v>-195.7</v>
      </c>
    </row>
    <row r="281" spans="1:4">
      <c r="A281" s="1"/>
      <c r="B281" s="793"/>
      <c r="C281" s="791" t="s">
        <v>671</v>
      </c>
      <c r="D281" s="190">
        <v>-195.7</v>
      </c>
    </row>
    <row r="282" spans="1:4">
      <c r="A282" s="1"/>
      <c r="B282" s="793"/>
      <c r="C282" s="791" t="s">
        <v>674</v>
      </c>
      <c r="D282" s="190">
        <v>-13.1</v>
      </c>
    </row>
    <row r="283" spans="1:4">
      <c r="A283" s="1"/>
      <c r="B283" s="793"/>
      <c r="C283" s="791" t="s">
        <v>676</v>
      </c>
      <c r="D283" s="190">
        <v>-13.1</v>
      </c>
    </row>
    <row r="284" spans="1:4">
      <c r="A284" s="1"/>
      <c r="B284" s="793"/>
      <c r="C284" s="791" t="s">
        <v>680</v>
      </c>
      <c r="D284" s="190">
        <v>-182.6</v>
      </c>
    </row>
    <row r="285" spans="1:4">
      <c r="A285" s="1"/>
      <c r="B285" s="793"/>
      <c r="C285" s="791" t="s">
        <v>690</v>
      </c>
      <c r="D285" s="190">
        <v>-37.200000000000003</v>
      </c>
    </row>
    <row r="286" spans="1:4">
      <c r="A286" s="1"/>
      <c r="B286" s="793"/>
      <c r="C286" s="791" t="s">
        <v>683</v>
      </c>
      <c r="D286" s="190">
        <v>-145.4</v>
      </c>
    </row>
    <row r="287" spans="1:4" ht="33">
      <c r="A287" s="1"/>
      <c r="B287" s="789" t="s">
        <v>309</v>
      </c>
      <c r="C287" s="791" t="s">
        <v>1477</v>
      </c>
      <c r="D287" s="190">
        <v>-5475.6</v>
      </c>
    </row>
    <row r="288" spans="1:4">
      <c r="A288" s="1"/>
      <c r="B288" s="793"/>
      <c r="C288" s="791" t="s">
        <v>53</v>
      </c>
      <c r="D288" s="793"/>
    </row>
    <row r="289" spans="1:4">
      <c r="A289" s="1"/>
      <c r="B289" s="793"/>
      <c r="C289" s="796" t="s">
        <v>336</v>
      </c>
      <c r="D289" s="795">
        <v>-5475.6</v>
      </c>
    </row>
    <row r="290" spans="1:4" ht="33">
      <c r="A290" s="1"/>
      <c r="B290" s="793"/>
      <c r="C290" s="791" t="s">
        <v>110</v>
      </c>
      <c r="D290" s="793"/>
    </row>
    <row r="291" spans="1:4">
      <c r="A291" s="1"/>
      <c r="B291" s="793"/>
      <c r="C291" s="791" t="s">
        <v>7</v>
      </c>
      <c r="D291" s="190">
        <v>-5475.6</v>
      </c>
    </row>
    <row r="292" spans="1:4">
      <c r="A292" s="1"/>
      <c r="B292" s="793"/>
      <c r="C292" s="791" t="s">
        <v>111</v>
      </c>
      <c r="D292" s="190">
        <v>-5475.6</v>
      </c>
    </row>
    <row r="293" spans="1:4">
      <c r="A293" s="1"/>
      <c r="B293" s="793"/>
      <c r="C293" s="791" t="s">
        <v>112</v>
      </c>
      <c r="D293" s="190">
        <v>-5475.6</v>
      </c>
    </row>
    <row r="294" spans="1:4">
      <c r="A294" s="573"/>
      <c r="B294" s="793"/>
      <c r="C294" s="791" t="s">
        <v>664</v>
      </c>
      <c r="D294" s="190">
        <v>-5475.6</v>
      </c>
    </row>
    <row r="295" spans="1:4">
      <c r="A295" s="1"/>
      <c r="B295" s="793"/>
      <c r="C295" s="791" t="s">
        <v>665</v>
      </c>
      <c r="D295" s="190">
        <v>-5475.6</v>
      </c>
    </row>
    <row r="296" spans="1:4" ht="33">
      <c r="A296" s="1"/>
      <c r="B296" s="789" t="s">
        <v>297</v>
      </c>
      <c r="C296" s="791" t="s">
        <v>1427</v>
      </c>
      <c r="D296" s="190">
        <v>-965.3</v>
      </c>
    </row>
    <row r="297" spans="1:4">
      <c r="A297" s="1"/>
      <c r="B297" s="793"/>
      <c r="C297" s="791" t="s">
        <v>53</v>
      </c>
      <c r="D297" s="793"/>
    </row>
    <row r="298" spans="1:4">
      <c r="A298" s="1"/>
      <c r="B298" s="793"/>
      <c r="C298" s="796" t="s">
        <v>336</v>
      </c>
      <c r="D298" s="795">
        <v>-965.3</v>
      </c>
    </row>
    <row r="299" spans="1:4" ht="33">
      <c r="A299" s="1"/>
      <c r="B299" s="793"/>
      <c r="C299" s="791" t="s">
        <v>110</v>
      </c>
      <c r="D299" s="793"/>
    </row>
    <row r="300" spans="1:4">
      <c r="A300" s="1"/>
      <c r="B300" s="793"/>
      <c r="C300" s="791" t="s">
        <v>7</v>
      </c>
      <c r="D300" s="190">
        <v>-965.3</v>
      </c>
    </row>
    <row r="301" spans="1:4">
      <c r="A301" s="1"/>
      <c r="B301" s="793"/>
      <c r="C301" s="791" t="s">
        <v>111</v>
      </c>
      <c r="D301" s="190">
        <v>-965.3</v>
      </c>
    </row>
    <row r="302" spans="1:4">
      <c r="A302" s="1"/>
      <c r="B302" s="793"/>
      <c r="C302" s="791" t="s">
        <v>112</v>
      </c>
      <c r="D302" s="190">
        <v>-965.3</v>
      </c>
    </row>
    <row r="303" spans="1:4">
      <c r="A303" s="1"/>
      <c r="B303" s="793"/>
      <c r="C303" s="791" t="s">
        <v>664</v>
      </c>
      <c r="D303" s="190">
        <v>-965.3</v>
      </c>
    </row>
    <row r="304" spans="1:4">
      <c r="A304" s="1"/>
      <c r="B304" s="793"/>
      <c r="C304" s="791" t="s">
        <v>665</v>
      </c>
      <c r="D304" s="190">
        <v>-965.3</v>
      </c>
    </row>
    <row r="305" spans="1:4" ht="49.5">
      <c r="A305" s="1"/>
      <c r="B305" s="789" t="s">
        <v>300</v>
      </c>
      <c r="C305" s="791" t="s">
        <v>362</v>
      </c>
      <c r="D305" s="190">
        <v>-5311</v>
      </c>
    </row>
    <row r="306" spans="1:4">
      <c r="A306" s="1"/>
      <c r="B306" s="793"/>
      <c r="C306" s="791" t="s">
        <v>53</v>
      </c>
      <c r="D306" s="793"/>
    </row>
    <row r="307" spans="1:4">
      <c r="A307" s="1"/>
      <c r="B307" s="793"/>
      <c r="C307" s="796" t="s">
        <v>336</v>
      </c>
      <c r="D307" s="795">
        <v>-5311</v>
      </c>
    </row>
    <row r="308" spans="1:4" ht="33">
      <c r="A308" s="1"/>
      <c r="B308" s="793"/>
      <c r="C308" s="791" t="s">
        <v>110</v>
      </c>
      <c r="D308" s="793"/>
    </row>
    <row r="309" spans="1:4">
      <c r="A309" s="1"/>
      <c r="B309" s="793"/>
      <c r="C309" s="791" t="s">
        <v>7</v>
      </c>
      <c r="D309" s="190">
        <v>-5311</v>
      </c>
    </row>
    <row r="310" spans="1:4">
      <c r="A310" s="793"/>
      <c r="B310" s="793"/>
      <c r="C310" s="791" t="s">
        <v>111</v>
      </c>
      <c r="D310" s="190">
        <v>-5311</v>
      </c>
    </row>
    <row r="311" spans="1:4">
      <c r="A311" s="793"/>
      <c r="B311" s="793"/>
      <c r="C311" s="791" t="s">
        <v>112</v>
      </c>
      <c r="D311" s="190">
        <v>-5311</v>
      </c>
    </row>
    <row r="312" spans="1:4">
      <c r="A312" s="793"/>
      <c r="B312" s="793"/>
      <c r="C312" s="791" t="s">
        <v>664</v>
      </c>
      <c r="D312" s="190">
        <v>-5311</v>
      </c>
    </row>
    <row r="313" spans="1:4">
      <c r="A313" s="793"/>
      <c r="B313" s="793"/>
      <c r="C313" s="791" t="s">
        <v>665</v>
      </c>
      <c r="D313" s="190">
        <v>-5311</v>
      </c>
    </row>
    <row r="314" spans="1:4" ht="33">
      <c r="A314" s="793"/>
      <c r="B314" s="789" t="s">
        <v>1479</v>
      </c>
      <c r="C314" s="791" t="s">
        <v>1480</v>
      </c>
      <c r="D314" s="190">
        <v>-848</v>
      </c>
    </row>
    <row r="315" spans="1:4">
      <c r="A315" s="793"/>
      <c r="B315" s="793"/>
      <c r="C315" s="791" t="s">
        <v>53</v>
      </c>
      <c r="D315" s="793"/>
    </row>
    <row r="316" spans="1:4">
      <c r="A316" s="793"/>
      <c r="B316" s="793"/>
      <c r="C316" s="796" t="s">
        <v>336</v>
      </c>
      <c r="D316" s="795">
        <v>-848</v>
      </c>
    </row>
    <row r="317" spans="1:4" ht="33">
      <c r="A317" s="793"/>
      <c r="B317" s="793"/>
      <c r="C317" s="791" t="s">
        <v>110</v>
      </c>
      <c r="D317" s="793"/>
    </row>
    <row r="318" spans="1:4">
      <c r="A318" s="793"/>
      <c r="B318" s="793"/>
      <c r="C318" s="791" t="s">
        <v>7</v>
      </c>
      <c r="D318" s="190">
        <v>-848</v>
      </c>
    </row>
    <row r="319" spans="1:4">
      <c r="A319" s="793"/>
      <c r="B319" s="793"/>
      <c r="C319" s="791" t="s">
        <v>111</v>
      </c>
      <c r="D319" s="190">
        <v>-848</v>
      </c>
    </row>
    <row r="320" spans="1:4">
      <c r="A320" s="793"/>
      <c r="B320" s="793"/>
      <c r="C320" s="791" t="s">
        <v>112</v>
      </c>
      <c r="D320" s="190">
        <v>-848</v>
      </c>
    </row>
    <row r="321" spans="1:4">
      <c r="A321" s="793"/>
      <c r="B321" s="793"/>
      <c r="C321" s="791" t="s">
        <v>664</v>
      </c>
      <c r="D321" s="190">
        <v>-848</v>
      </c>
    </row>
    <row r="322" spans="1:4">
      <c r="A322" s="793"/>
      <c r="B322" s="793"/>
      <c r="C322" s="791" t="s">
        <v>665</v>
      </c>
      <c r="D322" s="190">
        <v>-848</v>
      </c>
    </row>
    <row r="323" spans="1:4">
      <c r="A323" s="789" t="s">
        <v>1482</v>
      </c>
      <c r="B323" s="793"/>
      <c r="C323" s="791" t="s">
        <v>1407</v>
      </c>
      <c r="D323" s="190">
        <v>-135000</v>
      </c>
    </row>
    <row r="324" spans="1:4">
      <c r="A324" s="793"/>
      <c r="B324" s="793"/>
      <c r="C324" s="791" t="s">
        <v>8</v>
      </c>
      <c r="D324" s="793"/>
    </row>
    <row r="325" spans="1:4" ht="33">
      <c r="A325" s="793"/>
      <c r="B325" s="789" t="s">
        <v>185</v>
      </c>
      <c r="C325" s="791" t="s">
        <v>1408</v>
      </c>
      <c r="D325" s="190">
        <v>-115000</v>
      </c>
    </row>
    <row r="326" spans="1:4">
      <c r="A326" s="1"/>
      <c r="B326" s="793"/>
      <c r="C326" s="791" t="s">
        <v>53</v>
      </c>
      <c r="D326" s="793"/>
    </row>
    <row r="327" spans="1:4">
      <c r="A327" s="1"/>
      <c r="B327" s="793"/>
      <c r="C327" s="796" t="s">
        <v>336</v>
      </c>
      <c r="D327" s="795">
        <v>-115000</v>
      </c>
    </row>
    <row r="328" spans="1:4" ht="33">
      <c r="A328" s="1"/>
      <c r="B328" s="793"/>
      <c r="C328" s="791" t="s">
        <v>110</v>
      </c>
      <c r="D328" s="793"/>
    </row>
    <row r="329" spans="1:4">
      <c r="A329" s="1"/>
      <c r="B329" s="793"/>
      <c r="C329" s="791" t="s">
        <v>7</v>
      </c>
      <c r="D329" s="190">
        <v>-115000</v>
      </c>
    </row>
    <row r="330" spans="1:4">
      <c r="A330" s="1"/>
      <c r="B330" s="793"/>
      <c r="C330" s="791" t="s">
        <v>216</v>
      </c>
      <c r="D330" s="190">
        <v>-115000</v>
      </c>
    </row>
    <row r="331" spans="1:4">
      <c r="A331" s="1"/>
      <c r="B331" s="793"/>
      <c r="C331" s="791" t="s">
        <v>707</v>
      </c>
      <c r="D331" s="190">
        <v>-115000</v>
      </c>
    </row>
    <row r="332" spans="1:4">
      <c r="A332" s="1"/>
      <c r="B332" s="793"/>
      <c r="C332" s="791" t="s">
        <v>711</v>
      </c>
      <c r="D332" s="190">
        <v>-115000</v>
      </c>
    </row>
    <row r="333" spans="1:4">
      <c r="A333" s="1"/>
      <c r="B333" s="793"/>
      <c r="C333" s="791" t="s">
        <v>714</v>
      </c>
      <c r="D333" s="190">
        <v>-115000</v>
      </c>
    </row>
    <row r="334" spans="1:4">
      <c r="A334" s="573"/>
      <c r="B334" s="789" t="s">
        <v>356</v>
      </c>
      <c r="C334" s="791" t="s">
        <v>1413</v>
      </c>
      <c r="D334" s="190">
        <v>-20000</v>
      </c>
    </row>
    <row r="335" spans="1:4">
      <c r="A335" s="1"/>
      <c r="B335" s="793"/>
      <c r="C335" s="791" t="s">
        <v>53</v>
      </c>
      <c r="D335" s="793"/>
    </row>
    <row r="336" spans="1:4">
      <c r="A336" s="1"/>
      <c r="B336" s="793"/>
      <c r="C336" s="796" t="s">
        <v>336</v>
      </c>
      <c r="D336" s="795">
        <v>-20000</v>
      </c>
    </row>
    <row r="337" spans="1:4" ht="33">
      <c r="A337" s="1"/>
      <c r="B337" s="793"/>
      <c r="C337" s="791" t="s">
        <v>110</v>
      </c>
      <c r="D337" s="793"/>
    </row>
    <row r="338" spans="1:4">
      <c r="A338" s="1"/>
      <c r="B338" s="793"/>
      <c r="C338" s="791" t="s">
        <v>7</v>
      </c>
      <c r="D338" s="190">
        <v>-20000</v>
      </c>
    </row>
    <row r="339" spans="1:4">
      <c r="A339" s="1"/>
      <c r="B339" s="793"/>
      <c r="C339" s="791" t="s">
        <v>216</v>
      </c>
      <c r="D339" s="190">
        <v>-20000</v>
      </c>
    </row>
    <row r="340" spans="1:4">
      <c r="A340" s="1"/>
      <c r="B340" s="793"/>
      <c r="C340" s="791" t="s">
        <v>707</v>
      </c>
      <c r="D340" s="190">
        <v>-20000</v>
      </c>
    </row>
    <row r="341" spans="1:4">
      <c r="A341" s="1"/>
      <c r="B341" s="793"/>
      <c r="C341" s="791" t="s">
        <v>711</v>
      </c>
      <c r="D341" s="190">
        <v>-20000</v>
      </c>
    </row>
    <row r="342" spans="1:4">
      <c r="A342" s="793"/>
      <c r="B342" s="793"/>
      <c r="C342" s="791" t="s">
        <v>714</v>
      </c>
      <c r="D342" s="190">
        <v>-20000</v>
      </c>
    </row>
    <row r="343" spans="1:4" ht="66">
      <c r="A343" s="789" t="s">
        <v>1485</v>
      </c>
      <c r="B343" s="793"/>
      <c r="C343" s="791" t="s">
        <v>1464</v>
      </c>
      <c r="D343" s="190">
        <v>-222379.3</v>
      </c>
    </row>
    <row r="344" spans="1:4">
      <c r="A344" s="793"/>
      <c r="B344" s="793"/>
      <c r="C344" s="791" t="s">
        <v>8</v>
      </c>
      <c r="D344" s="793"/>
    </row>
    <row r="345" spans="1:4" ht="49.5">
      <c r="A345" s="793"/>
      <c r="B345" s="789" t="s">
        <v>185</v>
      </c>
      <c r="C345" s="791" t="s">
        <v>1465</v>
      </c>
      <c r="D345" s="190">
        <v>-200000</v>
      </c>
    </row>
    <row r="346" spans="1:4">
      <c r="A346" s="793"/>
      <c r="B346" s="793"/>
      <c r="C346" s="791" t="s">
        <v>53</v>
      </c>
      <c r="D346" s="793"/>
    </row>
    <row r="347" spans="1:4">
      <c r="A347" s="793"/>
      <c r="B347" s="793"/>
      <c r="C347" s="796" t="s">
        <v>336</v>
      </c>
      <c r="D347" s="795">
        <v>-200000</v>
      </c>
    </row>
    <row r="348" spans="1:4" ht="33">
      <c r="A348" s="793"/>
      <c r="B348" s="793"/>
      <c r="C348" s="791" t="s">
        <v>110</v>
      </c>
      <c r="D348" s="793"/>
    </row>
    <row r="349" spans="1:4">
      <c r="A349" s="793"/>
      <c r="B349" s="793"/>
      <c r="C349" s="791" t="s">
        <v>7</v>
      </c>
      <c r="D349" s="190">
        <v>-200000</v>
      </c>
    </row>
    <row r="350" spans="1:4">
      <c r="A350" s="793"/>
      <c r="B350" s="793"/>
      <c r="C350" s="791" t="s">
        <v>216</v>
      </c>
      <c r="D350" s="190">
        <v>-200000</v>
      </c>
    </row>
    <row r="351" spans="1:4">
      <c r="A351" s="793"/>
      <c r="B351" s="793"/>
      <c r="C351" s="791" t="s">
        <v>217</v>
      </c>
      <c r="D351" s="190">
        <v>-200000</v>
      </c>
    </row>
    <row r="352" spans="1:4">
      <c r="A352" s="793"/>
      <c r="B352" s="793"/>
      <c r="C352" s="791" t="s">
        <v>218</v>
      </c>
      <c r="D352" s="190">
        <v>-200000</v>
      </c>
    </row>
    <row r="353" spans="1:4" ht="33">
      <c r="A353" s="793"/>
      <c r="B353" s="789" t="s">
        <v>380</v>
      </c>
      <c r="C353" s="791" t="s">
        <v>1467</v>
      </c>
      <c r="D353" s="190">
        <v>-22379.3</v>
      </c>
    </row>
    <row r="354" spans="1:4">
      <c r="A354" s="793"/>
      <c r="B354" s="793"/>
      <c r="C354" s="791" t="s">
        <v>53</v>
      </c>
      <c r="D354" s="793"/>
    </row>
    <row r="355" spans="1:4">
      <c r="A355" s="793"/>
      <c r="B355" s="793"/>
      <c r="C355" s="796" t="s">
        <v>336</v>
      </c>
      <c r="D355" s="795">
        <v>-22379.3</v>
      </c>
    </row>
    <row r="356" spans="1:4" ht="33">
      <c r="A356" s="793"/>
      <c r="B356" s="793"/>
      <c r="C356" s="791" t="s">
        <v>110</v>
      </c>
      <c r="D356" s="793"/>
    </row>
    <row r="357" spans="1:4">
      <c r="A357" s="793"/>
      <c r="B357" s="793"/>
      <c r="C357" s="791" t="s">
        <v>7</v>
      </c>
      <c r="D357" s="190">
        <v>-22379.3</v>
      </c>
    </row>
    <row r="358" spans="1:4">
      <c r="A358" s="793"/>
      <c r="B358" s="793"/>
      <c r="C358" s="791" t="s">
        <v>216</v>
      </c>
      <c r="D358" s="190">
        <v>-22379.3</v>
      </c>
    </row>
    <row r="359" spans="1:4">
      <c r="A359" s="793"/>
      <c r="B359" s="793"/>
      <c r="C359" s="791" t="s">
        <v>217</v>
      </c>
      <c r="D359" s="190">
        <v>-22379.3</v>
      </c>
    </row>
    <row r="360" spans="1:4">
      <c r="A360" s="793"/>
      <c r="B360" s="793"/>
      <c r="C360" s="791" t="s">
        <v>218</v>
      </c>
      <c r="D360" s="190">
        <v>-22379.3</v>
      </c>
    </row>
    <row r="361" spans="1:4">
      <c r="A361" s="793"/>
      <c r="B361" s="793"/>
      <c r="C361" s="792" t="s">
        <v>364</v>
      </c>
      <c r="D361" s="192">
        <v>-2446</v>
      </c>
    </row>
    <row r="362" spans="1:4">
      <c r="A362" s="793"/>
      <c r="B362" s="793"/>
      <c r="C362" s="791" t="s">
        <v>8</v>
      </c>
      <c r="D362" s="793"/>
    </row>
    <row r="363" spans="1:4">
      <c r="A363" s="789" t="s">
        <v>365</v>
      </c>
      <c r="B363" s="793"/>
      <c r="C363" s="791" t="s">
        <v>366</v>
      </c>
      <c r="D363" s="190">
        <v>-2446</v>
      </c>
    </row>
    <row r="364" spans="1:4">
      <c r="A364" s="793"/>
      <c r="B364" s="793"/>
      <c r="C364" s="791" t="s">
        <v>8</v>
      </c>
      <c r="D364" s="793"/>
    </row>
    <row r="365" spans="1:4" ht="33">
      <c r="A365" s="793"/>
      <c r="B365" s="789" t="s">
        <v>185</v>
      </c>
      <c r="C365" s="791" t="s">
        <v>369</v>
      </c>
      <c r="D365" s="190">
        <v>-2446</v>
      </c>
    </row>
    <row r="366" spans="1:4">
      <c r="A366" s="793"/>
      <c r="B366" s="793"/>
      <c r="C366" s="791" t="s">
        <v>53</v>
      </c>
      <c r="D366" s="793"/>
    </row>
    <row r="367" spans="1:4">
      <c r="A367" s="793"/>
      <c r="B367" s="793"/>
      <c r="C367" s="796" t="s">
        <v>364</v>
      </c>
      <c r="D367" s="795">
        <v>-2446</v>
      </c>
    </row>
    <row r="368" spans="1:4" ht="33">
      <c r="A368" s="793"/>
      <c r="B368" s="793"/>
      <c r="C368" s="791" t="s">
        <v>110</v>
      </c>
      <c r="D368" s="793"/>
    </row>
    <row r="369" spans="1:4">
      <c r="A369" s="793"/>
      <c r="B369" s="793"/>
      <c r="C369" s="791" t="s">
        <v>7</v>
      </c>
      <c r="D369" s="190">
        <v>-2446</v>
      </c>
    </row>
    <row r="370" spans="1:4">
      <c r="A370" s="793"/>
      <c r="B370" s="793"/>
      <c r="C370" s="791" t="s">
        <v>216</v>
      </c>
      <c r="D370" s="190">
        <v>-2446</v>
      </c>
    </row>
    <row r="371" spans="1:4">
      <c r="A371" s="793"/>
      <c r="B371" s="793"/>
      <c r="C371" s="791" t="s">
        <v>671</v>
      </c>
      <c r="D371" s="190">
        <v>-2446</v>
      </c>
    </row>
    <row r="372" spans="1:4">
      <c r="A372" s="793"/>
      <c r="B372" s="793"/>
      <c r="C372" s="791" t="s">
        <v>672</v>
      </c>
      <c r="D372" s="190">
        <v>-1080</v>
      </c>
    </row>
    <row r="373" spans="1:4">
      <c r="A373" s="793"/>
      <c r="B373" s="793"/>
      <c r="C373" s="791" t="s">
        <v>686</v>
      </c>
      <c r="D373" s="190">
        <v>-1000</v>
      </c>
    </row>
    <row r="374" spans="1:4">
      <c r="A374" s="793"/>
      <c r="B374" s="793"/>
      <c r="C374" s="791" t="s">
        <v>693</v>
      </c>
      <c r="D374" s="190">
        <v>-80</v>
      </c>
    </row>
    <row r="375" spans="1:4">
      <c r="A375" s="793"/>
      <c r="B375" s="793"/>
      <c r="C375" s="791" t="s">
        <v>687</v>
      </c>
      <c r="D375" s="190">
        <v>-350</v>
      </c>
    </row>
    <row r="376" spans="1:4">
      <c r="A376" s="793"/>
      <c r="B376" s="793"/>
      <c r="C376" s="791" t="s">
        <v>694</v>
      </c>
      <c r="D376" s="190">
        <v>-350</v>
      </c>
    </row>
    <row r="377" spans="1:4">
      <c r="A377" s="793"/>
      <c r="B377" s="793"/>
      <c r="C377" s="791" t="s">
        <v>674</v>
      </c>
      <c r="D377" s="190">
        <v>-26</v>
      </c>
    </row>
    <row r="378" spans="1:4">
      <c r="A378" s="793"/>
      <c r="B378" s="793"/>
      <c r="C378" s="791" t="s">
        <v>695</v>
      </c>
      <c r="D378" s="190">
        <v>-26</v>
      </c>
    </row>
    <row r="379" spans="1:4">
      <c r="A379" s="793"/>
      <c r="B379" s="793"/>
      <c r="C379" s="791" t="s">
        <v>680</v>
      </c>
      <c r="D379" s="190">
        <v>-990</v>
      </c>
    </row>
    <row r="380" spans="1:4">
      <c r="A380" s="793"/>
      <c r="B380" s="793"/>
      <c r="C380" s="791" t="s">
        <v>681</v>
      </c>
      <c r="D380" s="190">
        <v>-990</v>
      </c>
    </row>
    <row r="381" spans="1:4" ht="33">
      <c r="A381" s="793"/>
      <c r="B381" s="793"/>
      <c r="C381" s="792" t="s">
        <v>9</v>
      </c>
      <c r="D381" s="192">
        <v>-2352879.5</v>
      </c>
    </row>
    <row r="382" spans="1:4">
      <c r="A382" s="793"/>
      <c r="B382" s="793"/>
      <c r="C382" s="791" t="s">
        <v>8</v>
      </c>
      <c r="D382" s="793"/>
    </row>
    <row r="383" spans="1:4">
      <c r="A383" s="789" t="s">
        <v>371</v>
      </c>
      <c r="B383" s="793"/>
      <c r="C383" s="791" t="s">
        <v>372</v>
      </c>
      <c r="D383" s="190">
        <v>-14773.2</v>
      </c>
    </row>
    <row r="384" spans="1:4">
      <c r="A384" s="793"/>
      <c r="B384" s="793"/>
      <c r="C384" s="791" t="s">
        <v>8</v>
      </c>
      <c r="D384" s="793"/>
    </row>
    <row r="385" spans="1:4" ht="66">
      <c r="A385" s="793"/>
      <c r="B385" s="789" t="s">
        <v>348</v>
      </c>
      <c r="C385" s="791" t="s">
        <v>375</v>
      </c>
      <c r="D385" s="190">
        <v>-14773.2</v>
      </c>
    </row>
    <row r="386" spans="1:4">
      <c r="A386" s="793"/>
      <c r="B386" s="793"/>
      <c r="C386" s="791" t="s">
        <v>53</v>
      </c>
      <c r="D386" s="793"/>
    </row>
    <row r="387" spans="1:4" ht="33">
      <c r="A387" s="793"/>
      <c r="B387" s="793"/>
      <c r="C387" s="796" t="s">
        <v>696</v>
      </c>
      <c r="D387" s="795">
        <v>-14773.2</v>
      </c>
    </row>
    <row r="388" spans="1:4" ht="33">
      <c r="A388" s="793"/>
      <c r="B388" s="793"/>
      <c r="C388" s="791" t="s">
        <v>110</v>
      </c>
      <c r="D388" s="793"/>
    </row>
    <row r="389" spans="1:4">
      <c r="A389" s="793"/>
      <c r="B389" s="793"/>
      <c r="C389" s="791" t="s">
        <v>7</v>
      </c>
      <c r="D389" s="190">
        <v>-14773.2</v>
      </c>
    </row>
    <row r="390" spans="1:4">
      <c r="A390" s="793"/>
      <c r="B390" s="793"/>
      <c r="C390" s="791" t="s">
        <v>216</v>
      </c>
      <c r="D390" s="190">
        <v>-14773.2</v>
      </c>
    </row>
    <row r="391" spans="1:4">
      <c r="A391" s="793"/>
      <c r="B391" s="793"/>
      <c r="C391" s="791" t="s">
        <v>217</v>
      </c>
      <c r="D391" s="190">
        <v>-14773.2</v>
      </c>
    </row>
    <row r="392" spans="1:4">
      <c r="A392" s="793"/>
      <c r="B392" s="793"/>
      <c r="C392" s="791" t="s">
        <v>218</v>
      </c>
      <c r="D392" s="190">
        <v>-14773.2</v>
      </c>
    </row>
    <row r="393" spans="1:4">
      <c r="A393" s="789" t="s">
        <v>10</v>
      </c>
      <c r="B393" s="793"/>
      <c r="C393" s="791" t="s">
        <v>12</v>
      </c>
      <c r="D393" s="190">
        <v>-627246.19999999995</v>
      </c>
    </row>
    <row r="394" spans="1:4">
      <c r="A394" s="793"/>
      <c r="B394" s="793"/>
      <c r="C394" s="791" t="s">
        <v>8</v>
      </c>
      <c r="D394" s="793"/>
    </row>
    <row r="395" spans="1:4" ht="49.5">
      <c r="A395" s="793"/>
      <c r="B395" s="789" t="s">
        <v>377</v>
      </c>
      <c r="C395" s="791" t="s">
        <v>378</v>
      </c>
      <c r="D395" s="190">
        <v>-202514.6</v>
      </c>
    </row>
    <row r="396" spans="1:4">
      <c r="A396" s="793"/>
      <c r="B396" s="793"/>
      <c r="C396" s="791" t="s">
        <v>53</v>
      </c>
      <c r="D396" s="793"/>
    </row>
    <row r="397" spans="1:4" ht="33">
      <c r="A397" s="793"/>
      <c r="B397" s="793"/>
      <c r="C397" s="796" t="s">
        <v>9</v>
      </c>
      <c r="D397" s="795">
        <v>-202514.6</v>
      </c>
    </row>
    <row r="398" spans="1:4" ht="33">
      <c r="A398" s="793"/>
      <c r="B398" s="793"/>
      <c r="C398" s="791" t="s">
        <v>110</v>
      </c>
      <c r="D398" s="793"/>
    </row>
    <row r="399" spans="1:4">
      <c r="A399" s="793"/>
      <c r="B399" s="793"/>
      <c r="C399" s="791" t="s">
        <v>7</v>
      </c>
      <c r="D399" s="190">
        <v>-202514.6</v>
      </c>
    </row>
    <row r="400" spans="1:4">
      <c r="A400" s="793"/>
      <c r="B400" s="793"/>
      <c r="C400" s="791" t="s">
        <v>216</v>
      </c>
      <c r="D400" s="190">
        <v>-202514.6</v>
      </c>
    </row>
    <row r="401" spans="1:4">
      <c r="A401" s="793"/>
      <c r="B401" s="793"/>
      <c r="C401" s="791" t="s">
        <v>217</v>
      </c>
      <c r="D401" s="190">
        <v>-202514.6</v>
      </c>
    </row>
    <row r="402" spans="1:4">
      <c r="A402" s="793"/>
      <c r="B402" s="793"/>
      <c r="C402" s="791" t="s">
        <v>218</v>
      </c>
      <c r="D402" s="190">
        <v>-202514.6</v>
      </c>
    </row>
    <row r="403" spans="1:4" ht="49.5">
      <c r="A403" s="793"/>
      <c r="B403" s="789" t="s">
        <v>380</v>
      </c>
      <c r="C403" s="791" t="s">
        <v>381</v>
      </c>
      <c r="D403" s="190">
        <v>-86745</v>
      </c>
    </row>
    <row r="404" spans="1:4">
      <c r="A404" s="793"/>
      <c r="B404" s="793"/>
      <c r="C404" s="791" t="s">
        <v>53</v>
      </c>
      <c r="D404" s="793"/>
    </row>
    <row r="405" spans="1:4" ht="33">
      <c r="A405" s="793"/>
      <c r="B405" s="793"/>
      <c r="C405" s="796" t="s">
        <v>9</v>
      </c>
      <c r="D405" s="795">
        <v>-86745</v>
      </c>
    </row>
    <row r="406" spans="1:4" ht="33">
      <c r="A406" s="1"/>
      <c r="B406" s="793"/>
      <c r="C406" s="791" t="s">
        <v>110</v>
      </c>
      <c r="D406" s="793"/>
    </row>
    <row r="407" spans="1:4">
      <c r="A407" s="1"/>
      <c r="B407" s="793"/>
      <c r="C407" s="791" t="s">
        <v>7</v>
      </c>
      <c r="D407" s="190">
        <v>-86745</v>
      </c>
    </row>
    <row r="408" spans="1:4">
      <c r="A408" s="1"/>
      <c r="B408" s="793"/>
      <c r="C408" s="791" t="s">
        <v>216</v>
      </c>
      <c r="D408" s="190">
        <v>-86745</v>
      </c>
    </row>
    <row r="409" spans="1:4">
      <c r="A409" s="1"/>
      <c r="B409" s="793"/>
      <c r="C409" s="791" t="s">
        <v>217</v>
      </c>
      <c r="D409" s="190">
        <v>-86745</v>
      </c>
    </row>
    <row r="410" spans="1:4">
      <c r="A410" s="1"/>
      <c r="B410" s="793"/>
      <c r="C410" s="791" t="s">
        <v>218</v>
      </c>
      <c r="D410" s="190">
        <v>-86745</v>
      </c>
    </row>
    <row r="411" spans="1:4" ht="49.5">
      <c r="A411" s="1"/>
      <c r="B411" s="789" t="s">
        <v>383</v>
      </c>
      <c r="C411" s="791" t="s">
        <v>384</v>
      </c>
      <c r="D411" s="190">
        <v>-110357</v>
      </c>
    </row>
    <row r="412" spans="1:4">
      <c r="A412" s="1"/>
      <c r="B412" s="793"/>
      <c r="C412" s="791" t="s">
        <v>53</v>
      </c>
      <c r="D412" s="793"/>
    </row>
    <row r="413" spans="1:4" ht="33">
      <c r="A413" s="1"/>
      <c r="B413" s="793"/>
      <c r="C413" s="796" t="s">
        <v>9</v>
      </c>
      <c r="D413" s="795">
        <v>-110357</v>
      </c>
    </row>
    <row r="414" spans="1:4" ht="33">
      <c r="A414" s="1"/>
      <c r="B414" s="793"/>
      <c r="C414" s="791" t="s">
        <v>110</v>
      </c>
      <c r="D414" s="793"/>
    </row>
    <row r="415" spans="1:4">
      <c r="A415" s="1"/>
      <c r="B415" s="793"/>
      <c r="C415" s="791" t="s">
        <v>7</v>
      </c>
      <c r="D415" s="190">
        <v>-110357</v>
      </c>
    </row>
    <row r="416" spans="1:4">
      <c r="A416" s="1"/>
      <c r="B416" s="793"/>
      <c r="C416" s="791" t="s">
        <v>111</v>
      </c>
      <c r="D416" s="190">
        <v>-110357</v>
      </c>
    </row>
    <row r="417" spans="1:4">
      <c r="A417" s="1"/>
      <c r="B417" s="793"/>
      <c r="C417" s="791" t="s">
        <v>112</v>
      </c>
      <c r="D417" s="190">
        <v>-110357</v>
      </c>
    </row>
    <row r="418" spans="1:4">
      <c r="A418" s="1"/>
      <c r="B418" s="793"/>
      <c r="C418" s="791" t="s">
        <v>113</v>
      </c>
      <c r="D418" s="190">
        <v>-110357</v>
      </c>
    </row>
    <row r="419" spans="1:4">
      <c r="A419" s="1"/>
      <c r="B419" s="793"/>
      <c r="C419" s="791" t="s">
        <v>114</v>
      </c>
      <c r="D419" s="190">
        <v>-110357</v>
      </c>
    </row>
    <row r="420" spans="1:4" ht="49.5">
      <c r="A420" s="1"/>
      <c r="B420" s="789" t="s">
        <v>18</v>
      </c>
      <c r="C420" s="791" t="s">
        <v>20</v>
      </c>
      <c r="D420" s="190">
        <v>-227629.6</v>
      </c>
    </row>
    <row r="421" spans="1:4">
      <c r="A421" s="1"/>
      <c r="B421" s="793"/>
      <c r="C421" s="791" t="s">
        <v>53</v>
      </c>
      <c r="D421" s="793"/>
    </row>
    <row r="422" spans="1:4" ht="33">
      <c r="A422" s="793"/>
      <c r="B422" s="793"/>
      <c r="C422" s="796" t="s">
        <v>9</v>
      </c>
      <c r="D422" s="795">
        <v>-227629.6</v>
      </c>
    </row>
    <row r="423" spans="1:4" ht="33">
      <c r="A423" s="793"/>
      <c r="B423" s="793"/>
      <c r="C423" s="791" t="s">
        <v>110</v>
      </c>
      <c r="D423" s="793"/>
    </row>
    <row r="424" spans="1:4">
      <c r="A424" s="793"/>
      <c r="B424" s="793"/>
      <c r="C424" s="791" t="s">
        <v>7</v>
      </c>
      <c r="D424" s="190">
        <v>-227629.6</v>
      </c>
    </row>
    <row r="425" spans="1:4">
      <c r="A425" s="793"/>
      <c r="B425" s="793"/>
      <c r="C425" s="791" t="s">
        <v>111</v>
      </c>
      <c r="D425" s="190">
        <v>-227629.6</v>
      </c>
    </row>
    <row r="426" spans="1:4">
      <c r="A426" s="793"/>
      <c r="B426" s="793"/>
      <c r="C426" s="791" t="s">
        <v>112</v>
      </c>
      <c r="D426" s="190">
        <v>-227629.6</v>
      </c>
    </row>
    <row r="427" spans="1:4">
      <c r="A427" s="793"/>
      <c r="B427" s="793"/>
      <c r="C427" s="791" t="s">
        <v>113</v>
      </c>
      <c r="D427" s="190">
        <v>-227629.6</v>
      </c>
    </row>
    <row r="428" spans="1:4">
      <c r="A428" s="793"/>
      <c r="B428" s="793"/>
      <c r="C428" s="791" t="s">
        <v>114</v>
      </c>
      <c r="D428" s="190">
        <v>-227629.6</v>
      </c>
    </row>
    <row r="429" spans="1:4">
      <c r="A429" s="789" t="s">
        <v>385</v>
      </c>
      <c r="B429" s="793"/>
      <c r="C429" s="791" t="s">
        <v>386</v>
      </c>
      <c r="D429" s="190">
        <v>-233031.2</v>
      </c>
    </row>
    <row r="430" spans="1:4">
      <c r="A430" s="793"/>
      <c r="B430" s="793"/>
      <c r="C430" s="791" t="s">
        <v>8</v>
      </c>
      <c r="D430" s="793"/>
    </row>
    <row r="431" spans="1:4" ht="49.5">
      <c r="A431" s="793"/>
      <c r="B431" s="789" t="s">
        <v>389</v>
      </c>
      <c r="C431" s="791" t="s">
        <v>390</v>
      </c>
      <c r="D431" s="190">
        <v>-34862.199999999997</v>
      </c>
    </row>
    <row r="432" spans="1:4">
      <c r="A432" s="793"/>
      <c r="B432" s="793"/>
      <c r="C432" s="791" t="s">
        <v>53</v>
      </c>
      <c r="D432" s="793"/>
    </row>
    <row r="433" spans="1:4" ht="33">
      <c r="A433" s="793"/>
      <c r="B433" s="793"/>
      <c r="C433" s="796" t="s">
        <v>696</v>
      </c>
      <c r="D433" s="795">
        <v>-34862.199999999997</v>
      </c>
    </row>
    <row r="434" spans="1:4" ht="33">
      <c r="A434" s="793"/>
      <c r="B434" s="793"/>
      <c r="C434" s="791" t="s">
        <v>110</v>
      </c>
      <c r="D434" s="793"/>
    </row>
    <row r="435" spans="1:4">
      <c r="A435" s="793"/>
      <c r="B435" s="793"/>
      <c r="C435" s="791" t="s">
        <v>7</v>
      </c>
      <c r="D435" s="190">
        <v>-34862.199999999997</v>
      </c>
    </row>
    <row r="436" spans="1:4">
      <c r="A436" s="793"/>
      <c r="B436" s="793"/>
      <c r="C436" s="791" t="s">
        <v>216</v>
      </c>
      <c r="D436" s="190">
        <v>-34862.199999999997</v>
      </c>
    </row>
    <row r="437" spans="1:4">
      <c r="A437" s="793"/>
      <c r="B437" s="793"/>
      <c r="C437" s="791" t="s">
        <v>217</v>
      </c>
      <c r="D437" s="190">
        <v>-34862.199999999997</v>
      </c>
    </row>
    <row r="438" spans="1:4">
      <c r="A438" s="1"/>
      <c r="B438" s="793"/>
      <c r="C438" s="791" t="s">
        <v>218</v>
      </c>
      <c r="D438" s="190">
        <v>-34862.199999999997</v>
      </c>
    </row>
    <row r="439" spans="1:4" ht="49.5">
      <c r="A439" s="1"/>
      <c r="B439" s="789" t="s">
        <v>392</v>
      </c>
      <c r="C439" s="791" t="s">
        <v>393</v>
      </c>
      <c r="D439" s="190">
        <v>-11855.9</v>
      </c>
    </row>
    <row r="440" spans="1:4">
      <c r="A440" s="1"/>
      <c r="B440" s="793"/>
      <c r="C440" s="791" t="s">
        <v>53</v>
      </c>
      <c r="D440" s="793"/>
    </row>
    <row r="441" spans="1:4" ht="33">
      <c r="A441" s="1"/>
      <c r="B441" s="793"/>
      <c r="C441" s="796" t="s">
        <v>696</v>
      </c>
      <c r="D441" s="795">
        <v>-11855.9</v>
      </c>
    </row>
    <row r="442" spans="1:4" ht="33">
      <c r="A442" s="1"/>
      <c r="B442" s="793"/>
      <c r="C442" s="791" t="s">
        <v>110</v>
      </c>
      <c r="D442" s="793"/>
    </row>
    <row r="443" spans="1:4">
      <c r="A443" s="1"/>
      <c r="B443" s="793"/>
      <c r="C443" s="791" t="s">
        <v>7</v>
      </c>
      <c r="D443" s="190">
        <v>-11855.9</v>
      </c>
    </row>
    <row r="444" spans="1:4">
      <c r="A444" s="1"/>
      <c r="B444" s="793"/>
      <c r="C444" s="791" t="s">
        <v>216</v>
      </c>
      <c r="D444" s="190">
        <v>-11855.9</v>
      </c>
    </row>
    <row r="445" spans="1:4">
      <c r="A445" s="1"/>
      <c r="B445" s="793"/>
      <c r="C445" s="791" t="s">
        <v>217</v>
      </c>
      <c r="D445" s="190">
        <v>-11855.9</v>
      </c>
    </row>
    <row r="446" spans="1:4">
      <c r="A446" s="1"/>
      <c r="B446" s="793"/>
      <c r="C446" s="791" t="s">
        <v>218</v>
      </c>
      <c r="D446" s="190">
        <v>-11855.9</v>
      </c>
    </row>
    <row r="447" spans="1:4" ht="66">
      <c r="A447" s="1"/>
      <c r="B447" s="789" t="s">
        <v>377</v>
      </c>
      <c r="C447" s="791" t="s">
        <v>395</v>
      </c>
      <c r="D447" s="190">
        <v>-150571</v>
      </c>
    </row>
    <row r="448" spans="1:4">
      <c r="A448" s="1"/>
      <c r="B448" s="793"/>
      <c r="C448" s="791" t="s">
        <v>53</v>
      </c>
      <c r="D448" s="793"/>
    </row>
    <row r="449" spans="1:4" ht="33">
      <c r="A449" s="1"/>
      <c r="B449" s="793"/>
      <c r="C449" s="796" t="s">
        <v>696</v>
      </c>
      <c r="D449" s="795">
        <v>-150571</v>
      </c>
    </row>
    <row r="450" spans="1:4" ht="33">
      <c r="A450" s="1"/>
      <c r="B450" s="793"/>
      <c r="C450" s="791" t="s">
        <v>110</v>
      </c>
      <c r="D450" s="793"/>
    </row>
    <row r="451" spans="1:4">
      <c r="A451" s="1"/>
      <c r="B451" s="793"/>
      <c r="C451" s="791" t="s">
        <v>7</v>
      </c>
      <c r="D451" s="190">
        <v>-150571</v>
      </c>
    </row>
    <row r="452" spans="1:4">
      <c r="A452" s="1"/>
      <c r="B452" s="793"/>
      <c r="C452" s="791" t="s">
        <v>111</v>
      </c>
      <c r="D452" s="190">
        <v>-150571</v>
      </c>
    </row>
    <row r="453" spans="1:4">
      <c r="A453" s="1"/>
      <c r="B453" s="793"/>
      <c r="C453" s="791" t="s">
        <v>112</v>
      </c>
      <c r="D453" s="190">
        <v>-150571</v>
      </c>
    </row>
    <row r="454" spans="1:4">
      <c r="A454" s="793"/>
      <c r="B454" s="793"/>
      <c r="C454" s="791" t="s">
        <v>697</v>
      </c>
      <c r="D454" s="190">
        <v>-150571</v>
      </c>
    </row>
    <row r="455" spans="1:4">
      <c r="A455" s="793"/>
      <c r="B455" s="793"/>
      <c r="C455" s="791" t="s">
        <v>698</v>
      </c>
      <c r="D455" s="190">
        <v>-150571</v>
      </c>
    </row>
    <row r="456" spans="1:4" ht="82.5">
      <c r="A456" s="793"/>
      <c r="B456" s="789" t="s">
        <v>300</v>
      </c>
      <c r="C456" s="791" t="s">
        <v>397</v>
      </c>
      <c r="D456" s="190">
        <v>-35742.1</v>
      </c>
    </row>
    <row r="457" spans="1:4">
      <c r="A457" s="793"/>
      <c r="B457" s="793"/>
      <c r="C457" s="791" t="s">
        <v>53</v>
      </c>
      <c r="D457" s="793"/>
    </row>
    <row r="458" spans="1:4" ht="33">
      <c r="A458" s="793"/>
      <c r="B458" s="793"/>
      <c r="C458" s="796" t="s">
        <v>696</v>
      </c>
      <c r="D458" s="795">
        <v>-35742.1</v>
      </c>
    </row>
    <row r="459" spans="1:4" ht="33">
      <c r="A459" s="793"/>
      <c r="B459" s="793"/>
      <c r="C459" s="791" t="s">
        <v>110</v>
      </c>
      <c r="D459" s="793"/>
    </row>
    <row r="460" spans="1:4">
      <c r="A460" s="793"/>
      <c r="B460" s="793"/>
      <c r="C460" s="791" t="s">
        <v>7</v>
      </c>
      <c r="D460" s="190">
        <v>-35742.1</v>
      </c>
    </row>
    <row r="461" spans="1:4">
      <c r="A461" s="793"/>
      <c r="B461" s="793"/>
      <c r="C461" s="791" t="s">
        <v>111</v>
      </c>
      <c r="D461" s="190">
        <v>-35742.1</v>
      </c>
    </row>
    <row r="462" spans="1:4">
      <c r="A462" s="793"/>
      <c r="B462" s="793"/>
      <c r="C462" s="791" t="s">
        <v>112</v>
      </c>
      <c r="D462" s="190">
        <v>-35742.1</v>
      </c>
    </row>
    <row r="463" spans="1:4">
      <c r="A463" s="793"/>
      <c r="B463" s="793"/>
      <c r="C463" s="791" t="s">
        <v>113</v>
      </c>
      <c r="D463" s="190">
        <v>-35742.1</v>
      </c>
    </row>
    <row r="464" spans="1:4">
      <c r="A464" s="793"/>
      <c r="B464" s="793"/>
      <c r="C464" s="791" t="s">
        <v>667</v>
      </c>
      <c r="D464" s="190">
        <v>-35742.1</v>
      </c>
    </row>
    <row r="465" spans="1:4">
      <c r="A465" s="789" t="s">
        <v>399</v>
      </c>
      <c r="B465" s="793"/>
      <c r="C465" s="791" t="s">
        <v>400</v>
      </c>
      <c r="D465" s="190">
        <v>-1350389.5</v>
      </c>
    </row>
    <row r="466" spans="1:4">
      <c r="A466" s="793"/>
      <c r="B466" s="793"/>
      <c r="C466" s="791" t="s">
        <v>8</v>
      </c>
      <c r="D466" s="793"/>
    </row>
    <row r="467" spans="1:4" ht="66">
      <c r="A467" s="793"/>
      <c r="B467" s="789" t="s">
        <v>403</v>
      </c>
      <c r="C467" s="791" t="s">
        <v>404</v>
      </c>
      <c r="D467" s="190">
        <v>-250070.2</v>
      </c>
    </row>
    <row r="468" spans="1:4">
      <c r="A468" s="793"/>
      <c r="B468" s="793"/>
      <c r="C468" s="791" t="s">
        <v>53</v>
      </c>
      <c r="D468" s="793"/>
    </row>
    <row r="469" spans="1:4" ht="33">
      <c r="A469" s="793"/>
      <c r="B469" s="793"/>
      <c r="C469" s="796" t="s">
        <v>9</v>
      </c>
      <c r="D469" s="795">
        <v>-250070.2</v>
      </c>
    </row>
    <row r="470" spans="1:4" ht="33">
      <c r="A470" s="1"/>
      <c r="B470" s="793"/>
      <c r="C470" s="791" t="s">
        <v>110</v>
      </c>
      <c r="D470" s="793"/>
    </row>
    <row r="471" spans="1:4">
      <c r="A471" s="1"/>
      <c r="B471" s="793"/>
      <c r="C471" s="791" t="s">
        <v>7</v>
      </c>
      <c r="D471" s="190">
        <v>-250070.2</v>
      </c>
    </row>
    <row r="472" spans="1:4">
      <c r="A472" s="1"/>
      <c r="B472" s="793"/>
      <c r="C472" s="791" t="s">
        <v>111</v>
      </c>
      <c r="D472" s="190">
        <v>-250070.2</v>
      </c>
    </row>
    <row r="473" spans="1:4">
      <c r="A473" s="1"/>
      <c r="B473" s="793"/>
      <c r="C473" s="791" t="s">
        <v>112</v>
      </c>
      <c r="D473" s="190">
        <v>-250070.2</v>
      </c>
    </row>
    <row r="474" spans="1:4">
      <c r="A474" s="1"/>
      <c r="B474" s="793"/>
      <c r="C474" s="791" t="s">
        <v>113</v>
      </c>
      <c r="D474" s="190">
        <v>-250070.2</v>
      </c>
    </row>
    <row r="475" spans="1:4">
      <c r="A475" s="1"/>
      <c r="B475" s="793"/>
      <c r="C475" s="791" t="s">
        <v>114</v>
      </c>
      <c r="D475" s="190">
        <v>-250070.2</v>
      </c>
    </row>
    <row r="476" spans="1:4" ht="49.5">
      <c r="A476" s="1"/>
      <c r="B476" s="789" t="s">
        <v>406</v>
      </c>
      <c r="C476" s="791" t="s">
        <v>407</v>
      </c>
      <c r="D476" s="190">
        <v>-251251.7</v>
      </c>
    </row>
    <row r="477" spans="1:4">
      <c r="A477" s="1"/>
      <c r="B477" s="793"/>
      <c r="C477" s="791" t="s">
        <v>53</v>
      </c>
      <c r="D477" s="793"/>
    </row>
    <row r="478" spans="1:4" ht="33">
      <c r="A478" s="1"/>
      <c r="B478" s="793"/>
      <c r="C478" s="796" t="s">
        <v>9</v>
      </c>
      <c r="D478" s="795">
        <v>-251251.7</v>
      </c>
    </row>
    <row r="479" spans="1:4" ht="33">
      <c r="A479" s="1"/>
      <c r="B479" s="793"/>
      <c r="C479" s="791" t="s">
        <v>110</v>
      </c>
      <c r="D479" s="793"/>
    </row>
    <row r="480" spans="1:4">
      <c r="A480" s="1"/>
      <c r="B480" s="793"/>
      <c r="C480" s="791" t="s">
        <v>7</v>
      </c>
      <c r="D480" s="190">
        <v>-251251.7</v>
      </c>
    </row>
    <row r="481" spans="1:4">
      <c r="A481" s="1"/>
      <c r="B481" s="793"/>
      <c r="C481" s="791" t="s">
        <v>111</v>
      </c>
      <c r="D481" s="190">
        <v>-251251.7</v>
      </c>
    </row>
    <row r="482" spans="1:4">
      <c r="A482" s="1"/>
      <c r="B482" s="793"/>
      <c r="C482" s="791" t="s">
        <v>112</v>
      </c>
      <c r="D482" s="190">
        <v>-251251.7</v>
      </c>
    </row>
    <row r="483" spans="1:4">
      <c r="A483" s="1"/>
      <c r="B483" s="793"/>
      <c r="C483" s="791" t="s">
        <v>113</v>
      </c>
      <c r="D483" s="190">
        <v>-251251.7</v>
      </c>
    </row>
    <row r="484" spans="1:4">
      <c r="A484" s="573"/>
      <c r="B484" s="793"/>
      <c r="C484" s="791" t="s">
        <v>114</v>
      </c>
      <c r="D484" s="190">
        <v>-251251.7</v>
      </c>
    </row>
    <row r="485" spans="1:4" ht="49.5">
      <c r="A485" s="1"/>
      <c r="B485" s="789" t="s">
        <v>1489</v>
      </c>
      <c r="C485" s="791" t="s">
        <v>1490</v>
      </c>
      <c r="D485" s="190">
        <v>-49700</v>
      </c>
    </row>
    <row r="486" spans="1:4">
      <c r="A486" s="1"/>
      <c r="B486" s="793"/>
      <c r="C486" s="791" t="s">
        <v>53</v>
      </c>
      <c r="D486" s="793"/>
    </row>
    <row r="487" spans="1:4" ht="33">
      <c r="A487" s="1"/>
      <c r="B487" s="793"/>
      <c r="C487" s="796" t="s">
        <v>9</v>
      </c>
      <c r="D487" s="795">
        <v>-49700</v>
      </c>
    </row>
    <row r="488" spans="1:4" ht="33">
      <c r="A488" s="1"/>
      <c r="B488" s="793"/>
      <c r="C488" s="791" t="s">
        <v>110</v>
      </c>
      <c r="D488" s="793"/>
    </row>
    <row r="489" spans="1:4">
      <c r="A489" s="1"/>
      <c r="B489" s="793"/>
      <c r="C489" s="791" t="s">
        <v>7</v>
      </c>
      <c r="D489" s="190">
        <v>-49700</v>
      </c>
    </row>
    <row r="490" spans="1:4">
      <c r="A490" s="1"/>
      <c r="B490" s="793"/>
      <c r="C490" s="791" t="s">
        <v>216</v>
      </c>
      <c r="D490" s="190">
        <v>-49700</v>
      </c>
    </row>
    <row r="491" spans="1:4">
      <c r="A491" s="1"/>
      <c r="B491" s="793"/>
      <c r="C491" s="791" t="s">
        <v>217</v>
      </c>
      <c r="D491" s="190">
        <v>-49700</v>
      </c>
    </row>
    <row r="492" spans="1:4">
      <c r="A492" s="1"/>
      <c r="B492" s="793"/>
      <c r="C492" s="791" t="s">
        <v>218</v>
      </c>
      <c r="D492" s="190">
        <v>-49700</v>
      </c>
    </row>
    <row r="493" spans="1:4" ht="49.5">
      <c r="A493" s="1"/>
      <c r="B493" s="789" t="s">
        <v>1492</v>
      </c>
      <c r="C493" s="791" t="s">
        <v>1493</v>
      </c>
      <c r="D493" s="190">
        <v>-744300</v>
      </c>
    </row>
    <row r="494" spans="1:4">
      <c r="A494" s="1"/>
      <c r="B494" s="793"/>
      <c r="C494" s="791" t="s">
        <v>53</v>
      </c>
      <c r="D494" s="793"/>
    </row>
    <row r="495" spans="1:4" ht="33">
      <c r="A495" s="1"/>
      <c r="B495" s="793"/>
      <c r="C495" s="796" t="s">
        <v>9</v>
      </c>
      <c r="D495" s="795">
        <v>-744300</v>
      </c>
    </row>
    <row r="496" spans="1:4" ht="33">
      <c r="A496" s="1"/>
      <c r="B496" s="793"/>
      <c r="C496" s="791" t="s">
        <v>110</v>
      </c>
      <c r="D496" s="793"/>
    </row>
    <row r="497" spans="1:4">
      <c r="A497" s="1"/>
      <c r="B497" s="793"/>
      <c r="C497" s="791" t="s">
        <v>7</v>
      </c>
      <c r="D497" s="190">
        <v>-744300</v>
      </c>
    </row>
    <row r="498" spans="1:4">
      <c r="A498" s="1"/>
      <c r="B498" s="793"/>
      <c r="C498" s="791" t="s">
        <v>111</v>
      </c>
      <c r="D498" s="190">
        <v>-744300</v>
      </c>
    </row>
    <row r="499" spans="1:4">
      <c r="A499" s="1"/>
      <c r="B499" s="793"/>
      <c r="C499" s="791" t="s">
        <v>112</v>
      </c>
      <c r="D499" s="190">
        <v>-744300</v>
      </c>
    </row>
    <row r="500" spans="1:4">
      <c r="A500" s="1"/>
      <c r="B500" s="793"/>
      <c r="C500" s="791" t="s">
        <v>113</v>
      </c>
      <c r="D500" s="190">
        <v>-114900</v>
      </c>
    </row>
    <row r="501" spans="1:4">
      <c r="A501" s="1"/>
      <c r="B501" s="793"/>
      <c r="C501" s="791" t="s">
        <v>114</v>
      </c>
      <c r="D501" s="190">
        <v>-114900</v>
      </c>
    </row>
    <row r="502" spans="1:4">
      <c r="A502" s="793"/>
      <c r="B502" s="793"/>
      <c r="C502" s="791" t="s">
        <v>664</v>
      </c>
      <c r="D502" s="190">
        <v>-629400</v>
      </c>
    </row>
    <row r="503" spans="1:4">
      <c r="A503" s="793"/>
      <c r="B503" s="793"/>
      <c r="C503" s="791" t="s">
        <v>292</v>
      </c>
      <c r="D503" s="190">
        <v>-629400</v>
      </c>
    </row>
    <row r="504" spans="1:4" ht="66">
      <c r="A504" s="793"/>
      <c r="B504" s="789" t="s">
        <v>409</v>
      </c>
      <c r="C504" s="791" t="s">
        <v>410</v>
      </c>
      <c r="D504" s="190">
        <v>-55067.6</v>
      </c>
    </row>
    <row r="505" spans="1:4">
      <c r="A505" s="793"/>
      <c r="B505" s="793"/>
      <c r="C505" s="791" t="s">
        <v>53</v>
      </c>
      <c r="D505" s="793"/>
    </row>
    <row r="506" spans="1:4" ht="33">
      <c r="A506" s="793"/>
      <c r="B506" s="793"/>
      <c r="C506" s="796" t="s">
        <v>9</v>
      </c>
      <c r="D506" s="795">
        <v>-55067.6</v>
      </c>
    </row>
    <row r="507" spans="1:4" ht="33">
      <c r="A507" s="793"/>
      <c r="B507" s="793"/>
      <c r="C507" s="791" t="s">
        <v>110</v>
      </c>
      <c r="D507" s="793"/>
    </row>
    <row r="508" spans="1:4">
      <c r="A508" s="793"/>
      <c r="B508" s="793"/>
      <c r="C508" s="791" t="s">
        <v>7</v>
      </c>
      <c r="D508" s="190">
        <v>-55067.6</v>
      </c>
    </row>
    <row r="509" spans="1:4">
      <c r="A509" s="793"/>
      <c r="B509" s="793"/>
      <c r="C509" s="791" t="s">
        <v>111</v>
      </c>
      <c r="D509" s="190">
        <v>-55067.6</v>
      </c>
    </row>
    <row r="510" spans="1:4">
      <c r="A510" s="793"/>
      <c r="B510" s="793"/>
      <c r="C510" s="791" t="s">
        <v>112</v>
      </c>
      <c r="D510" s="190">
        <v>-55067.6</v>
      </c>
    </row>
    <row r="511" spans="1:4">
      <c r="A511" s="793"/>
      <c r="B511" s="793"/>
      <c r="C511" s="791" t="s">
        <v>697</v>
      </c>
      <c r="D511" s="190">
        <v>-55067.6</v>
      </c>
    </row>
    <row r="512" spans="1:4">
      <c r="A512" s="793"/>
      <c r="B512" s="793"/>
      <c r="C512" s="791" t="s">
        <v>698</v>
      </c>
      <c r="D512" s="190">
        <v>-55067.6</v>
      </c>
    </row>
    <row r="513" spans="1:4">
      <c r="A513" s="789" t="s">
        <v>412</v>
      </c>
      <c r="B513" s="793"/>
      <c r="C513" s="791" t="s">
        <v>413</v>
      </c>
      <c r="D513" s="190">
        <v>-127439.4</v>
      </c>
    </row>
    <row r="514" spans="1:4">
      <c r="A514" s="793"/>
      <c r="B514" s="793"/>
      <c r="C514" s="791" t="s">
        <v>8</v>
      </c>
      <c r="D514" s="793"/>
    </row>
    <row r="515" spans="1:4">
      <c r="A515" s="793"/>
      <c r="B515" s="789" t="s">
        <v>403</v>
      </c>
      <c r="C515" s="791" t="s">
        <v>416</v>
      </c>
      <c r="D515" s="190">
        <v>-123544.1</v>
      </c>
    </row>
    <row r="516" spans="1:4">
      <c r="A516" s="793"/>
      <c r="B516" s="793"/>
      <c r="C516" s="791" t="s">
        <v>53</v>
      </c>
      <c r="D516" s="793"/>
    </row>
    <row r="517" spans="1:4" ht="33">
      <c r="A517" s="793"/>
      <c r="B517" s="793"/>
      <c r="C517" s="796" t="s">
        <v>696</v>
      </c>
      <c r="D517" s="795">
        <v>-544.1</v>
      </c>
    </row>
    <row r="518" spans="1:4" ht="33">
      <c r="A518" s="1"/>
      <c r="B518" s="1"/>
      <c r="C518" s="791" t="s">
        <v>110</v>
      </c>
      <c r="D518" s="793"/>
    </row>
    <row r="519" spans="1:4">
      <c r="A519" s="1"/>
      <c r="B519" s="1"/>
      <c r="C519" s="791" t="s">
        <v>7</v>
      </c>
      <c r="D519" s="190">
        <v>-544.1</v>
      </c>
    </row>
    <row r="520" spans="1:4">
      <c r="A520" s="1"/>
      <c r="B520" s="1"/>
      <c r="C520" s="791" t="s">
        <v>216</v>
      </c>
      <c r="D520" s="190">
        <v>-544.1</v>
      </c>
    </row>
    <row r="521" spans="1:4">
      <c r="A521" s="1"/>
      <c r="B521" s="1"/>
      <c r="C521" s="791" t="s">
        <v>668</v>
      </c>
      <c r="D521" s="190">
        <v>-544.1</v>
      </c>
    </row>
    <row r="522" spans="1:4">
      <c r="A522" s="1"/>
      <c r="B522" s="1"/>
      <c r="C522" s="791" t="s">
        <v>669</v>
      </c>
      <c r="D522" s="190">
        <v>-544.1</v>
      </c>
    </row>
    <row r="523" spans="1:4" ht="33">
      <c r="A523" s="1"/>
      <c r="B523" s="1"/>
      <c r="C523" s="791" t="s">
        <v>670</v>
      </c>
      <c r="D523" s="190">
        <v>-544.1</v>
      </c>
    </row>
    <row r="524" spans="1:4">
      <c r="A524" s="1"/>
      <c r="B524" s="1"/>
      <c r="C524" s="796" t="s">
        <v>699</v>
      </c>
      <c r="D524" s="795">
        <v>-49000</v>
      </c>
    </row>
    <row r="525" spans="1:4" ht="33">
      <c r="A525" s="1"/>
      <c r="B525" s="1"/>
      <c r="C525" s="791" t="s">
        <v>110</v>
      </c>
      <c r="D525" s="793"/>
    </row>
    <row r="526" spans="1:4">
      <c r="A526" s="1"/>
      <c r="B526" s="1"/>
      <c r="C526" s="791" t="s">
        <v>7</v>
      </c>
      <c r="D526" s="190">
        <v>-49000</v>
      </c>
    </row>
    <row r="527" spans="1:4">
      <c r="A527" s="573"/>
      <c r="B527" s="1"/>
      <c r="C527" s="791" t="s">
        <v>216</v>
      </c>
      <c r="D527" s="190">
        <v>-49000</v>
      </c>
    </row>
    <row r="528" spans="1:4">
      <c r="A528" s="1"/>
      <c r="B528" s="1"/>
      <c r="C528" s="791" t="s">
        <v>700</v>
      </c>
      <c r="D528" s="190">
        <v>-49000</v>
      </c>
    </row>
    <row r="529" spans="1:4" ht="33">
      <c r="A529" s="1"/>
      <c r="B529" s="573"/>
      <c r="C529" s="791" t="s">
        <v>701</v>
      </c>
      <c r="D529" s="190">
        <v>-49000</v>
      </c>
    </row>
    <row r="530" spans="1:4">
      <c r="A530" s="1"/>
      <c r="B530" s="1"/>
      <c r="C530" s="791" t="s">
        <v>702</v>
      </c>
      <c r="D530" s="190">
        <v>-49000</v>
      </c>
    </row>
    <row r="531" spans="1:4">
      <c r="A531" s="1"/>
      <c r="B531" s="1"/>
      <c r="C531" s="796" t="s">
        <v>703</v>
      </c>
      <c r="D531" s="795">
        <v>-65000</v>
      </c>
    </row>
    <row r="532" spans="1:4" ht="33">
      <c r="A532" s="1"/>
      <c r="B532" s="1"/>
      <c r="C532" s="791" t="s">
        <v>110</v>
      </c>
      <c r="D532" s="793"/>
    </row>
    <row r="533" spans="1:4">
      <c r="A533" s="1"/>
      <c r="B533" s="1"/>
      <c r="C533" s="791" t="s">
        <v>7</v>
      </c>
      <c r="D533" s="190">
        <v>-65000</v>
      </c>
    </row>
    <row r="534" spans="1:4">
      <c r="A534" s="1"/>
      <c r="B534" s="793"/>
      <c r="C534" s="791" t="s">
        <v>216</v>
      </c>
      <c r="D534" s="190">
        <v>-65000</v>
      </c>
    </row>
    <row r="535" spans="1:4">
      <c r="A535" s="1"/>
      <c r="B535" s="793"/>
      <c r="C535" s="791" t="s">
        <v>700</v>
      </c>
      <c r="D535" s="190">
        <v>-65000</v>
      </c>
    </row>
    <row r="536" spans="1:4" ht="33">
      <c r="A536" s="1"/>
      <c r="B536" s="793"/>
      <c r="C536" s="791" t="s">
        <v>701</v>
      </c>
      <c r="D536" s="190">
        <v>-65000</v>
      </c>
    </row>
    <row r="537" spans="1:4">
      <c r="A537" s="1"/>
      <c r="B537" s="793"/>
      <c r="C537" s="791" t="s">
        <v>702</v>
      </c>
      <c r="D537" s="190">
        <v>-65000</v>
      </c>
    </row>
    <row r="538" spans="1:4">
      <c r="A538" s="1"/>
      <c r="B538" s="793"/>
      <c r="C538" s="796" t="s">
        <v>646</v>
      </c>
      <c r="D538" s="795">
        <v>-9000</v>
      </c>
    </row>
    <row r="539" spans="1:4" ht="33">
      <c r="A539" s="573"/>
      <c r="B539" s="793"/>
      <c r="C539" s="791" t="s">
        <v>110</v>
      </c>
      <c r="D539" s="793"/>
    </row>
    <row r="540" spans="1:4">
      <c r="A540" s="1"/>
      <c r="B540" s="793"/>
      <c r="C540" s="791" t="s">
        <v>7</v>
      </c>
      <c r="D540" s="190">
        <v>-9000</v>
      </c>
    </row>
    <row r="541" spans="1:4">
      <c r="A541" s="1"/>
      <c r="B541" s="793"/>
      <c r="C541" s="791" t="s">
        <v>216</v>
      </c>
      <c r="D541" s="190">
        <v>-9000</v>
      </c>
    </row>
    <row r="542" spans="1:4">
      <c r="A542" s="1"/>
      <c r="B542" s="793"/>
      <c r="C542" s="791" t="s">
        <v>700</v>
      </c>
      <c r="D542" s="190">
        <v>-9000</v>
      </c>
    </row>
    <row r="543" spans="1:4" ht="33">
      <c r="A543" s="1"/>
      <c r="B543" s="793"/>
      <c r="C543" s="791" t="s">
        <v>701</v>
      </c>
      <c r="D543" s="190">
        <v>-9000</v>
      </c>
    </row>
    <row r="544" spans="1:4">
      <c r="A544" s="1"/>
      <c r="B544" s="793"/>
      <c r="C544" s="791" t="s">
        <v>702</v>
      </c>
      <c r="D544" s="190">
        <v>-9000</v>
      </c>
    </row>
    <row r="545" spans="1:4" ht="33">
      <c r="A545" s="1"/>
      <c r="B545" s="789" t="s">
        <v>1584</v>
      </c>
      <c r="C545" s="791" t="s">
        <v>1585</v>
      </c>
      <c r="D545" s="190">
        <v>-3895.3</v>
      </c>
    </row>
    <row r="546" spans="1:4">
      <c r="A546" s="1"/>
      <c r="B546" s="793"/>
      <c r="C546" s="791" t="s">
        <v>53</v>
      </c>
      <c r="D546" s="793"/>
    </row>
    <row r="547" spans="1:4">
      <c r="A547" s="1"/>
      <c r="B547" s="793"/>
      <c r="C547" s="796" t="s">
        <v>666</v>
      </c>
      <c r="D547" s="795">
        <v>-3895.3</v>
      </c>
    </row>
    <row r="548" spans="1:4" ht="33">
      <c r="A548" s="1"/>
      <c r="B548" s="793"/>
      <c r="C548" s="791" t="s">
        <v>110</v>
      </c>
      <c r="D548" s="793"/>
    </row>
    <row r="549" spans="1:4">
      <c r="A549" s="1"/>
      <c r="B549" s="793"/>
      <c r="C549" s="791" t="s">
        <v>7</v>
      </c>
      <c r="D549" s="190">
        <v>-3895.3</v>
      </c>
    </row>
    <row r="550" spans="1:4">
      <c r="A550" s="793"/>
      <c r="B550" s="793"/>
      <c r="C550" s="791" t="s">
        <v>111</v>
      </c>
      <c r="D550" s="190">
        <v>-3895.3</v>
      </c>
    </row>
    <row r="551" spans="1:4">
      <c r="A551" s="793"/>
      <c r="B551" s="793"/>
      <c r="C551" s="791" t="s">
        <v>112</v>
      </c>
      <c r="D551" s="190">
        <v>-3895.3</v>
      </c>
    </row>
    <row r="552" spans="1:4">
      <c r="A552" s="793"/>
      <c r="B552" s="793"/>
      <c r="C552" s="791" t="s">
        <v>697</v>
      </c>
      <c r="D552" s="190">
        <v>-3895.3</v>
      </c>
    </row>
    <row r="553" spans="1:4">
      <c r="A553" s="793"/>
      <c r="B553" s="793"/>
      <c r="C553" s="791" t="s">
        <v>698</v>
      </c>
      <c r="D553" s="190">
        <v>-3895.3</v>
      </c>
    </row>
    <row r="554" spans="1:4">
      <c r="A554" s="793"/>
      <c r="B554" s="793"/>
      <c r="C554" s="792" t="s">
        <v>418</v>
      </c>
      <c r="D554" s="192">
        <v>-655255.30000000005</v>
      </c>
    </row>
    <row r="555" spans="1:4">
      <c r="A555" s="793"/>
      <c r="B555" s="793"/>
      <c r="C555" s="791" t="s">
        <v>8</v>
      </c>
      <c r="D555" s="793"/>
    </row>
    <row r="556" spans="1:4">
      <c r="A556" s="789" t="s">
        <v>419</v>
      </c>
      <c r="B556" s="793"/>
      <c r="C556" s="791" t="s">
        <v>420</v>
      </c>
      <c r="D556" s="190">
        <v>-3416.2</v>
      </c>
    </row>
    <row r="557" spans="1:4">
      <c r="A557" s="793"/>
      <c r="B557" s="793"/>
      <c r="C557" s="791" t="s">
        <v>8</v>
      </c>
      <c r="D557" s="793"/>
    </row>
    <row r="558" spans="1:4" ht="33">
      <c r="A558" s="793"/>
      <c r="B558" s="789" t="s">
        <v>423</v>
      </c>
      <c r="C558" s="791" t="s">
        <v>424</v>
      </c>
      <c r="D558" s="190">
        <v>-3416.2</v>
      </c>
    </row>
    <row r="559" spans="1:4">
      <c r="A559" s="793"/>
      <c r="B559" s="793"/>
      <c r="C559" s="791" t="s">
        <v>53</v>
      </c>
      <c r="D559" s="793"/>
    </row>
    <row r="560" spans="1:4">
      <c r="A560" s="793"/>
      <c r="B560" s="793"/>
      <c r="C560" s="796" t="s">
        <v>418</v>
      </c>
      <c r="D560" s="795">
        <v>-3416.2</v>
      </c>
    </row>
    <row r="561" spans="1:4" ht="33">
      <c r="A561" s="793"/>
      <c r="B561" s="793"/>
      <c r="C561" s="791" t="s">
        <v>110</v>
      </c>
      <c r="D561" s="793"/>
    </row>
    <row r="562" spans="1:4">
      <c r="A562" s="793"/>
      <c r="B562" s="793"/>
      <c r="C562" s="791" t="s">
        <v>7</v>
      </c>
      <c r="D562" s="190">
        <v>-3416.2</v>
      </c>
    </row>
    <row r="563" spans="1:4">
      <c r="A563" s="793"/>
      <c r="B563" s="793"/>
      <c r="C563" s="791" t="s">
        <v>216</v>
      </c>
      <c r="D563" s="190">
        <v>-3416.2</v>
      </c>
    </row>
    <row r="564" spans="1:4">
      <c r="A564" s="793"/>
      <c r="B564" s="793"/>
      <c r="C564" s="791" t="s">
        <v>671</v>
      </c>
      <c r="D564" s="190">
        <v>-3416.2</v>
      </c>
    </row>
    <row r="565" spans="1:4">
      <c r="A565" s="793"/>
      <c r="B565" s="793"/>
      <c r="C565" s="791" t="s">
        <v>674</v>
      </c>
      <c r="D565" s="190">
        <v>-3416.2</v>
      </c>
    </row>
    <row r="566" spans="1:4">
      <c r="A566" s="793"/>
      <c r="B566" s="793"/>
      <c r="C566" s="791" t="s">
        <v>676</v>
      </c>
      <c r="D566" s="190">
        <v>-1600</v>
      </c>
    </row>
    <row r="567" spans="1:4">
      <c r="A567" s="793"/>
      <c r="B567" s="793"/>
      <c r="C567" s="791" t="s">
        <v>704</v>
      </c>
      <c r="D567" s="190">
        <v>-1816.2</v>
      </c>
    </row>
    <row r="568" spans="1:4" ht="33">
      <c r="A568" s="789" t="s">
        <v>426</v>
      </c>
      <c r="B568" s="793"/>
      <c r="C568" s="791" t="s">
        <v>427</v>
      </c>
      <c r="D568" s="190">
        <v>-400000</v>
      </c>
    </row>
    <row r="569" spans="1:4">
      <c r="A569" s="793"/>
      <c r="B569" s="793"/>
      <c r="C569" s="791" t="s">
        <v>8</v>
      </c>
      <c r="D569" s="793"/>
    </row>
    <row r="570" spans="1:4" ht="49.5">
      <c r="A570" s="793"/>
      <c r="B570" s="789" t="s">
        <v>430</v>
      </c>
      <c r="C570" s="791" t="s">
        <v>431</v>
      </c>
      <c r="D570" s="190">
        <v>-400000</v>
      </c>
    </row>
    <row r="571" spans="1:4">
      <c r="A571" s="793"/>
      <c r="B571" s="793"/>
      <c r="C571" s="791" t="s">
        <v>53</v>
      </c>
      <c r="D571" s="793"/>
    </row>
    <row r="572" spans="1:4">
      <c r="A572" s="793"/>
      <c r="B572" s="793"/>
      <c r="C572" s="796" t="s">
        <v>418</v>
      </c>
      <c r="D572" s="795">
        <v>-400000</v>
      </c>
    </row>
    <row r="573" spans="1:4" ht="33">
      <c r="A573" s="793"/>
      <c r="B573" s="793"/>
      <c r="C573" s="791" t="s">
        <v>110</v>
      </c>
      <c r="D573" s="793"/>
    </row>
    <row r="574" spans="1:4">
      <c r="A574" s="793"/>
      <c r="B574" s="793"/>
      <c r="C574" s="791" t="s">
        <v>7</v>
      </c>
      <c r="D574" s="190">
        <v>-400000</v>
      </c>
    </row>
    <row r="575" spans="1:4">
      <c r="A575" s="793"/>
      <c r="B575" s="793"/>
      <c r="C575" s="791" t="s">
        <v>111</v>
      </c>
      <c r="D575" s="190">
        <v>-400000</v>
      </c>
    </row>
    <row r="576" spans="1:4">
      <c r="A576" s="793"/>
      <c r="B576" s="793"/>
      <c r="C576" s="791" t="s">
        <v>112</v>
      </c>
      <c r="D576" s="190">
        <v>-400000</v>
      </c>
    </row>
    <row r="577" spans="1:4">
      <c r="A577" s="793"/>
      <c r="B577" s="793"/>
      <c r="C577" s="791" t="s">
        <v>113</v>
      </c>
      <c r="D577" s="190">
        <v>-400000</v>
      </c>
    </row>
    <row r="578" spans="1:4">
      <c r="A578" s="793"/>
      <c r="B578" s="793"/>
      <c r="C578" s="791" t="s">
        <v>114</v>
      </c>
      <c r="D578" s="190">
        <v>-400000</v>
      </c>
    </row>
    <row r="579" spans="1:4" ht="33">
      <c r="A579" s="789" t="s">
        <v>433</v>
      </c>
      <c r="B579" s="793"/>
      <c r="C579" s="791" t="s">
        <v>434</v>
      </c>
      <c r="D579" s="190">
        <v>-251839.1</v>
      </c>
    </row>
    <row r="580" spans="1:4">
      <c r="A580" s="793"/>
      <c r="B580" s="793"/>
      <c r="C580" s="791" t="s">
        <v>8</v>
      </c>
      <c r="D580" s="793"/>
    </row>
    <row r="581" spans="1:4">
      <c r="A581" s="793"/>
      <c r="B581" s="789" t="s">
        <v>297</v>
      </c>
      <c r="C581" s="791" t="s">
        <v>437</v>
      </c>
      <c r="D581" s="190">
        <v>-251839.1</v>
      </c>
    </row>
    <row r="582" spans="1:4">
      <c r="A582" s="573"/>
      <c r="B582" s="1"/>
      <c r="C582" s="791" t="s">
        <v>53</v>
      </c>
      <c r="D582" s="793"/>
    </row>
    <row r="583" spans="1:4">
      <c r="A583" s="1"/>
      <c r="B583" s="1"/>
      <c r="C583" s="796" t="s">
        <v>418</v>
      </c>
      <c r="D583" s="795">
        <v>-8499.5</v>
      </c>
    </row>
    <row r="584" spans="1:4" ht="33">
      <c r="A584" s="1"/>
      <c r="B584" s="573"/>
      <c r="C584" s="791" t="s">
        <v>110</v>
      </c>
      <c r="D584" s="793"/>
    </row>
    <row r="585" spans="1:4">
      <c r="A585" s="1"/>
      <c r="B585" s="1"/>
      <c r="C585" s="791" t="s">
        <v>7</v>
      </c>
      <c r="D585" s="190">
        <v>-8499.5</v>
      </c>
    </row>
    <row r="586" spans="1:4">
      <c r="A586" s="1"/>
      <c r="B586" s="1"/>
      <c r="C586" s="791" t="s">
        <v>111</v>
      </c>
      <c r="D586" s="190">
        <v>-8499.5</v>
      </c>
    </row>
    <row r="587" spans="1:4">
      <c r="A587" s="1"/>
      <c r="B587" s="1"/>
      <c r="C587" s="791" t="s">
        <v>112</v>
      </c>
      <c r="D587" s="190">
        <v>-8499.5</v>
      </c>
    </row>
    <row r="588" spans="1:4">
      <c r="A588" s="1"/>
      <c r="B588" s="1"/>
      <c r="C588" s="791" t="s">
        <v>113</v>
      </c>
      <c r="D588" s="190">
        <v>-8499.5</v>
      </c>
    </row>
    <row r="589" spans="1:4">
      <c r="A589" s="1"/>
      <c r="B589" s="1"/>
      <c r="C589" s="791" t="s">
        <v>667</v>
      </c>
      <c r="D589" s="190">
        <v>-8499.5</v>
      </c>
    </row>
    <row r="590" spans="1:4">
      <c r="A590" s="1"/>
      <c r="B590" s="1"/>
      <c r="C590" s="796" t="s">
        <v>666</v>
      </c>
      <c r="D590" s="795">
        <v>-243339.6</v>
      </c>
    </row>
    <row r="591" spans="1:4" ht="33">
      <c r="A591" s="1"/>
      <c r="B591" s="1"/>
      <c r="C591" s="791" t="s">
        <v>110</v>
      </c>
      <c r="D591" s="793"/>
    </row>
    <row r="592" spans="1:4">
      <c r="A592" s="1"/>
      <c r="B592" s="1"/>
      <c r="C592" s="791" t="s">
        <v>7</v>
      </c>
      <c r="D592" s="190">
        <v>-243339.6</v>
      </c>
    </row>
    <row r="593" spans="1:4">
      <c r="A593" s="1"/>
      <c r="B593" s="1"/>
      <c r="C593" s="791" t="s">
        <v>111</v>
      </c>
      <c r="D593" s="190">
        <v>-243339.6</v>
      </c>
    </row>
    <row r="594" spans="1:4">
      <c r="A594" s="1"/>
      <c r="B594" s="1"/>
      <c r="C594" s="791" t="s">
        <v>112</v>
      </c>
      <c r="D594" s="190">
        <v>-243339.6</v>
      </c>
    </row>
    <row r="595" spans="1:4">
      <c r="A595" s="1"/>
      <c r="B595" s="1"/>
      <c r="C595" s="791" t="s">
        <v>113</v>
      </c>
      <c r="D595" s="190">
        <v>-243339.6</v>
      </c>
    </row>
    <row r="596" spans="1:4">
      <c r="A596" s="1"/>
      <c r="B596" s="1"/>
      <c r="C596" s="791" t="s">
        <v>114</v>
      </c>
      <c r="D596" s="190">
        <v>-129235.5</v>
      </c>
    </row>
    <row r="597" spans="1:4">
      <c r="A597" s="1"/>
      <c r="B597" s="1"/>
      <c r="C597" s="791" t="s">
        <v>667</v>
      </c>
      <c r="D597" s="190">
        <v>-114104.1</v>
      </c>
    </row>
    <row r="598" spans="1:4">
      <c r="A598" s="793"/>
      <c r="B598" s="793"/>
      <c r="C598" s="792" t="s">
        <v>439</v>
      </c>
      <c r="D598" s="192">
        <v>-500861.2</v>
      </c>
    </row>
    <row r="599" spans="1:4">
      <c r="A599" s="793"/>
      <c r="B599" s="793"/>
      <c r="C599" s="791" t="s">
        <v>8</v>
      </c>
      <c r="D599" s="793"/>
    </row>
    <row r="600" spans="1:4" ht="49.5">
      <c r="A600" s="789" t="s">
        <v>440</v>
      </c>
      <c r="B600" s="793"/>
      <c r="C600" s="791" t="s">
        <v>441</v>
      </c>
      <c r="D600" s="190">
        <v>-3677</v>
      </c>
    </row>
    <row r="601" spans="1:4">
      <c r="A601" s="793"/>
      <c r="B601" s="793"/>
      <c r="C601" s="791" t="s">
        <v>8</v>
      </c>
      <c r="D601" s="793"/>
    </row>
    <row r="602" spans="1:4" ht="49.5">
      <c r="A602" s="793"/>
      <c r="B602" s="789" t="s">
        <v>185</v>
      </c>
      <c r="C602" s="791" t="s">
        <v>442</v>
      </c>
      <c r="D602" s="190">
        <v>-3677</v>
      </c>
    </row>
    <row r="603" spans="1:4">
      <c r="A603" s="793"/>
      <c r="B603" s="793"/>
      <c r="C603" s="791" t="s">
        <v>53</v>
      </c>
      <c r="D603" s="793"/>
    </row>
    <row r="604" spans="1:4">
      <c r="A604" s="793"/>
      <c r="B604" s="793"/>
      <c r="C604" s="796" t="s">
        <v>439</v>
      </c>
      <c r="D604" s="795">
        <v>-3677</v>
      </c>
    </row>
    <row r="605" spans="1:4" ht="33">
      <c r="A605" s="793"/>
      <c r="B605" s="793"/>
      <c r="C605" s="791" t="s">
        <v>110</v>
      </c>
      <c r="D605" s="793"/>
    </row>
    <row r="606" spans="1:4">
      <c r="A606" s="793"/>
      <c r="B606" s="793"/>
      <c r="C606" s="791" t="s">
        <v>7</v>
      </c>
      <c r="D606" s="190">
        <v>-3677</v>
      </c>
    </row>
    <row r="607" spans="1:4">
      <c r="A607" s="793"/>
      <c r="B607" s="793"/>
      <c r="C607" s="791" t="s">
        <v>216</v>
      </c>
      <c r="D607" s="190">
        <v>-3677</v>
      </c>
    </row>
    <row r="608" spans="1:4">
      <c r="A608" s="793"/>
      <c r="B608" s="793"/>
      <c r="C608" s="791" t="s">
        <v>671</v>
      </c>
      <c r="D608" s="190">
        <v>-3677</v>
      </c>
    </row>
    <row r="609" spans="1:4">
      <c r="A609" s="793"/>
      <c r="B609" s="793"/>
      <c r="C609" s="791" t="s">
        <v>674</v>
      </c>
      <c r="D609" s="190">
        <v>-3677</v>
      </c>
    </row>
    <row r="610" spans="1:4">
      <c r="A610" s="793"/>
      <c r="B610" s="793"/>
      <c r="C610" s="791" t="s">
        <v>675</v>
      </c>
      <c r="D610" s="190">
        <v>-3677</v>
      </c>
    </row>
    <row r="611" spans="1:4">
      <c r="A611" s="789" t="s">
        <v>445</v>
      </c>
      <c r="B611" s="793"/>
      <c r="C611" s="791" t="s">
        <v>446</v>
      </c>
      <c r="D611" s="190">
        <v>-9278.7999999999993</v>
      </c>
    </row>
    <row r="612" spans="1:4">
      <c r="A612" s="793"/>
      <c r="B612" s="793"/>
      <c r="C612" s="791" t="s">
        <v>8</v>
      </c>
      <c r="D612" s="793"/>
    </row>
    <row r="613" spans="1:4">
      <c r="A613" s="793"/>
      <c r="B613" s="789" t="s">
        <v>185</v>
      </c>
      <c r="C613" s="791" t="s">
        <v>446</v>
      </c>
      <c r="D613" s="190">
        <v>-9278.7999999999993</v>
      </c>
    </row>
    <row r="614" spans="1:4">
      <c r="A614" s="793"/>
      <c r="B614" s="793"/>
      <c r="C614" s="791" t="s">
        <v>53</v>
      </c>
      <c r="D614" s="793"/>
    </row>
    <row r="615" spans="1:4" ht="33">
      <c r="A615" s="793"/>
      <c r="B615" s="793"/>
      <c r="C615" s="796" t="s">
        <v>705</v>
      </c>
      <c r="D615" s="795">
        <v>-9278.7999999999993</v>
      </c>
    </row>
    <row r="616" spans="1:4" ht="33">
      <c r="A616" s="793"/>
      <c r="B616" s="793"/>
      <c r="C616" s="791" t="s">
        <v>110</v>
      </c>
      <c r="D616" s="793"/>
    </row>
    <row r="617" spans="1:4">
      <c r="A617" s="793"/>
      <c r="B617" s="793"/>
      <c r="C617" s="791" t="s">
        <v>7</v>
      </c>
      <c r="D617" s="190">
        <v>-9278.7999999999993</v>
      </c>
    </row>
    <row r="618" spans="1:4">
      <c r="A618" s="793"/>
      <c r="B618" s="793"/>
      <c r="C618" s="791" t="s">
        <v>216</v>
      </c>
      <c r="D618" s="190">
        <v>-9278.7999999999993</v>
      </c>
    </row>
    <row r="619" spans="1:4">
      <c r="A619" s="793"/>
      <c r="B619" s="793"/>
      <c r="C619" s="791" t="s">
        <v>671</v>
      </c>
      <c r="D619" s="190">
        <v>-9278.7999999999993</v>
      </c>
    </row>
    <row r="620" spans="1:4">
      <c r="A620" s="793"/>
      <c r="B620" s="793"/>
      <c r="C620" s="791" t="s">
        <v>674</v>
      </c>
      <c r="D620" s="190">
        <v>-464.7</v>
      </c>
    </row>
    <row r="621" spans="1:4">
      <c r="A621" s="793"/>
      <c r="B621" s="793"/>
      <c r="C621" s="791" t="s">
        <v>676</v>
      </c>
      <c r="D621" s="190">
        <v>-464.7</v>
      </c>
    </row>
    <row r="622" spans="1:4">
      <c r="A622" s="793"/>
      <c r="B622" s="793"/>
      <c r="C622" s="791" t="s">
        <v>680</v>
      </c>
      <c r="D622" s="190">
        <v>-8814.1</v>
      </c>
    </row>
    <row r="623" spans="1:4">
      <c r="A623" s="793"/>
      <c r="B623" s="793"/>
      <c r="C623" s="791" t="s">
        <v>681</v>
      </c>
      <c r="D623" s="190">
        <v>-754.8</v>
      </c>
    </row>
    <row r="624" spans="1:4">
      <c r="A624" s="793"/>
      <c r="B624" s="793"/>
      <c r="C624" s="791" t="s">
        <v>682</v>
      </c>
      <c r="D624" s="190">
        <v>-4034.6</v>
      </c>
    </row>
    <row r="625" spans="1:4">
      <c r="A625" s="793"/>
      <c r="B625" s="793"/>
      <c r="C625" s="791" t="s">
        <v>683</v>
      </c>
      <c r="D625" s="190">
        <v>-4006.7</v>
      </c>
    </row>
    <row r="626" spans="1:4">
      <c r="A626" s="793"/>
      <c r="B626" s="793"/>
      <c r="C626" s="791" t="s">
        <v>691</v>
      </c>
      <c r="D626" s="190">
        <v>-18</v>
      </c>
    </row>
    <row r="627" spans="1:4" ht="33">
      <c r="A627" s="789" t="s">
        <v>450</v>
      </c>
      <c r="B627" s="793"/>
      <c r="C627" s="791" t="s">
        <v>451</v>
      </c>
      <c r="D627" s="190">
        <v>-487905.4</v>
      </c>
    </row>
    <row r="628" spans="1:4">
      <c r="A628" s="793"/>
      <c r="B628" s="793"/>
      <c r="C628" s="791" t="s">
        <v>8</v>
      </c>
      <c r="D628" s="793"/>
    </row>
    <row r="629" spans="1:4">
      <c r="A629" s="793"/>
      <c r="B629" s="789" t="s">
        <v>306</v>
      </c>
      <c r="C629" s="791" t="s">
        <v>454</v>
      </c>
      <c r="D629" s="190">
        <v>-217667</v>
      </c>
    </row>
    <row r="630" spans="1:4">
      <c r="A630" s="1"/>
      <c r="B630" s="793"/>
      <c r="C630" s="791" t="s">
        <v>53</v>
      </c>
      <c r="D630" s="793"/>
    </row>
    <row r="631" spans="1:4">
      <c r="A631" s="1"/>
      <c r="B631" s="793"/>
      <c r="C631" s="796" t="s">
        <v>666</v>
      </c>
      <c r="D631" s="795">
        <v>-217667</v>
      </c>
    </row>
    <row r="632" spans="1:4" ht="33">
      <c r="A632" s="1"/>
      <c r="B632" s="793"/>
      <c r="C632" s="791" t="s">
        <v>110</v>
      </c>
      <c r="D632" s="793"/>
    </row>
    <row r="633" spans="1:4">
      <c r="A633" s="1"/>
      <c r="B633" s="793"/>
      <c r="C633" s="791" t="s">
        <v>7</v>
      </c>
      <c r="D633" s="190">
        <v>-217667</v>
      </c>
    </row>
    <row r="634" spans="1:4">
      <c r="A634" s="1"/>
      <c r="B634" s="793"/>
      <c r="C634" s="791" t="s">
        <v>111</v>
      </c>
      <c r="D634" s="190">
        <v>-217667</v>
      </c>
    </row>
    <row r="635" spans="1:4">
      <c r="A635" s="1"/>
      <c r="B635" s="793"/>
      <c r="C635" s="791" t="s">
        <v>112</v>
      </c>
      <c r="D635" s="190">
        <v>-217667</v>
      </c>
    </row>
    <row r="636" spans="1:4">
      <c r="A636" s="1"/>
      <c r="B636" s="793"/>
      <c r="C636" s="791" t="s">
        <v>113</v>
      </c>
      <c r="D636" s="190">
        <v>-216287</v>
      </c>
    </row>
    <row r="637" spans="1:4">
      <c r="A637" s="573"/>
      <c r="B637" s="793"/>
      <c r="C637" s="791" t="s">
        <v>114</v>
      </c>
      <c r="D637" s="190">
        <v>-216287</v>
      </c>
    </row>
    <row r="638" spans="1:4">
      <c r="A638" s="1"/>
      <c r="B638" s="793"/>
      <c r="C638" s="791" t="s">
        <v>697</v>
      </c>
      <c r="D638" s="190">
        <v>-1380</v>
      </c>
    </row>
    <row r="639" spans="1:4">
      <c r="A639" s="1"/>
      <c r="B639" s="793"/>
      <c r="C639" s="791" t="s">
        <v>698</v>
      </c>
      <c r="D639" s="190">
        <v>-1380</v>
      </c>
    </row>
    <row r="640" spans="1:4">
      <c r="A640" s="1"/>
      <c r="B640" s="789" t="s">
        <v>309</v>
      </c>
      <c r="C640" s="791" t="s">
        <v>456</v>
      </c>
      <c r="D640" s="190">
        <v>-270238.40000000002</v>
      </c>
    </row>
    <row r="641" spans="1:4">
      <c r="A641" s="1"/>
      <c r="B641" s="793"/>
      <c r="C641" s="791" t="s">
        <v>53</v>
      </c>
      <c r="D641" s="793"/>
    </row>
    <row r="642" spans="1:4">
      <c r="A642" s="1"/>
      <c r="B642" s="793"/>
      <c r="C642" s="796" t="s">
        <v>666</v>
      </c>
      <c r="D642" s="795">
        <v>-270238.40000000002</v>
      </c>
    </row>
    <row r="643" spans="1:4" ht="33">
      <c r="A643" s="1"/>
      <c r="B643" s="793"/>
      <c r="C643" s="791" t="s">
        <v>110</v>
      </c>
      <c r="D643" s="793"/>
    </row>
    <row r="644" spans="1:4">
      <c r="A644" s="1"/>
      <c r="B644" s="793"/>
      <c r="C644" s="791" t="s">
        <v>7</v>
      </c>
      <c r="D644" s="190">
        <v>-270238.40000000002</v>
      </c>
    </row>
    <row r="645" spans="1:4">
      <c r="A645" s="1"/>
      <c r="B645" s="793"/>
      <c r="C645" s="791" t="s">
        <v>111</v>
      </c>
      <c r="D645" s="190">
        <v>-270238.40000000002</v>
      </c>
    </row>
    <row r="646" spans="1:4">
      <c r="A646" s="793"/>
      <c r="B646" s="793"/>
      <c r="C646" s="791" t="s">
        <v>112</v>
      </c>
      <c r="D646" s="190">
        <v>-270238.40000000002</v>
      </c>
    </row>
    <row r="647" spans="1:4">
      <c r="A647" s="793"/>
      <c r="B647" s="793"/>
      <c r="C647" s="791" t="s">
        <v>113</v>
      </c>
      <c r="D647" s="190">
        <v>-269558.40000000002</v>
      </c>
    </row>
    <row r="648" spans="1:4">
      <c r="A648" s="793"/>
      <c r="B648" s="793"/>
      <c r="C648" s="791" t="s">
        <v>667</v>
      </c>
      <c r="D648" s="190">
        <v>-269558.40000000002</v>
      </c>
    </row>
    <row r="649" spans="1:4">
      <c r="A649" s="793"/>
      <c r="B649" s="793"/>
      <c r="C649" s="791" t="s">
        <v>697</v>
      </c>
      <c r="D649" s="190">
        <v>-680</v>
      </c>
    </row>
    <row r="650" spans="1:4">
      <c r="A650" s="793"/>
      <c r="B650" s="793"/>
      <c r="C650" s="791" t="s">
        <v>698</v>
      </c>
      <c r="D650" s="190">
        <v>-680</v>
      </c>
    </row>
    <row r="651" spans="1:4">
      <c r="A651" s="793"/>
      <c r="B651" s="793"/>
      <c r="C651" s="792" t="s">
        <v>458</v>
      </c>
      <c r="D651" s="192">
        <v>-208000</v>
      </c>
    </row>
    <row r="652" spans="1:4">
      <c r="A652" s="793"/>
      <c r="B652" s="793"/>
      <c r="C652" s="791" t="s">
        <v>8</v>
      </c>
      <c r="D652" s="793"/>
    </row>
    <row r="653" spans="1:4" ht="33">
      <c r="A653" s="789" t="s">
        <v>459</v>
      </c>
      <c r="B653" s="793"/>
      <c r="C653" s="791" t="s">
        <v>460</v>
      </c>
      <c r="D653" s="190">
        <v>-50000</v>
      </c>
    </row>
    <row r="654" spans="1:4">
      <c r="A654" s="793"/>
      <c r="B654" s="793"/>
      <c r="C654" s="791" t="s">
        <v>8</v>
      </c>
      <c r="D654" s="793"/>
    </row>
    <row r="655" spans="1:4" ht="33">
      <c r="A655" s="793"/>
      <c r="B655" s="789" t="s">
        <v>185</v>
      </c>
      <c r="C655" s="791" t="s">
        <v>463</v>
      </c>
      <c r="D655" s="190">
        <v>-50000</v>
      </c>
    </row>
    <row r="656" spans="1:4">
      <c r="A656" s="793"/>
      <c r="B656" s="793"/>
      <c r="C656" s="791" t="s">
        <v>53</v>
      </c>
      <c r="D656" s="793"/>
    </row>
    <row r="657" spans="1:4">
      <c r="A657" s="793"/>
      <c r="B657" s="793"/>
      <c r="C657" s="796" t="s">
        <v>458</v>
      </c>
      <c r="D657" s="795">
        <v>-50000</v>
      </c>
    </row>
    <row r="658" spans="1:4" ht="33">
      <c r="A658" s="793"/>
      <c r="B658" s="793"/>
      <c r="C658" s="791" t="s">
        <v>110</v>
      </c>
      <c r="D658" s="793"/>
    </row>
    <row r="659" spans="1:4">
      <c r="A659" s="793"/>
      <c r="B659" s="793"/>
      <c r="C659" s="791" t="s">
        <v>7</v>
      </c>
      <c r="D659" s="190">
        <v>-50000</v>
      </c>
    </row>
    <row r="660" spans="1:4">
      <c r="A660" s="793"/>
      <c r="B660" s="793"/>
      <c r="C660" s="791" t="s">
        <v>216</v>
      </c>
      <c r="D660" s="190">
        <v>-50000</v>
      </c>
    </row>
    <row r="661" spans="1:4">
      <c r="A661" s="793"/>
      <c r="B661" s="793"/>
      <c r="C661" s="791" t="s">
        <v>671</v>
      </c>
      <c r="D661" s="190">
        <v>-50000</v>
      </c>
    </row>
    <row r="662" spans="1:4">
      <c r="A662" s="793"/>
      <c r="B662" s="793"/>
      <c r="C662" s="791" t="s">
        <v>687</v>
      </c>
      <c r="D662" s="190">
        <v>-10000</v>
      </c>
    </row>
    <row r="663" spans="1:4">
      <c r="A663" s="793"/>
      <c r="B663" s="793"/>
      <c r="C663" s="791" t="s">
        <v>694</v>
      </c>
      <c r="D663" s="190">
        <v>-10000</v>
      </c>
    </row>
    <row r="664" spans="1:4">
      <c r="A664" s="793"/>
      <c r="B664" s="793"/>
      <c r="C664" s="791" t="s">
        <v>674</v>
      </c>
      <c r="D664" s="190">
        <v>-40000</v>
      </c>
    </row>
    <row r="665" spans="1:4">
      <c r="A665" s="793"/>
      <c r="B665" s="793"/>
      <c r="C665" s="791" t="s">
        <v>676</v>
      </c>
      <c r="D665" s="190">
        <v>-40000</v>
      </c>
    </row>
    <row r="666" spans="1:4" ht="33">
      <c r="A666" s="789" t="s">
        <v>465</v>
      </c>
      <c r="B666" s="793"/>
      <c r="C666" s="791" t="s">
        <v>466</v>
      </c>
      <c r="D666" s="190">
        <v>-150000</v>
      </c>
    </row>
    <row r="667" spans="1:4">
      <c r="A667" s="793"/>
      <c r="B667" s="793"/>
      <c r="C667" s="791" t="s">
        <v>8</v>
      </c>
      <c r="D667" s="793"/>
    </row>
    <row r="668" spans="1:4" ht="49.5">
      <c r="A668" s="793"/>
      <c r="B668" s="789" t="s">
        <v>185</v>
      </c>
      <c r="C668" s="791" t="s">
        <v>469</v>
      </c>
      <c r="D668" s="190">
        <v>-150000</v>
      </c>
    </row>
    <row r="669" spans="1:4">
      <c r="A669" s="793"/>
      <c r="B669" s="793"/>
      <c r="C669" s="791" t="s">
        <v>53</v>
      </c>
      <c r="D669" s="793"/>
    </row>
    <row r="670" spans="1:4">
      <c r="A670" s="793"/>
      <c r="B670" s="793"/>
      <c r="C670" s="796" t="s">
        <v>458</v>
      </c>
      <c r="D670" s="795">
        <v>-150000</v>
      </c>
    </row>
    <row r="671" spans="1:4" ht="33">
      <c r="A671" s="793"/>
      <c r="B671" s="793"/>
      <c r="C671" s="791" t="s">
        <v>110</v>
      </c>
      <c r="D671" s="793"/>
    </row>
    <row r="672" spans="1:4">
      <c r="A672" s="793"/>
      <c r="B672" s="793"/>
      <c r="C672" s="791" t="s">
        <v>7</v>
      </c>
      <c r="D672" s="190">
        <v>-150000</v>
      </c>
    </row>
    <row r="673" spans="1:4">
      <c r="A673" s="793"/>
      <c r="B673" s="793"/>
      <c r="C673" s="791" t="s">
        <v>216</v>
      </c>
      <c r="D673" s="190">
        <v>-150000</v>
      </c>
    </row>
    <row r="674" spans="1:4">
      <c r="A674" s="793"/>
      <c r="B674" s="793"/>
      <c r="C674" s="791" t="s">
        <v>217</v>
      </c>
      <c r="D674" s="190">
        <v>-150000</v>
      </c>
    </row>
    <row r="675" spans="1:4">
      <c r="A675" s="793"/>
      <c r="B675" s="793"/>
      <c r="C675" s="791" t="s">
        <v>218</v>
      </c>
      <c r="D675" s="190">
        <v>-150000</v>
      </c>
    </row>
    <row r="676" spans="1:4" ht="33">
      <c r="A676" s="789" t="s">
        <v>471</v>
      </c>
      <c r="B676" s="793"/>
      <c r="C676" s="791" t="s">
        <v>472</v>
      </c>
      <c r="D676" s="190">
        <v>-8000</v>
      </c>
    </row>
    <row r="677" spans="1:4">
      <c r="A677" s="793"/>
      <c r="B677" s="793"/>
      <c r="C677" s="791" t="s">
        <v>8</v>
      </c>
      <c r="D677" s="793"/>
    </row>
    <row r="678" spans="1:4" ht="33">
      <c r="A678" s="793"/>
      <c r="B678" s="789" t="s">
        <v>185</v>
      </c>
      <c r="C678" s="791" t="s">
        <v>472</v>
      </c>
      <c r="D678" s="190">
        <v>-8000</v>
      </c>
    </row>
    <row r="679" spans="1:4">
      <c r="A679" s="793"/>
      <c r="B679" s="793"/>
      <c r="C679" s="791" t="s">
        <v>53</v>
      </c>
      <c r="D679" s="793"/>
    </row>
    <row r="680" spans="1:4" ht="33">
      <c r="A680" s="793"/>
      <c r="B680" s="793"/>
      <c r="C680" s="796" t="s">
        <v>706</v>
      </c>
      <c r="D680" s="795">
        <v>-8000</v>
      </c>
    </row>
    <row r="681" spans="1:4" ht="33">
      <c r="A681" s="793"/>
      <c r="B681" s="793"/>
      <c r="C681" s="791" t="s">
        <v>110</v>
      </c>
      <c r="D681" s="793"/>
    </row>
    <row r="682" spans="1:4">
      <c r="A682" s="793"/>
      <c r="B682" s="793"/>
      <c r="C682" s="791" t="s">
        <v>7</v>
      </c>
      <c r="D682" s="190">
        <v>-8000</v>
      </c>
    </row>
    <row r="683" spans="1:4">
      <c r="A683" s="793"/>
      <c r="B683" s="793"/>
      <c r="C683" s="791" t="s">
        <v>216</v>
      </c>
      <c r="D683" s="190">
        <v>-8000</v>
      </c>
    </row>
    <row r="684" spans="1:4">
      <c r="A684" s="793"/>
      <c r="B684" s="793"/>
      <c r="C684" s="791" t="s">
        <v>671</v>
      </c>
      <c r="D684" s="190">
        <v>-8000</v>
      </c>
    </row>
    <row r="685" spans="1:4">
      <c r="A685" s="793"/>
      <c r="B685" s="793"/>
      <c r="C685" s="791" t="s">
        <v>687</v>
      </c>
      <c r="D685" s="190">
        <v>-8000</v>
      </c>
    </row>
    <row r="686" spans="1:4">
      <c r="A686" s="793"/>
      <c r="B686" s="793"/>
      <c r="C686" s="791" t="s">
        <v>694</v>
      </c>
      <c r="D686" s="190">
        <v>-8000</v>
      </c>
    </row>
    <row r="687" spans="1:4">
      <c r="A687" s="793"/>
      <c r="B687" s="793"/>
      <c r="C687" s="792" t="s">
        <v>208</v>
      </c>
      <c r="D687" s="192">
        <v>-69173</v>
      </c>
    </row>
    <row r="688" spans="1:4">
      <c r="A688" s="793"/>
      <c r="B688" s="793"/>
      <c r="C688" s="791" t="s">
        <v>8</v>
      </c>
      <c r="D688" s="793"/>
    </row>
    <row r="689" spans="1:4">
      <c r="A689" s="789" t="s">
        <v>476</v>
      </c>
      <c r="B689" s="793"/>
      <c r="C689" s="791" t="s">
        <v>477</v>
      </c>
      <c r="D689" s="190">
        <v>-29173</v>
      </c>
    </row>
    <row r="690" spans="1:4">
      <c r="A690" s="793"/>
      <c r="B690" s="793"/>
      <c r="C690" s="791" t="s">
        <v>8</v>
      </c>
      <c r="D690" s="793"/>
    </row>
    <row r="691" spans="1:4">
      <c r="A691" s="793"/>
      <c r="B691" s="789" t="s">
        <v>377</v>
      </c>
      <c r="C691" s="791" t="s">
        <v>480</v>
      </c>
      <c r="D691" s="190">
        <v>-29173</v>
      </c>
    </row>
    <row r="692" spans="1:4">
      <c r="A692" s="793"/>
      <c r="B692" s="793"/>
      <c r="C692" s="791" t="s">
        <v>53</v>
      </c>
      <c r="D692" s="793"/>
    </row>
    <row r="693" spans="1:4">
      <c r="A693" s="793"/>
      <c r="B693" s="793"/>
      <c r="C693" s="796" t="s">
        <v>208</v>
      </c>
      <c r="D693" s="795">
        <v>-29173</v>
      </c>
    </row>
    <row r="694" spans="1:4" ht="33">
      <c r="A694" s="793"/>
      <c r="B694" s="793"/>
      <c r="C694" s="791" t="s">
        <v>110</v>
      </c>
      <c r="D694" s="793"/>
    </row>
    <row r="695" spans="1:4">
      <c r="A695" s="793"/>
      <c r="B695" s="793"/>
      <c r="C695" s="791" t="s">
        <v>7</v>
      </c>
      <c r="D695" s="190">
        <v>-29173</v>
      </c>
    </row>
    <row r="696" spans="1:4">
      <c r="A696" s="793"/>
      <c r="B696" s="793"/>
      <c r="C696" s="791" t="s">
        <v>216</v>
      </c>
      <c r="D696" s="190">
        <v>-29173</v>
      </c>
    </row>
    <row r="697" spans="1:4">
      <c r="A697" s="793"/>
      <c r="B697" s="793"/>
      <c r="C697" s="791" t="s">
        <v>707</v>
      </c>
      <c r="D697" s="190">
        <v>-29173</v>
      </c>
    </row>
    <row r="698" spans="1:4" ht="33">
      <c r="A698" s="793"/>
      <c r="B698" s="793"/>
      <c r="C698" s="791" t="s">
        <v>708</v>
      </c>
      <c r="D698" s="190">
        <v>-29173</v>
      </c>
    </row>
    <row r="699" spans="1:4">
      <c r="A699" s="793"/>
      <c r="B699" s="793"/>
      <c r="C699" s="791" t="s">
        <v>709</v>
      </c>
      <c r="D699" s="190">
        <v>-29173</v>
      </c>
    </row>
    <row r="700" spans="1:4" ht="33">
      <c r="A700" s="789" t="s">
        <v>482</v>
      </c>
      <c r="B700" s="793"/>
      <c r="C700" s="791" t="s">
        <v>284</v>
      </c>
      <c r="D700" s="190">
        <v>-40000</v>
      </c>
    </row>
    <row r="701" spans="1:4">
      <c r="A701" s="793"/>
      <c r="B701" s="793"/>
      <c r="C701" s="791" t="s">
        <v>8</v>
      </c>
      <c r="D701" s="793"/>
    </row>
    <row r="702" spans="1:4" ht="66">
      <c r="A702" s="793"/>
      <c r="B702" s="789" t="s">
        <v>185</v>
      </c>
      <c r="C702" s="791" t="s">
        <v>484</v>
      </c>
      <c r="D702" s="190">
        <v>-40000</v>
      </c>
    </row>
    <row r="703" spans="1:4">
      <c r="A703" s="793"/>
      <c r="B703" s="793"/>
      <c r="C703" s="791" t="s">
        <v>53</v>
      </c>
      <c r="D703" s="793"/>
    </row>
    <row r="704" spans="1:4">
      <c r="A704" s="793"/>
      <c r="B704" s="793"/>
      <c r="C704" s="796" t="s">
        <v>208</v>
      </c>
      <c r="D704" s="795">
        <v>-40000</v>
      </c>
    </row>
    <row r="705" spans="1:4" ht="33">
      <c r="A705" s="793"/>
      <c r="B705" s="793"/>
      <c r="C705" s="791" t="s">
        <v>110</v>
      </c>
      <c r="D705" s="793"/>
    </row>
    <row r="706" spans="1:4">
      <c r="A706" s="793"/>
      <c r="B706" s="793"/>
      <c r="C706" s="791" t="s">
        <v>7</v>
      </c>
      <c r="D706" s="190">
        <v>-40000</v>
      </c>
    </row>
    <row r="707" spans="1:4">
      <c r="A707" s="793"/>
      <c r="B707" s="793"/>
      <c r="C707" s="791" t="s">
        <v>216</v>
      </c>
      <c r="D707" s="190">
        <v>-40000</v>
      </c>
    </row>
    <row r="708" spans="1:4">
      <c r="A708" s="793"/>
      <c r="B708" s="793"/>
      <c r="C708" s="791" t="s">
        <v>217</v>
      </c>
      <c r="D708" s="190">
        <v>-40000</v>
      </c>
    </row>
    <row r="709" spans="1:4">
      <c r="A709" s="793"/>
      <c r="B709" s="793"/>
      <c r="C709" s="791" t="s">
        <v>218</v>
      </c>
      <c r="D709" s="190">
        <v>-40000</v>
      </c>
    </row>
    <row r="710" spans="1:4" ht="33">
      <c r="A710" s="793"/>
      <c r="B710" s="793"/>
      <c r="C710" s="792" t="s">
        <v>486</v>
      </c>
      <c r="D710" s="192">
        <v>-135000</v>
      </c>
    </row>
    <row r="711" spans="1:4">
      <c r="A711" s="793"/>
      <c r="B711" s="793"/>
      <c r="C711" s="791" t="s">
        <v>8</v>
      </c>
      <c r="D711" s="793"/>
    </row>
    <row r="712" spans="1:4">
      <c r="A712" s="789" t="s">
        <v>487</v>
      </c>
      <c r="B712" s="793"/>
      <c r="C712" s="791" t="s">
        <v>488</v>
      </c>
      <c r="D712" s="190">
        <v>-135000</v>
      </c>
    </row>
    <row r="713" spans="1:4">
      <c r="A713" s="793"/>
      <c r="B713" s="793"/>
      <c r="C713" s="791" t="s">
        <v>8</v>
      </c>
      <c r="D713" s="793"/>
    </row>
    <row r="714" spans="1:4" ht="33">
      <c r="A714" s="793"/>
      <c r="B714" s="789" t="s">
        <v>377</v>
      </c>
      <c r="C714" s="791" t="s">
        <v>491</v>
      </c>
      <c r="D714" s="190">
        <v>-135000</v>
      </c>
    </row>
    <row r="715" spans="1:4">
      <c r="A715" s="793"/>
      <c r="B715" s="793"/>
      <c r="C715" s="791" t="s">
        <v>53</v>
      </c>
      <c r="D715" s="793"/>
    </row>
    <row r="716" spans="1:4" ht="33">
      <c r="A716" s="793"/>
      <c r="B716" s="793"/>
      <c r="C716" s="796" t="s">
        <v>710</v>
      </c>
      <c r="D716" s="795">
        <v>-135000</v>
      </c>
    </row>
    <row r="717" spans="1:4" ht="33">
      <c r="A717" s="793"/>
      <c r="B717" s="793"/>
      <c r="C717" s="791" t="s">
        <v>110</v>
      </c>
      <c r="D717" s="793"/>
    </row>
    <row r="718" spans="1:4">
      <c r="A718" s="793"/>
      <c r="B718" s="793"/>
      <c r="C718" s="791" t="s">
        <v>7</v>
      </c>
      <c r="D718" s="190">
        <v>-135000</v>
      </c>
    </row>
    <row r="719" spans="1:4">
      <c r="A719" s="793"/>
      <c r="B719" s="793"/>
      <c r="C719" s="791" t="s">
        <v>216</v>
      </c>
      <c r="D719" s="190">
        <v>-135000</v>
      </c>
    </row>
    <row r="720" spans="1:4">
      <c r="A720" s="793"/>
      <c r="B720" s="793"/>
      <c r="C720" s="791" t="s">
        <v>707</v>
      </c>
      <c r="D720" s="190">
        <v>-135000</v>
      </c>
    </row>
    <row r="721" spans="1:4">
      <c r="A721" s="793"/>
      <c r="B721" s="793"/>
      <c r="C721" s="791" t="s">
        <v>711</v>
      </c>
      <c r="D721" s="190">
        <v>-135000</v>
      </c>
    </row>
    <row r="722" spans="1:4" ht="33">
      <c r="A722" s="793"/>
      <c r="B722" s="793"/>
      <c r="C722" s="791" t="s">
        <v>712</v>
      </c>
      <c r="D722" s="190">
        <v>-120000</v>
      </c>
    </row>
    <row r="723" spans="1:4" ht="33">
      <c r="A723" s="793"/>
      <c r="B723" s="793"/>
      <c r="C723" s="791" t="s">
        <v>713</v>
      </c>
      <c r="D723" s="190">
        <v>-4600</v>
      </c>
    </row>
    <row r="724" spans="1:4">
      <c r="A724" s="793"/>
      <c r="B724" s="793"/>
      <c r="C724" s="791" t="s">
        <v>714</v>
      </c>
      <c r="D724" s="190">
        <v>-10400</v>
      </c>
    </row>
    <row r="725" spans="1:4">
      <c r="A725" s="793"/>
      <c r="B725" s="793"/>
      <c r="C725" s="792" t="s">
        <v>1495</v>
      </c>
      <c r="D725" s="192">
        <v>-39409.1</v>
      </c>
    </row>
    <row r="726" spans="1:4">
      <c r="A726" s="793"/>
      <c r="B726" s="793"/>
      <c r="C726" s="791" t="s">
        <v>8</v>
      </c>
      <c r="D726" s="793"/>
    </row>
    <row r="727" spans="1:4">
      <c r="A727" s="789" t="s">
        <v>1496</v>
      </c>
      <c r="B727" s="793"/>
      <c r="C727" s="791" t="s">
        <v>1497</v>
      </c>
      <c r="D727" s="190">
        <v>-27000</v>
      </c>
    </row>
    <row r="728" spans="1:4">
      <c r="A728" s="793"/>
      <c r="B728" s="793"/>
      <c r="C728" s="791" t="s">
        <v>8</v>
      </c>
      <c r="D728" s="793"/>
    </row>
    <row r="729" spans="1:4" ht="33">
      <c r="A729" s="793"/>
      <c r="B729" s="789" t="s">
        <v>356</v>
      </c>
      <c r="C729" s="791" t="s">
        <v>1500</v>
      </c>
      <c r="D729" s="190">
        <v>-25844.7</v>
      </c>
    </row>
    <row r="730" spans="1:4">
      <c r="A730" s="793"/>
      <c r="B730" s="793"/>
      <c r="C730" s="791" t="s">
        <v>53</v>
      </c>
      <c r="D730" s="793"/>
    </row>
    <row r="731" spans="1:4">
      <c r="A731" s="793"/>
      <c r="B731" s="793"/>
      <c r="C731" s="796" t="s">
        <v>1495</v>
      </c>
      <c r="D731" s="795">
        <v>-25844.7</v>
      </c>
    </row>
    <row r="732" spans="1:4" ht="33">
      <c r="A732" s="793"/>
      <c r="B732" s="793"/>
      <c r="C732" s="791" t="s">
        <v>110</v>
      </c>
      <c r="D732" s="793"/>
    </row>
    <row r="733" spans="1:4">
      <c r="A733" s="793"/>
      <c r="B733" s="793"/>
      <c r="C733" s="791" t="s">
        <v>7</v>
      </c>
      <c r="D733" s="190">
        <v>-25844.7</v>
      </c>
    </row>
    <row r="734" spans="1:4">
      <c r="A734" s="793"/>
      <c r="B734" s="793"/>
      <c r="C734" s="791" t="s">
        <v>216</v>
      </c>
      <c r="D734" s="190">
        <v>-25844.7</v>
      </c>
    </row>
    <row r="735" spans="1:4">
      <c r="A735" s="793"/>
      <c r="B735" s="793"/>
      <c r="C735" s="791" t="s">
        <v>707</v>
      </c>
      <c r="D735" s="190">
        <v>-25844.7</v>
      </c>
    </row>
    <row r="736" spans="1:4">
      <c r="A736" s="793"/>
      <c r="B736" s="793"/>
      <c r="C736" s="791" t="s">
        <v>711</v>
      </c>
      <c r="D736" s="190">
        <v>-25844.7</v>
      </c>
    </row>
    <row r="737" spans="1:4">
      <c r="A737" s="793"/>
      <c r="B737" s="793"/>
      <c r="C737" s="791" t="s">
        <v>714</v>
      </c>
      <c r="D737" s="190">
        <v>-25844.7</v>
      </c>
    </row>
    <row r="738" spans="1:4" ht="33">
      <c r="A738" s="793"/>
      <c r="B738" s="789" t="s">
        <v>392</v>
      </c>
      <c r="C738" s="791" t="s">
        <v>1502</v>
      </c>
      <c r="D738" s="190">
        <v>-1155.3</v>
      </c>
    </row>
    <row r="739" spans="1:4">
      <c r="A739" s="793"/>
      <c r="B739" s="793"/>
      <c r="C739" s="791" t="s">
        <v>53</v>
      </c>
      <c r="D739" s="793"/>
    </row>
    <row r="740" spans="1:4">
      <c r="A740" s="793"/>
      <c r="B740" s="793"/>
      <c r="C740" s="796" t="s">
        <v>1495</v>
      </c>
      <c r="D740" s="795">
        <v>-1155.3</v>
      </c>
    </row>
    <row r="741" spans="1:4" ht="33">
      <c r="A741" s="793"/>
      <c r="B741" s="793"/>
      <c r="C741" s="791" t="s">
        <v>110</v>
      </c>
      <c r="D741" s="793"/>
    </row>
    <row r="742" spans="1:4">
      <c r="A742" s="793"/>
      <c r="B742" s="793"/>
      <c r="C742" s="791" t="s">
        <v>7</v>
      </c>
      <c r="D742" s="190">
        <v>-1155.3</v>
      </c>
    </row>
    <row r="743" spans="1:4">
      <c r="A743" s="793"/>
      <c r="B743" s="793"/>
      <c r="C743" s="791" t="s">
        <v>216</v>
      </c>
      <c r="D743" s="190">
        <v>-1155.3</v>
      </c>
    </row>
    <row r="744" spans="1:4">
      <c r="A744" s="793"/>
      <c r="B744" s="793"/>
      <c r="C744" s="791" t="s">
        <v>707</v>
      </c>
      <c r="D744" s="190">
        <v>-1155.3</v>
      </c>
    </row>
    <row r="745" spans="1:4">
      <c r="A745" s="793"/>
      <c r="B745" s="793"/>
      <c r="C745" s="791" t="s">
        <v>711</v>
      </c>
      <c r="D745" s="190">
        <v>-1155.3</v>
      </c>
    </row>
    <row r="746" spans="1:4">
      <c r="A746" s="793"/>
      <c r="B746" s="793"/>
      <c r="C746" s="791" t="s">
        <v>714</v>
      </c>
      <c r="D746" s="190">
        <v>-1155.3</v>
      </c>
    </row>
    <row r="747" spans="1:4">
      <c r="A747" s="789" t="s">
        <v>1504</v>
      </c>
      <c r="B747" s="793"/>
      <c r="C747" s="791" t="s">
        <v>1505</v>
      </c>
      <c r="D747" s="190">
        <v>-4309.1000000000004</v>
      </c>
    </row>
    <row r="748" spans="1:4">
      <c r="A748" s="793"/>
      <c r="B748" s="793"/>
      <c r="C748" s="791" t="s">
        <v>8</v>
      </c>
      <c r="D748" s="793"/>
    </row>
    <row r="749" spans="1:4" ht="33">
      <c r="A749" s="793"/>
      <c r="B749" s="789" t="s">
        <v>1508</v>
      </c>
      <c r="C749" s="791" t="s">
        <v>1509</v>
      </c>
      <c r="D749" s="190">
        <v>-4309.1000000000004</v>
      </c>
    </row>
    <row r="750" spans="1:4">
      <c r="A750" s="793"/>
      <c r="B750" s="793"/>
      <c r="C750" s="791" t="s">
        <v>53</v>
      </c>
      <c r="D750" s="793"/>
    </row>
    <row r="751" spans="1:4">
      <c r="A751" s="793"/>
      <c r="B751" s="793"/>
      <c r="C751" s="796" t="s">
        <v>1495</v>
      </c>
      <c r="D751" s="795">
        <v>-4309.1000000000004</v>
      </c>
    </row>
    <row r="752" spans="1:4" ht="33">
      <c r="A752" s="793"/>
      <c r="B752" s="793"/>
      <c r="C752" s="791" t="s">
        <v>110</v>
      </c>
      <c r="D752" s="793"/>
    </row>
    <row r="753" spans="1:4">
      <c r="A753" s="793"/>
      <c r="B753" s="793"/>
      <c r="C753" s="791" t="s">
        <v>7</v>
      </c>
      <c r="D753" s="190">
        <v>-4309.1000000000004</v>
      </c>
    </row>
    <row r="754" spans="1:4">
      <c r="A754" s="793"/>
      <c r="B754" s="793"/>
      <c r="C754" s="791" t="s">
        <v>216</v>
      </c>
      <c r="D754" s="190">
        <v>-4309.1000000000004</v>
      </c>
    </row>
    <row r="755" spans="1:4">
      <c r="A755" s="793"/>
      <c r="B755" s="793"/>
      <c r="C755" s="791" t="s">
        <v>707</v>
      </c>
      <c r="D755" s="190">
        <v>-4309.1000000000004</v>
      </c>
    </row>
    <row r="756" spans="1:4">
      <c r="A756" s="793"/>
      <c r="B756" s="793"/>
      <c r="C756" s="791" t="s">
        <v>711</v>
      </c>
      <c r="D756" s="190">
        <v>-4309.1000000000004</v>
      </c>
    </row>
    <row r="757" spans="1:4">
      <c r="A757" s="793"/>
      <c r="B757" s="793"/>
      <c r="C757" s="791" t="s">
        <v>714</v>
      </c>
      <c r="D757" s="190">
        <v>-4309.1000000000004</v>
      </c>
    </row>
    <row r="758" spans="1:4">
      <c r="A758" s="789" t="s">
        <v>1511</v>
      </c>
      <c r="B758" s="793"/>
      <c r="C758" s="791" t="s">
        <v>1512</v>
      </c>
      <c r="D758" s="190">
        <v>-8100</v>
      </c>
    </row>
    <row r="759" spans="1:4">
      <c r="A759" s="793"/>
      <c r="B759" s="793"/>
      <c r="C759" s="791" t="s">
        <v>8</v>
      </c>
      <c r="D759" s="793"/>
    </row>
    <row r="760" spans="1:4" ht="33">
      <c r="A760" s="793"/>
      <c r="B760" s="789" t="s">
        <v>380</v>
      </c>
      <c r="C760" s="791" t="s">
        <v>1515</v>
      </c>
      <c r="D760" s="190">
        <v>-8100</v>
      </c>
    </row>
    <row r="761" spans="1:4">
      <c r="A761" s="793"/>
      <c r="B761" s="793"/>
      <c r="C761" s="791" t="s">
        <v>53</v>
      </c>
      <c r="D761" s="793"/>
    </row>
    <row r="762" spans="1:4">
      <c r="A762" s="793"/>
      <c r="B762" s="793"/>
      <c r="C762" s="796" t="s">
        <v>1495</v>
      </c>
      <c r="D762" s="795">
        <v>-8100</v>
      </c>
    </row>
    <row r="763" spans="1:4" ht="33">
      <c r="A763" s="793"/>
      <c r="B763" s="793"/>
      <c r="C763" s="791" t="s">
        <v>110</v>
      </c>
      <c r="D763" s="793"/>
    </row>
    <row r="764" spans="1:4">
      <c r="A764" s="793"/>
      <c r="B764" s="793"/>
      <c r="C764" s="791" t="s">
        <v>7</v>
      </c>
      <c r="D764" s="190">
        <v>-8100</v>
      </c>
    </row>
    <row r="765" spans="1:4">
      <c r="A765" s="793"/>
      <c r="B765" s="793"/>
      <c r="C765" s="791" t="s">
        <v>216</v>
      </c>
      <c r="D765" s="190">
        <v>-8100</v>
      </c>
    </row>
    <row r="766" spans="1:4">
      <c r="A766" s="793"/>
      <c r="B766" s="793"/>
      <c r="C766" s="791" t="s">
        <v>700</v>
      </c>
      <c r="D766" s="190">
        <v>-8100</v>
      </c>
    </row>
    <row r="767" spans="1:4">
      <c r="A767" s="793"/>
      <c r="B767" s="793"/>
      <c r="C767" s="791" t="s">
        <v>1518</v>
      </c>
      <c r="D767" s="190">
        <v>-8100</v>
      </c>
    </row>
    <row r="768" spans="1:4" ht="33">
      <c r="A768" s="793"/>
      <c r="B768" s="793"/>
      <c r="C768" s="791" t="s">
        <v>1519</v>
      </c>
      <c r="D768" s="190">
        <v>-8100</v>
      </c>
    </row>
    <row r="769" spans="1:4" ht="33">
      <c r="A769" s="793"/>
      <c r="B769" s="793"/>
      <c r="C769" s="792" t="s">
        <v>493</v>
      </c>
      <c r="D769" s="192">
        <v>-592000</v>
      </c>
    </row>
    <row r="770" spans="1:4">
      <c r="A770" s="793"/>
      <c r="B770" s="793"/>
      <c r="C770" s="791" t="s">
        <v>8</v>
      </c>
      <c r="D770" s="793"/>
    </row>
    <row r="771" spans="1:4" ht="33">
      <c r="A771" s="789" t="s">
        <v>494</v>
      </c>
      <c r="B771" s="793"/>
      <c r="C771" s="791" t="s">
        <v>495</v>
      </c>
      <c r="D771" s="190">
        <v>-378000</v>
      </c>
    </row>
    <row r="772" spans="1:4">
      <c r="A772" s="793"/>
      <c r="B772" s="793"/>
      <c r="C772" s="791" t="s">
        <v>8</v>
      </c>
      <c r="D772" s="793"/>
    </row>
    <row r="773" spans="1:4" ht="33">
      <c r="A773" s="793"/>
      <c r="B773" s="789" t="s">
        <v>392</v>
      </c>
      <c r="C773" s="791" t="s">
        <v>498</v>
      </c>
      <c r="D773" s="190">
        <v>-92000</v>
      </c>
    </row>
    <row r="774" spans="1:4">
      <c r="A774" s="573"/>
      <c r="B774" s="793"/>
      <c r="C774" s="791" t="s">
        <v>53</v>
      </c>
      <c r="D774" s="793"/>
    </row>
    <row r="775" spans="1:4">
      <c r="A775" s="1"/>
      <c r="B775" s="793"/>
      <c r="C775" s="796" t="s">
        <v>493</v>
      </c>
      <c r="D775" s="795">
        <v>-92000</v>
      </c>
    </row>
    <row r="776" spans="1:4" ht="33">
      <c r="A776" s="1"/>
      <c r="B776" s="793"/>
      <c r="C776" s="791" t="s">
        <v>110</v>
      </c>
      <c r="D776" s="793"/>
    </row>
    <row r="777" spans="1:4">
      <c r="A777" s="1"/>
      <c r="B777" s="793"/>
      <c r="C777" s="791" t="s">
        <v>7</v>
      </c>
      <c r="D777" s="190">
        <v>-92000</v>
      </c>
    </row>
    <row r="778" spans="1:4">
      <c r="A778" s="1"/>
      <c r="B778" s="793"/>
      <c r="C778" s="791" t="s">
        <v>216</v>
      </c>
      <c r="D778" s="190">
        <v>-92000</v>
      </c>
    </row>
    <row r="779" spans="1:4">
      <c r="A779" s="1"/>
      <c r="B779" s="793"/>
      <c r="C779" s="791" t="s">
        <v>707</v>
      </c>
      <c r="D779" s="190">
        <v>-92000</v>
      </c>
    </row>
    <row r="780" spans="1:4">
      <c r="A780" s="1"/>
      <c r="B780" s="793"/>
      <c r="C780" s="791" t="s">
        <v>711</v>
      </c>
      <c r="D780" s="190">
        <v>-92000</v>
      </c>
    </row>
    <row r="781" spans="1:4">
      <c r="A781" s="1"/>
      <c r="B781" s="793"/>
      <c r="C781" s="791" t="s">
        <v>714</v>
      </c>
      <c r="D781" s="190">
        <v>-92000</v>
      </c>
    </row>
    <row r="782" spans="1:4">
      <c r="A782" s="1"/>
      <c r="B782" s="789" t="s">
        <v>500</v>
      </c>
      <c r="C782" s="791" t="s">
        <v>501</v>
      </c>
      <c r="D782" s="190">
        <v>-286000</v>
      </c>
    </row>
    <row r="783" spans="1:4">
      <c r="A783" s="1"/>
      <c r="B783" s="793"/>
      <c r="C783" s="791" t="s">
        <v>53</v>
      </c>
      <c r="D783" s="793"/>
    </row>
    <row r="784" spans="1:4">
      <c r="A784" s="573"/>
      <c r="B784" s="793"/>
      <c r="C784" s="796" t="s">
        <v>493</v>
      </c>
      <c r="D784" s="795">
        <v>-286000</v>
      </c>
    </row>
    <row r="785" spans="1:4" ht="33">
      <c r="A785" s="1"/>
      <c r="B785" s="793"/>
      <c r="C785" s="791" t="s">
        <v>110</v>
      </c>
      <c r="D785" s="793"/>
    </row>
    <row r="786" spans="1:4">
      <c r="A786" s="1"/>
      <c r="B786" s="793"/>
      <c r="C786" s="791" t="s">
        <v>7</v>
      </c>
      <c r="D786" s="190">
        <v>-286000</v>
      </c>
    </row>
    <row r="787" spans="1:4">
      <c r="A787" s="1"/>
      <c r="B787" s="793"/>
      <c r="C787" s="791" t="s">
        <v>216</v>
      </c>
      <c r="D787" s="190">
        <v>-286000</v>
      </c>
    </row>
    <row r="788" spans="1:4">
      <c r="A788" s="1"/>
      <c r="B788" s="793"/>
      <c r="C788" s="791" t="s">
        <v>671</v>
      </c>
      <c r="D788" s="190">
        <v>-286000</v>
      </c>
    </row>
    <row r="789" spans="1:4">
      <c r="A789" s="1"/>
      <c r="B789" s="793"/>
      <c r="C789" s="791" t="s">
        <v>674</v>
      </c>
      <c r="D789" s="190">
        <v>-286000</v>
      </c>
    </row>
    <row r="790" spans="1:4">
      <c r="A790" s="793"/>
      <c r="B790" s="793"/>
      <c r="C790" s="791" t="s">
        <v>704</v>
      </c>
      <c r="D790" s="190">
        <v>-286000</v>
      </c>
    </row>
    <row r="791" spans="1:4" ht="33">
      <c r="A791" s="789" t="s">
        <v>503</v>
      </c>
      <c r="B791" s="793"/>
      <c r="C791" s="791" t="s">
        <v>504</v>
      </c>
      <c r="D791" s="190">
        <v>-214000</v>
      </c>
    </row>
    <row r="792" spans="1:4">
      <c r="A792" s="793"/>
      <c r="B792" s="793"/>
      <c r="C792" s="791" t="s">
        <v>8</v>
      </c>
      <c r="D792" s="793"/>
    </row>
    <row r="793" spans="1:4" ht="49.5">
      <c r="A793" s="793"/>
      <c r="B793" s="789" t="s">
        <v>185</v>
      </c>
      <c r="C793" s="791" t="s">
        <v>507</v>
      </c>
      <c r="D793" s="190">
        <v>-214000</v>
      </c>
    </row>
    <row r="794" spans="1:4">
      <c r="A794" s="793"/>
      <c r="B794" s="793"/>
      <c r="C794" s="791" t="s">
        <v>53</v>
      </c>
      <c r="D794" s="793"/>
    </row>
    <row r="795" spans="1:4">
      <c r="A795" s="793"/>
      <c r="B795" s="793"/>
      <c r="C795" s="796" t="s">
        <v>493</v>
      </c>
      <c r="D795" s="795">
        <v>-214000</v>
      </c>
    </row>
    <row r="796" spans="1:4" ht="33">
      <c r="A796" s="793"/>
      <c r="B796" s="793"/>
      <c r="C796" s="791" t="s">
        <v>110</v>
      </c>
      <c r="D796" s="793"/>
    </row>
    <row r="797" spans="1:4">
      <c r="A797" s="793"/>
      <c r="B797" s="793"/>
      <c r="C797" s="791" t="s">
        <v>7</v>
      </c>
      <c r="D797" s="190">
        <v>-214000</v>
      </c>
    </row>
    <row r="798" spans="1:4">
      <c r="A798" s="793"/>
      <c r="B798" s="793"/>
      <c r="C798" s="791" t="s">
        <v>216</v>
      </c>
      <c r="D798" s="190">
        <v>-214000</v>
      </c>
    </row>
    <row r="799" spans="1:4">
      <c r="A799" s="793"/>
      <c r="B799" s="793"/>
      <c r="C799" s="791" t="s">
        <v>217</v>
      </c>
      <c r="D799" s="190">
        <v>-214000</v>
      </c>
    </row>
    <row r="800" spans="1:4">
      <c r="A800" s="793"/>
      <c r="B800" s="793"/>
      <c r="C800" s="791" t="s">
        <v>218</v>
      </c>
      <c r="D800" s="190">
        <v>-214000</v>
      </c>
    </row>
    <row r="801" spans="1:4">
      <c r="A801" s="793"/>
      <c r="B801" s="793"/>
      <c r="C801" s="792" t="s">
        <v>509</v>
      </c>
      <c r="D801" s="192">
        <v>-4764000</v>
      </c>
    </row>
    <row r="802" spans="1:4">
      <c r="A802" s="793"/>
      <c r="B802" s="793"/>
      <c r="C802" s="791" t="s">
        <v>8</v>
      </c>
      <c r="D802" s="793"/>
    </row>
    <row r="803" spans="1:4">
      <c r="A803" s="789" t="s">
        <v>510</v>
      </c>
      <c r="B803" s="793"/>
      <c r="C803" s="791" t="s">
        <v>511</v>
      </c>
      <c r="D803" s="190">
        <v>-4753000</v>
      </c>
    </row>
    <row r="804" spans="1:4">
      <c r="A804" s="793"/>
      <c r="B804" s="793"/>
      <c r="C804" s="791" t="s">
        <v>8</v>
      </c>
      <c r="D804" s="793"/>
    </row>
    <row r="805" spans="1:4">
      <c r="A805" s="793"/>
      <c r="B805" s="789" t="s">
        <v>514</v>
      </c>
      <c r="C805" s="791" t="s">
        <v>515</v>
      </c>
      <c r="D805" s="190">
        <v>-4753000</v>
      </c>
    </row>
    <row r="806" spans="1:4">
      <c r="A806" s="793"/>
      <c r="B806" s="793"/>
      <c r="C806" s="791" t="s">
        <v>53</v>
      </c>
      <c r="D806" s="793"/>
    </row>
    <row r="807" spans="1:4">
      <c r="A807" s="793"/>
      <c r="B807" s="793"/>
      <c r="C807" s="796" t="s">
        <v>509</v>
      </c>
      <c r="D807" s="795">
        <v>-4753000</v>
      </c>
    </row>
    <row r="808" spans="1:4" ht="33">
      <c r="A808" s="793"/>
      <c r="B808" s="793"/>
      <c r="C808" s="791" t="s">
        <v>110</v>
      </c>
      <c r="D808" s="793"/>
    </row>
    <row r="809" spans="1:4">
      <c r="A809" s="793"/>
      <c r="B809" s="793"/>
      <c r="C809" s="791" t="s">
        <v>7</v>
      </c>
      <c r="D809" s="190">
        <v>-4753000</v>
      </c>
    </row>
    <row r="810" spans="1:4">
      <c r="A810" s="793"/>
      <c r="B810" s="793"/>
      <c r="C810" s="791" t="s">
        <v>216</v>
      </c>
      <c r="D810" s="190">
        <v>-4753000</v>
      </c>
    </row>
    <row r="811" spans="1:4">
      <c r="A811" s="793"/>
      <c r="B811" s="793"/>
      <c r="C811" s="791" t="s">
        <v>715</v>
      </c>
      <c r="D811" s="190">
        <v>-4753000</v>
      </c>
    </row>
    <row r="812" spans="1:4">
      <c r="A812" s="793"/>
      <c r="B812" s="793"/>
      <c r="C812" s="791" t="s">
        <v>716</v>
      </c>
      <c r="D812" s="190">
        <v>-4753000</v>
      </c>
    </row>
    <row r="813" spans="1:4" ht="33">
      <c r="A813" s="789" t="s">
        <v>518</v>
      </c>
      <c r="B813" s="793"/>
      <c r="C813" s="791" t="s">
        <v>519</v>
      </c>
      <c r="D813" s="190">
        <v>-11000</v>
      </c>
    </row>
    <row r="814" spans="1:4">
      <c r="A814" s="793"/>
      <c r="B814" s="793"/>
      <c r="C814" s="791" t="s">
        <v>8</v>
      </c>
      <c r="D814" s="793"/>
    </row>
    <row r="815" spans="1:4">
      <c r="A815" s="793"/>
      <c r="B815" s="789" t="s">
        <v>389</v>
      </c>
      <c r="C815" s="791" t="s">
        <v>522</v>
      </c>
      <c r="D815" s="190">
        <v>-11000</v>
      </c>
    </row>
    <row r="816" spans="1:4">
      <c r="A816" s="793"/>
      <c r="B816" s="793"/>
      <c r="C816" s="791" t="s">
        <v>53</v>
      </c>
      <c r="D816" s="793"/>
    </row>
    <row r="817" spans="1:4">
      <c r="A817" s="793"/>
      <c r="B817" s="793"/>
      <c r="C817" s="796" t="s">
        <v>509</v>
      </c>
      <c r="D817" s="795">
        <v>-11000</v>
      </c>
    </row>
    <row r="818" spans="1:4" ht="33">
      <c r="A818" s="793"/>
      <c r="B818" s="793"/>
      <c r="C818" s="791" t="s">
        <v>110</v>
      </c>
      <c r="D818" s="793"/>
    </row>
    <row r="819" spans="1:4">
      <c r="A819" s="793"/>
      <c r="B819" s="793"/>
      <c r="C819" s="791" t="s">
        <v>7</v>
      </c>
      <c r="D819" s="190">
        <v>-11000</v>
      </c>
    </row>
    <row r="820" spans="1:4">
      <c r="A820" s="793"/>
      <c r="B820" s="793"/>
      <c r="C820" s="791" t="s">
        <v>216</v>
      </c>
      <c r="D820" s="190">
        <v>-11000</v>
      </c>
    </row>
    <row r="821" spans="1:4">
      <c r="A821" s="793"/>
      <c r="B821" s="793"/>
      <c r="C821" s="791" t="s">
        <v>671</v>
      </c>
      <c r="D821" s="190">
        <v>-11000</v>
      </c>
    </row>
    <row r="822" spans="1:4">
      <c r="A822" s="793"/>
      <c r="B822" s="793"/>
      <c r="C822" s="791" t="s">
        <v>674</v>
      </c>
      <c r="D822" s="190">
        <v>-11000</v>
      </c>
    </row>
    <row r="823" spans="1:4">
      <c r="A823" s="793"/>
      <c r="B823" s="793"/>
      <c r="C823" s="791" t="s">
        <v>704</v>
      </c>
      <c r="D823" s="190">
        <v>-11000</v>
      </c>
    </row>
    <row r="824" spans="1:4">
      <c r="A824" s="793"/>
      <c r="B824" s="793"/>
      <c r="C824" s="792" t="s">
        <v>524</v>
      </c>
      <c r="D824" s="192">
        <v>-3000</v>
      </c>
    </row>
    <row r="825" spans="1:4">
      <c r="A825" s="793"/>
      <c r="B825" s="793"/>
      <c r="C825" s="791" t="s">
        <v>8</v>
      </c>
      <c r="D825" s="793"/>
    </row>
    <row r="826" spans="1:4">
      <c r="A826" s="789" t="s">
        <v>525</v>
      </c>
      <c r="B826" s="793"/>
      <c r="C826" s="791" t="s">
        <v>526</v>
      </c>
      <c r="D826" s="190">
        <v>-3000</v>
      </c>
    </row>
    <row r="827" spans="1:4">
      <c r="A827" s="793"/>
      <c r="B827" s="793"/>
      <c r="C827" s="791" t="s">
        <v>8</v>
      </c>
      <c r="D827" s="793"/>
    </row>
    <row r="828" spans="1:4" ht="33">
      <c r="A828" s="793"/>
      <c r="B828" s="789" t="s">
        <v>377</v>
      </c>
      <c r="C828" s="791" t="s">
        <v>529</v>
      </c>
      <c r="D828" s="190">
        <v>-3000</v>
      </c>
    </row>
    <row r="829" spans="1:4">
      <c r="A829" s="793"/>
      <c r="B829" s="793"/>
      <c r="C829" s="791" t="s">
        <v>53</v>
      </c>
      <c r="D829" s="793"/>
    </row>
    <row r="830" spans="1:4">
      <c r="A830" s="793"/>
      <c r="B830" s="793"/>
      <c r="C830" s="796" t="s">
        <v>524</v>
      </c>
      <c r="D830" s="795">
        <v>-3000</v>
      </c>
    </row>
    <row r="831" spans="1:4" ht="33">
      <c r="A831" s="793"/>
      <c r="B831" s="793"/>
      <c r="C831" s="791" t="s">
        <v>110</v>
      </c>
      <c r="D831" s="793"/>
    </row>
    <row r="832" spans="1:4">
      <c r="A832" s="793"/>
      <c r="B832" s="793"/>
      <c r="C832" s="791" t="s">
        <v>7</v>
      </c>
      <c r="D832" s="190">
        <v>-3000</v>
      </c>
    </row>
    <row r="833" spans="1:4">
      <c r="A833" s="793"/>
      <c r="B833" s="793"/>
      <c r="C833" s="791" t="s">
        <v>216</v>
      </c>
      <c r="D833" s="190">
        <v>-3000</v>
      </c>
    </row>
    <row r="834" spans="1:4">
      <c r="A834" s="793"/>
      <c r="B834" s="793"/>
      <c r="C834" s="791" t="s">
        <v>700</v>
      </c>
      <c r="D834" s="190">
        <v>-3000</v>
      </c>
    </row>
    <row r="835" spans="1:4" ht="33">
      <c r="A835" s="793"/>
      <c r="B835" s="793"/>
      <c r="C835" s="791" t="s">
        <v>701</v>
      </c>
      <c r="D835" s="190">
        <v>-3000</v>
      </c>
    </row>
    <row r="836" spans="1:4">
      <c r="A836" s="793"/>
      <c r="B836" s="793"/>
      <c r="C836" s="791" t="s">
        <v>717</v>
      </c>
      <c r="D836" s="190">
        <v>-3000</v>
      </c>
    </row>
    <row r="837" spans="1:4">
      <c r="A837" s="793"/>
      <c r="B837" s="793"/>
      <c r="C837" s="792" t="s">
        <v>531</v>
      </c>
      <c r="D837" s="192">
        <v>-20111.900000000001</v>
      </c>
    </row>
    <row r="838" spans="1:4">
      <c r="A838" s="793"/>
      <c r="B838" s="793"/>
      <c r="C838" s="791" t="s">
        <v>8</v>
      </c>
      <c r="D838" s="793"/>
    </row>
    <row r="839" spans="1:4" ht="33">
      <c r="A839" s="789" t="s">
        <v>532</v>
      </c>
      <c r="B839" s="793"/>
      <c r="C839" s="791" t="s">
        <v>533</v>
      </c>
      <c r="D839" s="190">
        <v>-8057.6</v>
      </c>
    </row>
    <row r="840" spans="1:4">
      <c r="A840" s="793"/>
      <c r="B840" s="793"/>
      <c r="C840" s="791" t="s">
        <v>8</v>
      </c>
      <c r="D840" s="793"/>
    </row>
    <row r="841" spans="1:4" ht="49.5">
      <c r="A841" s="793"/>
      <c r="B841" s="789" t="s">
        <v>185</v>
      </c>
      <c r="C841" s="791" t="s">
        <v>536</v>
      </c>
      <c r="D841" s="190">
        <v>-6324.4</v>
      </c>
    </row>
    <row r="842" spans="1:4">
      <c r="A842" s="793"/>
      <c r="B842" s="793"/>
      <c r="C842" s="791" t="s">
        <v>53</v>
      </c>
      <c r="D842" s="793"/>
    </row>
    <row r="843" spans="1:4">
      <c r="A843" s="793"/>
      <c r="B843" s="793"/>
      <c r="C843" s="796" t="s">
        <v>531</v>
      </c>
      <c r="D843" s="795">
        <v>-6324.4</v>
      </c>
    </row>
    <row r="844" spans="1:4" ht="33">
      <c r="A844" s="793"/>
      <c r="B844" s="793"/>
      <c r="C844" s="791" t="s">
        <v>110</v>
      </c>
      <c r="D844" s="793"/>
    </row>
    <row r="845" spans="1:4">
      <c r="A845" s="793"/>
      <c r="B845" s="793"/>
      <c r="C845" s="791" t="s">
        <v>7</v>
      </c>
      <c r="D845" s="190">
        <v>-6324.4</v>
      </c>
    </row>
    <row r="846" spans="1:4">
      <c r="A846" s="793"/>
      <c r="B846" s="793"/>
      <c r="C846" s="791" t="s">
        <v>216</v>
      </c>
      <c r="D846" s="190">
        <v>-6324.4</v>
      </c>
    </row>
    <row r="847" spans="1:4">
      <c r="A847" s="793"/>
      <c r="B847" s="793"/>
      <c r="C847" s="791" t="s">
        <v>671</v>
      </c>
      <c r="D847" s="190">
        <v>-5324.4</v>
      </c>
    </row>
    <row r="848" spans="1:4">
      <c r="A848" s="793"/>
      <c r="B848" s="793"/>
      <c r="C848" s="791" t="s">
        <v>672</v>
      </c>
      <c r="D848" s="190">
        <v>-4500</v>
      </c>
    </row>
    <row r="849" spans="1:4">
      <c r="A849" s="793"/>
      <c r="B849" s="793"/>
      <c r="C849" s="791" t="s">
        <v>684</v>
      </c>
      <c r="D849" s="190">
        <v>-3000</v>
      </c>
    </row>
    <row r="850" spans="1:4">
      <c r="A850" s="793"/>
      <c r="B850" s="793"/>
      <c r="C850" s="791" t="s">
        <v>686</v>
      </c>
      <c r="D850" s="190">
        <v>-1500</v>
      </c>
    </row>
    <row r="851" spans="1:4">
      <c r="A851" s="793"/>
      <c r="B851" s="793"/>
      <c r="C851" s="791" t="s">
        <v>680</v>
      </c>
      <c r="D851" s="190">
        <v>-824.4</v>
      </c>
    </row>
    <row r="852" spans="1:4">
      <c r="A852" s="793"/>
      <c r="B852" s="793"/>
      <c r="C852" s="791" t="s">
        <v>681</v>
      </c>
      <c r="D852" s="190">
        <v>-721.7</v>
      </c>
    </row>
    <row r="853" spans="1:4">
      <c r="A853" s="793"/>
      <c r="B853" s="793"/>
      <c r="C853" s="791" t="s">
        <v>682</v>
      </c>
      <c r="D853" s="190">
        <v>-33.200000000000003</v>
      </c>
    </row>
    <row r="854" spans="1:4">
      <c r="A854" s="1"/>
      <c r="B854" s="793"/>
      <c r="C854" s="791" t="s">
        <v>683</v>
      </c>
      <c r="D854" s="190">
        <v>-69.5</v>
      </c>
    </row>
    <row r="855" spans="1:4">
      <c r="A855" s="1"/>
      <c r="B855" s="793"/>
      <c r="C855" s="791" t="s">
        <v>217</v>
      </c>
      <c r="D855" s="190">
        <v>-1000</v>
      </c>
    </row>
    <row r="856" spans="1:4" ht="33">
      <c r="A856" s="1"/>
      <c r="B856" s="793"/>
      <c r="C856" s="791" t="s">
        <v>692</v>
      </c>
      <c r="D856" s="190">
        <v>-1000</v>
      </c>
    </row>
    <row r="857" spans="1:4">
      <c r="A857" s="1"/>
      <c r="B857" s="789" t="s">
        <v>356</v>
      </c>
      <c r="C857" s="791" t="s">
        <v>538</v>
      </c>
      <c r="D857" s="190">
        <v>-533.20000000000005</v>
      </c>
    </row>
    <row r="858" spans="1:4">
      <c r="A858" s="1"/>
      <c r="B858" s="793"/>
      <c r="C858" s="791" t="s">
        <v>53</v>
      </c>
      <c r="D858" s="793"/>
    </row>
    <row r="859" spans="1:4">
      <c r="A859" s="1"/>
      <c r="B859" s="793"/>
      <c r="C859" s="796" t="s">
        <v>531</v>
      </c>
      <c r="D859" s="795">
        <v>-533.20000000000005</v>
      </c>
    </row>
    <row r="860" spans="1:4" ht="33">
      <c r="A860" s="1"/>
      <c r="B860" s="793"/>
      <c r="C860" s="791" t="s">
        <v>110</v>
      </c>
      <c r="D860" s="793"/>
    </row>
    <row r="861" spans="1:4">
      <c r="A861" s="1"/>
      <c r="B861" s="793"/>
      <c r="C861" s="791" t="s">
        <v>7</v>
      </c>
      <c r="D861" s="190">
        <v>-533.20000000000005</v>
      </c>
    </row>
    <row r="862" spans="1:4">
      <c r="A862" s="1"/>
      <c r="B862" s="793"/>
      <c r="C862" s="791" t="s">
        <v>216</v>
      </c>
      <c r="D862" s="190">
        <v>-533.20000000000005</v>
      </c>
    </row>
    <row r="863" spans="1:4">
      <c r="A863" s="1"/>
      <c r="B863" s="793"/>
      <c r="C863" s="791" t="s">
        <v>671</v>
      </c>
      <c r="D863" s="190">
        <v>-533.20000000000005</v>
      </c>
    </row>
    <row r="864" spans="1:4">
      <c r="A864" s="1"/>
      <c r="B864" s="793"/>
      <c r="C864" s="791" t="s">
        <v>672</v>
      </c>
      <c r="D864" s="190">
        <v>-101</v>
      </c>
    </row>
    <row r="865" spans="1:4">
      <c r="A865" s="1"/>
      <c r="B865" s="793"/>
      <c r="C865" s="791" t="s">
        <v>686</v>
      </c>
      <c r="D865" s="190">
        <v>-96</v>
      </c>
    </row>
    <row r="866" spans="1:4">
      <c r="A866" s="1"/>
      <c r="B866" s="793"/>
      <c r="C866" s="791" t="s">
        <v>693</v>
      </c>
      <c r="D866" s="190">
        <v>-5</v>
      </c>
    </row>
    <row r="867" spans="1:4">
      <c r="A867" s="1"/>
      <c r="B867" s="793"/>
      <c r="C867" s="791" t="s">
        <v>674</v>
      </c>
      <c r="D867" s="190">
        <v>-269.10000000000002</v>
      </c>
    </row>
    <row r="868" spans="1:4">
      <c r="A868" s="1"/>
      <c r="B868" s="793"/>
      <c r="C868" s="791" t="s">
        <v>676</v>
      </c>
      <c r="D868" s="190">
        <v>-269.10000000000002</v>
      </c>
    </row>
    <row r="869" spans="1:4">
      <c r="A869" s="1"/>
      <c r="B869" s="793"/>
      <c r="C869" s="791" t="s">
        <v>680</v>
      </c>
      <c r="D869" s="190">
        <v>-163.1</v>
      </c>
    </row>
    <row r="870" spans="1:4">
      <c r="A870" s="793"/>
      <c r="B870" s="793"/>
      <c r="C870" s="791" t="s">
        <v>681</v>
      </c>
      <c r="D870" s="190">
        <v>-132.69999999999999</v>
      </c>
    </row>
    <row r="871" spans="1:4">
      <c r="A871" s="793"/>
      <c r="B871" s="793"/>
      <c r="C871" s="791" t="s">
        <v>682</v>
      </c>
      <c r="D871" s="190">
        <v>-30.4</v>
      </c>
    </row>
    <row r="872" spans="1:4" ht="33">
      <c r="A872" s="793"/>
      <c r="B872" s="789" t="s">
        <v>389</v>
      </c>
      <c r="C872" s="791" t="s">
        <v>540</v>
      </c>
      <c r="D872" s="190">
        <v>-1200</v>
      </c>
    </row>
    <row r="873" spans="1:4">
      <c r="A873" s="793"/>
      <c r="B873" s="793"/>
      <c r="C873" s="791" t="s">
        <v>53</v>
      </c>
      <c r="D873" s="793"/>
    </row>
    <row r="874" spans="1:4">
      <c r="A874" s="793"/>
      <c r="B874" s="793"/>
      <c r="C874" s="796" t="s">
        <v>531</v>
      </c>
      <c r="D874" s="795">
        <v>-1200</v>
      </c>
    </row>
    <row r="875" spans="1:4" ht="33">
      <c r="A875" s="793"/>
      <c r="B875" s="793"/>
      <c r="C875" s="791" t="s">
        <v>110</v>
      </c>
      <c r="D875" s="793"/>
    </row>
    <row r="876" spans="1:4">
      <c r="A876" s="793"/>
      <c r="B876" s="793"/>
      <c r="C876" s="791" t="s">
        <v>7</v>
      </c>
      <c r="D876" s="190">
        <v>-1200</v>
      </c>
    </row>
    <row r="877" spans="1:4">
      <c r="A877" s="793"/>
      <c r="B877" s="793"/>
      <c r="C877" s="791" t="s">
        <v>216</v>
      </c>
      <c r="D877" s="190">
        <v>-1200</v>
      </c>
    </row>
    <row r="878" spans="1:4">
      <c r="A878" s="793"/>
      <c r="B878" s="793"/>
      <c r="C878" s="791" t="s">
        <v>671</v>
      </c>
      <c r="D878" s="190">
        <v>-1200</v>
      </c>
    </row>
    <row r="879" spans="1:4">
      <c r="A879" s="793"/>
      <c r="B879" s="793"/>
      <c r="C879" s="791" t="s">
        <v>672</v>
      </c>
      <c r="D879" s="190">
        <v>-1200</v>
      </c>
    </row>
    <row r="880" spans="1:4">
      <c r="A880" s="793"/>
      <c r="B880" s="793"/>
      <c r="C880" s="791" t="s">
        <v>684</v>
      </c>
      <c r="D880" s="190">
        <v>-500</v>
      </c>
    </row>
    <row r="881" spans="1:4">
      <c r="A881" s="793"/>
      <c r="B881" s="793"/>
      <c r="C881" s="791" t="s">
        <v>686</v>
      </c>
      <c r="D881" s="190">
        <v>-700</v>
      </c>
    </row>
    <row r="882" spans="1:4" ht="33">
      <c r="A882" s="789" t="s">
        <v>542</v>
      </c>
      <c r="B882" s="793"/>
      <c r="C882" s="791" t="s">
        <v>308</v>
      </c>
      <c r="D882" s="190">
        <v>-12054.3</v>
      </c>
    </row>
    <row r="883" spans="1:4">
      <c r="A883" s="793"/>
      <c r="B883" s="793"/>
      <c r="C883" s="791" t="s">
        <v>8</v>
      </c>
      <c r="D883" s="793"/>
    </row>
    <row r="884" spans="1:4" ht="82.5">
      <c r="A884" s="793"/>
      <c r="B884" s="789" t="s">
        <v>306</v>
      </c>
      <c r="C884" s="791" t="s">
        <v>307</v>
      </c>
      <c r="D884" s="190">
        <v>-4771.5</v>
      </c>
    </row>
    <row r="885" spans="1:4">
      <c r="A885" s="793"/>
      <c r="B885" s="793"/>
      <c r="C885" s="791" t="s">
        <v>53</v>
      </c>
      <c r="D885" s="793"/>
    </row>
    <row r="886" spans="1:4">
      <c r="A886" s="1"/>
      <c r="B886" s="793"/>
      <c r="C886" s="796" t="s">
        <v>531</v>
      </c>
      <c r="D886" s="795">
        <v>-4771.5</v>
      </c>
    </row>
    <row r="887" spans="1:4" ht="33">
      <c r="A887" s="1"/>
      <c r="B887" s="793"/>
      <c r="C887" s="791" t="s">
        <v>110</v>
      </c>
      <c r="D887" s="793"/>
    </row>
    <row r="888" spans="1:4">
      <c r="A888" s="1"/>
      <c r="B888" s="793"/>
      <c r="C888" s="791" t="s">
        <v>7</v>
      </c>
      <c r="D888" s="190">
        <v>-4771.5</v>
      </c>
    </row>
    <row r="889" spans="1:4">
      <c r="A889" s="1"/>
      <c r="B889" s="793"/>
      <c r="C889" s="791" t="s">
        <v>111</v>
      </c>
      <c r="D889" s="190">
        <v>-4771.5</v>
      </c>
    </row>
    <row r="890" spans="1:4">
      <c r="A890" s="1"/>
      <c r="B890" s="793"/>
      <c r="C890" s="791" t="s">
        <v>112</v>
      </c>
      <c r="D890" s="190">
        <v>-4771.5</v>
      </c>
    </row>
    <row r="891" spans="1:4">
      <c r="A891" s="1"/>
      <c r="B891" s="793"/>
      <c r="C891" s="791" t="s">
        <v>113</v>
      </c>
      <c r="D891" s="190">
        <v>-4771.5</v>
      </c>
    </row>
    <row r="892" spans="1:4">
      <c r="A892" s="1"/>
      <c r="B892" s="793"/>
      <c r="C892" s="791" t="s">
        <v>667</v>
      </c>
      <c r="D892" s="190">
        <v>-4771.5</v>
      </c>
    </row>
    <row r="893" spans="1:4" ht="82.5">
      <c r="A893" s="1"/>
      <c r="B893" s="789" t="s">
        <v>309</v>
      </c>
      <c r="C893" s="791" t="s">
        <v>310</v>
      </c>
      <c r="D893" s="190">
        <v>-7282.8</v>
      </c>
    </row>
    <row r="894" spans="1:4">
      <c r="A894" s="1"/>
      <c r="B894" s="793"/>
      <c r="C894" s="791" t="s">
        <v>53</v>
      </c>
      <c r="D894" s="793"/>
    </row>
    <row r="895" spans="1:4">
      <c r="A895" s="1"/>
      <c r="B895" s="793"/>
      <c r="C895" s="796" t="s">
        <v>531</v>
      </c>
      <c r="D895" s="795">
        <v>-7282.8</v>
      </c>
    </row>
    <row r="896" spans="1:4" ht="33">
      <c r="A896" s="1"/>
      <c r="B896" s="793"/>
      <c r="C896" s="791" t="s">
        <v>110</v>
      </c>
      <c r="D896" s="793"/>
    </row>
    <row r="897" spans="1:4">
      <c r="A897" s="1"/>
      <c r="B897" s="793"/>
      <c r="C897" s="791" t="s">
        <v>7</v>
      </c>
      <c r="D897" s="190">
        <v>-7282.8</v>
      </c>
    </row>
    <row r="898" spans="1:4">
      <c r="A898" s="1"/>
      <c r="B898" s="793"/>
      <c r="C898" s="791" t="s">
        <v>111</v>
      </c>
      <c r="D898" s="190">
        <v>-7282.8</v>
      </c>
    </row>
    <row r="899" spans="1:4">
      <c r="A899" s="1"/>
      <c r="B899" s="793"/>
      <c r="C899" s="791" t="s">
        <v>112</v>
      </c>
      <c r="D899" s="190">
        <v>-7282.8</v>
      </c>
    </row>
    <row r="900" spans="1:4">
      <c r="A900" s="573"/>
      <c r="B900" s="793"/>
      <c r="C900" s="791" t="s">
        <v>664</v>
      </c>
      <c r="D900" s="190">
        <v>-7282.8</v>
      </c>
    </row>
    <row r="901" spans="1:4">
      <c r="A901" s="1"/>
      <c r="B901" s="793"/>
      <c r="C901" s="791" t="s">
        <v>292</v>
      </c>
      <c r="D901" s="190">
        <v>-7282.8</v>
      </c>
    </row>
    <row r="902" spans="1:4">
      <c r="A902" s="793"/>
      <c r="B902" s="793"/>
      <c r="C902" s="792" t="s">
        <v>547</v>
      </c>
      <c r="D902" s="192">
        <v>-60600</v>
      </c>
    </row>
    <row r="903" spans="1:4">
      <c r="A903" s="793"/>
      <c r="B903" s="793"/>
      <c r="C903" s="791" t="s">
        <v>8</v>
      </c>
      <c r="D903" s="793"/>
    </row>
    <row r="904" spans="1:4" ht="33">
      <c r="A904" s="789" t="s">
        <v>548</v>
      </c>
      <c r="B904" s="793"/>
      <c r="C904" s="791" t="s">
        <v>549</v>
      </c>
      <c r="D904" s="190">
        <v>-60600</v>
      </c>
    </row>
    <row r="905" spans="1:4">
      <c r="A905" s="793"/>
      <c r="B905" s="793"/>
      <c r="C905" s="791" t="s">
        <v>8</v>
      </c>
      <c r="D905" s="793"/>
    </row>
    <row r="906" spans="1:4" ht="49.5">
      <c r="A906" s="793"/>
      <c r="B906" s="789" t="s">
        <v>185</v>
      </c>
      <c r="C906" s="791" t="s">
        <v>552</v>
      </c>
      <c r="D906" s="190">
        <v>-10600</v>
      </c>
    </row>
    <row r="907" spans="1:4">
      <c r="A907" s="793"/>
      <c r="B907" s="793"/>
      <c r="C907" s="791" t="s">
        <v>53</v>
      </c>
      <c r="D907" s="793"/>
    </row>
    <row r="908" spans="1:4">
      <c r="A908" s="793"/>
      <c r="B908" s="793"/>
      <c r="C908" s="796" t="s">
        <v>547</v>
      </c>
      <c r="D908" s="795">
        <v>-10600</v>
      </c>
    </row>
    <row r="909" spans="1:4" ht="33">
      <c r="A909" s="793"/>
      <c r="B909" s="793"/>
      <c r="C909" s="791" t="s">
        <v>110</v>
      </c>
      <c r="D909" s="793"/>
    </row>
    <row r="910" spans="1:4">
      <c r="A910" s="793"/>
      <c r="B910" s="793"/>
      <c r="C910" s="791" t="s">
        <v>7</v>
      </c>
      <c r="D910" s="190">
        <v>-10600</v>
      </c>
    </row>
    <row r="911" spans="1:4">
      <c r="A911" s="793"/>
      <c r="B911" s="793"/>
      <c r="C911" s="791" t="s">
        <v>216</v>
      </c>
      <c r="D911" s="190">
        <v>-10600</v>
      </c>
    </row>
    <row r="912" spans="1:4">
      <c r="A912" s="793"/>
      <c r="B912" s="793"/>
      <c r="C912" s="791" t="s">
        <v>718</v>
      </c>
      <c r="D912" s="190">
        <v>-7300</v>
      </c>
    </row>
    <row r="913" spans="1:4">
      <c r="A913" s="793"/>
      <c r="B913" s="793"/>
      <c r="C913" s="791" t="s">
        <v>719</v>
      </c>
      <c r="D913" s="190">
        <v>-7300</v>
      </c>
    </row>
    <row r="914" spans="1:4">
      <c r="A914" s="793"/>
      <c r="B914" s="793"/>
      <c r="C914" s="791" t="s">
        <v>720</v>
      </c>
      <c r="D914" s="190">
        <v>-7300</v>
      </c>
    </row>
    <row r="915" spans="1:4">
      <c r="A915" s="793"/>
      <c r="B915" s="793"/>
      <c r="C915" s="791" t="s">
        <v>671</v>
      </c>
      <c r="D915" s="190">
        <v>-3300</v>
      </c>
    </row>
    <row r="916" spans="1:4">
      <c r="A916" s="793"/>
      <c r="B916" s="793"/>
      <c r="C916" s="791" t="s">
        <v>687</v>
      </c>
      <c r="D916" s="190">
        <v>-3300</v>
      </c>
    </row>
    <row r="917" spans="1:4">
      <c r="A917" s="793"/>
      <c r="B917" s="793"/>
      <c r="C917" s="791" t="s">
        <v>688</v>
      </c>
      <c r="D917" s="190">
        <v>-270</v>
      </c>
    </row>
    <row r="918" spans="1:4">
      <c r="A918" s="793"/>
      <c r="B918" s="793"/>
      <c r="C918" s="791" t="s">
        <v>694</v>
      </c>
      <c r="D918" s="190">
        <v>-3030</v>
      </c>
    </row>
    <row r="919" spans="1:4" ht="49.5">
      <c r="A919" s="793"/>
      <c r="B919" s="789" t="s">
        <v>348</v>
      </c>
      <c r="C919" s="791" t="s">
        <v>554</v>
      </c>
      <c r="D919" s="190">
        <v>-50000</v>
      </c>
    </row>
    <row r="920" spans="1:4">
      <c r="A920" s="793"/>
      <c r="B920" s="793"/>
      <c r="C920" s="791" t="s">
        <v>53</v>
      </c>
      <c r="D920" s="793"/>
    </row>
    <row r="921" spans="1:4">
      <c r="A921" s="793"/>
      <c r="B921" s="793"/>
      <c r="C921" s="796" t="s">
        <v>418</v>
      </c>
      <c r="D921" s="795">
        <v>-50000</v>
      </c>
    </row>
    <row r="922" spans="1:4" ht="33">
      <c r="A922" s="793"/>
      <c r="B922" s="793"/>
      <c r="C922" s="791" t="s">
        <v>110</v>
      </c>
      <c r="D922" s="793"/>
    </row>
    <row r="923" spans="1:4">
      <c r="A923" s="793"/>
      <c r="B923" s="793"/>
      <c r="C923" s="791" t="s">
        <v>7</v>
      </c>
      <c r="D923" s="190">
        <v>-50000</v>
      </c>
    </row>
    <row r="924" spans="1:4">
      <c r="A924" s="793"/>
      <c r="B924" s="793"/>
      <c r="C924" s="791" t="s">
        <v>216</v>
      </c>
      <c r="D924" s="190">
        <v>-50000</v>
      </c>
    </row>
    <row r="925" spans="1:4">
      <c r="A925" s="793"/>
      <c r="B925" s="793"/>
      <c r="C925" s="791" t="s">
        <v>217</v>
      </c>
      <c r="D925" s="190">
        <v>-50000</v>
      </c>
    </row>
    <row r="926" spans="1:4">
      <c r="A926" s="793"/>
      <c r="B926" s="793"/>
      <c r="C926" s="791" t="s">
        <v>218</v>
      </c>
      <c r="D926" s="190">
        <v>-50000</v>
      </c>
    </row>
    <row r="927" spans="1:4">
      <c r="A927" s="793"/>
      <c r="B927" s="793"/>
      <c r="C927" s="792" t="s">
        <v>556</v>
      </c>
      <c r="D927" s="192">
        <v>-2000</v>
      </c>
    </row>
    <row r="928" spans="1:4">
      <c r="A928" s="793"/>
      <c r="B928" s="793"/>
      <c r="C928" s="791" t="s">
        <v>8</v>
      </c>
      <c r="D928" s="793"/>
    </row>
    <row r="929" spans="1:4">
      <c r="A929" s="789" t="s">
        <v>557</v>
      </c>
      <c r="B929" s="793"/>
      <c r="C929" s="791" t="s">
        <v>558</v>
      </c>
      <c r="D929" s="190">
        <v>-2000</v>
      </c>
    </row>
    <row r="930" spans="1:4">
      <c r="A930" s="793"/>
      <c r="B930" s="793"/>
      <c r="C930" s="791" t="s">
        <v>8</v>
      </c>
      <c r="D930" s="793"/>
    </row>
    <row r="931" spans="1:4" ht="49.5">
      <c r="A931" s="793"/>
      <c r="B931" s="789" t="s">
        <v>185</v>
      </c>
      <c r="C931" s="791" t="s">
        <v>561</v>
      </c>
      <c r="D931" s="190">
        <v>-2000</v>
      </c>
    </row>
    <row r="932" spans="1:4">
      <c r="A932" s="793"/>
      <c r="B932" s="793"/>
      <c r="C932" s="791" t="s">
        <v>53</v>
      </c>
      <c r="D932" s="793"/>
    </row>
    <row r="933" spans="1:4">
      <c r="A933" s="793"/>
      <c r="B933" s="793"/>
      <c r="C933" s="796" t="s">
        <v>556</v>
      </c>
      <c r="D933" s="795">
        <v>-2000</v>
      </c>
    </row>
    <row r="934" spans="1:4" ht="33">
      <c r="A934" s="793"/>
      <c r="B934" s="793"/>
      <c r="C934" s="791" t="s">
        <v>110</v>
      </c>
      <c r="D934" s="793"/>
    </row>
    <row r="935" spans="1:4">
      <c r="A935" s="793"/>
      <c r="B935" s="793"/>
      <c r="C935" s="791" t="s">
        <v>7</v>
      </c>
      <c r="D935" s="190">
        <v>-2000</v>
      </c>
    </row>
    <row r="936" spans="1:4">
      <c r="A936" s="793"/>
      <c r="B936" s="793"/>
      <c r="C936" s="791" t="s">
        <v>216</v>
      </c>
      <c r="D936" s="190">
        <v>-2000</v>
      </c>
    </row>
    <row r="937" spans="1:4">
      <c r="A937" s="793"/>
      <c r="B937" s="793"/>
      <c r="C937" s="791" t="s">
        <v>671</v>
      </c>
      <c r="D937" s="190">
        <v>-2000</v>
      </c>
    </row>
    <row r="938" spans="1:4">
      <c r="A938" s="793"/>
      <c r="B938" s="793"/>
      <c r="C938" s="791" t="s">
        <v>687</v>
      </c>
      <c r="D938" s="190">
        <v>-2000</v>
      </c>
    </row>
    <row r="939" spans="1:4">
      <c r="A939" s="793"/>
      <c r="B939" s="793"/>
      <c r="C939" s="791" t="s">
        <v>694</v>
      </c>
      <c r="D939" s="190">
        <v>-2000</v>
      </c>
    </row>
    <row r="940" spans="1:4">
      <c r="A940" s="793"/>
      <c r="B940" s="793"/>
      <c r="C940" s="792" t="s">
        <v>563</v>
      </c>
      <c r="D940" s="192">
        <v>-6227.9</v>
      </c>
    </row>
    <row r="941" spans="1:4">
      <c r="A941" s="793"/>
      <c r="B941" s="793"/>
      <c r="C941" s="791" t="s">
        <v>8</v>
      </c>
      <c r="D941" s="793"/>
    </row>
    <row r="942" spans="1:4">
      <c r="A942" s="789" t="s">
        <v>564</v>
      </c>
      <c r="B942" s="793"/>
      <c r="C942" s="791" t="s">
        <v>565</v>
      </c>
      <c r="D942" s="190">
        <v>-6227.9</v>
      </c>
    </row>
    <row r="943" spans="1:4">
      <c r="A943" s="793"/>
      <c r="B943" s="793"/>
      <c r="C943" s="791" t="s">
        <v>8</v>
      </c>
      <c r="D943" s="793"/>
    </row>
    <row r="944" spans="1:4">
      <c r="A944" s="793"/>
      <c r="B944" s="789" t="s">
        <v>185</v>
      </c>
      <c r="C944" s="791" t="s">
        <v>568</v>
      </c>
      <c r="D944" s="190">
        <v>-6227.9</v>
      </c>
    </row>
    <row r="945" spans="1:4">
      <c r="A945" s="793"/>
      <c r="B945" s="793"/>
      <c r="C945" s="791" t="s">
        <v>53</v>
      </c>
      <c r="D945" s="793"/>
    </row>
    <row r="946" spans="1:4">
      <c r="A946" s="793"/>
      <c r="B946" s="793"/>
      <c r="C946" s="796" t="s">
        <v>563</v>
      </c>
      <c r="D946" s="795">
        <v>-6227.9</v>
      </c>
    </row>
    <row r="947" spans="1:4" ht="33">
      <c r="A947" s="793"/>
      <c r="B947" s="793"/>
      <c r="C947" s="791" t="s">
        <v>110</v>
      </c>
      <c r="D947" s="793"/>
    </row>
    <row r="948" spans="1:4">
      <c r="A948" s="793"/>
      <c r="B948" s="793"/>
      <c r="C948" s="791" t="s">
        <v>7</v>
      </c>
      <c r="D948" s="190">
        <v>-6227.9</v>
      </c>
    </row>
    <row r="949" spans="1:4">
      <c r="A949" s="793"/>
      <c r="B949" s="793"/>
      <c r="C949" s="791" t="s">
        <v>216</v>
      </c>
      <c r="D949" s="190">
        <v>-6227.9</v>
      </c>
    </row>
    <row r="950" spans="1:4">
      <c r="A950" s="793"/>
      <c r="B950" s="793"/>
      <c r="C950" s="791" t="s">
        <v>671</v>
      </c>
      <c r="D950" s="190">
        <v>-6227.9</v>
      </c>
    </row>
    <row r="951" spans="1:4">
      <c r="A951" s="793"/>
      <c r="B951" s="793"/>
      <c r="C951" s="791" t="s">
        <v>672</v>
      </c>
      <c r="D951" s="190">
        <v>-2434.9</v>
      </c>
    </row>
    <row r="952" spans="1:4">
      <c r="A952" s="793"/>
      <c r="B952" s="793"/>
      <c r="C952" s="791" t="s">
        <v>684</v>
      </c>
      <c r="D952" s="190">
        <v>-1000</v>
      </c>
    </row>
    <row r="953" spans="1:4">
      <c r="A953" s="793"/>
      <c r="B953" s="793"/>
      <c r="C953" s="791" t="s">
        <v>685</v>
      </c>
      <c r="D953" s="190">
        <v>-34.9</v>
      </c>
    </row>
    <row r="954" spans="1:4">
      <c r="A954" s="793"/>
      <c r="B954" s="793"/>
      <c r="C954" s="791" t="s">
        <v>686</v>
      </c>
      <c r="D954" s="190">
        <v>-1400</v>
      </c>
    </row>
    <row r="955" spans="1:4">
      <c r="A955" s="793"/>
      <c r="B955" s="793"/>
      <c r="C955" s="791" t="s">
        <v>687</v>
      </c>
      <c r="D955" s="190">
        <v>-3400</v>
      </c>
    </row>
    <row r="956" spans="1:4">
      <c r="A956" s="793"/>
      <c r="B956" s="793"/>
      <c r="C956" s="791" t="s">
        <v>688</v>
      </c>
      <c r="D956" s="190">
        <v>-400</v>
      </c>
    </row>
    <row r="957" spans="1:4">
      <c r="A957" s="793"/>
      <c r="B957" s="793"/>
      <c r="C957" s="791" t="s">
        <v>694</v>
      </c>
      <c r="D957" s="190">
        <v>-3000</v>
      </c>
    </row>
    <row r="958" spans="1:4">
      <c r="A958" s="793"/>
      <c r="B958" s="793"/>
      <c r="C958" s="791" t="s">
        <v>677</v>
      </c>
      <c r="D958" s="190">
        <v>-393</v>
      </c>
    </row>
    <row r="959" spans="1:4">
      <c r="A959" s="793"/>
      <c r="B959" s="793"/>
      <c r="C959" s="791" t="s">
        <v>678</v>
      </c>
      <c r="D959" s="190">
        <v>-393</v>
      </c>
    </row>
    <row r="960" spans="1:4">
      <c r="A960" s="793"/>
      <c r="B960" s="793"/>
      <c r="C960" s="792" t="s">
        <v>205</v>
      </c>
      <c r="D960" s="192">
        <v>-552248.69999999995</v>
      </c>
    </row>
    <row r="961" spans="1:4">
      <c r="A961" s="793"/>
      <c r="B961" s="793"/>
      <c r="C961" s="791" t="s">
        <v>8</v>
      </c>
      <c r="D961" s="793"/>
    </row>
    <row r="962" spans="1:4">
      <c r="A962" s="789" t="s">
        <v>570</v>
      </c>
      <c r="B962" s="793"/>
      <c r="C962" s="791" t="s">
        <v>206</v>
      </c>
      <c r="D962" s="190">
        <v>-552248.69999999995</v>
      </c>
    </row>
    <row r="963" spans="1:4">
      <c r="A963" s="793"/>
      <c r="B963" s="793"/>
      <c r="C963" s="791" t="s">
        <v>8</v>
      </c>
      <c r="D963" s="793"/>
    </row>
    <row r="964" spans="1:4">
      <c r="A964" s="793"/>
      <c r="B964" s="789" t="s">
        <v>185</v>
      </c>
      <c r="C964" s="791" t="s">
        <v>206</v>
      </c>
      <c r="D964" s="190">
        <v>-312181.40000000002</v>
      </c>
    </row>
    <row r="965" spans="1:4">
      <c r="A965" s="793"/>
      <c r="B965" s="793"/>
      <c r="C965" s="791" t="s">
        <v>53</v>
      </c>
      <c r="D965" s="793"/>
    </row>
    <row r="966" spans="1:4">
      <c r="A966" s="1"/>
      <c r="B966" s="1"/>
      <c r="C966" s="796" t="s">
        <v>205</v>
      </c>
      <c r="D966" s="795">
        <v>-312181.40000000002</v>
      </c>
    </row>
    <row r="967" spans="1:4" ht="33">
      <c r="A967" s="1"/>
      <c r="B967" s="1"/>
      <c r="C967" s="791" t="s">
        <v>110</v>
      </c>
      <c r="D967" s="793"/>
    </row>
    <row r="968" spans="1:4">
      <c r="A968" s="1"/>
      <c r="B968" s="573"/>
      <c r="C968" s="791" t="s">
        <v>7</v>
      </c>
      <c r="D968" s="190">
        <v>-312181.40000000002</v>
      </c>
    </row>
    <row r="969" spans="1:4">
      <c r="A969" s="1"/>
      <c r="B969" s="1"/>
      <c r="C969" s="791" t="s">
        <v>216</v>
      </c>
      <c r="D969" s="190">
        <v>-312181.40000000002</v>
      </c>
    </row>
    <row r="970" spans="1:4">
      <c r="A970" s="1"/>
      <c r="B970" s="1"/>
      <c r="C970" s="791" t="s">
        <v>671</v>
      </c>
      <c r="D970" s="190">
        <v>-312181.40000000002</v>
      </c>
    </row>
    <row r="971" spans="1:4">
      <c r="A971" s="1"/>
      <c r="B971" s="1"/>
      <c r="C971" s="791" t="s">
        <v>672</v>
      </c>
      <c r="D971" s="190">
        <v>-74358.7</v>
      </c>
    </row>
    <row r="972" spans="1:4">
      <c r="A972" s="1"/>
      <c r="B972" s="1"/>
      <c r="C972" s="791" t="s">
        <v>684</v>
      </c>
      <c r="D972" s="190">
        <v>-39438.699999999997</v>
      </c>
    </row>
    <row r="973" spans="1:4">
      <c r="A973" s="1"/>
      <c r="B973" s="1"/>
      <c r="C973" s="791" t="s">
        <v>721</v>
      </c>
      <c r="D973" s="190">
        <v>-34920</v>
      </c>
    </row>
    <row r="974" spans="1:4">
      <c r="A974" s="1"/>
      <c r="B974" s="1"/>
      <c r="C974" s="791" t="s">
        <v>674</v>
      </c>
      <c r="D974" s="190">
        <v>-145371.6</v>
      </c>
    </row>
    <row r="975" spans="1:4">
      <c r="A975" s="1"/>
      <c r="B975" s="1"/>
      <c r="C975" s="791" t="s">
        <v>695</v>
      </c>
      <c r="D975" s="190">
        <v>-5000</v>
      </c>
    </row>
    <row r="976" spans="1:4">
      <c r="A976" s="1"/>
      <c r="B976" s="1"/>
      <c r="C976" s="791" t="s">
        <v>676</v>
      </c>
      <c r="D976" s="190">
        <v>-3005</v>
      </c>
    </row>
    <row r="977" spans="1:4">
      <c r="A977" s="1"/>
      <c r="B977" s="1"/>
      <c r="C977" s="791" t="s">
        <v>722</v>
      </c>
      <c r="D977" s="190">
        <v>-19637.2</v>
      </c>
    </row>
    <row r="978" spans="1:4">
      <c r="A978" s="1"/>
      <c r="B978" s="1"/>
      <c r="C978" s="791" t="s">
        <v>704</v>
      </c>
      <c r="D978" s="190">
        <v>-117729.4</v>
      </c>
    </row>
    <row r="979" spans="1:4">
      <c r="A979" s="573"/>
      <c r="B979" s="1"/>
      <c r="C979" s="791" t="s">
        <v>677</v>
      </c>
      <c r="D979" s="190">
        <v>-7715</v>
      </c>
    </row>
    <row r="980" spans="1:4">
      <c r="A980" s="1"/>
      <c r="B980" s="1"/>
      <c r="C980" s="791" t="s">
        <v>678</v>
      </c>
      <c r="D980" s="190">
        <v>-7715</v>
      </c>
    </row>
    <row r="981" spans="1:4">
      <c r="A981" s="1"/>
      <c r="B981" s="573"/>
      <c r="C981" s="791" t="s">
        <v>680</v>
      </c>
      <c r="D981" s="190">
        <v>-84736.1</v>
      </c>
    </row>
    <row r="982" spans="1:4">
      <c r="A982" s="1"/>
      <c r="B982" s="793"/>
      <c r="C982" s="791" t="s">
        <v>681</v>
      </c>
      <c r="D982" s="190">
        <v>-53810.2</v>
      </c>
    </row>
    <row r="983" spans="1:4">
      <c r="A983" s="1"/>
      <c r="B983" s="793"/>
      <c r="C983" s="791" t="s">
        <v>682</v>
      </c>
      <c r="D983" s="190">
        <v>-26961.599999999999</v>
      </c>
    </row>
    <row r="984" spans="1:4">
      <c r="A984" s="1"/>
      <c r="B984" s="793"/>
      <c r="C984" s="791" t="s">
        <v>690</v>
      </c>
      <c r="D984" s="190">
        <v>-1629.5</v>
      </c>
    </row>
    <row r="985" spans="1:4">
      <c r="A985" s="1"/>
      <c r="B985" s="793"/>
      <c r="C985" s="791" t="s">
        <v>691</v>
      </c>
      <c r="D985" s="190">
        <v>-2334.8000000000002</v>
      </c>
    </row>
    <row r="986" spans="1:4" ht="33">
      <c r="A986" s="1"/>
      <c r="B986" s="789" t="s">
        <v>306</v>
      </c>
      <c r="C986" s="791" t="s">
        <v>573</v>
      </c>
      <c r="D986" s="190">
        <v>-201067.3</v>
      </c>
    </row>
    <row r="987" spans="1:4">
      <c r="A987" s="1"/>
      <c r="B987" s="793"/>
      <c r="C987" s="791" t="s">
        <v>53</v>
      </c>
      <c r="D987" s="793"/>
    </row>
    <row r="988" spans="1:4">
      <c r="A988" s="1"/>
      <c r="B988" s="793"/>
      <c r="C988" s="796" t="s">
        <v>205</v>
      </c>
      <c r="D988" s="795">
        <v>-201067.3</v>
      </c>
    </row>
    <row r="989" spans="1:4" ht="33">
      <c r="A989" s="1"/>
      <c r="B989" s="793"/>
      <c r="C989" s="791" t="s">
        <v>110</v>
      </c>
      <c r="D989" s="793"/>
    </row>
    <row r="990" spans="1:4">
      <c r="A990" s="1"/>
      <c r="B990" s="793"/>
      <c r="C990" s="791" t="s">
        <v>7</v>
      </c>
      <c r="D990" s="190">
        <v>-201067.3</v>
      </c>
    </row>
    <row r="991" spans="1:4">
      <c r="A991" s="1"/>
      <c r="B991" s="793"/>
      <c r="C991" s="791" t="s">
        <v>111</v>
      </c>
      <c r="D991" s="190">
        <v>-201067.3</v>
      </c>
    </row>
    <row r="992" spans="1:4">
      <c r="A992" s="1"/>
      <c r="B992" s="793"/>
      <c r="C992" s="791" t="s">
        <v>112</v>
      </c>
      <c r="D992" s="190">
        <v>-201067.3</v>
      </c>
    </row>
    <row r="993" spans="1:4">
      <c r="A993" s="1"/>
      <c r="B993" s="793"/>
      <c r="C993" s="791" t="s">
        <v>664</v>
      </c>
      <c r="D993" s="190">
        <v>-1525.2</v>
      </c>
    </row>
    <row r="994" spans="1:4">
      <c r="A994" s="1"/>
      <c r="B994" s="793"/>
      <c r="C994" s="791" t="s">
        <v>665</v>
      </c>
      <c r="D994" s="190">
        <v>-1525.2</v>
      </c>
    </row>
    <row r="995" spans="1:4">
      <c r="A995" s="1"/>
      <c r="B995" s="793"/>
      <c r="C995" s="791" t="s">
        <v>697</v>
      </c>
      <c r="D995" s="190">
        <v>-199542.1</v>
      </c>
    </row>
    <row r="996" spans="1:4">
      <c r="A996" s="1"/>
      <c r="B996" s="793"/>
      <c r="C996" s="791" t="s">
        <v>723</v>
      </c>
      <c r="D996" s="190">
        <v>-199542.1</v>
      </c>
    </row>
    <row r="997" spans="1:4" ht="33">
      <c r="A997" s="1"/>
      <c r="B997" s="789" t="s">
        <v>300</v>
      </c>
      <c r="C997" s="791" t="s">
        <v>574</v>
      </c>
      <c r="D997" s="190">
        <v>-39000</v>
      </c>
    </row>
    <row r="998" spans="1:4">
      <c r="A998" s="793"/>
      <c r="B998" s="793"/>
      <c r="C998" s="791" t="s">
        <v>53</v>
      </c>
      <c r="D998" s="793"/>
    </row>
    <row r="999" spans="1:4">
      <c r="A999" s="793"/>
      <c r="B999" s="793"/>
      <c r="C999" s="796" t="s">
        <v>205</v>
      </c>
      <c r="D999" s="795">
        <v>-39000</v>
      </c>
    </row>
    <row r="1000" spans="1:4" ht="33">
      <c r="A1000" s="793"/>
      <c r="B1000" s="793"/>
      <c r="C1000" s="791" t="s">
        <v>110</v>
      </c>
      <c r="D1000" s="793"/>
    </row>
    <row r="1001" spans="1:4">
      <c r="A1001" s="793"/>
      <c r="B1001" s="793"/>
      <c r="C1001" s="791" t="s">
        <v>7</v>
      </c>
      <c r="D1001" s="190">
        <v>-39000</v>
      </c>
    </row>
    <row r="1002" spans="1:4">
      <c r="A1002" s="793"/>
      <c r="B1002" s="793"/>
      <c r="C1002" s="791" t="s">
        <v>111</v>
      </c>
      <c r="D1002" s="190">
        <v>-39000</v>
      </c>
    </row>
    <row r="1003" spans="1:4">
      <c r="A1003" s="793"/>
      <c r="B1003" s="793"/>
      <c r="C1003" s="791" t="s">
        <v>112</v>
      </c>
      <c r="D1003" s="190">
        <v>-39000</v>
      </c>
    </row>
    <row r="1004" spans="1:4">
      <c r="A1004" s="793"/>
      <c r="B1004" s="793"/>
      <c r="C1004" s="791" t="s">
        <v>113</v>
      </c>
      <c r="D1004" s="190">
        <v>-39000</v>
      </c>
    </row>
    <row r="1005" spans="1:4">
      <c r="A1005" s="793"/>
      <c r="B1005" s="793"/>
      <c r="C1005" s="791" t="s">
        <v>667</v>
      </c>
      <c r="D1005" s="190">
        <v>-39000</v>
      </c>
    </row>
    <row r="1006" spans="1:4">
      <c r="A1006" s="793"/>
      <c r="B1006" s="793"/>
      <c r="C1006" s="792" t="s">
        <v>576</v>
      </c>
      <c r="D1006" s="192">
        <v>-900000</v>
      </c>
    </row>
    <row r="1007" spans="1:4">
      <c r="A1007" s="793"/>
      <c r="B1007" s="793"/>
      <c r="C1007" s="791" t="s">
        <v>8</v>
      </c>
      <c r="D1007" s="793"/>
    </row>
    <row r="1008" spans="1:4">
      <c r="A1008" s="789" t="s">
        <v>577</v>
      </c>
      <c r="B1008" s="793"/>
      <c r="C1008" s="791" t="s">
        <v>578</v>
      </c>
      <c r="D1008" s="190">
        <v>-900000</v>
      </c>
    </row>
    <row r="1009" spans="1:4">
      <c r="A1009" s="793"/>
      <c r="B1009" s="793"/>
      <c r="C1009" s="791" t="s">
        <v>8</v>
      </c>
      <c r="D1009" s="793"/>
    </row>
    <row r="1010" spans="1:4" ht="49.5">
      <c r="A1010" s="793"/>
      <c r="B1010" s="789" t="s">
        <v>185</v>
      </c>
      <c r="C1010" s="791" t="s">
        <v>581</v>
      </c>
      <c r="D1010" s="190">
        <v>-15000</v>
      </c>
    </row>
    <row r="1011" spans="1:4">
      <c r="A1011" s="793"/>
      <c r="B1011" s="793"/>
      <c r="C1011" s="791" t="s">
        <v>53</v>
      </c>
      <c r="D1011" s="793"/>
    </row>
    <row r="1012" spans="1:4">
      <c r="A1012" s="793"/>
      <c r="B1012" s="793"/>
      <c r="C1012" s="796" t="s">
        <v>576</v>
      </c>
      <c r="D1012" s="795">
        <v>-15000</v>
      </c>
    </row>
    <row r="1013" spans="1:4" ht="33">
      <c r="A1013" s="793"/>
      <c r="B1013" s="793"/>
      <c r="C1013" s="791" t="s">
        <v>110</v>
      </c>
      <c r="D1013" s="793"/>
    </row>
    <row r="1014" spans="1:4">
      <c r="A1014" s="1"/>
      <c r="B1014" s="793"/>
      <c r="C1014" s="791" t="s">
        <v>7</v>
      </c>
      <c r="D1014" s="190">
        <v>-15000</v>
      </c>
    </row>
    <row r="1015" spans="1:4">
      <c r="A1015" s="1"/>
      <c r="B1015" s="793"/>
      <c r="C1015" s="791" t="s">
        <v>216</v>
      </c>
      <c r="D1015" s="190">
        <v>-15000</v>
      </c>
    </row>
    <row r="1016" spans="1:4">
      <c r="A1016" s="1"/>
      <c r="B1016" s="793"/>
      <c r="C1016" s="791" t="s">
        <v>671</v>
      </c>
      <c r="D1016" s="190">
        <v>-15000</v>
      </c>
    </row>
    <row r="1017" spans="1:4">
      <c r="A1017" s="1"/>
      <c r="B1017" s="793"/>
      <c r="C1017" s="791" t="s">
        <v>680</v>
      </c>
      <c r="D1017" s="190">
        <v>-15000</v>
      </c>
    </row>
    <row r="1018" spans="1:4">
      <c r="A1018" s="1"/>
      <c r="B1018" s="793"/>
      <c r="C1018" s="791" t="s">
        <v>683</v>
      </c>
      <c r="D1018" s="190">
        <v>-15000</v>
      </c>
    </row>
    <row r="1019" spans="1:4" ht="33">
      <c r="A1019" s="1"/>
      <c r="B1019" s="789" t="s">
        <v>309</v>
      </c>
      <c r="C1019" s="791" t="s">
        <v>583</v>
      </c>
      <c r="D1019" s="190">
        <v>-885000</v>
      </c>
    </row>
    <row r="1020" spans="1:4">
      <c r="A1020" s="1"/>
      <c r="B1020" s="793"/>
      <c r="C1020" s="791" t="s">
        <v>53</v>
      </c>
      <c r="D1020" s="793"/>
    </row>
    <row r="1021" spans="1:4">
      <c r="A1021" s="1"/>
      <c r="B1021" s="793"/>
      <c r="C1021" s="796" t="s">
        <v>576</v>
      </c>
      <c r="D1021" s="795">
        <v>-885000</v>
      </c>
    </row>
    <row r="1022" spans="1:4" ht="33">
      <c r="A1022" s="1"/>
      <c r="B1022" s="793"/>
      <c r="C1022" s="791" t="s">
        <v>110</v>
      </c>
      <c r="D1022" s="793"/>
    </row>
    <row r="1023" spans="1:4">
      <c r="A1023" s="1"/>
      <c r="B1023" s="793"/>
      <c r="C1023" s="791" t="s">
        <v>7</v>
      </c>
      <c r="D1023" s="190">
        <v>-885000</v>
      </c>
    </row>
    <row r="1024" spans="1:4">
      <c r="A1024" s="1"/>
      <c r="B1024" s="793"/>
      <c r="C1024" s="791" t="s">
        <v>111</v>
      </c>
      <c r="D1024" s="190">
        <v>-885000</v>
      </c>
    </row>
    <row r="1025" spans="1:4">
      <c r="A1025" s="1"/>
      <c r="B1025" s="793"/>
      <c r="C1025" s="791" t="s">
        <v>112</v>
      </c>
      <c r="D1025" s="190">
        <v>-885000</v>
      </c>
    </row>
    <row r="1026" spans="1:4">
      <c r="A1026" s="1"/>
      <c r="B1026" s="793"/>
      <c r="C1026" s="791" t="s">
        <v>113</v>
      </c>
      <c r="D1026" s="190">
        <v>-885000</v>
      </c>
    </row>
    <row r="1027" spans="1:4">
      <c r="A1027" s="1"/>
      <c r="B1027" s="793"/>
      <c r="C1027" s="791" t="s">
        <v>114</v>
      </c>
      <c r="D1027" s="190">
        <v>-885000</v>
      </c>
    </row>
    <row r="1028" spans="1:4">
      <c r="A1028" s="1"/>
      <c r="B1028" s="793"/>
      <c r="C1028" s="792" t="s">
        <v>585</v>
      </c>
      <c r="D1028" s="192">
        <v>-79727</v>
      </c>
    </row>
    <row r="1029" spans="1:4">
      <c r="A1029" s="1"/>
      <c r="B1029" s="793"/>
      <c r="C1029" s="791" t="s">
        <v>8</v>
      </c>
      <c r="D1029" s="793"/>
    </row>
    <row r="1030" spans="1:4" ht="33">
      <c r="A1030" s="789" t="s">
        <v>586</v>
      </c>
      <c r="B1030" s="793"/>
      <c r="C1030" s="791" t="s">
        <v>587</v>
      </c>
      <c r="D1030" s="190">
        <v>-79727</v>
      </c>
    </row>
    <row r="1031" spans="1:4">
      <c r="A1031" s="793"/>
      <c r="B1031" s="793"/>
      <c r="C1031" s="791" t="s">
        <v>8</v>
      </c>
      <c r="D1031" s="793"/>
    </row>
    <row r="1032" spans="1:4" ht="49.5">
      <c r="A1032" s="793"/>
      <c r="B1032" s="789" t="s">
        <v>185</v>
      </c>
      <c r="C1032" s="791" t="s">
        <v>590</v>
      </c>
      <c r="D1032" s="190">
        <v>-6935.4</v>
      </c>
    </row>
    <row r="1033" spans="1:4">
      <c r="A1033" s="793"/>
      <c r="B1033" s="793"/>
      <c r="C1033" s="791" t="s">
        <v>53</v>
      </c>
      <c r="D1033" s="793"/>
    </row>
    <row r="1034" spans="1:4">
      <c r="A1034" s="793"/>
      <c r="B1034" s="793"/>
      <c r="C1034" s="796" t="s">
        <v>585</v>
      </c>
      <c r="D1034" s="795">
        <v>-6935.4</v>
      </c>
    </row>
    <row r="1035" spans="1:4" ht="33">
      <c r="A1035" s="793"/>
      <c r="B1035" s="793"/>
      <c r="C1035" s="791" t="s">
        <v>110</v>
      </c>
      <c r="D1035" s="793"/>
    </row>
    <row r="1036" spans="1:4">
      <c r="A1036" s="793"/>
      <c r="B1036" s="793"/>
      <c r="C1036" s="791" t="s">
        <v>7</v>
      </c>
      <c r="D1036" s="190">
        <v>-6935.4</v>
      </c>
    </row>
    <row r="1037" spans="1:4">
      <c r="A1037" s="793"/>
      <c r="B1037" s="793"/>
      <c r="C1037" s="791" t="s">
        <v>216</v>
      </c>
      <c r="D1037" s="190">
        <v>-6935.4</v>
      </c>
    </row>
    <row r="1038" spans="1:4">
      <c r="A1038" s="793"/>
      <c r="B1038" s="793"/>
      <c r="C1038" s="791" t="s">
        <v>671</v>
      </c>
      <c r="D1038" s="190">
        <v>-5935.4</v>
      </c>
    </row>
    <row r="1039" spans="1:4">
      <c r="A1039" s="793"/>
      <c r="B1039" s="793"/>
      <c r="C1039" s="791" t="s">
        <v>672</v>
      </c>
      <c r="D1039" s="190">
        <v>-20</v>
      </c>
    </row>
    <row r="1040" spans="1:4">
      <c r="A1040" s="793"/>
      <c r="B1040" s="793"/>
      <c r="C1040" s="791" t="s">
        <v>686</v>
      </c>
      <c r="D1040" s="190">
        <v>-20</v>
      </c>
    </row>
    <row r="1041" spans="1:4">
      <c r="A1041" s="793"/>
      <c r="B1041" s="793"/>
      <c r="C1041" s="791" t="s">
        <v>674</v>
      </c>
      <c r="D1041" s="190">
        <v>-131.1</v>
      </c>
    </row>
    <row r="1042" spans="1:4">
      <c r="A1042" s="793"/>
      <c r="B1042" s="793"/>
      <c r="C1042" s="791" t="s">
        <v>675</v>
      </c>
      <c r="D1042" s="190">
        <v>-20</v>
      </c>
    </row>
    <row r="1043" spans="1:4">
      <c r="A1043" s="793"/>
      <c r="B1043" s="793"/>
      <c r="C1043" s="791" t="s">
        <v>704</v>
      </c>
      <c r="D1043" s="190">
        <v>-111.1</v>
      </c>
    </row>
    <row r="1044" spans="1:4">
      <c r="A1044" s="793"/>
      <c r="B1044" s="793"/>
      <c r="C1044" s="791" t="s">
        <v>677</v>
      </c>
      <c r="D1044" s="190">
        <v>-514.6</v>
      </c>
    </row>
    <row r="1045" spans="1:4">
      <c r="A1045" s="793"/>
      <c r="B1045" s="793"/>
      <c r="C1045" s="791" t="s">
        <v>678</v>
      </c>
      <c r="D1045" s="190">
        <v>-514.6</v>
      </c>
    </row>
    <row r="1046" spans="1:4">
      <c r="A1046" s="1"/>
      <c r="B1046" s="793"/>
      <c r="C1046" s="791" t="s">
        <v>680</v>
      </c>
      <c r="D1046" s="190">
        <v>-5269.7</v>
      </c>
    </row>
    <row r="1047" spans="1:4">
      <c r="A1047" s="1"/>
      <c r="B1047" s="793"/>
      <c r="C1047" s="791" t="s">
        <v>681</v>
      </c>
      <c r="D1047" s="190">
        <v>-4</v>
      </c>
    </row>
    <row r="1048" spans="1:4">
      <c r="A1048" s="1"/>
      <c r="B1048" s="793"/>
      <c r="C1048" s="791" t="s">
        <v>682</v>
      </c>
      <c r="D1048" s="190">
        <v>-5124.6000000000004</v>
      </c>
    </row>
    <row r="1049" spans="1:4">
      <c r="A1049" s="1"/>
      <c r="B1049" s="793"/>
      <c r="C1049" s="791" t="s">
        <v>691</v>
      </c>
      <c r="D1049" s="190">
        <v>-141.1</v>
      </c>
    </row>
    <row r="1050" spans="1:4">
      <c r="A1050" s="1"/>
      <c r="B1050" s="793"/>
      <c r="C1050" s="791" t="s">
        <v>217</v>
      </c>
      <c r="D1050" s="190">
        <v>-1000</v>
      </c>
    </row>
    <row r="1051" spans="1:4">
      <c r="A1051" s="1"/>
      <c r="B1051" s="793"/>
      <c r="C1051" s="791" t="s">
        <v>218</v>
      </c>
      <c r="D1051" s="190">
        <v>-1000</v>
      </c>
    </row>
    <row r="1052" spans="1:4" ht="33">
      <c r="A1052" s="1"/>
      <c r="B1052" s="789" t="s">
        <v>392</v>
      </c>
      <c r="C1052" s="791" t="s">
        <v>592</v>
      </c>
      <c r="D1052" s="190">
        <v>-1608.3</v>
      </c>
    </row>
    <row r="1053" spans="1:4">
      <c r="A1053" s="1"/>
      <c r="B1053" s="793"/>
      <c r="C1053" s="791" t="s">
        <v>53</v>
      </c>
      <c r="D1053" s="793"/>
    </row>
    <row r="1054" spans="1:4">
      <c r="A1054" s="1"/>
      <c r="B1054" s="793"/>
      <c r="C1054" s="796" t="s">
        <v>585</v>
      </c>
      <c r="D1054" s="795">
        <v>-1608.3</v>
      </c>
    </row>
    <row r="1055" spans="1:4" ht="33">
      <c r="A1055" s="1"/>
      <c r="B1055" s="793"/>
      <c r="C1055" s="791" t="s">
        <v>110</v>
      </c>
      <c r="D1055" s="793"/>
    </row>
    <row r="1056" spans="1:4">
      <c r="A1056" s="1"/>
      <c r="B1056" s="793"/>
      <c r="C1056" s="791" t="s">
        <v>7</v>
      </c>
      <c r="D1056" s="190">
        <v>-1608.3</v>
      </c>
    </row>
    <row r="1057" spans="1:4">
      <c r="A1057" s="1"/>
      <c r="B1057" s="793"/>
      <c r="C1057" s="791" t="s">
        <v>216</v>
      </c>
      <c r="D1057" s="190">
        <v>-1608.3</v>
      </c>
    </row>
    <row r="1058" spans="1:4">
      <c r="A1058" s="1"/>
      <c r="B1058" s="793"/>
      <c r="C1058" s="791" t="s">
        <v>671</v>
      </c>
      <c r="D1058" s="190">
        <v>-1608.3</v>
      </c>
    </row>
    <row r="1059" spans="1:4">
      <c r="A1059" s="1"/>
      <c r="B1059" s="793"/>
      <c r="C1059" s="791" t="s">
        <v>680</v>
      </c>
      <c r="D1059" s="190">
        <v>-1608.3</v>
      </c>
    </row>
    <row r="1060" spans="1:4">
      <c r="A1060" s="1"/>
      <c r="B1060" s="793"/>
      <c r="C1060" s="791" t="s">
        <v>683</v>
      </c>
      <c r="D1060" s="190">
        <v>-1608.3</v>
      </c>
    </row>
    <row r="1061" spans="1:4" ht="33">
      <c r="A1061" s="1"/>
      <c r="B1061" s="789" t="s">
        <v>423</v>
      </c>
      <c r="C1061" s="791" t="s">
        <v>594</v>
      </c>
      <c r="D1061" s="190">
        <v>-2997.5</v>
      </c>
    </row>
    <row r="1062" spans="1:4">
      <c r="A1062" s="1"/>
      <c r="B1062" s="793"/>
      <c r="C1062" s="791" t="s">
        <v>53</v>
      </c>
      <c r="D1062" s="793"/>
    </row>
    <row r="1063" spans="1:4">
      <c r="A1063" s="1"/>
      <c r="B1063" s="793"/>
      <c r="C1063" s="796" t="s">
        <v>585</v>
      </c>
      <c r="D1063" s="795">
        <v>-2997.5</v>
      </c>
    </row>
    <row r="1064" spans="1:4" ht="33">
      <c r="A1064" s="1"/>
      <c r="B1064" s="793"/>
      <c r="C1064" s="791" t="s">
        <v>110</v>
      </c>
      <c r="D1064" s="793"/>
    </row>
    <row r="1065" spans="1:4">
      <c r="A1065" s="1"/>
      <c r="B1065" s="793"/>
      <c r="C1065" s="791" t="s">
        <v>7</v>
      </c>
      <c r="D1065" s="190">
        <v>-2997.5</v>
      </c>
    </row>
    <row r="1066" spans="1:4">
      <c r="A1066" s="1"/>
      <c r="B1066" s="793"/>
      <c r="C1066" s="791" t="s">
        <v>216</v>
      </c>
      <c r="D1066" s="190">
        <v>-2997.5</v>
      </c>
    </row>
    <row r="1067" spans="1:4">
      <c r="A1067" s="1"/>
      <c r="B1067" s="793"/>
      <c r="C1067" s="791" t="s">
        <v>671</v>
      </c>
      <c r="D1067" s="190">
        <v>-2997.5</v>
      </c>
    </row>
    <row r="1068" spans="1:4">
      <c r="A1068" s="1"/>
      <c r="B1068" s="793"/>
      <c r="C1068" s="791" t="s">
        <v>674</v>
      </c>
      <c r="D1068" s="190">
        <v>-70.7</v>
      </c>
    </row>
    <row r="1069" spans="1:4">
      <c r="A1069" s="1"/>
      <c r="B1069" s="793"/>
      <c r="C1069" s="791" t="s">
        <v>695</v>
      </c>
      <c r="D1069" s="190">
        <v>-59.4</v>
      </c>
    </row>
    <row r="1070" spans="1:4">
      <c r="A1070" s="1"/>
      <c r="B1070" s="793"/>
      <c r="C1070" s="791" t="s">
        <v>704</v>
      </c>
      <c r="D1070" s="190">
        <v>-11.3</v>
      </c>
    </row>
    <row r="1071" spans="1:4">
      <c r="A1071" s="1"/>
      <c r="B1071" s="793"/>
      <c r="C1071" s="791" t="s">
        <v>680</v>
      </c>
      <c r="D1071" s="190">
        <v>-2926.8</v>
      </c>
    </row>
    <row r="1072" spans="1:4">
      <c r="A1072" s="1"/>
      <c r="B1072" s="793"/>
      <c r="C1072" s="791" t="s">
        <v>681</v>
      </c>
      <c r="D1072" s="190">
        <v>-2926.8</v>
      </c>
    </row>
    <row r="1073" spans="1:4" ht="49.5">
      <c r="A1073" s="1"/>
      <c r="B1073" s="789" t="s">
        <v>596</v>
      </c>
      <c r="C1073" s="791" t="s">
        <v>597</v>
      </c>
      <c r="D1073" s="190">
        <v>-86</v>
      </c>
    </row>
    <row r="1074" spans="1:4">
      <c r="A1074" s="1"/>
      <c r="B1074" s="793"/>
      <c r="C1074" s="791" t="s">
        <v>53</v>
      </c>
      <c r="D1074" s="793"/>
    </row>
    <row r="1075" spans="1:4">
      <c r="A1075" s="1"/>
      <c r="B1075" s="793"/>
      <c r="C1075" s="796" t="s">
        <v>585</v>
      </c>
      <c r="D1075" s="795">
        <v>-86</v>
      </c>
    </row>
    <row r="1076" spans="1:4" ht="33">
      <c r="A1076" s="1"/>
      <c r="B1076" s="793"/>
      <c r="C1076" s="791" t="s">
        <v>110</v>
      </c>
      <c r="D1076" s="793"/>
    </row>
    <row r="1077" spans="1:4">
      <c r="A1077" s="1"/>
      <c r="B1077" s="793"/>
      <c r="C1077" s="791" t="s">
        <v>7</v>
      </c>
      <c r="D1077" s="190">
        <v>-86</v>
      </c>
    </row>
    <row r="1078" spans="1:4">
      <c r="A1078" s="1"/>
      <c r="B1078" s="793"/>
      <c r="C1078" s="791" t="s">
        <v>216</v>
      </c>
      <c r="D1078" s="190">
        <v>-86</v>
      </c>
    </row>
    <row r="1079" spans="1:4">
      <c r="A1079" s="1"/>
      <c r="B1079" s="793"/>
      <c r="C1079" s="791" t="s">
        <v>671</v>
      </c>
      <c r="D1079" s="190">
        <v>-86</v>
      </c>
    </row>
    <row r="1080" spans="1:4">
      <c r="A1080" s="1"/>
      <c r="B1080" s="793"/>
      <c r="C1080" s="791" t="s">
        <v>680</v>
      </c>
      <c r="D1080" s="190">
        <v>-86</v>
      </c>
    </row>
    <row r="1081" spans="1:4">
      <c r="A1081" s="1"/>
      <c r="B1081" s="793"/>
      <c r="C1081" s="791" t="s">
        <v>690</v>
      </c>
      <c r="D1081" s="190">
        <v>-86</v>
      </c>
    </row>
    <row r="1082" spans="1:4" ht="33">
      <c r="A1082" s="1"/>
      <c r="B1082" s="789" t="s">
        <v>599</v>
      </c>
      <c r="C1082" s="791" t="s">
        <v>600</v>
      </c>
      <c r="D1082" s="190">
        <v>-2628</v>
      </c>
    </row>
    <row r="1083" spans="1:4">
      <c r="A1083" s="1"/>
      <c r="B1083" s="793"/>
      <c r="C1083" s="791" t="s">
        <v>53</v>
      </c>
      <c r="D1083" s="793"/>
    </row>
    <row r="1084" spans="1:4">
      <c r="A1084" s="1"/>
      <c r="B1084" s="793"/>
      <c r="C1084" s="796" t="s">
        <v>585</v>
      </c>
      <c r="D1084" s="795">
        <v>-2628</v>
      </c>
    </row>
    <row r="1085" spans="1:4" ht="33">
      <c r="A1085" s="1"/>
      <c r="B1085" s="793"/>
      <c r="C1085" s="791" t="s">
        <v>110</v>
      </c>
      <c r="D1085" s="793"/>
    </row>
    <row r="1086" spans="1:4">
      <c r="A1086" s="1"/>
      <c r="B1086" s="793"/>
      <c r="C1086" s="791" t="s">
        <v>7</v>
      </c>
      <c r="D1086" s="190">
        <v>-2628</v>
      </c>
    </row>
    <row r="1087" spans="1:4">
      <c r="A1087" s="1"/>
      <c r="B1087" s="793"/>
      <c r="C1087" s="791" t="s">
        <v>216</v>
      </c>
      <c r="D1087" s="190">
        <v>-2628</v>
      </c>
    </row>
    <row r="1088" spans="1:4">
      <c r="A1088" s="1"/>
      <c r="B1088" s="793"/>
      <c r="C1088" s="791" t="s">
        <v>671</v>
      </c>
      <c r="D1088" s="190">
        <v>-2628</v>
      </c>
    </row>
    <row r="1089" spans="1:4">
      <c r="A1089" s="1"/>
      <c r="B1089" s="793"/>
      <c r="C1089" s="791" t="s">
        <v>677</v>
      </c>
      <c r="D1089" s="190">
        <v>-2553.6999999999998</v>
      </c>
    </row>
    <row r="1090" spans="1:4">
      <c r="A1090" s="1"/>
      <c r="B1090" s="793"/>
      <c r="C1090" s="791" t="s">
        <v>678</v>
      </c>
      <c r="D1090" s="190">
        <v>-553.70000000000005</v>
      </c>
    </row>
    <row r="1091" spans="1:4">
      <c r="A1091" s="1"/>
      <c r="B1091" s="793"/>
      <c r="C1091" s="791" t="s">
        <v>679</v>
      </c>
      <c r="D1091" s="190">
        <v>-2000</v>
      </c>
    </row>
    <row r="1092" spans="1:4">
      <c r="A1092" s="1"/>
      <c r="B1092" s="793"/>
      <c r="C1092" s="791" t="s">
        <v>680</v>
      </c>
      <c r="D1092" s="190">
        <v>-74.3</v>
      </c>
    </row>
    <row r="1093" spans="1:4">
      <c r="A1093" s="1"/>
      <c r="B1093" s="793"/>
      <c r="C1093" s="791" t="s">
        <v>682</v>
      </c>
      <c r="D1093" s="190">
        <v>-38.9</v>
      </c>
    </row>
    <row r="1094" spans="1:4">
      <c r="A1094" s="1"/>
      <c r="B1094" s="793"/>
      <c r="C1094" s="791" t="s">
        <v>683</v>
      </c>
      <c r="D1094" s="190">
        <v>-35.4</v>
      </c>
    </row>
    <row r="1095" spans="1:4">
      <c r="A1095" s="1"/>
      <c r="B1095" s="789" t="s">
        <v>306</v>
      </c>
      <c r="C1095" s="791" t="s">
        <v>602</v>
      </c>
      <c r="D1095" s="190">
        <v>-24115.8</v>
      </c>
    </row>
    <row r="1096" spans="1:4">
      <c r="A1096" s="1"/>
      <c r="B1096" s="793"/>
      <c r="C1096" s="791" t="s">
        <v>53</v>
      </c>
      <c r="D1096" s="793"/>
    </row>
    <row r="1097" spans="1:4">
      <c r="A1097" s="1"/>
      <c r="B1097" s="793"/>
      <c r="C1097" s="796" t="s">
        <v>585</v>
      </c>
      <c r="D1097" s="795">
        <v>-24115.8</v>
      </c>
    </row>
    <row r="1098" spans="1:4" ht="33">
      <c r="A1098" s="1"/>
      <c r="B1098" s="793"/>
      <c r="C1098" s="791" t="s">
        <v>110</v>
      </c>
      <c r="D1098" s="793"/>
    </row>
    <row r="1099" spans="1:4">
      <c r="A1099" s="1"/>
      <c r="B1099" s="793"/>
      <c r="C1099" s="791" t="s">
        <v>7</v>
      </c>
      <c r="D1099" s="190">
        <v>-24115.8</v>
      </c>
    </row>
    <row r="1100" spans="1:4">
      <c r="A1100" s="1"/>
      <c r="B1100" s="793"/>
      <c r="C1100" s="791" t="s">
        <v>111</v>
      </c>
      <c r="D1100" s="190">
        <v>-24115.8</v>
      </c>
    </row>
    <row r="1101" spans="1:4">
      <c r="A1101" s="1"/>
      <c r="B1101" s="793"/>
      <c r="C1101" s="791" t="s">
        <v>112</v>
      </c>
      <c r="D1101" s="190">
        <v>-24115.8</v>
      </c>
    </row>
    <row r="1102" spans="1:4">
      <c r="A1102" s="1"/>
      <c r="B1102" s="793"/>
      <c r="C1102" s="791" t="s">
        <v>664</v>
      </c>
      <c r="D1102" s="190">
        <v>-24115.8</v>
      </c>
    </row>
    <row r="1103" spans="1:4">
      <c r="A1103" s="1"/>
      <c r="B1103" s="793"/>
      <c r="C1103" s="791" t="s">
        <v>724</v>
      </c>
      <c r="D1103" s="190">
        <v>-589.9</v>
      </c>
    </row>
    <row r="1104" spans="1:4">
      <c r="A1104" s="1"/>
      <c r="B1104" s="793"/>
      <c r="C1104" s="791" t="s">
        <v>665</v>
      </c>
      <c r="D1104" s="190">
        <v>-23401.8</v>
      </c>
    </row>
    <row r="1105" spans="1:4">
      <c r="A1105" s="1"/>
      <c r="B1105" s="793"/>
      <c r="C1105" s="791" t="s">
        <v>292</v>
      </c>
      <c r="D1105" s="190">
        <v>-124.1</v>
      </c>
    </row>
    <row r="1106" spans="1:4" ht="33">
      <c r="A1106" s="573"/>
      <c r="B1106" s="789" t="s">
        <v>309</v>
      </c>
      <c r="C1106" s="791" t="s">
        <v>592</v>
      </c>
      <c r="D1106" s="190">
        <v>-988</v>
      </c>
    </row>
    <row r="1107" spans="1:4">
      <c r="A1107" s="1"/>
      <c r="B1107" s="793"/>
      <c r="C1107" s="791" t="s">
        <v>53</v>
      </c>
      <c r="D1107" s="793"/>
    </row>
    <row r="1108" spans="1:4">
      <c r="A1108" s="1"/>
      <c r="B1108" s="793"/>
      <c r="C1108" s="796" t="s">
        <v>585</v>
      </c>
      <c r="D1108" s="795">
        <v>-988</v>
      </c>
    </row>
    <row r="1109" spans="1:4" ht="33">
      <c r="A1109" s="1"/>
      <c r="B1109" s="793"/>
      <c r="C1109" s="791" t="s">
        <v>110</v>
      </c>
      <c r="D1109" s="793"/>
    </row>
    <row r="1110" spans="1:4">
      <c r="A1110" s="1"/>
      <c r="B1110" s="793"/>
      <c r="C1110" s="791" t="s">
        <v>7</v>
      </c>
      <c r="D1110" s="190">
        <v>-988</v>
      </c>
    </row>
    <row r="1111" spans="1:4">
      <c r="A1111" s="1"/>
      <c r="B1111" s="793"/>
      <c r="C1111" s="791" t="s">
        <v>111</v>
      </c>
      <c r="D1111" s="190">
        <v>-988</v>
      </c>
    </row>
    <row r="1112" spans="1:4">
      <c r="A1112" s="1"/>
      <c r="B1112" s="793"/>
      <c r="C1112" s="791" t="s">
        <v>112</v>
      </c>
      <c r="D1112" s="190">
        <v>-988</v>
      </c>
    </row>
    <row r="1113" spans="1:4">
      <c r="A1113" s="1"/>
      <c r="B1113" s="793"/>
      <c r="C1113" s="791" t="s">
        <v>664</v>
      </c>
      <c r="D1113" s="190">
        <v>-988</v>
      </c>
    </row>
    <row r="1114" spans="1:4">
      <c r="A1114" s="1"/>
      <c r="B1114" s="793"/>
      <c r="C1114" s="791" t="s">
        <v>665</v>
      </c>
      <c r="D1114" s="190">
        <v>-988</v>
      </c>
    </row>
    <row r="1115" spans="1:4" ht="33">
      <c r="A1115" s="1"/>
      <c r="B1115" s="789" t="s">
        <v>297</v>
      </c>
      <c r="C1115" s="791" t="s">
        <v>604</v>
      </c>
      <c r="D1115" s="190">
        <v>-25883.3</v>
      </c>
    </row>
    <row r="1116" spans="1:4">
      <c r="A1116" s="1"/>
      <c r="B1116" s="793"/>
      <c r="C1116" s="791" t="s">
        <v>53</v>
      </c>
      <c r="D1116" s="793"/>
    </row>
    <row r="1117" spans="1:4">
      <c r="A1117" s="1"/>
      <c r="B1117" s="793"/>
      <c r="C1117" s="796" t="s">
        <v>585</v>
      </c>
      <c r="D1117" s="795">
        <v>-25883.3</v>
      </c>
    </row>
    <row r="1118" spans="1:4" ht="33">
      <c r="A1118" s="1"/>
      <c r="B1118" s="793"/>
      <c r="C1118" s="791" t="s">
        <v>110</v>
      </c>
      <c r="D1118" s="793"/>
    </row>
    <row r="1119" spans="1:4">
      <c r="A1119" s="1"/>
      <c r="B1119" s="793"/>
      <c r="C1119" s="791" t="s">
        <v>7</v>
      </c>
      <c r="D1119" s="190">
        <v>-25883.3</v>
      </c>
    </row>
    <row r="1120" spans="1:4">
      <c r="A1120" s="1"/>
      <c r="B1120" s="793"/>
      <c r="C1120" s="791" t="s">
        <v>111</v>
      </c>
      <c r="D1120" s="190">
        <v>-25883.3</v>
      </c>
    </row>
    <row r="1121" spans="1:4">
      <c r="A1121" s="1"/>
      <c r="B1121" s="793"/>
      <c r="C1121" s="791" t="s">
        <v>112</v>
      </c>
      <c r="D1121" s="190">
        <v>-25883.3</v>
      </c>
    </row>
    <row r="1122" spans="1:4">
      <c r="A1122" s="1"/>
      <c r="B1122" s="793"/>
      <c r="C1122" s="791" t="s">
        <v>664</v>
      </c>
      <c r="D1122" s="190">
        <v>-25883.3</v>
      </c>
    </row>
    <row r="1123" spans="1:4">
      <c r="A1123" s="1"/>
      <c r="B1123" s="793"/>
      <c r="C1123" s="791" t="s">
        <v>665</v>
      </c>
      <c r="D1123" s="190">
        <v>-25883.3</v>
      </c>
    </row>
    <row r="1124" spans="1:4" ht="33">
      <c r="A1124" s="1"/>
      <c r="B1124" s="789" t="s">
        <v>300</v>
      </c>
      <c r="C1124" s="791" t="s">
        <v>606</v>
      </c>
      <c r="D1124" s="190">
        <v>-14484.7</v>
      </c>
    </row>
    <row r="1125" spans="1:4">
      <c r="A1125" s="1"/>
      <c r="B1125" s="793"/>
      <c r="C1125" s="791" t="s">
        <v>53</v>
      </c>
      <c r="D1125" s="793"/>
    </row>
    <row r="1126" spans="1:4">
      <c r="A1126" s="793"/>
      <c r="B1126" s="793"/>
      <c r="C1126" s="796" t="s">
        <v>585</v>
      </c>
      <c r="D1126" s="795">
        <v>-14484.7</v>
      </c>
    </row>
    <row r="1127" spans="1:4" ht="33">
      <c r="A1127" s="793"/>
      <c r="B1127" s="793"/>
      <c r="C1127" s="791" t="s">
        <v>110</v>
      </c>
      <c r="D1127" s="793"/>
    </row>
    <row r="1128" spans="1:4">
      <c r="A1128" s="793"/>
      <c r="B1128" s="793"/>
      <c r="C1128" s="791" t="s">
        <v>7</v>
      </c>
      <c r="D1128" s="190">
        <v>-14484.7</v>
      </c>
    </row>
    <row r="1129" spans="1:4">
      <c r="A1129" s="793"/>
      <c r="B1129" s="793"/>
      <c r="C1129" s="791" t="s">
        <v>111</v>
      </c>
      <c r="D1129" s="190">
        <v>-14484.7</v>
      </c>
    </row>
    <row r="1130" spans="1:4">
      <c r="A1130" s="793"/>
      <c r="B1130" s="793"/>
      <c r="C1130" s="791" t="s">
        <v>112</v>
      </c>
      <c r="D1130" s="190">
        <v>-14484.7</v>
      </c>
    </row>
    <row r="1131" spans="1:4">
      <c r="A1131" s="793"/>
      <c r="B1131" s="793"/>
      <c r="C1131" s="791" t="s">
        <v>664</v>
      </c>
      <c r="D1131" s="190">
        <v>-14484.7</v>
      </c>
    </row>
    <row r="1132" spans="1:4">
      <c r="A1132" s="793"/>
      <c r="B1132" s="793"/>
      <c r="C1132" s="791" t="s">
        <v>665</v>
      </c>
      <c r="D1132" s="190">
        <v>-14484.7</v>
      </c>
    </row>
    <row r="1133" spans="1:4">
      <c r="A1133" s="793"/>
      <c r="B1133" s="793"/>
      <c r="C1133" s="792" t="s">
        <v>608</v>
      </c>
      <c r="D1133" s="192">
        <v>-8173</v>
      </c>
    </row>
    <row r="1134" spans="1:4">
      <c r="A1134" s="793"/>
      <c r="B1134" s="793"/>
      <c r="C1134" s="791" t="s">
        <v>8</v>
      </c>
      <c r="D1134" s="793"/>
    </row>
    <row r="1135" spans="1:4">
      <c r="A1135" s="789" t="s">
        <v>609</v>
      </c>
      <c r="B1135" s="793"/>
      <c r="C1135" s="791" t="s">
        <v>610</v>
      </c>
      <c r="D1135" s="190">
        <v>-8173</v>
      </c>
    </row>
    <row r="1136" spans="1:4">
      <c r="A1136" s="793"/>
      <c r="B1136" s="793"/>
      <c r="C1136" s="791" t="s">
        <v>8</v>
      </c>
      <c r="D1136" s="793"/>
    </row>
    <row r="1137" spans="1:4" ht="33">
      <c r="A1137" s="793"/>
      <c r="B1137" s="789" t="s">
        <v>185</v>
      </c>
      <c r="C1137" s="791" t="s">
        <v>612</v>
      </c>
      <c r="D1137" s="190">
        <v>-8173</v>
      </c>
    </row>
    <row r="1138" spans="1:4">
      <c r="A1138" s="793"/>
      <c r="B1138" s="793"/>
      <c r="C1138" s="791" t="s">
        <v>53</v>
      </c>
      <c r="D1138" s="793"/>
    </row>
    <row r="1139" spans="1:4">
      <c r="A1139" s="793"/>
      <c r="B1139" s="793"/>
      <c r="C1139" s="796" t="s">
        <v>608</v>
      </c>
      <c r="D1139" s="795">
        <v>-8173</v>
      </c>
    </row>
    <row r="1140" spans="1:4" ht="33">
      <c r="A1140" s="793"/>
      <c r="B1140" s="793"/>
      <c r="C1140" s="791" t="s">
        <v>110</v>
      </c>
      <c r="D1140" s="793"/>
    </row>
    <row r="1141" spans="1:4">
      <c r="A1141" s="793"/>
      <c r="B1141" s="793"/>
      <c r="C1141" s="791" t="s">
        <v>7</v>
      </c>
      <c r="D1141" s="190">
        <v>-8173</v>
      </c>
    </row>
    <row r="1142" spans="1:4">
      <c r="A1142" s="1"/>
      <c r="B1142" s="1"/>
      <c r="C1142" s="791" t="s">
        <v>216</v>
      </c>
      <c r="D1142" s="190">
        <v>-8173</v>
      </c>
    </row>
    <row r="1143" spans="1:4">
      <c r="A1143" s="1"/>
      <c r="B1143" s="1"/>
      <c r="C1143" s="791" t="s">
        <v>718</v>
      </c>
      <c r="D1143" s="190">
        <v>-6300</v>
      </c>
    </row>
    <row r="1144" spans="1:4">
      <c r="A1144" s="1"/>
      <c r="B1144" s="1"/>
      <c r="C1144" s="791" t="s">
        <v>719</v>
      </c>
      <c r="D1144" s="190">
        <v>-6300</v>
      </c>
    </row>
    <row r="1145" spans="1:4">
      <c r="A1145" s="1"/>
      <c r="B1145" s="1"/>
      <c r="C1145" s="791" t="s">
        <v>725</v>
      </c>
      <c r="D1145" s="190">
        <v>-6000</v>
      </c>
    </row>
    <row r="1146" spans="1:4">
      <c r="A1146" s="1"/>
      <c r="B1146" s="1"/>
      <c r="C1146" s="791" t="s">
        <v>720</v>
      </c>
      <c r="D1146" s="190">
        <v>-300</v>
      </c>
    </row>
    <row r="1147" spans="1:4">
      <c r="A1147" s="1"/>
      <c r="B1147" s="1"/>
      <c r="C1147" s="791" t="s">
        <v>671</v>
      </c>
      <c r="D1147" s="190">
        <v>-1873</v>
      </c>
    </row>
    <row r="1148" spans="1:4">
      <c r="A1148" s="1"/>
      <c r="B1148" s="1"/>
      <c r="C1148" s="791" t="s">
        <v>672</v>
      </c>
      <c r="D1148" s="190">
        <v>-200</v>
      </c>
    </row>
    <row r="1149" spans="1:4">
      <c r="A1149" s="1"/>
      <c r="B1149" s="1"/>
      <c r="C1149" s="791" t="s">
        <v>686</v>
      </c>
      <c r="D1149" s="190">
        <v>-200</v>
      </c>
    </row>
    <row r="1150" spans="1:4">
      <c r="A1150" s="1"/>
      <c r="B1150" s="1"/>
      <c r="C1150" s="791" t="s">
        <v>687</v>
      </c>
      <c r="D1150" s="190">
        <v>-1000</v>
      </c>
    </row>
    <row r="1151" spans="1:4">
      <c r="A1151" s="1"/>
      <c r="B1151" s="1"/>
      <c r="C1151" s="791" t="s">
        <v>694</v>
      </c>
      <c r="D1151" s="190">
        <v>-1000</v>
      </c>
    </row>
    <row r="1152" spans="1:4">
      <c r="A1152" s="1"/>
      <c r="B1152" s="1"/>
      <c r="C1152" s="791" t="s">
        <v>674</v>
      </c>
      <c r="D1152" s="190">
        <v>-172</v>
      </c>
    </row>
    <row r="1153" spans="1:4">
      <c r="A1153" s="1"/>
      <c r="B1153" s="1"/>
      <c r="C1153" s="791" t="s">
        <v>675</v>
      </c>
      <c r="D1153" s="190">
        <v>-102</v>
      </c>
    </row>
    <row r="1154" spans="1:4">
      <c r="A1154" s="1"/>
      <c r="B1154" s="1"/>
      <c r="C1154" s="791" t="s">
        <v>676</v>
      </c>
      <c r="D1154" s="190">
        <v>-70</v>
      </c>
    </row>
    <row r="1155" spans="1:4">
      <c r="A1155" s="1"/>
      <c r="B1155" s="573"/>
      <c r="C1155" s="791" t="s">
        <v>726</v>
      </c>
      <c r="D1155" s="190">
        <v>-50</v>
      </c>
    </row>
    <row r="1156" spans="1:4">
      <c r="A1156" s="1"/>
      <c r="B1156" s="1"/>
      <c r="C1156" s="791" t="s">
        <v>727</v>
      </c>
      <c r="D1156" s="190">
        <v>-50</v>
      </c>
    </row>
    <row r="1157" spans="1:4">
      <c r="A1157" s="1"/>
      <c r="B1157" s="1"/>
      <c r="C1157" s="791" t="s">
        <v>680</v>
      </c>
      <c r="D1157" s="190">
        <v>-451</v>
      </c>
    </row>
    <row r="1158" spans="1:4">
      <c r="A1158" s="793"/>
      <c r="B1158" s="793"/>
      <c r="C1158" s="791" t="s">
        <v>682</v>
      </c>
      <c r="D1158" s="190">
        <v>-451</v>
      </c>
    </row>
    <row r="1159" spans="1:4">
      <c r="A1159" s="793"/>
      <c r="B1159" s="793"/>
      <c r="C1159" s="792" t="s">
        <v>613</v>
      </c>
      <c r="D1159" s="192">
        <v>-3865.3</v>
      </c>
    </row>
    <row r="1160" spans="1:4">
      <c r="A1160" s="793"/>
      <c r="B1160" s="793"/>
      <c r="C1160" s="791" t="s">
        <v>8</v>
      </c>
      <c r="D1160" s="793"/>
    </row>
    <row r="1161" spans="1:4">
      <c r="A1161" s="789" t="s">
        <v>614</v>
      </c>
      <c r="B1161" s="793"/>
      <c r="C1161" s="791" t="s">
        <v>615</v>
      </c>
      <c r="D1161" s="190">
        <v>-3865.3</v>
      </c>
    </row>
    <row r="1162" spans="1:4">
      <c r="A1162" s="793"/>
      <c r="B1162" s="793"/>
      <c r="C1162" s="791" t="s">
        <v>8</v>
      </c>
      <c r="D1162" s="793"/>
    </row>
    <row r="1163" spans="1:4" ht="33">
      <c r="A1163" s="793"/>
      <c r="B1163" s="789" t="s">
        <v>185</v>
      </c>
      <c r="C1163" s="791" t="s">
        <v>618</v>
      </c>
      <c r="D1163" s="190">
        <v>-2941.9</v>
      </c>
    </row>
    <row r="1164" spans="1:4">
      <c r="A1164" s="793"/>
      <c r="B1164" s="793"/>
      <c r="C1164" s="791" t="s">
        <v>53</v>
      </c>
      <c r="D1164" s="793"/>
    </row>
    <row r="1165" spans="1:4">
      <c r="A1165" s="793"/>
      <c r="B1165" s="793"/>
      <c r="C1165" s="796" t="s">
        <v>613</v>
      </c>
      <c r="D1165" s="795">
        <v>-2941.9</v>
      </c>
    </row>
    <row r="1166" spans="1:4" ht="33">
      <c r="A1166" s="793"/>
      <c r="B1166" s="793"/>
      <c r="C1166" s="791" t="s">
        <v>110</v>
      </c>
      <c r="D1166" s="793"/>
    </row>
    <row r="1167" spans="1:4">
      <c r="A1167" s="793"/>
      <c r="B1167" s="793"/>
      <c r="C1167" s="791" t="s">
        <v>7</v>
      </c>
      <c r="D1167" s="190">
        <v>-2941.9</v>
      </c>
    </row>
    <row r="1168" spans="1:4">
      <c r="A1168" s="793"/>
      <c r="B1168" s="793"/>
      <c r="C1168" s="791" t="s">
        <v>216</v>
      </c>
      <c r="D1168" s="190">
        <v>-2941.9</v>
      </c>
    </row>
    <row r="1169" spans="1:4">
      <c r="A1169" s="793"/>
      <c r="B1169" s="793"/>
      <c r="C1169" s="791" t="s">
        <v>671</v>
      </c>
      <c r="D1169" s="190">
        <v>-2941.9</v>
      </c>
    </row>
    <row r="1170" spans="1:4">
      <c r="A1170" s="793"/>
      <c r="B1170" s="793"/>
      <c r="C1170" s="791" t="s">
        <v>672</v>
      </c>
      <c r="D1170" s="190">
        <v>-816.9</v>
      </c>
    </row>
    <row r="1171" spans="1:4">
      <c r="A1171" s="793"/>
      <c r="B1171" s="793"/>
      <c r="C1171" s="791" t="s">
        <v>684</v>
      </c>
      <c r="D1171" s="190">
        <v>-314.39999999999998</v>
      </c>
    </row>
    <row r="1172" spans="1:4">
      <c r="A1172" s="793"/>
      <c r="B1172" s="793"/>
      <c r="C1172" s="791" t="s">
        <v>673</v>
      </c>
      <c r="D1172" s="190">
        <v>-502.5</v>
      </c>
    </row>
    <row r="1173" spans="1:4">
      <c r="A1173" s="793"/>
      <c r="B1173" s="793"/>
      <c r="C1173" s="791" t="s">
        <v>674</v>
      </c>
      <c r="D1173" s="190">
        <v>-508.6</v>
      </c>
    </row>
    <row r="1174" spans="1:4">
      <c r="A1174" s="1"/>
      <c r="B1174" s="793"/>
      <c r="C1174" s="791" t="s">
        <v>675</v>
      </c>
      <c r="D1174" s="190">
        <v>-90</v>
      </c>
    </row>
    <row r="1175" spans="1:4">
      <c r="A1175" s="573"/>
      <c r="B1175" s="793"/>
      <c r="C1175" s="791" t="s">
        <v>676</v>
      </c>
      <c r="D1175" s="190">
        <v>-163.6</v>
      </c>
    </row>
    <row r="1176" spans="1:4">
      <c r="A1176" s="1"/>
      <c r="B1176" s="793"/>
      <c r="C1176" s="791" t="s">
        <v>704</v>
      </c>
      <c r="D1176" s="190">
        <v>-255</v>
      </c>
    </row>
    <row r="1177" spans="1:4">
      <c r="A1177" s="1"/>
      <c r="B1177" s="793"/>
      <c r="C1177" s="791" t="s">
        <v>677</v>
      </c>
      <c r="D1177" s="190">
        <v>-950</v>
      </c>
    </row>
    <row r="1178" spans="1:4">
      <c r="A1178" s="1"/>
      <c r="B1178" s="793"/>
      <c r="C1178" s="791" t="s">
        <v>678</v>
      </c>
      <c r="D1178" s="190">
        <v>-950</v>
      </c>
    </row>
    <row r="1179" spans="1:4">
      <c r="A1179" s="1"/>
      <c r="B1179" s="793"/>
      <c r="C1179" s="791" t="s">
        <v>680</v>
      </c>
      <c r="D1179" s="190">
        <v>-666.4</v>
      </c>
    </row>
    <row r="1180" spans="1:4">
      <c r="A1180" s="1"/>
      <c r="B1180" s="793"/>
      <c r="C1180" s="791" t="s">
        <v>681</v>
      </c>
      <c r="D1180" s="190">
        <v>-364.2</v>
      </c>
    </row>
    <row r="1181" spans="1:4">
      <c r="A1181" s="1"/>
      <c r="B1181" s="793"/>
      <c r="C1181" s="791" t="s">
        <v>682</v>
      </c>
      <c r="D1181" s="190">
        <v>-4.2</v>
      </c>
    </row>
    <row r="1182" spans="1:4">
      <c r="A1182" s="1"/>
      <c r="B1182" s="793"/>
      <c r="C1182" s="791" t="s">
        <v>683</v>
      </c>
      <c r="D1182" s="190">
        <v>-205.4</v>
      </c>
    </row>
    <row r="1183" spans="1:4">
      <c r="A1183" s="1"/>
      <c r="B1183" s="793"/>
      <c r="C1183" s="791" t="s">
        <v>691</v>
      </c>
      <c r="D1183" s="190">
        <v>-92.6</v>
      </c>
    </row>
    <row r="1184" spans="1:4" ht="33">
      <c r="A1184" s="1"/>
      <c r="B1184" s="789" t="s">
        <v>356</v>
      </c>
      <c r="C1184" s="791" t="s">
        <v>620</v>
      </c>
      <c r="D1184" s="190">
        <v>-610</v>
      </c>
    </row>
    <row r="1185" spans="1:4">
      <c r="A1185" s="1"/>
      <c r="B1185" s="793"/>
      <c r="C1185" s="791" t="s">
        <v>53</v>
      </c>
      <c r="D1185" s="793"/>
    </row>
    <row r="1186" spans="1:4">
      <c r="A1186" s="1"/>
      <c r="B1186" s="793"/>
      <c r="C1186" s="796" t="s">
        <v>613</v>
      </c>
      <c r="D1186" s="795">
        <v>-610</v>
      </c>
    </row>
    <row r="1187" spans="1:4" ht="33">
      <c r="A1187" s="1"/>
      <c r="B1187" s="793"/>
      <c r="C1187" s="791" t="s">
        <v>110</v>
      </c>
      <c r="D1187" s="793"/>
    </row>
    <row r="1188" spans="1:4">
      <c r="A1188" s="1"/>
      <c r="B1188" s="793"/>
      <c r="C1188" s="791" t="s">
        <v>7</v>
      </c>
      <c r="D1188" s="190">
        <v>-610</v>
      </c>
    </row>
    <row r="1189" spans="1:4">
      <c r="A1189" s="1"/>
      <c r="B1189" s="793"/>
      <c r="C1189" s="791" t="s">
        <v>216</v>
      </c>
      <c r="D1189" s="190">
        <v>-610</v>
      </c>
    </row>
    <row r="1190" spans="1:4">
      <c r="A1190" s="793"/>
      <c r="B1190" s="793"/>
      <c r="C1190" s="791" t="s">
        <v>671</v>
      </c>
      <c r="D1190" s="190">
        <v>-610</v>
      </c>
    </row>
    <row r="1191" spans="1:4">
      <c r="A1191" s="793"/>
      <c r="B1191" s="793"/>
      <c r="C1191" s="791" t="s">
        <v>674</v>
      </c>
      <c r="D1191" s="190">
        <v>-610</v>
      </c>
    </row>
    <row r="1192" spans="1:4">
      <c r="A1192" s="793"/>
      <c r="B1192" s="793"/>
      <c r="C1192" s="791" t="s">
        <v>722</v>
      </c>
      <c r="D1192" s="190">
        <v>-610</v>
      </c>
    </row>
    <row r="1193" spans="1:4" ht="33">
      <c r="A1193" s="793"/>
      <c r="B1193" s="789" t="s">
        <v>306</v>
      </c>
      <c r="C1193" s="791" t="s">
        <v>622</v>
      </c>
      <c r="D1193" s="190">
        <v>-313.39999999999998</v>
      </c>
    </row>
    <row r="1194" spans="1:4">
      <c r="A1194" s="793"/>
      <c r="B1194" s="793"/>
      <c r="C1194" s="791" t="s">
        <v>53</v>
      </c>
      <c r="D1194" s="793"/>
    </row>
    <row r="1195" spans="1:4">
      <c r="A1195" s="793"/>
      <c r="B1195" s="793"/>
      <c r="C1195" s="796" t="s">
        <v>613</v>
      </c>
      <c r="D1195" s="795">
        <v>-313.39999999999998</v>
      </c>
    </row>
    <row r="1196" spans="1:4" ht="33">
      <c r="A1196" s="793"/>
      <c r="B1196" s="793"/>
      <c r="C1196" s="791" t="s">
        <v>110</v>
      </c>
      <c r="D1196" s="793"/>
    </row>
    <row r="1197" spans="1:4">
      <c r="A1197" s="793"/>
      <c r="B1197" s="793"/>
      <c r="C1197" s="791" t="s">
        <v>7</v>
      </c>
      <c r="D1197" s="190">
        <v>-313.39999999999998</v>
      </c>
    </row>
    <row r="1198" spans="1:4">
      <c r="A1198" s="793"/>
      <c r="B1198" s="793"/>
      <c r="C1198" s="791" t="s">
        <v>111</v>
      </c>
      <c r="D1198" s="190">
        <v>-313.39999999999998</v>
      </c>
    </row>
    <row r="1199" spans="1:4">
      <c r="A1199" s="793"/>
      <c r="B1199" s="793"/>
      <c r="C1199" s="791" t="s">
        <v>112</v>
      </c>
      <c r="D1199" s="190">
        <v>-313.39999999999998</v>
      </c>
    </row>
    <row r="1200" spans="1:4">
      <c r="A1200" s="793"/>
      <c r="B1200" s="793"/>
      <c r="C1200" s="791" t="s">
        <v>664</v>
      </c>
      <c r="D1200" s="190">
        <v>-313.39999999999998</v>
      </c>
    </row>
    <row r="1201" spans="1:4">
      <c r="A1201" s="793"/>
      <c r="B1201" s="793"/>
      <c r="C1201" s="791" t="s">
        <v>665</v>
      </c>
      <c r="D1201" s="190">
        <v>-313.39999999999998</v>
      </c>
    </row>
    <row r="1202" spans="1:4">
      <c r="A1202" s="793"/>
      <c r="B1202" s="793"/>
      <c r="C1202" s="792" t="s">
        <v>624</v>
      </c>
      <c r="D1202" s="192">
        <v>-4082.6</v>
      </c>
    </row>
    <row r="1203" spans="1:4">
      <c r="A1203" s="793"/>
      <c r="B1203" s="793"/>
      <c r="C1203" s="791" t="s">
        <v>8</v>
      </c>
      <c r="D1203" s="793"/>
    </row>
    <row r="1204" spans="1:4">
      <c r="A1204" s="789" t="s">
        <v>625</v>
      </c>
      <c r="B1204" s="793"/>
      <c r="C1204" s="791" t="s">
        <v>626</v>
      </c>
      <c r="D1204" s="190">
        <v>-4082.6</v>
      </c>
    </row>
    <row r="1205" spans="1:4">
      <c r="A1205" s="793"/>
      <c r="B1205" s="793"/>
      <c r="C1205" s="791" t="s">
        <v>8</v>
      </c>
      <c r="D1205" s="793"/>
    </row>
    <row r="1206" spans="1:4">
      <c r="A1206" s="1"/>
      <c r="B1206" s="789" t="s">
        <v>185</v>
      </c>
      <c r="C1206" s="791" t="s">
        <v>629</v>
      </c>
      <c r="D1206" s="190">
        <v>-3164</v>
      </c>
    </row>
    <row r="1207" spans="1:4">
      <c r="A1207" s="1"/>
      <c r="B1207" s="793"/>
      <c r="C1207" s="791" t="s">
        <v>53</v>
      </c>
      <c r="D1207" s="793"/>
    </row>
    <row r="1208" spans="1:4">
      <c r="A1208" s="1"/>
      <c r="B1208" s="793"/>
      <c r="C1208" s="796" t="s">
        <v>624</v>
      </c>
      <c r="D1208" s="795">
        <v>-3164</v>
      </c>
    </row>
    <row r="1209" spans="1:4" ht="33">
      <c r="A1209" s="1"/>
      <c r="B1209" s="793"/>
      <c r="C1209" s="791" t="s">
        <v>110</v>
      </c>
      <c r="D1209" s="793"/>
    </row>
    <row r="1210" spans="1:4">
      <c r="A1210" s="1"/>
      <c r="B1210" s="793"/>
      <c r="C1210" s="791" t="s">
        <v>7</v>
      </c>
      <c r="D1210" s="190">
        <v>-3164</v>
      </c>
    </row>
    <row r="1211" spans="1:4">
      <c r="A1211" s="1"/>
      <c r="B1211" s="793"/>
      <c r="C1211" s="791" t="s">
        <v>216</v>
      </c>
      <c r="D1211" s="190">
        <v>-3164</v>
      </c>
    </row>
    <row r="1212" spans="1:4">
      <c r="A1212" s="1"/>
      <c r="B1212" s="793"/>
      <c r="C1212" s="791" t="s">
        <v>671</v>
      </c>
      <c r="D1212" s="190">
        <v>-3164</v>
      </c>
    </row>
    <row r="1213" spans="1:4">
      <c r="A1213" s="1"/>
      <c r="B1213" s="793"/>
      <c r="C1213" s="791" t="s">
        <v>672</v>
      </c>
      <c r="D1213" s="190">
        <v>-1000</v>
      </c>
    </row>
    <row r="1214" spans="1:4">
      <c r="A1214" s="1"/>
      <c r="B1214" s="793"/>
      <c r="C1214" s="791" t="s">
        <v>685</v>
      </c>
      <c r="D1214" s="190">
        <v>-1000</v>
      </c>
    </row>
    <row r="1215" spans="1:4">
      <c r="A1215" s="1"/>
      <c r="B1215" s="793"/>
      <c r="C1215" s="791" t="s">
        <v>687</v>
      </c>
      <c r="D1215" s="190">
        <v>-1500</v>
      </c>
    </row>
    <row r="1216" spans="1:4">
      <c r="A1216" s="573"/>
      <c r="B1216" s="793"/>
      <c r="C1216" s="791" t="s">
        <v>688</v>
      </c>
      <c r="D1216" s="190">
        <v>-1500</v>
      </c>
    </row>
    <row r="1217" spans="1:4">
      <c r="A1217" s="1"/>
      <c r="B1217" s="793"/>
      <c r="C1217" s="791" t="s">
        <v>674</v>
      </c>
      <c r="D1217" s="190">
        <v>-546</v>
      </c>
    </row>
    <row r="1218" spans="1:4">
      <c r="A1218" s="1"/>
      <c r="B1218" s="793"/>
      <c r="C1218" s="791" t="s">
        <v>675</v>
      </c>
      <c r="D1218" s="190">
        <v>-546</v>
      </c>
    </row>
    <row r="1219" spans="1:4">
      <c r="A1219" s="1"/>
      <c r="B1219" s="793"/>
      <c r="C1219" s="791" t="s">
        <v>680</v>
      </c>
      <c r="D1219" s="190">
        <v>-118</v>
      </c>
    </row>
    <row r="1220" spans="1:4">
      <c r="A1220" s="1"/>
      <c r="B1220" s="793"/>
      <c r="C1220" s="791" t="s">
        <v>681</v>
      </c>
      <c r="D1220" s="190">
        <v>-118</v>
      </c>
    </row>
    <row r="1221" spans="1:4" ht="33">
      <c r="A1221" s="1"/>
      <c r="B1221" s="789" t="s">
        <v>377</v>
      </c>
      <c r="C1221" s="791" t="s">
        <v>631</v>
      </c>
      <c r="D1221" s="190">
        <v>-918.6</v>
      </c>
    </row>
    <row r="1222" spans="1:4">
      <c r="A1222" s="793"/>
      <c r="B1222" s="793"/>
      <c r="C1222" s="791" t="s">
        <v>53</v>
      </c>
      <c r="D1222" s="793"/>
    </row>
    <row r="1223" spans="1:4">
      <c r="A1223" s="793"/>
      <c r="B1223" s="793"/>
      <c r="C1223" s="796" t="s">
        <v>624</v>
      </c>
      <c r="D1223" s="795">
        <v>-918.6</v>
      </c>
    </row>
    <row r="1224" spans="1:4" ht="33">
      <c r="A1224" s="793"/>
      <c r="B1224" s="793"/>
      <c r="C1224" s="791" t="s">
        <v>110</v>
      </c>
      <c r="D1224" s="793"/>
    </row>
    <row r="1225" spans="1:4">
      <c r="A1225" s="793"/>
      <c r="B1225" s="793"/>
      <c r="C1225" s="791" t="s">
        <v>7</v>
      </c>
      <c r="D1225" s="190">
        <v>-918.6</v>
      </c>
    </row>
    <row r="1226" spans="1:4">
      <c r="A1226" s="793"/>
      <c r="B1226" s="793"/>
      <c r="C1226" s="791" t="s">
        <v>216</v>
      </c>
      <c r="D1226" s="190">
        <v>-918.6</v>
      </c>
    </row>
    <row r="1227" spans="1:4">
      <c r="A1227" s="793"/>
      <c r="B1227" s="793"/>
      <c r="C1227" s="791" t="s">
        <v>700</v>
      </c>
      <c r="D1227" s="190">
        <v>-918.6</v>
      </c>
    </row>
    <row r="1228" spans="1:4" ht="33">
      <c r="A1228" s="793"/>
      <c r="B1228" s="793"/>
      <c r="C1228" s="791" t="s">
        <v>701</v>
      </c>
      <c r="D1228" s="190">
        <v>-918.6</v>
      </c>
    </row>
    <row r="1229" spans="1:4">
      <c r="A1229" s="793"/>
      <c r="B1229" s="793"/>
      <c r="C1229" s="791" t="s">
        <v>717</v>
      </c>
      <c r="D1229" s="190">
        <v>-918.6</v>
      </c>
    </row>
    <row r="1230" spans="1:4">
      <c r="A1230" s="793"/>
      <c r="B1230" s="793"/>
      <c r="C1230" s="792" t="s">
        <v>633</v>
      </c>
      <c r="D1230" s="192">
        <v>-6000</v>
      </c>
    </row>
    <row r="1231" spans="1:4">
      <c r="A1231" s="793"/>
      <c r="B1231" s="793"/>
      <c r="C1231" s="791" t="s">
        <v>8</v>
      </c>
      <c r="D1231" s="793"/>
    </row>
    <row r="1232" spans="1:4">
      <c r="A1232" s="789" t="s">
        <v>634</v>
      </c>
      <c r="B1232" s="793"/>
      <c r="C1232" s="791" t="s">
        <v>635</v>
      </c>
      <c r="D1232" s="190">
        <v>-6000</v>
      </c>
    </row>
    <row r="1233" spans="1:4">
      <c r="A1233" s="793"/>
      <c r="B1233" s="793"/>
      <c r="C1233" s="791" t="s">
        <v>8</v>
      </c>
      <c r="D1233" s="793"/>
    </row>
    <row r="1234" spans="1:4" ht="33">
      <c r="A1234" s="793"/>
      <c r="B1234" s="789" t="s">
        <v>185</v>
      </c>
      <c r="C1234" s="791" t="s">
        <v>638</v>
      </c>
      <c r="D1234" s="190">
        <v>-6000</v>
      </c>
    </row>
    <row r="1235" spans="1:4">
      <c r="A1235" s="793"/>
      <c r="B1235" s="793"/>
      <c r="C1235" s="791" t="s">
        <v>53</v>
      </c>
      <c r="D1235" s="793"/>
    </row>
    <row r="1236" spans="1:4">
      <c r="A1236" s="793"/>
      <c r="B1236" s="793"/>
      <c r="C1236" s="796" t="s">
        <v>633</v>
      </c>
      <c r="D1236" s="795">
        <v>-6000</v>
      </c>
    </row>
    <row r="1237" spans="1:4" ht="33">
      <c r="A1237" s="793"/>
      <c r="B1237" s="793"/>
      <c r="C1237" s="791" t="s">
        <v>110</v>
      </c>
      <c r="D1237" s="793"/>
    </row>
    <row r="1238" spans="1:4">
      <c r="A1238" s="793"/>
      <c r="B1238" s="793"/>
      <c r="C1238" s="791" t="s">
        <v>7</v>
      </c>
      <c r="D1238" s="190">
        <v>-6000</v>
      </c>
    </row>
    <row r="1239" spans="1:4">
      <c r="A1239" s="793"/>
      <c r="B1239" s="793"/>
      <c r="C1239" s="791" t="s">
        <v>216</v>
      </c>
      <c r="D1239" s="190">
        <v>-6000</v>
      </c>
    </row>
    <row r="1240" spans="1:4">
      <c r="A1240" s="793"/>
      <c r="B1240" s="793"/>
      <c r="C1240" s="791" t="s">
        <v>718</v>
      </c>
      <c r="D1240" s="190">
        <v>-6000</v>
      </c>
    </row>
    <row r="1241" spans="1:4">
      <c r="A1241" s="793"/>
      <c r="B1241" s="793"/>
      <c r="C1241" s="791" t="s">
        <v>719</v>
      </c>
      <c r="D1241" s="190">
        <v>-6000</v>
      </c>
    </row>
    <row r="1242" spans="1:4">
      <c r="A1242" s="793"/>
      <c r="B1242" s="793"/>
      <c r="C1242" s="791" t="s">
        <v>725</v>
      </c>
      <c r="D1242" s="190">
        <v>-6000</v>
      </c>
    </row>
    <row r="1243" spans="1:4">
      <c r="A1243" s="793"/>
      <c r="B1243" s="793"/>
      <c r="C1243" s="792" t="s">
        <v>640</v>
      </c>
      <c r="D1243" s="192">
        <v>-250</v>
      </c>
    </row>
    <row r="1244" spans="1:4">
      <c r="A1244" s="793"/>
      <c r="B1244" s="793"/>
      <c r="C1244" s="791" t="s">
        <v>8</v>
      </c>
      <c r="D1244" s="793"/>
    </row>
    <row r="1245" spans="1:4">
      <c r="A1245" s="789" t="s">
        <v>641</v>
      </c>
      <c r="B1245" s="793"/>
      <c r="C1245" s="791" t="s">
        <v>642</v>
      </c>
      <c r="D1245" s="190">
        <v>-250</v>
      </c>
    </row>
    <row r="1246" spans="1:4">
      <c r="A1246" s="793"/>
      <c r="B1246" s="793"/>
      <c r="C1246" s="791" t="s">
        <v>8</v>
      </c>
      <c r="D1246" s="793"/>
    </row>
    <row r="1247" spans="1:4" ht="33">
      <c r="A1247" s="793"/>
      <c r="B1247" s="789" t="s">
        <v>185</v>
      </c>
      <c r="C1247" s="791" t="s">
        <v>645</v>
      </c>
      <c r="D1247" s="190">
        <v>-250</v>
      </c>
    </row>
    <row r="1248" spans="1:4">
      <c r="A1248" s="793"/>
      <c r="B1248" s="793"/>
      <c r="C1248" s="791" t="s">
        <v>53</v>
      </c>
      <c r="D1248" s="793"/>
    </row>
    <row r="1249" spans="1:4">
      <c r="A1249" s="793"/>
      <c r="B1249" s="793"/>
      <c r="C1249" s="796" t="s">
        <v>640</v>
      </c>
      <c r="D1249" s="795">
        <v>-250</v>
      </c>
    </row>
    <row r="1250" spans="1:4" ht="33">
      <c r="A1250" s="793"/>
      <c r="B1250" s="793"/>
      <c r="C1250" s="791" t="s">
        <v>110</v>
      </c>
      <c r="D1250" s="793"/>
    </row>
    <row r="1251" spans="1:4">
      <c r="A1251" s="793"/>
      <c r="B1251" s="793"/>
      <c r="C1251" s="791" t="s">
        <v>7</v>
      </c>
      <c r="D1251" s="190">
        <v>-250</v>
      </c>
    </row>
    <row r="1252" spans="1:4">
      <c r="A1252" s="793"/>
      <c r="B1252" s="793"/>
      <c r="C1252" s="791" t="s">
        <v>216</v>
      </c>
      <c r="D1252" s="190">
        <v>-250</v>
      </c>
    </row>
    <row r="1253" spans="1:4">
      <c r="A1253" s="793"/>
      <c r="B1253" s="793"/>
      <c r="C1253" s="791" t="s">
        <v>671</v>
      </c>
      <c r="D1253" s="190">
        <v>-250</v>
      </c>
    </row>
    <row r="1254" spans="1:4">
      <c r="A1254" s="793"/>
      <c r="B1254" s="793"/>
      <c r="C1254" s="791" t="s">
        <v>687</v>
      </c>
      <c r="D1254" s="190">
        <v>-250</v>
      </c>
    </row>
    <row r="1255" spans="1:4">
      <c r="A1255" s="793"/>
      <c r="B1255" s="793"/>
      <c r="C1255" s="791" t="s">
        <v>688</v>
      </c>
      <c r="D1255" s="190">
        <v>-250</v>
      </c>
    </row>
    <row r="1256" spans="1:4">
      <c r="A1256" s="793"/>
      <c r="B1256" s="793"/>
      <c r="C1256" s="792" t="s">
        <v>646</v>
      </c>
      <c r="D1256" s="192">
        <v>-2241.1999999999998</v>
      </c>
    </row>
    <row r="1257" spans="1:4">
      <c r="A1257" s="793"/>
      <c r="B1257" s="793"/>
      <c r="C1257" s="791" t="s">
        <v>8</v>
      </c>
      <c r="D1257" s="793"/>
    </row>
    <row r="1258" spans="1:4">
      <c r="A1258" s="789" t="s">
        <v>647</v>
      </c>
      <c r="B1258" s="793"/>
      <c r="C1258" s="791" t="s">
        <v>648</v>
      </c>
      <c r="D1258" s="190">
        <v>-2241.1999999999998</v>
      </c>
    </row>
    <row r="1259" spans="1:4">
      <c r="A1259" s="793"/>
      <c r="B1259" s="793"/>
      <c r="C1259" s="791" t="s">
        <v>8</v>
      </c>
      <c r="D1259" s="793"/>
    </row>
    <row r="1260" spans="1:4" ht="33">
      <c r="A1260" s="793"/>
      <c r="B1260" s="789" t="s">
        <v>185</v>
      </c>
      <c r="C1260" s="791" t="s">
        <v>651</v>
      </c>
      <c r="D1260" s="190">
        <v>-2241.1999999999998</v>
      </c>
    </row>
    <row r="1261" spans="1:4">
      <c r="A1261" s="793"/>
      <c r="B1261" s="793"/>
      <c r="C1261" s="791" t="s">
        <v>53</v>
      </c>
      <c r="D1261" s="793"/>
    </row>
    <row r="1262" spans="1:4">
      <c r="A1262" s="793"/>
      <c r="B1262" s="793"/>
      <c r="C1262" s="796" t="s">
        <v>646</v>
      </c>
      <c r="D1262" s="795">
        <v>-2241.1999999999998</v>
      </c>
    </row>
    <row r="1263" spans="1:4" ht="33">
      <c r="A1263" s="793"/>
      <c r="B1263" s="793"/>
      <c r="C1263" s="791" t="s">
        <v>110</v>
      </c>
      <c r="D1263" s="793"/>
    </row>
    <row r="1264" spans="1:4">
      <c r="A1264" s="793"/>
      <c r="B1264" s="793"/>
      <c r="C1264" s="791" t="s">
        <v>7</v>
      </c>
      <c r="D1264" s="190">
        <v>-2241.1999999999998</v>
      </c>
    </row>
    <row r="1265" spans="1:4">
      <c r="A1265" s="793"/>
      <c r="B1265" s="793"/>
      <c r="C1265" s="791" t="s">
        <v>216</v>
      </c>
      <c r="D1265" s="190">
        <v>-2241.1999999999998</v>
      </c>
    </row>
    <row r="1266" spans="1:4">
      <c r="A1266" s="793"/>
      <c r="B1266" s="793"/>
      <c r="C1266" s="791" t="s">
        <v>671</v>
      </c>
      <c r="D1266" s="190">
        <v>-2241.1999999999998</v>
      </c>
    </row>
    <row r="1267" spans="1:4">
      <c r="A1267" s="793"/>
      <c r="B1267" s="793"/>
      <c r="C1267" s="791" t="s">
        <v>672</v>
      </c>
      <c r="D1267" s="190">
        <v>-1674</v>
      </c>
    </row>
    <row r="1268" spans="1:4">
      <c r="A1268" s="793"/>
      <c r="B1268" s="793"/>
      <c r="C1268" s="791" t="s">
        <v>684</v>
      </c>
      <c r="D1268" s="190">
        <v>-650</v>
      </c>
    </row>
    <row r="1269" spans="1:4">
      <c r="A1269" s="793"/>
      <c r="B1269" s="793"/>
      <c r="C1269" s="791" t="s">
        <v>686</v>
      </c>
      <c r="D1269" s="190">
        <v>-1024</v>
      </c>
    </row>
    <row r="1270" spans="1:4">
      <c r="A1270" s="793"/>
      <c r="B1270" s="793"/>
      <c r="C1270" s="791" t="s">
        <v>687</v>
      </c>
      <c r="D1270" s="190">
        <v>-332.6</v>
      </c>
    </row>
    <row r="1271" spans="1:4">
      <c r="A1271" s="793"/>
      <c r="B1271" s="793"/>
      <c r="C1271" s="791" t="s">
        <v>688</v>
      </c>
      <c r="D1271" s="190">
        <v>-332.6</v>
      </c>
    </row>
    <row r="1272" spans="1:4">
      <c r="A1272" s="793"/>
      <c r="B1272" s="793"/>
      <c r="C1272" s="791" t="s">
        <v>674</v>
      </c>
      <c r="D1272" s="190">
        <v>-102</v>
      </c>
    </row>
    <row r="1273" spans="1:4">
      <c r="A1273" s="793"/>
      <c r="B1273" s="793"/>
      <c r="C1273" s="791" t="s">
        <v>675</v>
      </c>
      <c r="D1273" s="190">
        <v>-102</v>
      </c>
    </row>
    <row r="1274" spans="1:4">
      <c r="A1274" s="793"/>
      <c r="B1274" s="793"/>
      <c r="C1274" s="791" t="s">
        <v>680</v>
      </c>
      <c r="D1274" s="190">
        <v>-132.6</v>
      </c>
    </row>
    <row r="1275" spans="1:4">
      <c r="A1275" s="793"/>
      <c r="B1275" s="793"/>
      <c r="C1275" s="791" t="s">
        <v>681</v>
      </c>
      <c r="D1275" s="190">
        <v>-132.6</v>
      </c>
    </row>
    <row r="1276" spans="1:4">
      <c r="A1276" s="793"/>
      <c r="B1276" s="793"/>
      <c r="C1276" s="792" t="s">
        <v>182</v>
      </c>
      <c r="D1276" s="192">
        <f>D1278</f>
        <v>8057294.5999999996</v>
      </c>
    </row>
    <row r="1277" spans="1:4">
      <c r="A1277" s="793"/>
      <c r="B1277" s="793"/>
      <c r="C1277" s="791" t="s">
        <v>8</v>
      </c>
      <c r="D1277" s="793"/>
    </row>
    <row r="1278" spans="1:4">
      <c r="A1278" s="789" t="s">
        <v>183</v>
      </c>
      <c r="B1278" s="793"/>
      <c r="C1278" s="791" t="s">
        <v>184</v>
      </c>
      <c r="D1278" s="190">
        <f>D1280</f>
        <v>8057294.5999999996</v>
      </c>
    </row>
    <row r="1279" spans="1:4">
      <c r="A1279" s="793"/>
      <c r="B1279" s="793"/>
      <c r="C1279" s="791" t="s">
        <v>8</v>
      </c>
      <c r="D1279" s="793"/>
    </row>
    <row r="1280" spans="1:4">
      <c r="A1280" s="793"/>
      <c r="B1280" s="789" t="s">
        <v>185</v>
      </c>
      <c r="C1280" s="791" t="s">
        <v>184</v>
      </c>
      <c r="D1280" s="190">
        <f>D1282</f>
        <v>8057294.5999999996</v>
      </c>
    </row>
    <row r="1281" spans="1:4">
      <c r="A1281" s="793"/>
      <c r="B1281" s="793"/>
      <c r="C1281" s="791" t="s">
        <v>53</v>
      </c>
      <c r="D1281" s="793"/>
    </row>
    <row r="1282" spans="1:4">
      <c r="A1282" s="793"/>
      <c r="B1282" s="793"/>
      <c r="C1282" s="796" t="s">
        <v>182</v>
      </c>
      <c r="D1282" s="795">
        <f>D1284</f>
        <v>8057294.5999999996</v>
      </c>
    </row>
    <row r="1283" spans="1:4" ht="33">
      <c r="A1283" s="793"/>
      <c r="B1283" s="793"/>
      <c r="C1283" s="791" t="s">
        <v>110</v>
      </c>
      <c r="D1283" s="793"/>
    </row>
    <row r="1284" spans="1:4">
      <c r="A1284" s="793"/>
      <c r="B1284" s="793"/>
      <c r="C1284" s="791" t="s">
        <v>7</v>
      </c>
      <c r="D1284" s="190">
        <f>D1285</f>
        <v>8057294.5999999996</v>
      </c>
    </row>
    <row r="1285" spans="1:4">
      <c r="A1285" s="793"/>
      <c r="B1285" s="793"/>
      <c r="C1285" s="791" t="s">
        <v>216</v>
      </c>
      <c r="D1285" s="190">
        <f>D1286</f>
        <v>8057294.5999999996</v>
      </c>
    </row>
    <row r="1286" spans="1:4">
      <c r="A1286" s="793"/>
      <c r="B1286" s="793"/>
      <c r="C1286" s="791" t="s">
        <v>217</v>
      </c>
      <c r="D1286" s="190">
        <f>D1287</f>
        <v>8057294.5999999996</v>
      </c>
    </row>
    <row r="1287" spans="1:4">
      <c r="A1287" s="793"/>
      <c r="B1287" s="793"/>
      <c r="C1287" s="791" t="s">
        <v>728</v>
      </c>
      <c r="D1287" s="190">
        <v>8057294.5999999996</v>
      </c>
    </row>
    <row r="1288" spans="1:4" ht="33">
      <c r="A1288" s="789" t="s">
        <v>655</v>
      </c>
      <c r="B1288" s="793"/>
      <c r="C1288" s="791" t="s">
        <v>656</v>
      </c>
      <c r="D1288" s="190">
        <v>0</v>
      </c>
    </row>
    <row r="1289" spans="1:4">
      <c r="A1289" s="793"/>
      <c r="B1289" s="793"/>
      <c r="C1289" s="791" t="s">
        <v>8</v>
      </c>
      <c r="D1289" s="793"/>
    </row>
    <row r="1290" spans="1:4">
      <c r="A1290" s="793"/>
      <c r="B1290" s="789" t="s">
        <v>185</v>
      </c>
      <c r="C1290" s="791" t="s">
        <v>659</v>
      </c>
      <c r="D1290" s="190">
        <v>85000</v>
      </c>
    </row>
    <row r="1291" spans="1:4">
      <c r="A1291" s="793"/>
      <c r="B1291" s="793"/>
      <c r="C1291" s="791" t="s">
        <v>53</v>
      </c>
      <c r="D1291" s="793"/>
    </row>
    <row r="1292" spans="1:4">
      <c r="A1292" s="793"/>
      <c r="B1292" s="793"/>
      <c r="C1292" s="796" t="s">
        <v>182</v>
      </c>
      <c r="D1292" s="795">
        <v>85000</v>
      </c>
    </row>
    <row r="1293" spans="1:4" ht="33">
      <c r="A1293" s="793"/>
      <c r="B1293" s="793"/>
      <c r="C1293" s="791" t="s">
        <v>110</v>
      </c>
      <c r="D1293" s="793"/>
    </row>
    <row r="1294" spans="1:4">
      <c r="A1294" s="793"/>
      <c r="B1294" s="793"/>
      <c r="C1294" s="791" t="s">
        <v>7</v>
      </c>
      <c r="D1294" s="190">
        <v>85000</v>
      </c>
    </row>
    <row r="1295" spans="1:4">
      <c r="A1295" s="793"/>
      <c r="B1295" s="793"/>
      <c r="C1295" s="791" t="s">
        <v>216</v>
      </c>
      <c r="D1295" s="190">
        <v>85000</v>
      </c>
    </row>
    <row r="1296" spans="1:4">
      <c r="A1296" s="793"/>
      <c r="B1296" s="793"/>
      <c r="C1296" s="791" t="s">
        <v>217</v>
      </c>
      <c r="D1296" s="190">
        <v>85000</v>
      </c>
    </row>
    <row r="1297" spans="1:4">
      <c r="A1297" s="793"/>
      <c r="B1297" s="793"/>
      <c r="C1297" s="791" t="s">
        <v>218</v>
      </c>
      <c r="D1297" s="190">
        <v>85000</v>
      </c>
    </row>
    <row r="1298" spans="1:4">
      <c r="A1298" s="793"/>
      <c r="B1298" s="789" t="s">
        <v>356</v>
      </c>
      <c r="C1298" s="791" t="s">
        <v>660</v>
      </c>
      <c r="D1298" s="190">
        <v>-85000</v>
      </c>
    </row>
    <row r="1299" spans="1:4">
      <c r="A1299" s="793"/>
      <c r="B1299" s="793"/>
      <c r="C1299" s="791" t="s">
        <v>53</v>
      </c>
      <c r="D1299" s="793"/>
    </row>
    <row r="1300" spans="1:4">
      <c r="A1300" s="793"/>
      <c r="B1300" s="793"/>
      <c r="C1300" s="796" t="s">
        <v>182</v>
      </c>
      <c r="D1300" s="795">
        <v>-85000</v>
      </c>
    </row>
    <row r="1301" spans="1:4" ht="33">
      <c r="A1301" s="793"/>
      <c r="B1301" s="793"/>
      <c r="C1301" s="791" t="s">
        <v>110</v>
      </c>
      <c r="D1301" s="793"/>
    </row>
    <row r="1302" spans="1:4">
      <c r="A1302" s="790"/>
      <c r="B1302" s="790"/>
      <c r="C1302" s="791" t="s">
        <v>7</v>
      </c>
      <c r="D1302" s="190">
        <v>-85000</v>
      </c>
    </row>
    <row r="1303" spans="1:4">
      <c r="A1303" s="790"/>
      <c r="B1303" s="790"/>
      <c r="C1303" s="791" t="s">
        <v>216</v>
      </c>
      <c r="D1303" s="190">
        <v>-85000</v>
      </c>
    </row>
    <row r="1304" spans="1:4">
      <c r="A1304" s="790"/>
      <c r="B1304" s="790"/>
      <c r="C1304" s="791" t="s">
        <v>671</v>
      </c>
      <c r="D1304" s="190">
        <v>-85000</v>
      </c>
    </row>
    <row r="1305" spans="1:4">
      <c r="A1305" s="790"/>
      <c r="B1305" s="790"/>
      <c r="C1305" s="791" t="s">
        <v>687</v>
      </c>
      <c r="D1305" s="190">
        <v>-85000</v>
      </c>
    </row>
    <row r="1306" spans="1:4">
      <c r="A1306" s="790"/>
      <c r="B1306" s="790"/>
      <c r="C1306" s="791" t="s">
        <v>694</v>
      </c>
      <c r="D1306" s="190">
        <v>-85000</v>
      </c>
    </row>
  </sheetData>
  <mergeCells count="8">
    <mergeCell ref="A9:B9"/>
    <mergeCell ref="C9:C10"/>
    <mergeCell ref="D9:D10"/>
    <mergeCell ref="A4:D4"/>
    <mergeCell ref="A5:E5"/>
    <mergeCell ref="A7:B7"/>
    <mergeCell ref="C7:C8"/>
    <mergeCell ref="D7:D8"/>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I478"/>
  <sheetViews>
    <sheetView zoomScale="95" zoomScaleNormal="95" workbookViewId="0">
      <selection activeCell="H10" sqref="H10"/>
    </sheetView>
  </sheetViews>
  <sheetFormatPr defaultRowHeight="16.5"/>
  <cols>
    <col min="1" max="3" width="9.140625" style="252"/>
    <col min="4" max="4" width="9.42578125" style="252" customWidth="1"/>
    <col min="5" max="5" width="9.140625" style="252"/>
    <col min="6" max="6" width="68.85546875" style="252" customWidth="1"/>
    <col min="7" max="7" width="37.42578125" style="252" customWidth="1"/>
    <col min="8" max="8" width="13.42578125" style="252" bestFit="1" customWidth="1"/>
    <col min="9" max="9" width="10" style="252" bestFit="1" customWidth="1"/>
    <col min="10" max="16384" width="9.140625" style="252"/>
  </cols>
  <sheetData>
    <row r="1" spans="1:8">
      <c r="A1" s="574"/>
      <c r="B1" s="574"/>
      <c r="C1" s="186"/>
      <c r="E1" s="186"/>
      <c r="F1" s="186"/>
      <c r="G1" s="187" t="s">
        <v>201</v>
      </c>
    </row>
    <row r="2" spans="1:8">
      <c r="A2" s="574"/>
      <c r="B2" s="574"/>
      <c r="C2" s="186"/>
      <c r="E2" s="186"/>
      <c r="F2" s="186"/>
      <c r="G2" s="188" t="s">
        <v>82</v>
      </c>
    </row>
    <row r="3" spans="1:8">
      <c r="A3" s="574"/>
      <c r="B3" s="574"/>
      <c r="C3" s="186"/>
      <c r="E3" s="186"/>
      <c r="F3" s="186"/>
      <c r="G3" s="188" t="s">
        <v>1</v>
      </c>
    </row>
    <row r="4" spans="1:8">
      <c r="A4" s="610"/>
      <c r="B4" s="610"/>
      <c r="C4" s="610"/>
      <c r="D4" s="610"/>
      <c r="E4" s="186"/>
      <c r="F4" s="186"/>
      <c r="G4" s="186"/>
    </row>
    <row r="5" spans="1:8" ht="48" customHeight="1">
      <c r="A5" s="615" t="s">
        <v>729</v>
      </c>
      <c r="B5" s="615"/>
      <c r="C5" s="615"/>
      <c r="D5" s="615"/>
      <c r="E5" s="615"/>
      <c r="F5" s="615"/>
      <c r="G5" s="615"/>
    </row>
    <row r="6" spans="1:8">
      <c r="G6" s="251" t="s">
        <v>956</v>
      </c>
    </row>
    <row r="7" spans="1:8" ht="33" customHeight="1">
      <c r="A7" s="616" t="s">
        <v>104</v>
      </c>
      <c r="B7" s="617"/>
      <c r="C7" s="618"/>
      <c r="D7" s="616" t="s">
        <v>3</v>
      </c>
      <c r="E7" s="618"/>
      <c r="F7" s="619" t="s">
        <v>730</v>
      </c>
      <c r="G7" s="619" t="s">
        <v>958</v>
      </c>
    </row>
    <row r="8" spans="1:8" ht="55.5" customHeight="1">
      <c r="A8" s="575" t="s">
        <v>105</v>
      </c>
      <c r="B8" s="575" t="s">
        <v>106</v>
      </c>
      <c r="C8" s="575" t="s">
        <v>107</v>
      </c>
      <c r="D8" s="575" t="s">
        <v>4</v>
      </c>
      <c r="E8" s="575" t="s">
        <v>5</v>
      </c>
      <c r="F8" s="621"/>
      <c r="G8" s="620"/>
    </row>
    <row r="9" spans="1:8" ht="21" customHeight="1">
      <c r="A9" s="575"/>
      <c r="B9" s="575"/>
      <c r="C9" s="575"/>
      <c r="D9" s="575"/>
      <c r="E9" s="575"/>
      <c r="F9" s="620"/>
      <c r="G9" s="575" t="s">
        <v>50</v>
      </c>
    </row>
    <row r="10" spans="1:8">
      <c r="A10" s="1"/>
      <c r="B10" s="1"/>
      <c r="C10" s="1"/>
      <c r="D10" s="1"/>
      <c r="E10" s="1"/>
      <c r="F10" s="191" t="s">
        <v>7</v>
      </c>
      <c r="G10" s="192">
        <f>'5'!D11</f>
        <v>-6504456.4000000004</v>
      </c>
      <c r="H10" s="794"/>
    </row>
    <row r="11" spans="1:8">
      <c r="A11" s="1"/>
      <c r="B11" s="1"/>
      <c r="C11" s="1"/>
      <c r="D11" s="1"/>
      <c r="E11" s="1"/>
      <c r="F11" s="1" t="s">
        <v>8</v>
      </c>
      <c r="G11" s="1"/>
    </row>
    <row r="12" spans="1:8">
      <c r="A12" s="255" t="s">
        <v>109</v>
      </c>
      <c r="B12" s="1"/>
      <c r="C12" s="1"/>
      <c r="D12" s="1"/>
      <c r="E12" s="1"/>
      <c r="F12" s="191" t="s">
        <v>731</v>
      </c>
      <c r="G12" s="192">
        <v>-9401166.5999999996</v>
      </c>
    </row>
    <row r="13" spans="1:8">
      <c r="A13" s="1"/>
      <c r="B13" s="1"/>
      <c r="C13" s="1"/>
      <c r="D13" s="1"/>
      <c r="E13" s="1"/>
      <c r="F13" s="1" t="s">
        <v>8</v>
      </c>
      <c r="G13" s="1"/>
    </row>
    <row r="14" spans="1:8" ht="49.5">
      <c r="A14" s="1"/>
      <c r="B14" s="255" t="s">
        <v>109</v>
      </c>
      <c r="C14" s="1"/>
      <c r="D14" s="1"/>
      <c r="E14" s="1"/>
      <c r="F14" s="191" t="s">
        <v>732</v>
      </c>
      <c r="G14" s="192">
        <v>-853910.6</v>
      </c>
    </row>
    <row r="15" spans="1:8">
      <c r="A15" s="1"/>
      <c r="B15" s="1"/>
      <c r="C15" s="1"/>
      <c r="D15" s="1"/>
      <c r="E15" s="1"/>
      <c r="F15" s="1" t="s">
        <v>8</v>
      </c>
      <c r="G15" s="1"/>
    </row>
    <row r="16" spans="1:8">
      <c r="A16" s="1"/>
      <c r="B16" s="1"/>
      <c r="C16" s="255" t="s">
        <v>109</v>
      </c>
      <c r="D16" s="1"/>
      <c r="E16" s="1"/>
      <c r="F16" s="191" t="s">
        <v>733</v>
      </c>
      <c r="G16" s="192">
        <v>-82661.899999999994</v>
      </c>
    </row>
    <row r="17" spans="1:7">
      <c r="A17" s="1"/>
      <c r="B17" s="1"/>
      <c r="C17" s="1"/>
      <c r="D17" s="1"/>
      <c r="E17" s="1"/>
      <c r="F17" s="1" t="s">
        <v>8</v>
      </c>
      <c r="G17" s="1"/>
    </row>
    <row r="18" spans="1:7" ht="33">
      <c r="A18" s="1"/>
      <c r="B18" s="1"/>
      <c r="C18" s="1"/>
      <c r="D18" s="573" t="s">
        <v>634</v>
      </c>
      <c r="E18" s="573" t="s">
        <v>185</v>
      </c>
      <c r="F18" s="254" t="s">
        <v>734</v>
      </c>
      <c r="G18" s="190">
        <v>-6000</v>
      </c>
    </row>
    <row r="19" spans="1:7">
      <c r="A19" s="1"/>
      <c r="B19" s="1"/>
      <c r="C19" s="1"/>
      <c r="D19" s="1"/>
      <c r="E19" s="1"/>
      <c r="F19" s="1" t="s">
        <v>8</v>
      </c>
      <c r="G19" s="1"/>
    </row>
    <row r="20" spans="1:7">
      <c r="A20" s="1"/>
      <c r="B20" s="1"/>
      <c r="C20" s="1"/>
      <c r="D20" s="1"/>
      <c r="E20" s="1"/>
      <c r="F20" s="1" t="s">
        <v>633</v>
      </c>
      <c r="G20" s="190">
        <v>-6000</v>
      </c>
    </row>
    <row r="21" spans="1:7">
      <c r="A21" s="1"/>
      <c r="B21" s="1"/>
      <c r="C21" s="1"/>
      <c r="D21" s="573" t="s">
        <v>327</v>
      </c>
      <c r="E21" s="573" t="s">
        <v>306</v>
      </c>
      <c r="F21" s="254" t="s">
        <v>735</v>
      </c>
      <c r="G21" s="190">
        <v>-13781</v>
      </c>
    </row>
    <row r="22" spans="1:7">
      <c r="A22" s="1"/>
      <c r="B22" s="1"/>
      <c r="C22" s="1"/>
      <c r="D22" s="1"/>
      <c r="E22" s="1"/>
      <c r="F22" s="1" t="s">
        <v>8</v>
      </c>
      <c r="G22" s="1"/>
    </row>
    <row r="23" spans="1:7">
      <c r="A23" s="1"/>
      <c r="B23" s="1"/>
      <c r="C23" s="1"/>
      <c r="D23" s="1"/>
      <c r="E23" s="1"/>
      <c r="F23" s="1" t="s">
        <v>326</v>
      </c>
      <c r="G23" s="190">
        <v>-13781</v>
      </c>
    </row>
    <row r="24" spans="1:7">
      <c r="A24" s="1"/>
      <c r="B24" s="1"/>
      <c r="C24" s="1"/>
      <c r="D24" s="573" t="s">
        <v>327</v>
      </c>
      <c r="E24" s="573" t="s">
        <v>297</v>
      </c>
      <c r="F24" s="254" t="s">
        <v>736</v>
      </c>
      <c r="G24" s="190">
        <v>-2304.1</v>
      </c>
    </row>
    <row r="25" spans="1:7">
      <c r="A25" s="1"/>
      <c r="B25" s="1"/>
      <c r="C25" s="1"/>
      <c r="D25" s="1"/>
      <c r="E25" s="1"/>
      <c r="F25" s="1" t="s">
        <v>8</v>
      </c>
      <c r="G25" s="1"/>
    </row>
    <row r="26" spans="1:7">
      <c r="A26" s="1"/>
      <c r="B26" s="1"/>
      <c r="C26" s="1"/>
      <c r="D26" s="1"/>
      <c r="E26" s="1"/>
      <c r="F26" s="1" t="s">
        <v>326</v>
      </c>
      <c r="G26" s="190">
        <v>-2304.1</v>
      </c>
    </row>
    <row r="27" spans="1:7" ht="33">
      <c r="A27" s="1"/>
      <c r="B27" s="1"/>
      <c r="C27" s="1"/>
      <c r="D27" s="573" t="s">
        <v>641</v>
      </c>
      <c r="E27" s="573" t="s">
        <v>185</v>
      </c>
      <c r="F27" s="254" t="s">
        <v>737</v>
      </c>
      <c r="G27" s="190">
        <v>-250</v>
      </c>
    </row>
    <row r="28" spans="1:7">
      <c r="A28" s="1"/>
      <c r="B28" s="1"/>
      <c r="C28" s="1"/>
      <c r="D28" s="1"/>
      <c r="E28" s="1"/>
      <c r="F28" s="1" t="s">
        <v>8</v>
      </c>
      <c r="G28" s="1"/>
    </row>
    <row r="29" spans="1:7">
      <c r="A29" s="1"/>
      <c r="B29" s="1"/>
      <c r="C29" s="1"/>
      <c r="D29" s="1"/>
      <c r="E29" s="1"/>
      <c r="F29" s="1" t="s">
        <v>640</v>
      </c>
      <c r="G29" s="190">
        <v>-250</v>
      </c>
    </row>
    <row r="30" spans="1:7" ht="33">
      <c r="A30" s="1"/>
      <c r="B30" s="1"/>
      <c r="C30" s="1"/>
      <c r="D30" s="573" t="s">
        <v>1631</v>
      </c>
      <c r="E30" s="573" t="s">
        <v>356</v>
      </c>
      <c r="F30" s="254" t="s">
        <v>1637</v>
      </c>
      <c r="G30" s="190">
        <v>-8628</v>
      </c>
    </row>
    <row r="31" spans="1:7">
      <c r="A31" s="1"/>
      <c r="B31" s="1"/>
      <c r="C31" s="1"/>
      <c r="D31" s="1"/>
      <c r="E31" s="1"/>
      <c r="F31" s="1" t="s">
        <v>8</v>
      </c>
      <c r="G31" s="1"/>
    </row>
    <row r="32" spans="1:7">
      <c r="A32" s="1"/>
      <c r="B32" s="1"/>
      <c r="C32" s="1"/>
      <c r="D32" s="1"/>
      <c r="E32" s="1"/>
      <c r="F32" s="1" t="s">
        <v>336</v>
      </c>
      <c r="G32" s="190">
        <v>-8628</v>
      </c>
    </row>
    <row r="33" spans="1:7" ht="33">
      <c r="A33" s="1"/>
      <c r="B33" s="1"/>
      <c r="C33" s="1"/>
      <c r="D33" s="573" t="s">
        <v>647</v>
      </c>
      <c r="E33" s="573" t="s">
        <v>185</v>
      </c>
      <c r="F33" s="254" t="s">
        <v>738</v>
      </c>
      <c r="G33" s="190">
        <v>-2241.1999999999998</v>
      </c>
    </row>
    <row r="34" spans="1:7">
      <c r="A34" s="1"/>
      <c r="B34" s="1"/>
      <c r="C34" s="1"/>
      <c r="D34" s="1"/>
      <c r="E34" s="1"/>
      <c r="F34" s="1" t="s">
        <v>8</v>
      </c>
      <c r="G34" s="1"/>
    </row>
    <row r="35" spans="1:7">
      <c r="A35" s="1"/>
      <c r="B35" s="1"/>
      <c r="C35" s="1"/>
      <c r="D35" s="1"/>
      <c r="E35" s="1"/>
      <c r="F35" s="1" t="s">
        <v>646</v>
      </c>
      <c r="G35" s="190">
        <v>-2241.1999999999998</v>
      </c>
    </row>
    <row r="36" spans="1:7" ht="49.5">
      <c r="A36" s="1"/>
      <c r="B36" s="1"/>
      <c r="C36" s="1"/>
      <c r="D36" s="573" t="s">
        <v>440</v>
      </c>
      <c r="E36" s="573" t="s">
        <v>185</v>
      </c>
      <c r="F36" s="254" t="s">
        <v>739</v>
      </c>
      <c r="G36" s="190">
        <v>-3677</v>
      </c>
    </row>
    <row r="37" spans="1:7">
      <c r="A37" s="1"/>
      <c r="B37" s="1"/>
      <c r="C37" s="1"/>
      <c r="D37" s="1"/>
      <c r="E37" s="1"/>
      <c r="F37" s="1" t="s">
        <v>8</v>
      </c>
      <c r="G37" s="1"/>
    </row>
    <row r="38" spans="1:7">
      <c r="A38" s="1"/>
      <c r="B38" s="1"/>
      <c r="C38" s="1"/>
      <c r="D38" s="1"/>
      <c r="E38" s="1"/>
      <c r="F38" s="1" t="s">
        <v>439</v>
      </c>
      <c r="G38" s="190">
        <v>-3677</v>
      </c>
    </row>
    <row r="39" spans="1:7">
      <c r="A39" s="1"/>
      <c r="B39" s="1"/>
      <c r="C39" s="1"/>
      <c r="D39" s="573" t="s">
        <v>345</v>
      </c>
      <c r="E39" s="573" t="s">
        <v>185</v>
      </c>
      <c r="F39" s="254" t="s">
        <v>1520</v>
      </c>
      <c r="G39" s="190">
        <v>-2874.9</v>
      </c>
    </row>
    <row r="40" spans="1:7">
      <c r="A40" s="1"/>
      <c r="B40" s="1"/>
      <c r="C40" s="1"/>
      <c r="D40" s="1"/>
      <c r="E40" s="1"/>
      <c r="F40" s="1" t="s">
        <v>8</v>
      </c>
      <c r="G40" s="1"/>
    </row>
    <row r="41" spans="1:7">
      <c r="A41" s="1"/>
      <c r="B41" s="1"/>
      <c r="C41" s="1"/>
      <c r="D41" s="1"/>
      <c r="E41" s="1"/>
      <c r="F41" s="1" t="s">
        <v>336</v>
      </c>
      <c r="G41" s="190">
        <v>-2874.9</v>
      </c>
    </row>
    <row r="42" spans="1:7" ht="33">
      <c r="A42" s="1"/>
      <c r="B42" s="1"/>
      <c r="C42" s="1"/>
      <c r="D42" s="573" t="s">
        <v>345</v>
      </c>
      <c r="E42" s="573" t="s">
        <v>309</v>
      </c>
      <c r="F42" s="254" t="s">
        <v>1521</v>
      </c>
      <c r="G42" s="190">
        <v>-10000</v>
      </c>
    </row>
    <row r="43" spans="1:7">
      <c r="A43" s="1"/>
      <c r="B43" s="1"/>
      <c r="C43" s="1"/>
      <c r="D43" s="1"/>
      <c r="E43" s="1"/>
      <c r="F43" s="1" t="s">
        <v>8</v>
      </c>
      <c r="G43" s="1"/>
    </row>
    <row r="44" spans="1:7">
      <c r="A44" s="1"/>
      <c r="B44" s="1"/>
      <c r="C44" s="1"/>
      <c r="D44" s="1"/>
      <c r="E44" s="1"/>
      <c r="F44" s="1" t="s">
        <v>336</v>
      </c>
      <c r="G44" s="190">
        <v>-10000</v>
      </c>
    </row>
    <row r="45" spans="1:7">
      <c r="A45" s="1"/>
      <c r="B45" s="1"/>
      <c r="C45" s="1"/>
      <c r="D45" s="573" t="s">
        <v>350</v>
      </c>
      <c r="E45" s="573" t="s">
        <v>185</v>
      </c>
      <c r="F45" s="254" t="s">
        <v>740</v>
      </c>
      <c r="G45" s="190">
        <v>-8057.2</v>
      </c>
    </row>
    <row r="46" spans="1:7">
      <c r="A46" s="1"/>
      <c r="B46" s="1"/>
      <c r="C46" s="1"/>
      <c r="D46" s="1"/>
      <c r="E46" s="1"/>
      <c r="F46" s="1" t="s">
        <v>8</v>
      </c>
      <c r="G46" s="1"/>
    </row>
    <row r="47" spans="1:7">
      <c r="A47" s="1"/>
      <c r="B47" s="1"/>
      <c r="C47" s="1"/>
      <c r="D47" s="1"/>
      <c r="E47" s="1"/>
      <c r="F47" s="1" t="s">
        <v>336</v>
      </c>
      <c r="G47" s="190">
        <v>-8057.2</v>
      </c>
    </row>
    <row r="48" spans="1:7">
      <c r="A48" s="1"/>
      <c r="B48" s="1"/>
      <c r="C48" s="1"/>
      <c r="D48" s="573" t="s">
        <v>350</v>
      </c>
      <c r="E48" s="573" t="s">
        <v>356</v>
      </c>
      <c r="F48" s="254" t="s">
        <v>741</v>
      </c>
      <c r="G48" s="190">
        <v>-10000.5</v>
      </c>
    </row>
    <row r="49" spans="1:7">
      <c r="A49" s="1"/>
      <c r="B49" s="1"/>
      <c r="C49" s="1"/>
      <c r="D49" s="1"/>
      <c r="E49" s="1"/>
      <c r="F49" s="1" t="s">
        <v>8</v>
      </c>
      <c r="G49" s="1"/>
    </row>
    <row r="50" spans="1:7">
      <c r="A50" s="1"/>
      <c r="B50" s="1"/>
      <c r="C50" s="1"/>
      <c r="D50" s="1"/>
      <c r="E50" s="1"/>
      <c r="F50" s="1" t="s">
        <v>336</v>
      </c>
      <c r="G50" s="190">
        <v>-10000.5</v>
      </c>
    </row>
    <row r="51" spans="1:7">
      <c r="A51" s="1"/>
      <c r="B51" s="1"/>
      <c r="C51" s="1"/>
      <c r="D51" s="573" t="s">
        <v>350</v>
      </c>
      <c r="E51" s="573" t="s">
        <v>389</v>
      </c>
      <c r="F51" s="254" t="s">
        <v>1522</v>
      </c>
      <c r="G51" s="190">
        <v>-1124.4000000000001</v>
      </c>
    </row>
    <row r="52" spans="1:7">
      <c r="A52" s="1"/>
      <c r="B52" s="1"/>
      <c r="C52" s="1"/>
      <c r="D52" s="1"/>
      <c r="E52" s="1"/>
      <c r="F52" s="1" t="s">
        <v>8</v>
      </c>
      <c r="G52" s="1"/>
    </row>
    <row r="53" spans="1:7">
      <c r="A53" s="1"/>
      <c r="B53" s="1"/>
      <c r="C53" s="1"/>
      <c r="D53" s="1"/>
      <c r="E53" s="1"/>
      <c r="F53" s="1" t="s">
        <v>336</v>
      </c>
      <c r="G53" s="190">
        <v>-1124.4000000000001</v>
      </c>
    </row>
    <row r="54" spans="1:7">
      <c r="A54" s="1"/>
      <c r="B54" s="1"/>
      <c r="C54" s="1"/>
      <c r="D54" s="573" t="s">
        <v>350</v>
      </c>
      <c r="E54" s="573" t="s">
        <v>392</v>
      </c>
      <c r="F54" s="254" t="s">
        <v>1523</v>
      </c>
      <c r="G54" s="190">
        <v>-928</v>
      </c>
    </row>
    <row r="55" spans="1:7">
      <c r="A55" s="1"/>
      <c r="B55" s="1"/>
      <c r="C55" s="1"/>
      <c r="D55" s="1"/>
      <c r="E55" s="1"/>
      <c r="F55" s="1" t="s">
        <v>8</v>
      </c>
      <c r="G55" s="1"/>
    </row>
    <row r="56" spans="1:7">
      <c r="A56" s="1"/>
      <c r="B56" s="1"/>
      <c r="C56" s="1"/>
      <c r="D56" s="1"/>
      <c r="E56" s="1"/>
      <c r="F56" s="1" t="s">
        <v>336</v>
      </c>
      <c r="G56" s="190">
        <v>-928</v>
      </c>
    </row>
    <row r="57" spans="1:7" ht="33">
      <c r="A57" s="1"/>
      <c r="B57" s="1"/>
      <c r="C57" s="1"/>
      <c r="D57" s="573" t="s">
        <v>350</v>
      </c>
      <c r="E57" s="573" t="s">
        <v>359</v>
      </c>
      <c r="F57" s="254" t="s">
        <v>742</v>
      </c>
      <c r="G57" s="190">
        <v>-195.7</v>
      </c>
    </row>
    <row r="58" spans="1:7">
      <c r="A58" s="1"/>
      <c r="B58" s="1"/>
      <c r="C58" s="1"/>
      <c r="D58" s="1"/>
      <c r="E58" s="1"/>
      <c r="F58" s="1" t="s">
        <v>8</v>
      </c>
      <c r="G58" s="1"/>
    </row>
    <row r="59" spans="1:7">
      <c r="A59" s="1"/>
      <c r="B59" s="1"/>
      <c r="C59" s="1"/>
      <c r="D59" s="1"/>
      <c r="E59" s="1"/>
      <c r="F59" s="1" t="s">
        <v>336</v>
      </c>
      <c r="G59" s="190">
        <v>-195.7</v>
      </c>
    </row>
    <row r="60" spans="1:7" ht="33">
      <c r="A60" s="1"/>
      <c r="B60" s="1"/>
      <c r="C60" s="1"/>
      <c r="D60" s="573" t="s">
        <v>350</v>
      </c>
      <c r="E60" s="573" t="s">
        <v>309</v>
      </c>
      <c r="F60" s="254" t="s">
        <v>1524</v>
      </c>
      <c r="G60" s="190">
        <v>-5475.6</v>
      </c>
    </row>
    <row r="61" spans="1:7">
      <c r="A61" s="1"/>
      <c r="B61" s="1"/>
      <c r="C61" s="1"/>
      <c r="D61" s="1"/>
      <c r="E61" s="1"/>
      <c r="F61" s="1" t="s">
        <v>8</v>
      </c>
      <c r="G61" s="1"/>
    </row>
    <row r="62" spans="1:7">
      <c r="A62" s="1"/>
      <c r="B62" s="1"/>
      <c r="C62" s="1"/>
      <c r="D62" s="1"/>
      <c r="E62" s="1"/>
      <c r="F62" s="1" t="s">
        <v>336</v>
      </c>
      <c r="G62" s="190">
        <v>-5475.6</v>
      </c>
    </row>
    <row r="63" spans="1:7" ht="33">
      <c r="A63" s="1"/>
      <c r="B63" s="1"/>
      <c r="C63" s="1"/>
      <c r="D63" s="573" t="s">
        <v>350</v>
      </c>
      <c r="E63" s="573" t="s">
        <v>297</v>
      </c>
      <c r="F63" s="254" t="s">
        <v>1525</v>
      </c>
      <c r="G63" s="190">
        <v>-965.3</v>
      </c>
    </row>
    <row r="64" spans="1:7">
      <c r="A64" s="1"/>
      <c r="B64" s="1"/>
      <c r="C64" s="1"/>
      <c r="D64" s="1"/>
      <c r="E64" s="1"/>
      <c r="F64" s="1" t="s">
        <v>8</v>
      </c>
      <c r="G64" s="1"/>
    </row>
    <row r="65" spans="1:7">
      <c r="A65" s="1"/>
      <c r="B65" s="1"/>
      <c r="C65" s="1"/>
      <c r="D65" s="1"/>
      <c r="E65" s="1"/>
      <c r="F65" s="1" t="s">
        <v>336</v>
      </c>
      <c r="G65" s="190">
        <v>-965.3</v>
      </c>
    </row>
    <row r="66" spans="1:7" ht="49.5">
      <c r="A66" s="1"/>
      <c r="B66" s="1"/>
      <c r="C66" s="1"/>
      <c r="D66" s="573" t="s">
        <v>350</v>
      </c>
      <c r="E66" s="573" t="s">
        <v>300</v>
      </c>
      <c r="F66" s="254" t="s">
        <v>743</v>
      </c>
      <c r="G66" s="190">
        <v>-5311</v>
      </c>
    </row>
    <row r="67" spans="1:7">
      <c r="A67" s="1"/>
      <c r="B67" s="1"/>
      <c r="C67" s="1"/>
      <c r="D67" s="1"/>
      <c r="E67" s="1"/>
      <c r="F67" s="1" t="s">
        <v>8</v>
      </c>
      <c r="G67" s="1"/>
    </row>
    <row r="68" spans="1:7">
      <c r="A68" s="1"/>
      <c r="B68" s="1"/>
      <c r="C68" s="1"/>
      <c r="D68" s="1"/>
      <c r="E68" s="1"/>
      <c r="F68" s="1" t="s">
        <v>336</v>
      </c>
      <c r="G68" s="190">
        <v>-5311</v>
      </c>
    </row>
    <row r="69" spans="1:7" ht="33">
      <c r="A69" s="1"/>
      <c r="B69" s="1"/>
      <c r="C69" s="1"/>
      <c r="D69" s="573" t="s">
        <v>350</v>
      </c>
      <c r="E69" s="573" t="s">
        <v>1479</v>
      </c>
      <c r="F69" s="254" t="s">
        <v>1434</v>
      </c>
      <c r="G69" s="190">
        <v>-848</v>
      </c>
    </row>
    <row r="70" spans="1:7">
      <c r="A70" s="1"/>
      <c r="B70" s="1"/>
      <c r="C70" s="1"/>
      <c r="D70" s="1"/>
      <c r="E70" s="1"/>
      <c r="F70" s="1" t="s">
        <v>8</v>
      </c>
      <c r="G70" s="1"/>
    </row>
    <row r="71" spans="1:7">
      <c r="A71" s="1"/>
      <c r="B71" s="1"/>
      <c r="C71" s="1"/>
      <c r="D71" s="1"/>
      <c r="E71" s="1"/>
      <c r="F71" s="1" t="s">
        <v>336</v>
      </c>
      <c r="G71" s="190">
        <v>-848</v>
      </c>
    </row>
    <row r="72" spans="1:7">
      <c r="A72" s="1"/>
      <c r="B72" s="1"/>
      <c r="C72" s="255" t="s">
        <v>744</v>
      </c>
      <c r="D72" s="1"/>
      <c r="E72" s="1"/>
      <c r="F72" s="191" t="s">
        <v>211</v>
      </c>
      <c r="G72" s="192">
        <v>-552248.69999999995</v>
      </c>
    </row>
    <row r="73" spans="1:7">
      <c r="A73" s="1"/>
      <c r="B73" s="1"/>
      <c r="C73" s="1"/>
      <c r="D73" s="1"/>
      <c r="E73" s="1"/>
      <c r="F73" s="1" t="s">
        <v>8</v>
      </c>
      <c r="G73" s="1"/>
    </row>
    <row r="74" spans="1:7">
      <c r="A74" s="1"/>
      <c r="B74" s="1"/>
      <c r="C74" s="1"/>
      <c r="D74" s="573" t="s">
        <v>570</v>
      </c>
      <c r="E74" s="573" t="s">
        <v>185</v>
      </c>
      <c r="F74" s="254" t="s">
        <v>212</v>
      </c>
      <c r="G74" s="190">
        <v>-312181.40000000002</v>
      </c>
    </row>
    <row r="75" spans="1:7">
      <c r="A75" s="1"/>
      <c r="B75" s="1"/>
      <c r="C75" s="1"/>
      <c r="D75" s="1"/>
      <c r="E75" s="1"/>
      <c r="F75" s="1" t="s">
        <v>8</v>
      </c>
      <c r="G75" s="1"/>
    </row>
    <row r="76" spans="1:7">
      <c r="A76" s="1"/>
      <c r="B76" s="1"/>
      <c r="C76" s="1"/>
      <c r="D76" s="1"/>
      <c r="E76" s="1"/>
      <c r="F76" s="1" t="s">
        <v>205</v>
      </c>
      <c r="G76" s="190">
        <v>-312181.40000000002</v>
      </c>
    </row>
    <row r="77" spans="1:7" ht="33">
      <c r="A77" s="1"/>
      <c r="B77" s="1"/>
      <c r="C77" s="1"/>
      <c r="D77" s="573" t="s">
        <v>570</v>
      </c>
      <c r="E77" s="573" t="s">
        <v>306</v>
      </c>
      <c r="F77" s="254" t="s">
        <v>745</v>
      </c>
      <c r="G77" s="190">
        <v>-201067.3</v>
      </c>
    </row>
    <row r="78" spans="1:7">
      <c r="A78" s="1"/>
      <c r="B78" s="1"/>
      <c r="C78" s="1"/>
      <c r="D78" s="1"/>
      <c r="E78" s="1"/>
      <c r="F78" s="1" t="s">
        <v>8</v>
      </c>
      <c r="G78" s="1"/>
    </row>
    <row r="79" spans="1:7">
      <c r="A79" s="1"/>
      <c r="B79" s="1"/>
      <c r="C79" s="1"/>
      <c r="D79" s="1"/>
      <c r="E79" s="1"/>
      <c r="F79" s="1" t="s">
        <v>205</v>
      </c>
      <c r="G79" s="190">
        <v>-201067.3</v>
      </c>
    </row>
    <row r="80" spans="1:7" ht="33">
      <c r="A80" s="1"/>
      <c r="B80" s="1"/>
      <c r="C80" s="1"/>
      <c r="D80" s="573" t="s">
        <v>570</v>
      </c>
      <c r="E80" s="573" t="s">
        <v>300</v>
      </c>
      <c r="F80" s="254" t="s">
        <v>746</v>
      </c>
      <c r="G80" s="190">
        <v>-39000</v>
      </c>
    </row>
    <row r="81" spans="1:7">
      <c r="A81" s="1"/>
      <c r="B81" s="1"/>
      <c r="C81" s="1"/>
      <c r="D81" s="1"/>
      <c r="E81" s="1"/>
      <c r="F81" s="1" t="s">
        <v>8</v>
      </c>
      <c r="G81" s="1"/>
    </row>
    <row r="82" spans="1:7">
      <c r="A82" s="1"/>
      <c r="B82" s="1"/>
      <c r="C82" s="1"/>
      <c r="D82" s="1"/>
      <c r="E82" s="1"/>
      <c r="F82" s="1" t="s">
        <v>205</v>
      </c>
      <c r="G82" s="190">
        <v>-39000</v>
      </c>
    </row>
    <row r="83" spans="1:7">
      <c r="A83" s="1"/>
      <c r="B83" s="1"/>
      <c r="C83" s="255" t="s">
        <v>747</v>
      </c>
      <c r="D83" s="1"/>
      <c r="E83" s="1"/>
      <c r="F83" s="191" t="s">
        <v>748</v>
      </c>
      <c r="G83" s="192">
        <v>-219000</v>
      </c>
    </row>
    <row r="84" spans="1:7">
      <c r="A84" s="1"/>
      <c r="B84" s="1"/>
      <c r="C84" s="1"/>
      <c r="D84" s="1"/>
      <c r="E84" s="1"/>
      <c r="F84" s="1" t="s">
        <v>8</v>
      </c>
      <c r="G84" s="1"/>
    </row>
    <row r="85" spans="1:7" ht="33">
      <c r="A85" s="1"/>
      <c r="B85" s="1"/>
      <c r="C85" s="1"/>
      <c r="D85" s="573" t="s">
        <v>459</v>
      </c>
      <c r="E85" s="573" t="s">
        <v>185</v>
      </c>
      <c r="F85" s="254" t="s">
        <v>749</v>
      </c>
      <c r="G85" s="190">
        <v>-50000</v>
      </c>
    </row>
    <row r="86" spans="1:7">
      <c r="A86" s="1"/>
      <c r="B86" s="1"/>
      <c r="C86" s="1"/>
      <c r="D86" s="1"/>
      <c r="E86" s="1"/>
      <c r="F86" s="1" t="s">
        <v>8</v>
      </c>
      <c r="G86" s="1"/>
    </row>
    <row r="87" spans="1:7">
      <c r="A87" s="1"/>
      <c r="B87" s="1"/>
      <c r="C87" s="1"/>
      <c r="D87" s="1"/>
      <c r="E87" s="1"/>
      <c r="F87" s="1" t="s">
        <v>458</v>
      </c>
      <c r="G87" s="190">
        <v>-50000</v>
      </c>
    </row>
    <row r="88" spans="1:7">
      <c r="A88" s="1"/>
      <c r="B88" s="1"/>
      <c r="C88" s="1"/>
      <c r="D88" s="573" t="s">
        <v>518</v>
      </c>
      <c r="E88" s="573" t="s">
        <v>389</v>
      </c>
      <c r="F88" s="254" t="s">
        <v>750</v>
      </c>
      <c r="G88" s="190">
        <v>-11000</v>
      </c>
    </row>
    <row r="89" spans="1:7">
      <c r="A89" s="1"/>
      <c r="B89" s="1"/>
      <c r="C89" s="1"/>
      <c r="D89" s="1"/>
      <c r="E89" s="1"/>
      <c r="F89" s="1" t="s">
        <v>8</v>
      </c>
      <c r="G89" s="1"/>
    </row>
    <row r="90" spans="1:7">
      <c r="A90" s="1"/>
      <c r="B90" s="1"/>
      <c r="C90" s="1"/>
      <c r="D90" s="1"/>
      <c r="E90" s="1"/>
      <c r="F90" s="1" t="s">
        <v>509</v>
      </c>
      <c r="G90" s="190">
        <v>-11000</v>
      </c>
    </row>
    <row r="91" spans="1:7" ht="66">
      <c r="A91" s="1"/>
      <c r="B91" s="1"/>
      <c r="C91" s="1"/>
      <c r="D91" s="573" t="s">
        <v>465</v>
      </c>
      <c r="E91" s="573" t="s">
        <v>185</v>
      </c>
      <c r="F91" s="254" t="s">
        <v>751</v>
      </c>
      <c r="G91" s="190">
        <v>-150000</v>
      </c>
    </row>
    <row r="92" spans="1:7">
      <c r="A92" s="1"/>
      <c r="B92" s="1"/>
      <c r="C92" s="1"/>
      <c r="D92" s="1"/>
      <c r="E92" s="1"/>
      <c r="F92" s="1" t="s">
        <v>8</v>
      </c>
      <c r="G92" s="1"/>
    </row>
    <row r="93" spans="1:7">
      <c r="A93" s="1"/>
      <c r="B93" s="1"/>
      <c r="C93" s="1"/>
      <c r="D93" s="1"/>
      <c r="E93" s="1"/>
      <c r="F93" s="1" t="s">
        <v>458</v>
      </c>
      <c r="G93" s="190">
        <v>-150000</v>
      </c>
    </row>
    <row r="94" spans="1:7" ht="49.5">
      <c r="A94" s="1"/>
      <c r="B94" s="1"/>
      <c r="C94" s="1"/>
      <c r="D94" s="573" t="s">
        <v>471</v>
      </c>
      <c r="E94" s="573" t="s">
        <v>185</v>
      </c>
      <c r="F94" s="254" t="s">
        <v>752</v>
      </c>
      <c r="G94" s="190">
        <v>-8000</v>
      </c>
    </row>
    <row r="95" spans="1:7">
      <c r="A95" s="1"/>
      <c r="B95" s="1"/>
      <c r="C95" s="1"/>
      <c r="D95" s="1"/>
      <c r="E95" s="1"/>
      <c r="F95" s="1" t="s">
        <v>8</v>
      </c>
      <c r="G95" s="1"/>
    </row>
    <row r="96" spans="1:7">
      <c r="A96" s="1"/>
      <c r="B96" s="1"/>
      <c r="C96" s="1"/>
      <c r="D96" s="1"/>
      <c r="E96" s="1"/>
      <c r="F96" s="1" t="s">
        <v>458</v>
      </c>
      <c r="G96" s="190">
        <v>-8000</v>
      </c>
    </row>
    <row r="97" spans="1:7">
      <c r="A97" s="1"/>
      <c r="B97" s="1"/>
      <c r="C97" s="1"/>
      <c r="D97" s="573" t="s">
        <v>655</v>
      </c>
      <c r="E97" s="573" t="s">
        <v>185</v>
      </c>
      <c r="F97" s="254" t="s">
        <v>753</v>
      </c>
      <c r="G97" s="190">
        <v>85000</v>
      </c>
    </row>
    <row r="98" spans="1:7">
      <c r="A98" s="1"/>
      <c r="B98" s="1"/>
      <c r="C98" s="1"/>
      <c r="D98" s="1"/>
      <c r="E98" s="1"/>
      <c r="F98" s="1" t="s">
        <v>8</v>
      </c>
      <c r="G98" s="1"/>
    </row>
    <row r="99" spans="1:7">
      <c r="A99" s="1"/>
      <c r="B99" s="1"/>
      <c r="C99" s="1"/>
      <c r="D99" s="1"/>
      <c r="E99" s="1"/>
      <c r="F99" s="1" t="s">
        <v>182</v>
      </c>
      <c r="G99" s="190">
        <v>85000</v>
      </c>
    </row>
    <row r="100" spans="1:7">
      <c r="A100" s="1"/>
      <c r="B100" s="1"/>
      <c r="C100" s="1"/>
      <c r="D100" s="573" t="s">
        <v>655</v>
      </c>
      <c r="E100" s="573" t="s">
        <v>356</v>
      </c>
      <c r="F100" s="254" t="s">
        <v>754</v>
      </c>
      <c r="G100" s="190">
        <v>-85000</v>
      </c>
    </row>
    <row r="101" spans="1:7">
      <c r="A101" s="1"/>
      <c r="B101" s="1"/>
      <c r="C101" s="1"/>
      <c r="D101" s="1"/>
      <c r="E101" s="1"/>
      <c r="F101" s="1" t="s">
        <v>8</v>
      </c>
      <c r="G101" s="1"/>
    </row>
    <row r="102" spans="1:7">
      <c r="A102" s="1"/>
      <c r="B102" s="1"/>
      <c r="C102" s="1"/>
      <c r="D102" s="1"/>
      <c r="E102" s="1"/>
      <c r="F102" s="1" t="s">
        <v>182</v>
      </c>
      <c r="G102" s="190">
        <v>-85000</v>
      </c>
    </row>
    <row r="103" spans="1:7">
      <c r="A103" s="1"/>
      <c r="B103" s="255" t="s">
        <v>747</v>
      </c>
      <c r="C103" s="1"/>
      <c r="D103" s="1"/>
      <c r="E103" s="1"/>
      <c r="F103" s="191" t="s">
        <v>755</v>
      </c>
      <c r="G103" s="192">
        <v>-386057.6</v>
      </c>
    </row>
    <row r="104" spans="1:7">
      <c r="A104" s="1"/>
      <c r="B104" s="1"/>
      <c r="C104" s="1"/>
      <c r="D104" s="1"/>
      <c r="E104" s="1"/>
      <c r="F104" s="1" t="s">
        <v>8</v>
      </c>
      <c r="G104" s="1"/>
    </row>
    <row r="105" spans="1:7">
      <c r="A105" s="1"/>
      <c r="B105" s="1"/>
      <c r="C105" s="255" t="s">
        <v>744</v>
      </c>
      <c r="D105" s="1"/>
      <c r="E105" s="1"/>
      <c r="F105" s="191" t="s">
        <v>756</v>
      </c>
      <c r="G105" s="192">
        <v>-386057.6</v>
      </c>
    </row>
    <row r="106" spans="1:7">
      <c r="A106" s="1"/>
      <c r="B106" s="1"/>
      <c r="C106" s="1"/>
      <c r="D106" s="1"/>
      <c r="E106" s="1"/>
      <c r="F106" s="1" t="s">
        <v>8</v>
      </c>
      <c r="G106" s="1"/>
    </row>
    <row r="107" spans="1:7" ht="33">
      <c r="A107" s="1"/>
      <c r="B107" s="1"/>
      <c r="C107" s="1"/>
      <c r="D107" s="573" t="s">
        <v>494</v>
      </c>
      <c r="E107" s="573" t="s">
        <v>392</v>
      </c>
      <c r="F107" s="254" t="s">
        <v>757</v>
      </c>
      <c r="G107" s="190">
        <v>-92000</v>
      </c>
    </row>
    <row r="108" spans="1:7">
      <c r="A108" s="1"/>
      <c r="B108" s="1"/>
      <c r="C108" s="1"/>
      <c r="D108" s="1"/>
      <c r="E108" s="1"/>
      <c r="F108" s="1" t="s">
        <v>8</v>
      </c>
      <c r="G108" s="1"/>
    </row>
    <row r="109" spans="1:7">
      <c r="A109" s="1"/>
      <c r="B109" s="1"/>
      <c r="C109" s="1"/>
      <c r="D109" s="1"/>
      <c r="E109" s="1"/>
      <c r="F109" s="1" t="s">
        <v>493</v>
      </c>
      <c r="G109" s="190">
        <v>-92000</v>
      </c>
    </row>
    <row r="110" spans="1:7">
      <c r="A110" s="1"/>
      <c r="B110" s="1"/>
      <c r="C110" s="1"/>
      <c r="D110" s="573" t="s">
        <v>494</v>
      </c>
      <c r="E110" s="573" t="s">
        <v>500</v>
      </c>
      <c r="F110" s="254" t="s">
        <v>758</v>
      </c>
      <c r="G110" s="190">
        <v>-286000</v>
      </c>
    </row>
    <row r="111" spans="1:7">
      <c r="A111" s="1"/>
      <c r="B111" s="1"/>
      <c r="C111" s="1"/>
      <c r="D111" s="1"/>
      <c r="E111" s="1"/>
      <c r="F111" s="1" t="s">
        <v>8</v>
      </c>
      <c r="G111" s="1"/>
    </row>
    <row r="112" spans="1:7">
      <c r="A112" s="1"/>
      <c r="B112" s="1"/>
      <c r="C112" s="1"/>
      <c r="D112" s="1"/>
      <c r="E112" s="1"/>
      <c r="F112" s="1" t="s">
        <v>493</v>
      </c>
      <c r="G112" s="190">
        <v>-286000</v>
      </c>
    </row>
    <row r="113" spans="1:7" ht="49.5">
      <c r="A113" s="1"/>
      <c r="B113" s="1"/>
      <c r="C113" s="1"/>
      <c r="D113" s="573" t="s">
        <v>532</v>
      </c>
      <c r="E113" s="573" t="s">
        <v>185</v>
      </c>
      <c r="F113" s="254" t="s">
        <v>759</v>
      </c>
      <c r="G113" s="190">
        <v>-6324.4</v>
      </c>
    </row>
    <row r="114" spans="1:7">
      <c r="A114" s="1"/>
      <c r="B114" s="1"/>
      <c r="C114" s="1"/>
      <c r="D114" s="1"/>
      <c r="E114" s="1"/>
      <c r="F114" s="1" t="s">
        <v>8</v>
      </c>
      <c r="G114" s="1"/>
    </row>
    <row r="115" spans="1:7">
      <c r="A115" s="1"/>
      <c r="B115" s="1"/>
      <c r="C115" s="1"/>
      <c r="D115" s="1"/>
      <c r="E115" s="1"/>
      <c r="F115" s="1" t="s">
        <v>531</v>
      </c>
      <c r="G115" s="190">
        <v>-6324.4</v>
      </c>
    </row>
    <row r="116" spans="1:7">
      <c r="A116" s="1"/>
      <c r="B116" s="1"/>
      <c r="C116" s="1"/>
      <c r="D116" s="573" t="s">
        <v>532</v>
      </c>
      <c r="E116" s="573" t="s">
        <v>356</v>
      </c>
      <c r="F116" s="254" t="s">
        <v>760</v>
      </c>
      <c r="G116" s="190">
        <v>-533.20000000000005</v>
      </c>
    </row>
    <row r="117" spans="1:7">
      <c r="A117" s="1"/>
      <c r="B117" s="1"/>
      <c r="C117" s="1"/>
      <c r="D117" s="1"/>
      <c r="E117" s="1"/>
      <c r="F117" s="1" t="s">
        <v>8</v>
      </c>
      <c r="G117" s="1"/>
    </row>
    <row r="118" spans="1:7">
      <c r="A118" s="1"/>
      <c r="B118" s="1"/>
      <c r="C118" s="1"/>
      <c r="D118" s="1"/>
      <c r="E118" s="1"/>
      <c r="F118" s="1" t="s">
        <v>531</v>
      </c>
      <c r="G118" s="190">
        <v>-533.20000000000005</v>
      </c>
    </row>
    <row r="119" spans="1:7" ht="33">
      <c r="A119" s="1"/>
      <c r="B119" s="1"/>
      <c r="C119" s="1"/>
      <c r="D119" s="573" t="s">
        <v>532</v>
      </c>
      <c r="E119" s="573" t="s">
        <v>389</v>
      </c>
      <c r="F119" s="254" t="s">
        <v>761</v>
      </c>
      <c r="G119" s="190">
        <v>-1200</v>
      </c>
    </row>
    <row r="120" spans="1:7">
      <c r="A120" s="1"/>
      <c r="B120" s="1"/>
      <c r="C120" s="1"/>
      <c r="D120" s="1"/>
      <c r="E120" s="1"/>
      <c r="F120" s="1" t="s">
        <v>8</v>
      </c>
      <c r="G120" s="1"/>
    </row>
    <row r="121" spans="1:7">
      <c r="A121" s="1"/>
      <c r="B121" s="1"/>
      <c r="C121" s="1"/>
      <c r="D121" s="1"/>
      <c r="E121" s="1"/>
      <c r="F121" s="1" t="s">
        <v>531</v>
      </c>
      <c r="G121" s="190">
        <v>-1200</v>
      </c>
    </row>
    <row r="122" spans="1:7">
      <c r="A122" s="1"/>
      <c r="B122" s="255" t="s">
        <v>762</v>
      </c>
      <c r="C122" s="1"/>
      <c r="D122" s="1"/>
      <c r="E122" s="1"/>
      <c r="F122" s="191" t="s">
        <v>763</v>
      </c>
      <c r="G122" s="192">
        <v>-135000</v>
      </c>
    </row>
    <row r="123" spans="1:7">
      <c r="A123" s="1"/>
      <c r="B123" s="1"/>
      <c r="C123" s="1"/>
      <c r="D123" s="1"/>
      <c r="E123" s="1"/>
      <c r="F123" s="1" t="s">
        <v>8</v>
      </c>
      <c r="G123" s="1"/>
    </row>
    <row r="124" spans="1:7">
      <c r="A124" s="1"/>
      <c r="B124" s="1"/>
      <c r="C124" s="255" t="s">
        <v>109</v>
      </c>
      <c r="D124" s="1"/>
      <c r="E124" s="1"/>
      <c r="F124" s="191" t="s">
        <v>763</v>
      </c>
      <c r="G124" s="192">
        <v>-135000</v>
      </c>
    </row>
    <row r="125" spans="1:7">
      <c r="A125" s="1"/>
      <c r="B125" s="1"/>
      <c r="C125" s="1"/>
      <c r="D125" s="1"/>
      <c r="E125" s="1"/>
      <c r="F125" s="1" t="s">
        <v>8</v>
      </c>
      <c r="G125" s="1"/>
    </row>
    <row r="126" spans="1:7" ht="33">
      <c r="A126" s="1"/>
      <c r="B126" s="1"/>
      <c r="C126" s="1"/>
      <c r="D126" s="573" t="s">
        <v>487</v>
      </c>
      <c r="E126" s="573" t="s">
        <v>377</v>
      </c>
      <c r="F126" s="254" t="s">
        <v>764</v>
      </c>
      <c r="G126" s="190">
        <v>-135000</v>
      </c>
    </row>
    <row r="127" spans="1:7">
      <c r="A127" s="1"/>
      <c r="B127" s="1"/>
      <c r="C127" s="1"/>
      <c r="D127" s="1"/>
      <c r="E127" s="1"/>
      <c r="F127" s="1" t="s">
        <v>8</v>
      </c>
      <c r="G127" s="1"/>
    </row>
    <row r="128" spans="1:7" ht="33">
      <c r="A128" s="1"/>
      <c r="B128" s="1"/>
      <c r="C128" s="1"/>
      <c r="D128" s="1"/>
      <c r="E128" s="1"/>
      <c r="F128" s="1" t="s">
        <v>486</v>
      </c>
      <c r="G128" s="190">
        <v>-135000</v>
      </c>
    </row>
    <row r="129" spans="1:7" ht="33">
      <c r="A129" s="1"/>
      <c r="B129" s="255" t="s">
        <v>765</v>
      </c>
      <c r="C129" s="1"/>
      <c r="D129" s="1"/>
      <c r="E129" s="1"/>
      <c r="F129" s="191" t="s">
        <v>766</v>
      </c>
      <c r="G129" s="192">
        <v>-3149654.3</v>
      </c>
    </row>
    <row r="130" spans="1:7">
      <c r="A130" s="1"/>
      <c r="B130" s="1"/>
      <c r="C130" s="1"/>
      <c r="D130" s="1"/>
      <c r="E130" s="1"/>
      <c r="F130" s="1" t="s">
        <v>8</v>
      </c>
      <c r="G130" s="1"/>
    </row>
    <row r="131" spans="1:7" ht="33">
      <c r="A131" s="1"/>
      <c r="B131" s="1"/>
      <c r="C131" s="255" t="s">
        <v>109</v>
      </c>
      <c r="D131" s="1"/>
      <c r="E131" s="1"/>
      <c r="F131" s="191" t="s">
        <v>766</v>
      </c>
      <c r="G131" s="192">
        <v>-3149654.3</v>
      </c>
    </row>
    <row r="132" spans="1:7">
      <c r="A132" s="1"/>
      <c r="B132" s="1"/>
      <c r="C132" s="1"/>
      <c r="D132" s="1"/>
      <c r="E132" s="1"/>
      <c r="F132" s="1" t="s">
        <v>8</v>
      </c>
      <c r="G132" s="1"/>
    </row>
    <row r="133" spans="1:7" ht="33">
      <c r="A133" s="1"/>
      <c r="B133" s="1"/>
      <c r="C133" s="1"/>
      <c r="D133" s="573" t="s">
        <v>337</v>
      </c>
      <c r="E133" s="573" t="s">
        <v>185</v>
      </c>
      <c r="F133" s="254" t="s">
        <v>289</v>
      </c>
      <c r="G133" s="190">
        <v>-110000</v>
      </c>
    </row>
    <row r="134" spans="1:7">
      <c r="A134" s="1"/>
      <c r="B134" s="1"/>
      <c r="C134" s="1"/>
      <c r="D134" s="1"/>
      <c r="E134" s="1"/>
      <c r="F134" s="1" t="s">
        <v>8</v>
      </c>
      <c r="G134" s="1"/>
    </row>
    <row r="135" spans="1:7">
      <c r="A135" s="1"/>
      <c r="B135" s="1"/>
      <c r="C135" s="1"/>
      <c r="D135" s="1"/>
      <c r="E135" s="1"/>
      <c r="F135" s="1" t="s">
        <v>336</v>
      </c>
      <c r="G135" s="190">
        <v>-110000</v>
      </c>
    </row>
    <row r="136" spans="1:7" ht="66">
      <c r="A136" s="1"/>
      <c r="B136" s="1"/>
      <c r="C136" s="1"/>
      <c r="D136" s="573" t="s">
        <v>337</v>
      </c>
      <c r="E136" s="573" t="s">
        <v>343</v>
      </c>
      <c r="F136" s="254" t="s">
        <v>767</v>
      </c>
      <c r="G136" s="190">
        <v>-500000</v>
      </c>
    </row>
    <row r="137" spans="1:7">
      <c r="A137" s="1"/>
      <c r="B137" s="1"/>
      <c r="C137" s="1"/>
      <c r="D137" s="1"/>
      <c r="E137" s="1"/>
      <c r="F137" s="1" t="s">
        <v>8</v>
      </c>
      <c r="G137" s="1"/>
    </row>
    <row r="138" spans="1:7">
      <c r="A138" s="1"/>
      <c r="B138" s="1"/>
      <c r="C138" s="1"/>
      <c r="D138" s="1"/>
      <c r="E138" s="1"/>
      <c r="F138" s="1" t="s">
        <v>336</v>
      </c>
      <c r="G138" s="190">
        <v>-500000</v>
      </c>
    </row>
    <row r="139" spans="1:7" ht="49.5">
      <c r="A139" s="1"/>
      <c r="B139" s="1"/>
      <c r="C139" s="1"/>
      <c r="D139" s="573" t="s">
        <v>548</v>
      </c>
      <c r="E139" s="573" t="s">
        <v>185</v>
      </c>
      <c r="F139" s="254" t="s">
        <v>768</v>
      </c>
      <c r="G139" s="190">
        <v>-10600</v>
      </c>
    </row>
    <row r="140" spans="1:7">
      <c r="A140" s="1"/>
      <c r="B140" s="1"/>
      <c r="C140" s="1"/>
      <c r="D140" s="1"/>
      <c r="E140" s="1"/>
      <c r="F140" s="1" t="s">
        <v>8</v>
      </c>
      <c r="G140" s="1"/>
    </row>
    <row r="141" spans="1:7">
      <c r="A141" s="1"/>
      <c r="B141" s="1"/>
      <c r="C141" s="1"/>
      <c r="D141" s="1"/>
      <c r="E141" s="1"/>
      <c r="F141" s="1" t="s">
        <v>547</v>
      </c>
      <c r="G141" s="190">
        <v>-10600</v>
      </c>
    </row>
    <row r="142" spans="1:7" ht="49.5">
      <c r="A142" s="1"/>
      <c r="B142" s="1"/>
      <c r="C142" s="1"/>
      <c r="D142" s="573" t="s">
        <v>548</v>
      </c>
      <c r="E142" s="573" t="s">
        <v>348</v>
      </c>
      <c r="F142" s="254" t="s">
        <v>769</v>
      </c>
      <c r="G142" s="190">
        <v>-50000</v>
      </c>
    </row>
    <row r="143" spans="1:7">
      <c r="A143" s="1"/>
      <c r="B143" s="1"/>
      <c r="C143" s="1"/>
      <c r="D143" s="1"/>
      <c r="E143" s="1"/>
      <c r="F143" s="1" t="s">
        <v>8</v>
      </c>
      <c r="G143" s="1"/>
    </row>
    <row r="144" spans="1:7">
      <c r="A144" s="1"/>
      <c r="B144" s="1"/>
      <c r="C144" s="1"/>
      <c r="D144" s="1"/>
      <c r="E144" s="1"/>
      <c r="F144" s="1" t="s">
        <v>547</v>
      </c>
      <c r="G144" s="190">
        <v>-50000</v>
      </c>
    </row>
    <row r="145" spans="1:7" ht="33">
      <c r="A145" s="1"/>
      <c r="B145" s="1"/>
      <c r="C145" s="1"/>
      <c r="D145" s="573" t="s">
        <v>345</v>
      </c>
      <c r="E145" s="573" t="s">
        <v>348</v>
      </c>
      <c r="F145" s="254" t="s">
        <v>296</v>
      </c>
      <c r="G145" s="190">
        <v>-380000</v>
      </c>
    </row>
    <row r="146" spans="1:7">
      <c r="A146" s="1"/>
      <c r="B146" s="1"/>
      <c r="C146" s="1"/>
      <c r="D146" s="1"/>
      <c r="E146" s="1"/>
      <c r="F146" s="1" t="s">
        <v>8</v>
      </c>
      <c r="G146" s="1"/>
    </row>
    <row r="147" spans="1:7">
      <c r="A147" s="1"/>
      <c r="B147" s="1"/>
      <c r="C147" s="1"/>
      <c r="D147" s="1"/>
      <c r="E147" s="1"/>
      <c r="F147" s="1" t="s">
        <v>336</v>
      </c>
      <c r="G147" s="190">
        <v>-380000</v>
      </c>
    </row>
    <row r="148" spans="1:7" ht="49.5">
      <c r="A148" s="1"/>
      <c r="B148" s="1"/>
      <c r="C148" s="1"/>
      <c r="D148" s="573" t="s">
        <v>345</v>
      </c>
      <c r="E148" s="573" t="s">
        <v>297</v>
      </c>
      <c r="F148" s="254" t="s">
        <v>770</v>
      </c>
      <c r="G148" s="190">
        <v>-1387000</v>
      </c>
    </row>
    <row r="149" spans="1:7">
      <c r="A149" s="1"/>
      <c r="B149" s="1"/>
      <c r="C149" s="1"/>
      <c r="D149" s="1"/>
      <c r="E149" s="1"/>
      <c r="F149" s="1" t="s">
        <v>8</v>
      </c>
      <c r="G149" s="1"/>
    </row>
    <row r="150" spans="1:7">
      <c r="A150" s="1"/>
      <c r="B150" s="1"/>
      <c r="C150" s="1"/>
      <c r="D150" s="1"/>
      <c r="E150" s="1"/>
      <c r="F150" s="1" t="s">
        <v>336</v>
      </c>
      <c r="G150" s="190">
        <v>-1387000</v>
      </c>
    </row>
    <row r="151" spans="1:7" ht="49.5">
      <c r="A151" s="1"/>
      <c r="B151" s="1"/>
      <c r="C151" s="1"/>
      <c r="D151" s="573" t="s">
        <v>345</v>
      </c>
      <c r="E151" s="573" t="s">
        <v>300</v>
      </c>
      <c r="F151" s="254" t="s">
        <v>771</v>
      </c>
      <c r="G151" s="190">
        <v>-700000</v>
      </c>
    </row>
    <row r="152" spans="1:7">
      <c r="A152" s="1"/>
      <c r="B152" s="1"/>
      <c r="C152" s="1"/>
      <c r="D152" s="1"/>
      <c r="E152" s="1"/>
      <c r="F152" s="1" t="s">
        <v>8</v>
      </c>
      <c r="G152" s="1"/>
    </row>
    <row r="153" spans="1:7">
      <c r="A153" s="1"/>
      <c r="B153" s="1"/>
      <c r="C153" s="1"/>
      <c r="D153" s="1"/>
      <c r="E153" s="1"/>
      <c r="F153" s="1" t="s">
        <v>336</v>
      </c>
      <c r="G153" s="190">
        <v>-700000</v>
      </c>
    </row>
    <row r="154" spans="1:7" ht="82.5">
      <c r="A154" s="1"/>
      <c r="B154" s="1"/>
      <c r="C154" s="1"/>
      <c r="D154" s="573" t="s">
        <v>542</v>
      </c>
      <c r="E154" s="573" t="s">
        <v>306</v>
      </c>
      <c r="F154" s="254" t="s">
        <v>772</v>
      </c>
      <c r="G154" s="190">
        <v>-4771.5</v>
      </c>
    </row>
    <row r="155" spans="1:7">
      <c r="A155" s="1"/>
      <c r="B155" s="1"/>
      <c r="C155" s="1"/>
      <c r="D155" s="1"/>
      <c r="E155" s="1"/>
      <c r="F155" s="1" t="s">
        <v>8</v>
      </c>
      <c r="G155" s="1"/>
    </row>
    <row r="156" spans="1:7">
      <c r="A156" s="1"/>
      <c r="B156" s="1"/>
      <c r="C156" s="1"/>
      <c r="D156" s="1"/>
      <c r="E156" s="1"/>
      <c r="F156" s="1" t="s">
        <v>531</v>
      </c>
      <c r="G156" s="190">
        <v>-4771.5</v>
      </c>
    </row>
    <row r="157" spans="1:7" ht="82.5">
      <c r="A157" s="1"/>
      <c r="B157" s="1"/>
      <c r="C157" s="1"/>
      <c r="D157" s="573" t="s">
        <v>542</v>
      </c>
      <c r="E157" s="573" t="s">
        <v>309</v>
      </c>
      <c r="F157" s="254" t="s">
        <v>773</v>
      </c>
      <c r="G157" s="190">
        <v>-7282.8</v>
      </c>
    </row>
    <row r="158" spans="1:7">
      <c r="A158" s="1"/>
      <c r="B158" s="1"/>
      <c r="C158" s="1"/>
      <c r="D158" s="1"/>
      <c r="E158" s="1"/>
      <c r="F158" s="1" t="s">
        <v>8</v>
      </c>
      <c r="G158" s="1"/>
    </row>
    <row r="159" spans="1:7">
      <c r="A159" s="1"/>
      <c r="B159" s="1"/>
      <c r="C159" s="1"/>
      <c r="D159" s="1"/>
      <c r="E159" s="1"/>
      <c r="F159" s="1" t="s">
        <v>531</v>
      </c>
      <c r="G159" s="190">
        <v>-7282.8</v>
      </c>
    </row>
    <row r="160" spans="1:7">
      <c r="A160" s="1"/>
      <c r="B160" s="255" t="s">
        <v>774</v>
      </c>
      <c r="C160" s="1"/>
      <c r="D160" s="1"/>
      <c r="E160" s="1"/>
      <c r="F160" s="191" t="s">
        <v>775</v>
      </c>
      <c r="G160" s="192">
        <v>-4753000</v>
      </c>
    </row>
    <row r="161" spans="1:7">
      <c r="A161" s="1"/>
      <c r="B161" s="1"/>
      <c r="C161" s="1"/>
      <c r="D161" s="1"/>
      <c r="E161" s="1"/>
      <c r="F161" s="1" t="s">
        <v>8</v>
      </c>
      <c r="G161" s="1"/>
    </row>
    <row r="162" spans="1:7">
      <c r="A162" s="1"/>
      <c r="B162" s="1"/>
      <c r="C162" s="255" t="s">
        <v>109</v>
      </c>
      <c r="D162" s="1"/>
      <c r="E162" s="1"/>
      <c r="F162" s="191" t="s">
        <v>775</v>
      </c>
      <c r="G162" s="192">
        <v>-4753000</v>
      </c>
    </row>
    <row r="163" spans="1:7">
      <c r="A163" s="1"/>
      <c r="B163" s="1"/>
      <c r="C163" s="1"/>
      <c r="D163" s="1"/>
      <c r="E163" s="1"/>
      <c r="F163" s="1" t="s">
        <v>8</v>
      </c>
      <c r="G163" s="1"/>
    </row>
    <row r="164" spans="1:7">
      <c r="A164" s="1"/>
      <c r="B164" s="1"/>
      <c r="C164" s="1"/>
      <c r="D164" s="573" t="s">
        <v>510</v>
      </c>
      <c r="E164" s="573" t="s">
        <v>514</v>
      </c>
      <c r="F164" s="254" t="s">
        <v>776</v>
      </c>
      <c r="G164" s="190">
        <v>-4753000</v>
      </c>
    </row>
    <row r="165" spans="1:7">
      <c r="A165" s="1"/>
      <c r="B165" s="1"/>
      <c r="C165" s="1"/>
      <c r="D165" s="1"/>
      <c r="E165" s="1"/>
      <c r="F165" s="1" t="s">
        <v>8</v>
      </c>
      <c r="G165" s="1"/>
    </row>
    <row r="166" spans="1:7">
      <c r="A166" s="1"/>
      <c r="B166" s="1"/>
      <c r="C166" s="1"/>
      <c r="D166" s="1"/>
      <c r="E166" s="1"/>
      <c r="F166" s="1" t="s">
        <v>509</v>
      </c>
      <c r="G166" s="190">
        <v>-4753000</v>
      </c>
    </row>
    <row r="167" spans="1:7" ht="33">
      <c r="A167" s="1"/>
      <c r="B167" s="255" t="s">
        <v>777</v>
      </c>
      <c r="C167" s="1"/>
      <c r="D167" s="1"/>
      <c r="E167" s="1"/>
      <c r="F167" s="191" t="s">
        <v>778</v>
      </c>
      <c r="G167" s="192">
        <v>-123544.1</v>
      </c>
    </row>
    <row r="168" spans="1:7">
      <c r="A168" s="1"/>
      <c r="B168" s="1"/>
      <c r="C168" s="1"/>
      <c r="D168" s="1"/>
      <c r="E168" s="1"/>
      <c r="F168" s="1" t="s">
        <v>8</v>
      </c>
      <c r="G168" s="1"/>
    </row>
    <row r="169" spans="1:7" ht="33">
      <c r="A169" s="1"/>
      <c r="B169" s="1"/>
      <c r="C169" s="255" t="s">
        <v>109</v>
      </c>
      <c r="D169" s="1"/>
      <c r="E169" s="1"/>
      <c r="F169" s="191" t="s">
        <v>778</v>
      </c>
      <c r="G169" s="192">
        <v>-123544.1</v>
      </c>
    </row>
    <row r="170" spans="1:7">
      <c r="A170" s="1"/>
      <c r="B170" s="1"/>
      <c r="C170" s="1"/>
      <c r="D170" s="1"/>
      <c r="E170" s="1"/>
      <c r="F170" s="1" t="s">
        <v>8</v>
      </c>
      <c r="G170" s="1"/>
    </row>
    <row r="171" spans="1:7">
      <c r="A171" s="1"/>
      <c r="B171" s="1"/>
      <c r="C171" s="1"/>
      <c r="D171" s="573" t="s">
        <v>412</v>
      </c>
      <c r="E171" s="573" t="s">
        <v>403</v>
      </c>
      <c r="F171" s="254" t="s">
        <v>779</v>
      </c>
      <c r="G171" s="190">
        <v>-123544.1</v>
      </c>
    </row>
    <row r="172" spans="1:7">
      <c r="A172" s="1"/>
      <c r="B172" s="1"/>
      <c r="C172" s="1"/>
      <c r="D172" s="1"/>
      <c r="E172" s="1"/>
      <c r="F172" s="1" t="s">
        <v>8</v>
      </c>
      <c r="G172" s="1"/>
    </row>
    <row r="173" spans="1:7" ht="33">
      <c r="A173" s="1"/>
      <c r="B173" s="1"/>
      <c r="C173" s="1"/>
      <c r="D173" s="1"/>
      <c r="E173" s="1"/>
      <c r="F173" s="1" t="s">
        <v>9</v>
      </c>
      <c r="G173" s="190">
        <v>-123544.1</v>
      </c>
    </row>
    <row r="174" spans="1:7">
      <c r="A174" s="255" t="s">
        <v>744</v>
      </c>
      <c r="B174" s="1"/>
      <c r="C174" s="1"/>
      <c r="D174" s="1"/>
      <c r="E174" s="1"/>
      <c r="F174" s="191" t="s">
        <v>780</v>
      </c>
      <c r="G174" s="192">
        <v>-214000</v>
      </c>
    </row>
    <row r="175" spans="1:7">
      <c r="A175" s="1"/>
      <c r="B175" s="1"/>
      <c r="C175" s="1"/>
      <c r="D175" s="1"/>
      <c r="E175" s="1"/>
      <c r="F175" s="1" t="s">
        <v>8</v>
      </c>
      <c r="G175" s="1"/>
    </row>
    <row r="176" spans="1:7" ht="33">
      <c r="A176" s="1"/>
      <c r="B176" s="255" t="s">
        <v>762</v>
      </c>
      <c r="C176" s="1"/>
      <c r="D176" s="1"/>
      <c r="E176" s="1"/>
      <c r="F176" s="191" t="s">
        <v>781</v>
      </c>
      <c r="G176" s="192">
        <v>-214000</v>
      </c>
    </row>
    <row r="177" spans="1:7">
      <c r="A177" s="1"/>
      <c r="B177" s="1"/>
      <c r="C177" s="1"/>
      <c r="D177" s="1"/>
      <c r="E177" s="1"/>
      <c r="F177" s="1" t="s">
        <v>8</v>
      </c>
      <c r="G177" s="1"/>
    </row>
    <row r="178" spans="1:7" ht="33">
      <c r="A178" s="1"/>
      <c r="B178" s="1"/>
      <c r="C178" s="255" t="s">
        <v>109</v>
      </c>
      <c r="D178" s="1"/>
      <c r="E178" s="1"/>
      <c r="F178" s="191" t="s">
        <v>781</v>
      </c>
      <c r="G178" s="192">
        <v>-214000</v>
      </c>
    </row>
    <row r="179" spans="1:7">
      <c r="A179" s="1"/>
      <c r="B179" s="1"/>
      <c r="C179" s="1"/>
      <c r="D179" s="1"/>
      <c r="E179" s="1"/>
      <c r="F179" s="1" t="s">
        <v>8</v>
      </c>
      <c r="G179" s="1"/>
    </row>
    <row r="180" spans="1:7" ht="66">
      <c r="A180" s="1"/>
      <c r="B180" s="1"/>
      <c r="C180" s="1"/>
      <c r="D180" s="573" t="s">
        <v>503</v>
      </c>
      <c r="E180" s="573" t="s">
        <v>185</v>
      </c>
      <c r="F180" s="254" t="s">
        <v>782</v>
      </c>
      <c r="G180" s="190">
        <v>-214000</v>
      </c>
    </row>
    <row r="181" spans="1:7">
      <c r="A181" s="1"/>
      <c r="B181" s="1"/>
      <c r="C181" s="1"/>
      <c r="D181" s="1"/>
      <c r="E181" s="1"/>
      <c r="F181" s="1" t="s">
        <v>8</v>
      </c>
      <c r="G181" s="1"/>
    </row>
    <row r="182" spans="1:7">
      <c r="A182" s="1"/>
      <c r="B182" s="1"/>
      <c r="C182" s="1"/>
      <c r="D182" s="1"/>
      <c r="E182" s="1"/>
      <c r="F182" s="1" t="s">
        <v>493</v>
      </c>
      <c r="G182" s="190">
        <v>-214000</v>
      </c>
    </row>
    <row r="183" spans="1:7" ht="33">
      <c r="A183" s="255" t="s">
        <v>747</v>
      </c>
      <c r="B183" s="1"/>
      <c r="C183" s="1"/>
      <c r="D183" s="1"/>
      <c r="E183" s="1"/>
      <c r="F183" s="191" t="s">
        <v>783</v>
      </c>
      <c r="G183" s="192">
        <v>-1708069.8</v>
      </c>
    </row>
    <row r="184" spans="1:7">
      <c r="A184" s="1"/>
      <c r="B184" s="1"/>
      <c r="C184" s="1"/>
      <c r="D184" s="1"/>
      <c r="E184" s="1"/>
      <c r="F184" s="1" t="s">
        <v>8</v>
      </c>
      <c r="G184" s="1"/>
    </row>
    <row r="185" spans="1:7">
      <c r="A185" s="1"/>
      <c r="B185" s="255" t="s">
        <v>109</v>
      </c>
      <c r="C185" s="1"/>
      <c r="D185" s="1"/>
      <c r="E185" s="1"/>
      <c r="F185" s="191" t="s">
        <v>784</v>
      </c>
      <c r="G185" s="192">
        <v>-979641</v>
      </c>
    </row>
    <row r="186" spans="1:7">
      <c r="A186" s="1"/>
      <c r="B186" s="1"/>
      <c r="C186" s="1"/>
      <c r="D186" s="1"/>
      <c r="E186" s="1"/>
      <c r="F186" s="1" t="s">
        <v>8</v>
      </c>
      <c r="G186" s="1"/>
    </row>
    <row r="187" spans="1:7">
      <c r="A187" s="1"/>
      <c r="B187" s="1"/>
      <c r="C187" s="255" t="s">
        <v>109</v>
      </c>
      <c r="D187" s="1"/>
      <c r="E187" s="1"/>
      <c r="F187" s="191" t="s">
        <v>785</v>
      </c>
      <c r="G187" s="192">
        <v>-79641</v>
      </c>
    </row>
    <row r="188" spans="1:7">
      <c r="A188" s="1"/>
      <c r="B188" s="1"/>
      <c r="C188" s="1"/>
      <c r="D188" s="1"/>
      <c r="E188" s="1"/>
      <c r="F188" s="1" t="s">
        <v>8</v>
      </c>
      <c r="G188" s="1"/>
    </row>
    <row r="189" spans="1:7" ht="49.5">
      <c r="A189" s="1"/>
      <c r="B189" s="1"/>
      <c r="C189" s="1"/>
      <c r="D189" s="573" t="s">
        <v>586</v>
      </c>
      <c r="E189" s="573" t="s">
        <v>185</v>
      </c>
      <c r="F189" s="254" t="s">
        <v>786</v>
      </c>
      <c r="G189" s="190">
        <v>-6935.4</v>
      </c>
    </row>
    <row r="190" spans="1:7">
      <c r="A190" s="1"/>
      <c r="B190" s="1"/>
      <c r="C190" s="1"/>
      <c r="D190" s="1"/>
      <c r="E190" s="1"/>
      <c r="F190" s="1" t="s">
        <v>8</v>
      </c>
      <c r="G190" s="1"/>
    </row>
    <row r="191" spans="1:7">
      <c r="A191" s="1"/>
      <c r="B191" s="1"/>
      <c r="C191" s="1"/>
      <c r="D191" s="1"/>
      <c r="E191" s="1"/>
      <c r="F191" s="1" t="s">
        <v>585</v>
      </c>
      <c r="G191" s="190">
        <v>-6935.4</v>
      </c>
    </row>
    <row r="192" spans="1:7" ht="33">
      <c r="A192" s="1"/>
      <c r="B192" s="1"/>
      <c r="C192" s="1"/>
      <c r="D192" s="573" t="s">
        <v>586</v>
      </c>
      <c r="E192" s="573" t="s">
        <v>392</v>
      </c>
      <c r="F192" s="254" t="s">
        <v>787</v>
      </c>
      <c r="G192" s="190">
        <v>-1608.3</v>
      </c>
    </row>
    <row r="193" spans="1:7">
      <c r="A193" s="1"/>
      <c r="B193" s="1"/>
      <c r="C193" s="1"/>
      <c r="D193" s="1"/>
      <c r="E193" s="1"/>
      <c r="F193" s="1" t="s">
        <v>8</v>
      </c>
      <c r="G193" s="1"/>
    </row>
    <row r="194" spans="1:7">
      <c r="A194" s="1"/>
      <c r="B194" s="1"/>
      <c r="C194" s="1"/>
      <c r="D194" s="1"/>
      <c r="E194" s="1"/>
      <c r="F194" s="1" t="s">
        <v>585</v>
      </c>
      <c r="G194" s="190">
        <v>-1608.3</v>
      </c>
    </row>
    <row r="195" spans="1:7" ht="33">
      <c r="A195" s="1"/>
      <c r="B195" s="1"/>
      <c r="C195" s="1"/>
      <c r="D195" s="573" t="s">
        <v>586</v>
      </c>
      <c r="E195" s="573" t="s">
        <v>423</v>
      </c>
      <c r="F195" s="254" t="s">
        <v>788</v>
      </c>
      <c r="G195" s="190">
        <v>-2997.5</v>
      </c>
    </row>
    <row r="196" spans="1:7">
      <c r="A196" s="1"/>
      <c r="B196" s="1"/>
      <c r="C196" s="1"/>
      <c r="D196" s="1"/>
      <c r="E196" s="1"/>
      <c r="F196" s="1" t="s">
        <v>8</v>
      </c>
      <c r="G196" s="1"/>
    </row>
    <row r="197" spans="1:7">
      <c r="A197" s="1"/>
      <c r="B197" s="1"/>
      <c r="C197" s="1"/>
      <c r="D197" s="1"/>
      <c r="E197" s="1"/>
      <c r="F197" s="1" t="s">
        <v>585</v>
      </c>
      <c r="G197" s="190">
        <v>-2997.5</v>
      </c>
    </row>
    <row r="198" spans="1:7" ht="33">
      <c r="A198" s="1"/>
      <c r="B198" s="1"/>
      <c r="C198" s="1"/>
      <c r="D198" s="573" t="s">
        <v>586</v>
      </c>
      <c r="E198" s="573" t="s">
        <v>599</v>
      </c>
      <c r="F198" s="254" t="s">
        <v>789</v>
      </c>
      <c r="G198" s="190">
        <v>-2628</v>
      </c>
    </row>
    <row r="199" spans="1:7">
      <c r="A199" s="1"/>
      <c r="B199" s="1"/>
      <c r="C199" s="1"/>
      <c r="D199" s="1"/>
      <c r="E199" s="1"/>
      <c r="F199" s="1" t="s">
        <v>8</v>
      </c>
      <c r="G199" s="1"/>
    </row>
    <row r="200" spans="1:7">
      <c r="A200" s="1"/>
      <c r="B200" s="1"/>
      <c r="C200" s="1"/>
      <c r="D200" s="1"/>
      <c r="E200" s="1"/>
      <c r="F200" s="1" t="s">
        <v>585</v>
      </c>
      <c r="G200" s="190">
        <v>-2628</v>
      </c>
    </row>
    <row r="201" spans="1:7">
      <c r="A201" s="1"/>
      <c r="B201" s="1"/>
      <c r="C201" s="1"/>
      <c r="D201" s="573" t="s">
        <v>586</v>
      </c>
      <c r="E201" s="573" t="s">
        <v>306</v>
      </c>
      <c r="F201" s="254" t="s">
        <v>790</v>
      </c>
      <c r="G201" s="190">
        <v>-24115.8</v>
      </c>
    </row>
    <row r="202" spans="1:7">
      <c r="A202" s="1"/>
      <c r="B202" s="1"/>
      <c r="C202" s="1"/>
      <c r="D202" s="1"/>
      <c r="E202" s="1"/>
      <c r="F202" s="1" t="s">
        <v>8</v>
      </c>
      <c r="G202" s="1"/>
    </row>
    <row r="203" spans="1:7">
      <c r="A203" s="1"/>
      <c r="B203" s="1"/>
      <c r="C203" s="1"/>
      <c r="D203" s="1"/>
      <c r="E203" s="1"/>
      <c r="F203" s="1" t="s">
        <v>585</v>
      </c>
      <c r="G203" s="190">
        <v>-24115.8</v>
      </c>
    </row>
    <row r="204" spans="1:7" ht="33">
      <c r="A204" s="1"/>
      <c r="B204" s="1"/>
      <c r="C204" s="1"/>
      <c r="D204" s="573" t="s">
        <v>586</v>
      </c>
      <c r="E204" s="573" t="s">
        <v>309</v>
      </c>
      <c r="F204" s="254" t="s">
        <v>787</v>
      </c>
      <c r="G204" s="190">
        <v>-988</v>
      </c>
    </row>
    <row r="205" spans="1:7">
      <c r="A205" s="1"/>
      <c r="B205" s="1"/>
      <c r="C205" s="1"/>
      <c r="D205" s="1"/>
      <c r="E205" s="1"/>
      <c r="F205" s="1" t="s">
        <v>8</v>
      </c>
      <c r="G205" s="1"/>
    </row>
    <row r="206" spans="1:7">
      <c r="A206" s="1"/>
      <c r="B206" s="1"/>
      <c r="C206" s="1"/>
      <c r="D206" s="1"/>
      <c r="E206" s="1"/>
      <c r="F206" s="1" t="s">
        <v>585</v>
      </c>
      <c r="G206" s="190">
        <v>-988</v>
      </c>
    </row>
    <row r="207" spans="1:7" ht="33">
      <c r="A207" s="1"/>
      <c r="B207" s="1"/>
      <c r="C207" s="1"/>
      <c r="D207" s="573" t="s">
        <v>586</v>
      </c>
      <c r="E207" s="573" t="s">
        <v>297</v>
      </c>
      <c r="F207" s="254" t="s">
        <v>791</v>
      </c>
      <c r="G207" s="190">
        <v>-25883.3</v>
      </c>
    </row>
    <row r="208" spans="1:7">
      <c r="A208" s="1"/>
      <c r="B208" s="1"/>
      <c r="C208" s="1"/>
      <c r="D208" s="1"/>
      <c r="E208" s="1"/>
      <c r="F208" s="1" t="s">
        <v>8</v>
      </c>
      <c r="G208" s="1"/>
    </row>
    <row r="209" spans="1:7">
      <c r="A209" s="1"/>
      <c r="B209" s="1"/>
      <c r="C209" s="1"/>
      <c r="D209" s="1"/>
      <c r="E209" s="1"/>
      <c r="F209" s="1" t="s">
        <v>585</v>
      </c>
      <c r="G209" s="190">
        <v>-25883.3</v>
      </c>
    </row>
    <row r="210" spans="1:7" ht="33">
      <c r="A210" s="1"/>
      <c r="B210" s="1"/>
      <c r="C210" s="1"/>
      <c r="D210" s="573" t="s">
        <v>586</v>
      </c>
      <c r="E210" s="573" t="s">
        <v>300</v>
      </c>
      <c r="F210" s="254" t="s">
        <v>792</v>
      </c>
      <c r="G210" s="190">
        <v>-14484.7</v>
      </c>
    </row>
    <row r="211" spans="1:7">
      <c r="A211" s="1"/>
      <c r="B211" s="1"/>
      <c r="C211" s="1"/>
      <c r="D211" s="1"/>
      <c r="E211" s="1"/>
      <c r="F211" s="1" t="s">
        <v>8</v>
      </c>
      <c r="G211" s="1"/>
    </row>
    <row r="212" spans="1:7">
      <c r="A212" s="1"/>
      <c r="B212" s="1"/>
      <c r="C212" s="1"/>
      <c r="D212" s="1"/>
      <c r="E212" s="1"/>
      <c r="F212" s="1" t="s">
        <v>585</v>
      </c>
      <c r="G212" s="190">
        <v>-14484.7</v>
      </c>
    </row>
    <row r="213" spans="1:7">
      <c r="A213" s="1"/>
      <c r="B213" s="1"/>
      <c r="C213" s="255" t="s">
        <v>744</v>
      </c>
      <c r="D213" s="1"/>
      <c r="E213" s="1"/>
      <c r="F213" s="191" t="s">
        <v>793</v>
      </c>
      <c r="G213" s="192">
        <v>-900000</v>
      </c>
    </row>
    <row r="214" spans="1:7">
      <c r="A214" s="1"/>
      <c r="B214" s="1"/>
      <c r="C214" s="1"/>
      <c r="D214" s="1"/>
      <c r="E214" s="1"/>
      <c r="F214" s="1" t="s">
        <v>8</v>
      </c>
      <c r="G214" s="1"/>
    </row>
    <row r="215" spans="1:7" ht="66">
      <c r="A215" s="1"/>
      <c r="B215" s="1"/>
      <c r="C215" s="1"/>
      <c r="D215" s="573" t="s">
        <v>577</v>
      </c>
      <c r="E215" s="573" t="s">
        <v>185</v>
      </c>
      <c r="F215" s="254" t="s">
        <v>794</v>
      </c>
      <c r="G215" s="190">
        <v>-15000</v>
      </c>
    </row>
    <row r="216" spans="1:7">
      <c r="A216" s="1"/>
      <c r="B216" s="1"/>
      <c r="C216" s="1"/>
      <c r="D216" s="1"/>
      <c r="E216" s="1"/>
      <c r="F216" s="1" t="s">
        <v>8</v>
      </c>
      <c r="G216" s="1"/>
    </row>
    <row r="217" spans="1:7">
      <c r="A217" s="1"/>
      <c r="B217" s="1"/>
      <c r="C217" s="1"/>
      <c r="D217" s="1"/>
      <c r="E217" s="1"/>
      <c r="F217" s="1" t="s">
        <v>576</v>
      </c>
      <c r="G217" s="190">
        <v>-15000</v>
      </c>
    </row>
    <row r="218" spans="1:7" ht="33">
      <c r="A218" s="1"/>
      <c r="B218" s="1"/>
      <c r="C218" s="1"/>
      <c r="D218" s="573" t="s">
        <v>577</v>
      </c>
      <c r="E218" s="573" t="s">
        <v>309</v>
      </c>
      <c r="F218" s="254" t="s">
        <v>795</v>
      </c>
      <c r="G218" s="190">
        <v>-885000</v>
      </c>
    </row>
    <row r="219" spans="1:7">
      <c r="A219" s="1"/>
      <c r="B219" s="1"/>
      <c r="C219" s="1"/>
      <c r="D219" s="1"/>
      <c r="E219" s="1"/>
      <c r="F219" s="1" t="s">
        <v>8</v>
      </c>
      <c r="G219" s="1"/>
    </row>
    <row r="220" spans="1:7">
      <c r="A220" s="1"/>
      <c r="B220" s="1"/>
      <c r="C220" s="1"/>
      <c r="D220" s="1"/>
      <c r="E220" s="1"/>
      <c r="F220" s="1" t="s">
        <v>576</v>
      </c>
      <c r="G220" s="190">
        <v>-885000</v>
      </c>
    </row>
    <row r="221" spans="1:7">
      <c r="A221" s="1"/>
      <c r="B221" s="255" t="s">
        <v>747</v>
      </c>
      <c r="C221" s="1"/>
      <c r="D221" s="1"/>
      <c r="E221" s="1"/>
      <c r="F221" s="191" t="s">
        <v>796</v>
      </c>
      <c r="G221" s="192">
        <v>-498319</v>
      </c>
    </row>
    <row r="222" spans="1:7">
      <c r="A222" s="1"/>
      <c r="B222" s="1"/>
      <c r="C222" s="1"/>
      <c r="D222" s="1"/>
      <c r="E222" s="1"/>
      <c r="F222" s="1" t="s">
        <v>8</v>
      </c>
      <c r="G222" s="1"/>
    </row>
    <row r="223" spans="1:7">
      <c r="A223" s="1"/>
      <c r="B223" s="1"/>
      <c r="C223" s="255" t="s">
        <v>109</v>
      </c>
      <c r="D223" s="1"/>
      <c r="E223" s="1"/>
      <c r="F223" s="191" t="s">
        <v>797</v>
      </c>
      <c r="G223" s="192">
        <v>-272684.40000000002</v>
      </c>
    </row>
    <row r="224" spans="1:7">
      <c r="A224" s="1"/>
      <c r="B224" s="1"/>
      <c r="C224" s="1"/>
      <c r="D224" s="1"/>
      <c r="E224" s="1"/>
      <c r="F224" s="1" t="s">
        <v>8</v>
      </c>
      <c r="G224" s="1"/>
    </row>
    <row r="225" spans="1:7" ht="33">
      <c r="A225" s="1"/>
      <c r="B225" s="1"/>
      <c r="C225" s="1"/>
      <c r="D225" s="573" t="s">
        <v>365</v>
      </c>
      <c r="E225" s="573" t="s">
        <v>185</v>
      </c>
      <c r="F225" s="254" t="s">
        <v>798</v>
      </c>
      <c r="G225" s="190">
        <v>-2446</v>
      </c>
    </row>
    <row r="226" spans="1:7">
      <c r="A226" s="1"/>
      <c r="B226" s="1"/>
      <c r="C226" s="1"/>
      <c r="D226" s="1"/>
      <c r="E226" s="1"/>
      <c r="F226" s="1" t="s">
        <v>8</v>
      </c>
      <c r="G226" s="1"/>
    </row>
    <row r="227" spans="1:7">
      <c r="A227" s="1"/>
      <c r="B227" s="1"/>
      <c r="C227" s="1"/>
      <c r="D227" s="1"/>
      <c r="E227" s="1"/>
      <c r="F227" s="1" t="s">
        <v>364</v>
      </c>
      <c r="G227" s="190">
        <v>-2446</v>
      </c>
    </row>
    <row r="228" spans="1:7">
      <c r="A228" s="1"/>
      <c r="B228" s="1"/>
      <c r="C228" s="1"/>
      <c r="D228" s="573" t="s">
        <v>450</v>
      </c>
      <c r="E228" s="573" t="s">
        <v>309</v>
      </c>
      <c r="F228" s="254" t="s">
        <v>799</v>
      </c>
      <c r="G228" s="190">
        <v>-270238.40000000002</v>
      </c>
    </row>
    <row r="229" spans="1:7">
      <c r="A229" s="1"/>
      <c r="B229" s="1"/>
      <c r="C229" s="1"/>
      <c r="D229" s="1"/>
      <c r="E229" s="1"/>
      <c r="F229" s="1" t="s">
        <v>8</v>
      </c>
      <c r="G229" s="1"/>
    </row>
    <row r="230" spans="1:7">
      <c r="A230" s="1"/>
      <c r="B230" s="1"/>
      <c r="C230" s="1"/>
      <c r="D230" s="1"/>
      <c r="E230" s="1"/>
      <c r="F230" s="1" t="s">
        <v>439</v>
      </c>
      <c r="G230" s="190">
        <v>-270238.40000000002</v>
      </c>
    </row>
    <row r="231" spans="1:7">
      <c r="A231" s="1"/>
      <c r="B231" s="1"/>
      <c r="C231" s="255" t="s">
        <v>744</v>
      </c>
      <c r="D231" s="1"/>
      <c r="E231" s="1"/>
      <c r="F231" s="191" t="s">
        <v>800</v>
      </c>
      <c r="G231" s="192">
        <v>-225634.6</v>
      </c>
    </row>
    <row r="232" spans="1:7">
      <c r="A232" s="1"/>
      <c r="B232" s="1"/>
      <c r="C232" s="1"/>
      <c r="D232" s="1"/>
      <c r="E232" s="1"/>
      <c r="F232" s="1" t="s">
        <v>8</v>
      </c>
      <c r="G232" s="1"/>
    </row>
    <row r="233" spans="1:7" ht="33">
      <c r="A233" s="1"/>
      <c r="B233" s="1"/>
      <c r="C233" s="1"/>
      <c r="D233" s="573" t="s">
        <v>614</v>
      </c>
      <c r="E233" s="573" t="s">
        <v>185</v>
      </c>
      <c r="F233" s="254" t="s">
        <v>801</v>
      </c>
      <c r="G233" s="190">
        <v>-2941.9</v>
      </c>
    </row>
    <row r="234" spans="1:7">
      <c r="A234" s="1"/>
      <c r="B234" s="1"/>
      <c r="C234" s="1"/>
      <c r="D234" s="1"/>
      <c r="E234" s="1"/>
      <c r="F234" s="1" t="s">
        <v>8</v>
      </c>
      <c r="G234" s="1"/>
    </row>
    <row r="235" spans="1:7">
      <c r="A235" s="1"/>
      <c r="B235" s="1"/>
      <c r="C235" s="1"/>
      <c r="D235" s="1"/>
      <c r="E235" s="1"/>
      <c r="F235" s="1" t="s">
        <v>613</v>
      </c>
      <c r="G235" s="190">
        <v>-2941.9</v>
      </c>
    </row>
    <row r="236" spans="1:7" ht="33">
      <c r="A236" s="1"/>
      <c r="B236" s="1"/>
      <c r="C236" s="1"/>
      <c r="D236" s="573" t="s">
        <v>614</v>
      </c>
      <c r="E236" s="573" t="s">
        <v>306</v>
      </c>
      <c r="F236" s="254" t="s">
        <v>802</v>
      </c>
      <c r="G236" s="190">
        <v>-313.39999999999998</v>
      </c>
    </row>
    <row r="237" spans="1:7">
      <c r="A237" s="1"/>
      <c r="B237" s="1"/>
      <c r="C237" s="1"/>
      <c r="D237" s="1"/>
      <c r="E237" s="1"/>
      <c r="F237" s="1" t="s">
        <v>8</v>
      </c>
      <c r="G237" s="1"/>
    </row>
    <row r="238" spans="1:7">
      <c r="A238" s="1"/>
      <c r="B238" s="1"/>
      <c r="C238" s="1"/>
      <c r="D238" s="1"/>
      <c r="E238" s="1"/>
      <c r="F238" s="1" t="s">
        <v>613</v>
      </c>
      <c r="G238" s="190">
        <v>-313.39999999999998</v>
      </c>
    </row>
    <row r="239" spans="1:7" ht="49.5">
      <c r="A239" s="1"/>
      <c r="B239" s="1"/>
      <c r="C239" s="1"/>
      <c r="D239" s="573" t="s">
        <v>1485</v>
      </c>
      <c r="E239" s="573" t="s">
        <v>185</v>
      </c>
      <c r="F239" s="254" t="s">
        <v>1526</v>
      </c>
      <c r="G239" s="190">
        <v>-200000</v>
      </c>
    </row>
    <row r="240" spans="1:7">
      <c r="A240" s="1"/>
      <c r="B240" s="1"/>
      <c r="C240" s="1"/>
      <c r="D240" s="1"/>
      <c r="E240" s="1"/>
      <c r="F240" s="1" t="s">
        <v>8</v>
      </c>
      <c r="G240" s="1"/>
    </row>
    <row r="241" spans="1:7">
      <c r="A241" s="1"/>
      <c r="B241" s="1"/>
      <c r="C241" s="1"/>
      <c r="D241" s="1"/>
      <c r="E241" s="1"/>
      <c r="F241" s="1" t="s">
        <v>336</v>
      </c>
      <c r="G241" s="190">
        <v>-200000</v>
      </c>
    </row>
    <row r="242" spans="1:7" ht="33">
      <c r="A242" s="1"/>
      <c r="B242" s="1"/>
      <c r="C242" s="1"/>
      <c r="D242" s="573" t="s">
        <v>1485</v>
      </c>
      <c r="E242" s="573" t="s">
        <v>380</v>
      </c>
      <c r="F242" s="254" t="s">
        <v>1527</v>
      </c>
      <c r="G242" s="190">
        <v>-22379.3</v>
      </c>
    </row>
    <row r="243" spans="1:7">
      <c r="A243" s="1"/>
      <c r="B243" s="1"/>
      <c r="C243" s="1"/>
      <c r="D243" s="1"/>
      <c r="E243" s="1"/>
      <c r="F243" s="1" t="s">
        <v>8</v>
      </c>
      <c r="G243" s="1"/>
    </row>
    <row r="244" spans="1:7">
      <c r="A244" s="1"/>
      <c r="B244" s="1"/>
      <c r="C244" s="1"/>
      <c r="D244" s="1"/>
      <c r="E244" s="1"/>
      <c r="F244" s="1" t="s">
        <v>336</v>
      </c>
      <c r="G244" s="190">
        <v>-22379.3</v>
      </c>
    </row>
    <row r="245" spans="1:7">
      <c r="A245" s="1"/>
      <c r="B245" s="255" t="s">
        <v>108</v>
      </c>
      <c r="C245" s="1"/>
      <c r="D245" s="1"/>
      <c r="E245" s="1"/>
      <c r="F245" s="191" t="s">
        <v>803</v>
      </c>
      <c r="G245" s="192">
        <v>-9278.7999999999993</v>
      </c>
    </row>
    <row r="246" spans="1:7">
      <c r="A246" s="1"/>
      <c r="B246" s="1"/>
      <c r="C246" s="1"/>
      <c r="D246" s="1"/>
      <c r="E246" s="1"/>
      <c r="F246" s="1" t="s">
        <v>8</v>
      </c>
      <c r="G246" s="1"/>
    </row>
    <row r="247" spans="1:7">
      <c r="A247" s="1"/>
      <c r="B247" s="1"/>
      <c r="C247" s="255" t="s">
        <v>109</v>
      </c>
      <c r="D247" s="1"/>
      <c r="E247" s="1"/>
      <c r="F247" s="191" t="s">
        <v>803</v>
      </c>
      <c r="G247" s="192">
        <v>-9278.7999999999993</v>
      </c>
    </row>
    <row r="248" spans="1:7">
      <c r="A248" s="1"/>
      <c r="B248" s="1"/>
      <c r="C248" s="1"/>
      <c r="D248" s="1"/>
      <c r="E248" s="1"/>
      <c r="F248" s="1" t="s">
        <v>8</v>
      </c>
      <c r="G248" s="1"/>
    </row>
    <row r="249" spans="1:7">
      <c r="A249" s="1"/>
      <c r="B249" s="1"/>
      <c r="C249" s="1"/>
      <c r="D249" s="573" t="s">
        <v>445</v>
      </c>
      <c r="E249" s="573" t="s">
        <v>185</v>
      </c>
      <c r="F249" s="254" t="s">
        <v>804</v>
      </c>
      <c r="G249" s="190">
        <v>-9278.7999999999993</v>
      </c>
    </row>
    <row r="250" spans="1:7">
      <c r="A250" s="1"/>
      <c r="B250" s="1"/>
      <c r="C250" s="1"/>
      <c r="D250" s="1"/>
      <c r="E250" s="1"/>
      <c r="F250" s="1" t="s">
        <v>8</v>
      </c>
      <c r="G250" s="1"/>
    </row>
    <row r="251" spans="1:7">
      <c r="A251" s="1"/>
      <c r="B251" s="1"/>
      <c r="C251" s="1"/>
      <c r="D251" s="1"/>
      <c r="E251" s="1"/>
      <c r="F251" s="1" t="s">
        <v>439</v>
      </c>
      <c r="G251" s="190">
        <v>-9278.7999999999993</v>
      </c>
    </row>
    <row r="252" spans="1:7">
      <c r="A252" s="1"/>
      <c r="B252" s="255" t="s">
        <v>774</v>
      </c>
      <c r="C252" s="1"/>
      <c r="D252" s="1"/>
      <c r="E252" s="1"/>
      <c r="F252" s="191" t="s">
        <v>805</v>
      </c>
      <c r="G252" s="192">
        <v>-220831</v>
      </c>
    </row>
    <row r="253" spans="1:7">
      <c r="A253" s="1"/>
      <c r="B253" s="1"/>
      <c r="C253" s="1"/>
      <c r="D253" s="1"/>
      <c r="E253" s="1"/>
      <c r="F253" s="1" t="s">
        <v>8</v>
      </c>
      <c r="G253" s="1"/>
    </row>
    <row r="254" spans="1:7">
      <c r="A254" s="1"/>
      <c r="B254" s="1"/>
      <c r="C254" s="255" t="s">
        <v>109</v>
      </c>
      <c r="D254" s="1"/>
      <c r="E254" s="1"/>
      <c r="F254" s="191" t="s">
        <v>805</v>
      </c>
      <c r="G254" s="192">
        <v>-220831</v>
      </c>
    </row>
    <row r="255" spans="1:7">
      <c r="A255" s="1"/>
      <c r="B255" s="1"/>
      <c r="C255" s="1"/>
      <c r="D255" s="1"/>
      <c r="E255" s="1"/>
      <c r="F255" s="1" t="s">
        <v>8</v>
      </c>
      <c r="G255" s="1"/>
    </row>
    <row r="256" spans="1:7">
      <c r="A256" s="1"/>
      <c r="B256" s="1"/>
      <c r="C256" s="1"/>
      <c r="D256" s="573" t="s">
        <v>625</v>
      </c>
      <c r="E256" s="573" t="s">
        <v>185</v>
      </c>
      <c r="F256" s="254" t="s">
        <v>806</v>
      </c>
      <c r="G256" s="190">
        <v>-3164</v>
      </c>
    </row>
    <row r="257" spans="1:7">
      <c r="A257" s="1"/>
      <c r="B257" s="1"/>
      <c r="C257" s="1"/>
      <c r="D257" s="1"/>
      <c r="E257" s="1"/>
      <c r="F257" s="1" t="s">
        <v>8</v>
      </c>
      <c r="G257" s="1"/>
    </row>
    <row r="258" spans="1:7">
      <c r="A258" s="1"/>
      <c r="B258" s="1"/>
      <c r="C258" s="1"/>
      <c r="D258" s="1"/>
      <c r="E258" s="1"/>
      <c r="F258" s="1" t="s">
        <v>624</v>
      </c>
      <c r="G258" s="190">
        <v>-3164</v>
      </c>
    </row>
    <row r="259" spans="1:7">
      <c r="A259" s="1"/>
      <c r="B259" s="1"/>
      <c r="C259" s="1"/>
      <c r="D259" s="573" t="s">
        <v>450</v>
      </c>
      <c r="E259" s="573" t="s">
        <v>306</v>
      </c>
      <c r="F259" s="254" t="s">
        <v>807</v>
      </c>
      <c r="G259" s="190">
        <v>-217667</v>
      </c>
    </row>
    <row r="260" spans="1:7">
      <c r="A260" s="1"/>
      <c r="B260" s="1"/>
      <c r="C260" s="1"/>
      <c r="D260" s="1"/>
      <c r="E260" s="1"/>
      <c r="F260" s="1" t="s">
        <v>8</v>
      </c>
      <c r="G260" s="1"/>
    </row>
    <row r="261" spans="1:7">
      <c r="A261" s="1"/>
      <c r="B261" s="1"/>
      <c r="C261" s="1"/>
      <c r="D261" s="1"/>
      <c r="E261" s="1"/>
      <c r="F261" s="1" t="s">
        <v>439</v>
      </c>
      <c r="G261" s="190">
        <v>-217667</v>
      </c>
    </row>
    <row r="262" spans="1:7">
      <c r="A262" s="255" t="s">
        <v>762</v>
      </c>
      <c r="B262" s="1"/>
      <c r="C262" s="1"/>
      <c r="D262" s="1"/>
      <c r="E262" s="1"/>
      <c r="F262" s="191" t="s">
        <v>808</v>
      </c>
      <c r="G262" s="192">
        <v>-1117412.5</v>
      </c>
    </row>
    <row r="263" spans="1:7">
      <c r="A263" s="1"/>
      <c r="B263" s="1"/>
      <c r="C263" s="1"/>
      <c r="D263" s="1"/>
      <c r="E263" s="1"/>
      <c r="F263" s="1" t="s">
        <v>8</v>
      </c>
      <c r="G263" s="1"/>
    </row>
    <row r="264" spans="1:7" ht="33">
      <c r="A264" s="1"/>
      <c r="B264" s="255" t="s">
        <v>109</v>
      </c>
      <c r="C264" s="1"/>
      <c r="D264" s="1"/>
      <c r="E264" s="1"/>
      <c r="F264" s="191" t="s">
        <v>809</v>
      </c>
      <c r="G264" s="192">
        <v>-2320</v>
      </c>
    </row>
    <row r="265" spans="1:7">
      <c r="A265" s="1"/>
      <c r="B265" s="1"/>
      <c r="C265" s="1"/>
      <c r="D265" s="1"/>
      <c r="E265" s="1"/>
      <c r="F265" s="1" t="s">
        <v>8</v>
      </c>
      <c r="G265" s="1"/>
    </row>
    <row r="266" spans="1:7" ht="33">
      <c r="A266" s="1"/>
      <c r="B266" s="1"/>
      <c r="C266" s="255" t="s">
        <v>109</v>
      </c>
      <c r="D266" s="1"/>
      <c r="E266" s="1"/>
      <c r="F266" s="191" t="s">
        <v>810</v>
      </c>
      <c r="G266" s="192">
        <v>-2320</v>
      </c>
    </row>
    <row r="267" spans="1:7">
      <c r="A267" s="1"/>
      <c r="B267" s="1"/>
      <c r="C267" s="1"/>
      <c r="D267" s="1"/>
      <c r="E267" s="1"/>
      <c r="F267" s="1" t="s">
        <v>8</v>
      </c>
      <c r="G267" s="1"/>
    </row>
    <row r="268" spans="1:7" ht="49.5">
      <c r="A268" s="1"/>
      <c r="B268" s="1"/>
      <c r="C268" s="1"/>
      <c r="D268" s="573" t="s">
        <v>557</v>
      </c>
      <c r="E268" s="573" t="s">
        <v>185</v>
      </c>
      <c r="F268" s="254" t="s">
        <v>811</v>
      </c>
      <c r="G268" s="190">
        <v>-2000</v>
      </c>
    </row>
    <row r="269" spans="1:7">
      <c r="A269" s="1"/>
      <c r="B269" s="1"/>
      <c r="C269" s="1"/>
      <c r="D269" s="1"/>
      <c r="E269" s="1"/>
      <c r="F269" s="1" t="s">
        <v>8</v>
      </c>
      <c r="G269" s="1"/>
    </row>
    <row r="270" spans="1:7">
      <c r="A270" s="1"/>
      <c r="B270" s="1"/>
      <c r="C270" s="1"/>
      <c r="D270" s="1"/>
      <c r="E270" s="1"/>
      <c r="F270" s="1" t="s">
        <v>556</v>
      </c>
      <c r="G270" s="190">
        <v>-2000</v>
      </c>
    </row>
    <row r="271" spans="1:7">
      <c r="A271" s="1"/>
      <c r="B271" s="1"/>
      <c r="C271" s="1"/>
      <c r="D271" s="573" t="s">
        <v>350</v>
      </c>
      <c r="E271" s="573" t="s">
        <v>423</v>
      </c>
      <c r="F271" s="254" t="s">
        <v>1528</v>
      </c>
      <c r="G271" s="190">
        <v>-320</v>
      </c>
    </row>
    <row r="272" spans="1:7">
      <c r="A272" s="1"/>
      <c r="B272" s="1"/>
      <c r="C272" s="1"/>
      <c r="D272" s="1"/>
      <c r="E272" s="1"/>
      <c r="F272" s="1" t="s">
        <v>8</v>
      </c>
      <c r="G272" s="1"/>
    </row>
    <row r="273" spans="1:7">
      <c r="A273" s="1"/>
      <c r="B273" s="1"/>
      <c r="C273" s="1"/>
      <c r="D273" s="1"/>
      <c r="E273" s="1"/>
      <c r="F273" s="1" t="s">
        <v>336</v>
      </c>
      <c r="G273" s="190">
        <v>-320</v>
      </c>
    </row>
    <row r="274" spans="1:7" ht="33">
      <c r="A274" s="1"/>
      <c r="B274" s="255" t="s">
        <v>744</v>
      </c>
      <c r="C274" s="1"/>
      <c r="D274" s="1"/>
      <c r="E274" s="1"/>
      <c r="F274" s="191" t="s">
        <v>812</v>
      </c>
      <c r="G274" s="192">
        <v>-14773.2</v>
      </c>
    </row>
    <row r="275" spans="1:7">
      <c r="A275" s="1"/>
      <c r="B275" s="1"/>
      <c r="C275" s="1"/>
      <c r="D275" s="1"/>
      <c r="E275" s="1"/>
      <c r="F275" s="1" t="s">
        <v>8</v>
      </c>
      <c r="G275" s="1"/>
    </row>
    <row r="276" spans="1:7">
      <c r="A276" s="1"/>
      <c r="B276" s="1"/>
      <c r="C276" s="255" t="s">
        <v>762</v>
      </c>
      <c r="D276" s="1"/>
      <c r="E276" s="1"/>
      <c r="F276" s="191" t="s">
        <v>813</v>
      </c>
      <c r="G276" s="192">
        <v>-14773.2</v>
      </c>
    </row>
    <row r="277" spans="1:7">
      <c r="A277" s="1"/>
      <c r="B277" s="1"/>
      <c r="C277" s="1"/>
      <c r="D277" s="1"/>
      <c r="E277" s="1"/>
      <c r="F277" s="1" t="s">
        <v>8</v>
      </c>
      <c r="G277" s="1"/>
    </row>
    <row r="278" spans="1:7" ht="66">
      <c r="A278" s="1"/>
      <c r="B278" s="1"/>
      <c r="C278" s="1"/>
      <c r="D278" s="573" t="s">
        <v>371</v>
      </c>
      <c r="E278" s="573" t="s">
        <v>348</v>
      </c>
      <c r="F278" s="254" t="s">
        <v>814</v>
      </c>
      <c r="G278" s="190">
        <v>-14773.2</v>
      </c>
    </row>
    <row r="279" spans="1:7">
      <c r="A279" s="1"/>
      <c r="B279" s="1"/>
      <c r="C279" s="1"/>
      <c r="D279" s="1"/>
      <c r="E279" s="1"/>
      <c r="F279" s="1" t="s">
        <v>8</v>
      </c>
      <c r="G279" s="1"/>
    </row>
    <row r="280" spans="1:7" ht="33">
      <c r="A280" s="1"/>
      <c r="B280" s="1"/>
      <c r="C280" s="1"/>
      <c r="D280" s="1"/>
      <c r="E280" s="1"/>
      <c r="F280" s="1" t="s">
        <v>9</v>
      </c>
      <c r="G280" s="190">
        <v>-14773.2</v>
      </c>
    </row>
    <row r="281" spans="1:7">
      <c r="A281" s="1"/>
      <c r="B281" s="255" t="s">
        <v>108</v>
      </c>
      <c r="C281" s="1"/>
      <c r="D281" s="1"/>
      <c r="E281" s="1"/>
      <c r="F281" s="191" t="s">
        <v>815</v>
      </c>
      <c r="G281" s="192">
        <v>-1100319.3</v>
      </c>
    </row>
    <row r="282" spans="1:7">
      <c r="A282" s="1"/>
      <c r="B282" s="1"/>
      <c r="C282" s="1"/>
      <c r="D282" s="1"/>
      <c r="E282" s="1"/>
      <c r="F282" s="1" t="s">
        <v>8</v>
      </c>
      <c r="G282" s="1"/>
    </row>
    <row r="283" spans="1:7">
      <c r="A283" s="1"/>
      <c r="B283" s="1"/>
      <c r="C283" s="255" t="s">
        <v>109</v>
      </c>
      <c r="D283" s="1"/>
      <c r="E283" s="1"/>
      <c r="F283" s="191" t="s">
        <v>816</v>
      </c>
      <c r="G283" s="192">
        <v>-849067.6</v>
      </c>
    </row>
    <row r="284" spans="1:7">
      <c r="A284" s="1"/>
      <c r="B284" s="1"/>
      <c r="C284" s="1"/>
      <c r="D284" s="1"/>
      <c r="E284" s="1"/>
      <c r="F284" s="1" t="s">
        <v>8</v>
      </c>
      <c r="G284" s="1"/>
    </row>
    <row r="285" spans="1:7" ht="66">
      <c r="A285" s="1"/>
      <c r="B285" s="1"/>
      <c r="C285" s="1"/>
      <c r="D285" s="573" t="s">
        <v>399</v>
      </c>
      <c r="E285" s="573" t="s">
        <v>1489</v>
      </c>
      <c r="F285" s="254" t="s">
        <v>1435</v>
      </c>
      <c r="G285" s="190">
        <v>-49700</v>
      </c>
    </row>
    <row r="286" spans="1:7">
      <c r="A286" s="1"/>
      <c r="B286" s="1"/>
      <c r="C286" s="1"/>
      <c r="D286" s="1"/>
      <c r="E286" s="1"/>
      <c r="F286" s="1" t="s">
        <v>8</v>
      </c>
      <c r="G286" s="1"/>
    </row>
    <row r="287" spans="1:7" ht="33">
      <c r="A287" s="1"/>
      <c r="B287" s="1"/>
      <c r="C287" s="1"/>
      <c r="D287" s="1"/>
      <c r="E287" s="1"/>
      <c r="F287" s="1" t="s">
        <v>9</v>
      </c>
      <c r="G287" s="190">
        <v>-49700</v>
      </c>
    </row>
    <row r="288" spans="1:7" ht="49.5">
      <c r="A288" s="1"/>
      <c r="B288" s="1"/>
      <c r="C288" s="1"/>
      <c r="D288" s="573" t="s">
        <v>399</v>
      </c>
      <c r="E288" s="573" t="s">
        <v>1492</v>
      </c>
      <c r="F288" s="254" t="s">
        <v>1436</v>
      </c>
      <c r="G288" s="190">
        <v>-744300</v>
      </c>
    </row>
    <row r="289" spans="1:7">
      <c r="A289" s="1"/>
      <c r="B289" s="1"/>
      <c r="C289" s="1"/>
      <c r="D289" s="1"/>
      <c r="E289" s="1"/>
      <c r="F289" s="1" t="s">
        <v>8</v>
      </c>
      <c r="G289" s="1"/>
    </row>
    <row r="290" spans="1:7" ht="33">
      <c r="A290" s="1"/>
      <c r="B290" s="1"/>
      <c r="C290" s="1"/>
      <c r="D290" s="1"/>
      <c r="E290" s="1"/>
      <c r="F290" s="1" t="s">
        <v>9</v>
      </c>
      <c r="G290" s="190">
        <v>-744300</v>
      </c>
    </row>
    <row r="291" spans="1:7" ht="66">
      <c r="A291" s="1"/>
      <c r="B291" s="1"/>
      <c r="C291" s="1"/>
      <c r="D291" s="573" t="s">
        <v>399</v>
      </c>
      <c r="E291" s="573" t="s">
        <v>409</v>
      </c>
      <c r="F291" s="254" t="s">
        <v>817</v>
      </c>
      <c r="G291" s="190">
        <v>-55067.6</v>
      </c>
    </row>
    <row r="292" spans="1:7">
      <c r="A292" s="1"/>
      <c r="B292" s="1"/>
      <c r="C292" s="1"/>
      <c r="D292" s="1"/>
      <c r="E292" s="1"/>
      <c r="F292" s="1" t="s">
        <v>8</v>
      </c>
      <c r="G292" s="1"/>
    </row>
    <row r="293" spans="1:7" ht="33">
      <c r="A293" s="1"/>
      <c r="B293" s="1"/>
      <c r="C293" s="1"/>
      <c r="D293" s="1"/>
      <c r="E293" s="1"/>
      <c r="F293" s="1" t="s">
        <v>9</v>
      </c>
      <c r="G293" s="190">
        <v>-55067.6</v>
      </c>
    </row>
    <row r="294" spans="1:7">
      <c r="A294" s="1"/>
      <c r="B294" s="1"/>
      <c r="C294" s="255" t="s">
        <v>108</v>
      </c>
      <c r="D294" s="1"/>
      <c r="E294" s="1"/>
      <c r="F294" s="191" t="s">
        <v>818</v>
      </c>
      <c r="G294" s="192">
        <v>-251251.7</v>
      </c>
    </row>
    <row r="295" spans="1:7">
      <c r="A295" s="1"/>
      <c r="B295" s="1"/>
      <c r="C295" s="1"/>
      <c r="D295" s="1"/>
      <c r="E295" s="1"/>
      <c r="F295" s="1" t="s">
        <v>8</v>
      </c>
      <c r="G295" s="1"/>
    </row>
    <row r="296" spans="1:7" ht="49.5">
      <c r="A296" s="1"/>
      <c r="B296" s="1"/>
      <c r="C296" s="1"/>
      <c r="D296" s="573" t="s">
        <v>399</v>
      </c>
      <c r="E296" s="573" t="s">
        <v>406</v>
      </c>
      <c r="F296" s="254" t="s">
        <v>271</v>
      </c>
      <c r="G296" s="190">
        <v>-251251.7</v>
      </c>
    </row>
    <row r="297" spans="1:7">
      <c r="A297" s="1"/>
      <c r="B297" s="1"/>
      <c r="C297" s="1"/>
      <c r="D297" s="1"/>
      <c r="E297" s="1"/>
      <c r="F297" s="1" t="s">
        <v>8</v>
      </c>
      <c r="G297" s="1"/>
    </row>
    <row r="298" spans="1:7" ht="33">
      <c r="A298" s="1"/>
      <c r="B298" s="1"/>
      <c r="C298" s="1"/>
      <c r="D298" s="1"/>
      <c r="E298" s="1"/>
      <c r="F298" s="1" t="s">
        <v>9</v>
      </c>
      <c r="G298" s="190">
        <v>-251251.7</v>
      </c>
    </row>
    <row r="299" spans="1:7">
      <c r="A299" s="255" t="s">
        <v>108</v>
      </c>
      <c r="B299" s="1"/>
      <c r="C299" s="1"/>
      <c r="D299" s="1"/>
      <c r="E299" s="1"/>
      <c r="F299" s="191" t="s">
        <v>819</v>
      </c>
      <c r="G299" s="192">
        <v>-696419.2</v>
      </c>
    </row>
    <row r="300" spans="1:7">
      <c r="A300" s="1"/>
      <c r="B300" s="1"/>
      <c r="C300" s="1"/>
      <c r="D300" s="1"/>
      <c r="E300" s="1"/>
      <c r="F300" s="1" t="s">
        <v>8</v>
      </c>
      <c r="G300" s="1"/>
    </row>
    <row r="301" spans="1:7">
      <c r="A301" s="1"/>
      <c r="B301" s="255" t="s">
        <v>109</v>
      </c>
      <c r="C301" s="1"/>
      <c r="D301" s="1"/>
      <c r="E301" s="1"/>
      <c r="F301" s="191" t="s">
        <v>820</v>
      </c>
      <c r="G301" s="192">
        <v>-627246.19999999995</v>
      </c>
    </row>
    <row r="302" spans="1:7">
      <c r="A302" s="1"/>
      <c r="B302" s="1"/>
      <c r="C302" s="1"/>
      <c r="D302" s="1"/>
      <c r="E302" s="1"/>
      <c r="F302" s="1" t="s">
        <v>8</v>
      </c>
      <c r="G302" s="1"/>
    </row>
    <row r="303" spans="1:7">
      <c r="A303" s="1"/>
      <c r="B303" s="1"/>
      <c r="C303" s="255" t="s">
        <v>109</v>
      </c>
      <c r="D303" s="1"/>
      <c r="E303" s="1"/>
      <c r="F303" s="191" t="s">
        <v>820</v>
      </c>
      <c r="G303" s="192">
        <v>-627246.19999999995</v>
      </c>
    </row>
    <row r="304" spans="1:7">
      <c r="A304" s="1"/>
      <c r="B304" s="1"/>
      <c r="C304" s="1"/>
      <c r="D304" s="1"/>
      <c r="E304" s="1"/>
      <c r="F304" s="1" t="s">
        <v>8</v>
      </c>
      <c r="G304" s="1"/>
    </row>
    <row r="305" spans="1:7" ht="49.5">
      <c r="A305" s="1"/>
      <c r="B305" s="1"/>
      <c r="C305" s="1"/>
      <c r="D305" s="573" t="s">
        <v>10</v>
      </c>
      <c r="E305" s="573" t="s">
        <v>377</v>
      </c>
      <c r="F305" s="254" t="s">
        <v>276</v>
      </c>
      <c r="G305" s="190">
        <v>-202514.6</v>
      </c>
    </row>
    <row r="306" spans="1:7">
      <c r="A306" s="1"/>
      <c r="B306" s="1"/>
      <c r="C306" s="1"/>
      <c r="D306" s="1"/>
      <c r="E306" s="1"/>
      <c r="F306" s="1" t="s">
        <v>8</v>
      </c>
      <c r="G306" s="1"/>
    </row>
    <row r="307" spans="1:7" ht="33">
      <c r="A307" s="1"/>
      <c r="B307" s="1"/>
      <c r="C307" s="1"/>
      <c r="D307" s="1"/>
      <c r="E307" s="1"/>
      <c r="F307" s="1" t="s">
        <v>9</v>
      </c>
      <c r="G307" s="190">
        <v>-202514.6</v>
      </c>
    </row>
    <row r="308" spans="1:7" ht="66">
      <c r="A308" s="1"/>
      <c r="B308" s="1"/>
      <c r="C308" s="1"/>
      <c r="D308" s="573" t="s">
        <v>10</v>
      </c>
      <c r="E308" s="573" t="s">
        <v>380</v>
      </c>
      <c r="F308" s="254" t="s">
        <v>821</v>
      </c>
      <c r="G308" s="190">
        <v>-86745</v>
      </c>
    </row>
    <row r="309" spans="1:7">
      <c r="A309" s="1"/>
      <c r="B309" s="1"/>
      <c r="C309" s="1"/>
      <c r="D309" s="1"/>
      <c r="E309" s="1"/>
      <c r="F309" s="1" t="s">
        <v>8</v>
      </c>
      <c r="G309" s="1"/>
    </row>
    <row r="310" spans="1:7" ht="33">
      <c r="A310" s="1"/>
      <c r="B310" s="1"/>
      <c r="C310" s="1"/>
      <c r="D310" s="1"/>
      <c r="E310" s="1"/>
      <c r="F310" s="1" t="s">
        <v>9</v>
      </c>
      <c r="G310" s="190">
        <v>-86745</v>
      </c>
    </row>
    <row r="311" spans="1:7" ht="49.5">
      <c r="A311" s="1"/>
      <c r="B311" s="1"/>
      <c r="C311" s="1"/>
      <c r="D311" s="573" t="s">
        <v>10</v>
      </c>
      <c r="E311" s="573" t="s">
        <v>383</v>
      </c>
      <c r="F311" s="254" t="s">
        <v>822</v>
      </c>
      <c r="G311" s="190">
        <v>-110357</v>
      </c>
    </row>
    <row r="312" spans="1:7">
      <c r="A312" s="1"/>
      <c r="B312" s="1"/>
      <c r="C312" s="1"/>
      <c r="D312" s="1"/>
      <c r="E312" s="1"/>
      <c r="F312" s="1" t="s">
        <v>8</v>
      </c>
      <c r="G312" s="1"/>
    </row>
    <row r="313" spans="1:7" ht="33">
      <c r="A313" s="1"/>
      <c r="B313" s="1"/>
      <c r="C313" s="1"/>
      <c r="D313" s="1"/>
      <c r="E313" s="1"/>
      <c r="F313" s="1" t="s">
        <v>9</v>
      </c>
      <c r="G313" s="190">
        <v>-110357</v>
      </c>
    </row>
    <row r="314" spans="1:7" ht="49.5">
      <c r="A314" s="1"/>
      <c r="B314" s="1"/>
      <c r="C314" s="1"/>
      <c r="D314" s="573" t="s">
        <v>10</v>
      </c>
      <c r="E314" s="573" t="s">
        <v>18</v>
      </c>
      <c r="F314" s="254" t="s">
        <v>823</v>
      </c>
      <c r="G314" s="190">
        <v>-227629.6</v>
      </c>
    </row>
    <row r="315" spans="1:7">
      <c r="A315" s="1"/>
      <c r="B315" s="1"/>
      <c r="C315" s="1"/>
      <c r="D315" s="1"/>
      <c r="E315" s="1"/>
      <c r="F315" s="1" t="s">
        <v>8</v>
      </c>
      <c r="G315" s="1"/>
    </row>
    <row r="316" spans="1:7" ht="33">
      <c r="A316" s="1"/>
      <c r="B316" s="1"/>
      <c r="C316" s="1"/>
      <c r="D316" s="1"/>
      <c r="E316" s="1"/>
      <c r="F316" s="1" t="s">
        <v>9</v>
      </c>
      <c r="G316" s="190">
        <v>-227629.6</v>
      </c>
    </row>
    <row r="317" spans="1:7" ht="33">
      <c r="A317" s="1"/>
      <c r="B317" s="255" t="s">
        <v>765</v>
      </c>
      <c r="C317" s="1"/>
      <c r="D317" s="1"/>
      <c r="E317" s="1"/>
      <c r="F317" s="191" t="s">
        <v>824</v>
      </c>
      <c r="G317" s="192">
        <v>-69173</v>
      </c>
    </row>
    <row r="318" spans="1:7">
      <c r="A318" s="1"/>
      <c r="B318" s="1"/>
      <c r="C318" s="1"/>
      <c r="D318" s="1"/>
      <c r="E318" s="1"/>
      <c r="F318" s="1" t="s">
        <v>8</v>
      </c>
      <c r="G318" s="1"/>
    </row>
    <row r="319" spans="1:7" ht="33">
      <c r="A319" s="1"/>
      <c r="B319" s="1"/>
      <c r="C319" s="255" t="s">
        <v>109</v>
      </c>
      <c r="D319" s="1"/>
      <c r="E319" s="1"/>
      <c r="F319" s="191" t="s">
        <v>824</v>
      </c>
      <c r="G319" s="192">
        <v>-69173</v>
      </c>
    </row>
    <row r="320" spans="1:7">
      <c r="A320" s="1"/>
      <c r="B320" s="1"/>
      <c r="C320" s="1"/>
      <c r="D320" s="1"/>
      <c r="E320" s="1"/>
      <c r="F320" s="1" t="s">
        <v>8</v>
      </c>
      <c r="G320" s="1"/>
    </row>
    <row r="321" spans="1:9">
      <c r="A321" s="1"/>
      <c r="B321" s="1"/>
      <c r="C321" s="1"/>
      <c r="D321" s="573" t="s">
        <v>476</v>
      </c>
      <c r="E321" s="573" t="s">
        <v>377</v>
      </c>
      <c r="F321" s="254" t="s">
        <v>825</v>
      </c>
      <c r="G321" s="190">
        <v>-29173</v>
      </c>
    </row>
    <row r="322" spans="1:9">
      <c r="A322" s="1"/>
      <c r="B322" s="1"/>
      <c r="C322" s="1"/>
      <c r="D322" s="1"/>
      <c r="E322" s="1"/>
      <c r="F322" s="1" t="s">
        <v>8</v>
      </c>
      <c r="G322" s="1"/>
    </row>
    <row r="323" spans="1:9">
      <c r="A323" s="1"/>
      <c r="B323" s="1"/>
      <c r="C323" s="1"/>
      <c r="D323" s="1"/>
      <c r="E323" s="1"/>
      <c r="F323" s="1" t="s">
        <v>208</v>
      </c>
      <c r="G323" s="190">
        <v>-29173</v>
      </c>
    </row>
    <row r="324" spans="1:9" ht="66">
      <c r="A324" s="1"/>
      <c r="B324" s="1"/>
      <c r="C324" s="1"/>
      <c r="D324" s="573" t="s">
        <v>482</v>
      </c>
      <c r="E324" s="573" t="s">
        <v>185</v>
      </c>
      <c r="F324" s="254" t="s">
        <v>214</v>
      </c>
      <c r="G324" s="190">
        <v>-40000</v>
      </c>
    </row>
    <row r="325" spans="1:9">
      <c r="A325" s="1"/>
      <c r="B325" s="1"/>
      <c r="C325" s="1"/>
      <c r="D325" s="1"/>
      <c r="E325" s="1"/>
      <c r="F325" s="1" t="s">
        <v>8</v>
      </c>
      <c r="G325" s="1"/>
    </row>
    <row r="326" spans="1:9">
      <c r="A326" s="1"/>
      <c r="B326" s="1"/>
      <c r="C326" s="1"/>
      <c r="D326" s="1"/>
      <c r="E326" s="1"/>
      <c r="F326" s="1" t="s">
        <v>208</v>
      </c>
      <c r="G326" s="190">
        <v>-40000</v>
      </c>
    </row>
    <row r="327" spans="1:9" ht="33">
      <c r="A327" s="255" t="s">
        <v>765</v>
      </c>
      <c r="B327" s="1"/>
      <c r="C327" s="1"/>
      <c r="D327" s="1"/>
      <c r="E327" s="1"/>
      <c r="F327" s="191" t="s">
        <v>826</v>
      </c>
      <c r="G327" s="192">
        <v>-486996.7</v>
      </c>
    </row>
    <row r="328" spans="1:9">
      <c r="A328" s="1"/>
      <c r="B328" s="1"/>
      <c r="C328" s="1"/>
      <c r="D328" s="1"/>
      <c r="E328" s="1"/>
      <c r="F328" s="1" t="s">
        <v>8</v>
      </c>
      <c r="G328" s="1"/>
    </row>
    <row r="329" spans="1:9">
      <c r="A329" s="1"/>
      <c r="B329" s="255" t="s">
        <v>109</v>
      </c>
      <c r="C329" s="1"/>
      <c r="D329" s="1"/>
      <c r="E329" s="1"/>
      <c r="F329" s="191" t="s">
        <v>1588</v>
      </c>
      <c r="G329" s="192">
        <v>-3895.3</v>
      </c>
      <c r="I329" s="253"/>
    </row>
    <row r="330" spans="1:9">
      <c r="A330" s="1"/>
      <c r="B330" s="1"/>
      <c r="C330" s="1"/>
      <c r="D330" s="1"/>
      <c r="E330" s="1"/>
      <c r="F330" s="1" t="s">
        <v>8</v>
      </c>
      <c r="G330" s="1"/>
    </row>
    <row r="331" spans="1:9">
      <c r="A331" s="1"/>
      <c r="B331" s="1"/>
      <c r="C331" s="255" t="s">
        <v>109</v>
      </c>
      <c r="D331" s="1"/>
      <c r="E331" s="1"/>
      <c r="F331" s="191" t="s">
        <v>1588</v>
      </c>
      <c r="G331" s="192">
        <v>-3895.3</v>
      </c>
    </row>
    <row r="332" spans="1:9">
      <c r="A332" s="1"/>
      <c r="B332" s="1"/>
      <c r="C332" s="1"/>
      <c r="D332" s="1"/>
      <c r="E332" s="1"/>
      <c r="F332" s="1" t="s">
        <v>8</v>
      </c>
      <c r="G332" s="1"/>
    </row>
    <row r="333" spans="1:9" ht="33">
      <c r="A333" s="1"/>
      <c r="B333" s="1"/>
      <c r="C333" s="1"/>
      <c r="D333" s="573" t="s">
        <v>412</v>
      </c>
      <c r="E333" s="573" t="s">
        <v>1584</v>
      </c>
      <c r="F333" s="254" t="s">
        <v>1589</v>
      </c>
      <c r="G333" s="190">
        <v>-3895.3</v>
      </c>
    </row>
    <row r="334" spans="1:9">
      <c r="A334" s="1"/>
      <c r="B334" s="1"/>
      <c r="C334" s="1"/>
      <c r="D334" s="1"/>
      <c r="E334" s="1"/>
      <c r="F334" s="1" t="s">
        <v>8</v>
      </c>
      <c r="G334" s="1"/>
    </row>
    <row r="335" spans="1:9" ht="33">
      <c r="A335" s="1"/>
      <c r="B335" s="1"/>
      <c r="C335" s="1"/>
      <c r="D335" s="1"/>
      <c r="E335" s="1"/>
      <c r="F335" s="1" t="s">
        <v>9</v>
      </c>
      <c r="G335" s="190">
        <v>-3895.3</v>
      </c>
    </row>
    <row r="336" spans="1:9">
      <c r="A336" s="1"/>
      <c r="B336" s="255" t="s">
        <v>747</v>
      </c>
      <c r="C336" s="1"/>
      <c r="D336" s="1"/>
      <c r="E336" s="1"/>
      <c r="F336" s="191" t="s">
        <v>827</v>
      </c>
      <c r="G336" s="192">
        <v>-233031.2</v>
      </c>
    </row>
    <row r="337" spans="1:7">
      <c r="A337" s="1"/>
      <c r="B337" s="1"/>
      <c r="C337" s="1"/>
      <c r="D337" s="1"/>
      <c r="E337" s="1"/>
      <c r="F337" s="1" t="s">
        <v>8</v>
      </c>
      <c r="G337" s="1"/>
    </row>
    <row r="338" spans="1:7">
      <c r="A338" s="1"/>
      <c r="B338" s="1"/>
      <c r="C338" s="255" t="s">
        <v>109</v>
      </c>
      <c r="D338" s="1"/>
      <c r="E338" s="1"/>
      <c r="F338" s="191" t="s">
        <v>827</v>
      </c>
      <c r="G338" s="192">
        <v>-233031.2</v>
      </c>
    </row>
    <row r="339" spans="1:7">
      <c r="A339" s="1"/>
      <c r="B339" s="1"/>
      <c r="C339" s="1"/>
      <c r="D339" s="1"/>
      <c r="E339" s="1"/>
      <c r="F339" s="1" t="s">
        <v>8</v>
      </c>
      <c r="G339" s="1"/>
    </row>
    <row r="340" spans="1:7" ht="49.5">
      <c r="A340" s="1"/>
      <c r="B340" s="1"/>
      <c r="C340" s="1"/>
      <c r="D340" s="573" t="s">
        <v>385</v>
      </c>
      <c r="E340" s="573" t="s">
        <v>389</v>
      </c>
      <c r="F340" s="254" t="s">
        <v>263</v>
      </c>
      <c r="G340" s="190">
        <v>-34862.199999999997</v>
      </c>
    </row>
    <row r="341" spans="1:7">
      <c r="A341" s="1"/>
      <c r="B341" s="1"/>
      <c r="C341" s="1"/>
      <c r="D341" s="1"/>
      <c r="E341" s="1"/>
      <c r="F341" s="1" t="s">
        <v>8</v>
      </c>
      <c r="G341" s="1"/>
    </row>
    <row r="342" spans="1:7" ht="33">
      <c r="A342" s="1"/>
      <c r="B342" s="1"/>
      <c r="C342" s="1"/>
      <c r="D342" s="1"/>
      <c r="E342" s="1"/>
      <c r="F342" s="1" t="s">
        <v>9</v>
      </c>
      <c r="G342" s="190">
        <v>-34862.199999999997</v>
      </c>
    </row>
    <row r="343" spans="1:7" ht="49.5">
      <c r="A343" s="1"/>
      <c r="B343" s="1"/>
      <c r="C343" s="1"/>
      <c r="D343" s="573" t="s">
        <v>385</v>
      </c>
      <c r="E343" s="573" t="s">
        <v>392</v>
      </c>
      <c r="F343" s="254" t="s">
        <v>828</v>
      </c>
      <c r="G343" s="190">
        <v>-11855.9</v>
      </c>
    </row>
    <row r="344" spans="1:7">
      <c r="A344" s="1"/>
      <c r="B344" s="1"/>
      <c r="C344" s="1"/>
      <c r="D344" s="1"/>
      <c r="E344" s="1"/>
      <c r="F344" s="1" t="s">
        <v>8</v>
      </c>
      <c r="G344" s="1"/>
    </row>
    <row r="345" spans="1:7" ht="33">
      <c r="A345" s="1"/>
      <c r="B345" s="1"/>
      <c r="C345" s="1"/>
      <c r="D345" s="1"/>
      <c r="E345" s="1"/>
      <c r="F345" s="1" t="s">
        <v>9</v>
      </c>
      <c r="G345" s="190">
        <v>-11855.9</v>
      </c>
    </row>
    <row r="346" spans="1:7" ht="66">
      <c r="A346" s="1"/>
      <c r="B346" s="1"/>
      <c r="C346" s="1"/>
      <c r="D346" s="573" t="s">
        <v>385</v>
      </c>
      <c r="E346" s="573" t="s">
        <v>377</v>
      </c>
      <c r="F346" s="254" t="s">
        <v>829</v>
      </c>
      <c r="G346" s="190">
        <v>-150571</v>
      </c>
    </row>
    <row r="347" spans="1:7">
      <c r="A347" s="1"/>
      <c r="B347" s="1"/>
      <c r="C347" s="1"/>
      <c r="D347" s="1"/>
      <c r="E347" s="1"/>
      <c r="F347" s="1" t="s">
        <v>8</v>
      </c>
      <c r="G347" s="1"/>
    </row>
    <row r="348" spans="1:7" ht="33">
      <c r="A348" s="1"/>
      <c r="B348" s="1"/>
      <c r="C348" s="1"/>
      <c r="D348" s="1"/>
      <c r="E348" s="1"/>
      <c r="F348" s="1" t="s">
        <v>9</v>
      </c>
      <c r="G348" s="190">
        <v>-150571</v>
      </c>
    </row>
    <row r="349" spans="1:7" ht="82.5">
      <c r="A349" s="1"/>
      <c r="B349" s="1"/>
      <c r="C349" s="1"/>
      <c r="D349" s="573" t="s">
        <v>385</v>
      </c>
      <c r="E349" s="573" t="s">
        <v>300</v>
      </c>
      <c r="F349" s="254" t="s">
        <v>830</v>
      </c>
      <c r="G349" s="190">
        <v>-35742.1</v>
      </c>
    </row>
    <row r="350" spans="1:7">
      <c r="A350" s="1"/>
      <c r="B350" s="1"/>
      <c r="C350" s="1"/>
      <c r="D350" s="1"/>
      <c r="E350" s="1"/>
      <c r="F350" s="1" t="s">
        <v>8</v>
      </c>
      <c r="G350" s="1"/>
    </row>
    <row r="351" spans="1:7" ht="33">
      <c r="A351" s="1"/>
      <c r="B351" s="1"/>
      <c r="C351" s="1"/>
      <c r="D351" s="1"/>
      <c r="E351" s="1"/>
      <c r="F351" s="1" t="s">
        <v>9</v>
      </c>
      <c r="G351" s="190">
        <v>-35742.1</v>
      </c>
    </row>
    <row r="352" spans="1:7">
      <c r="A352" s="1"/>
      <c r="B352" s="255" t="s">
        <v>762</v>
      </c>
      <c r="C352" s="1"/>
      <c r="D352" s="1"/>
      <c r="E352" s="1"/>
      <c r="F352" s="191" t="s">
        <v>831</v>
      </c>
      <c r="G352" s="192">
        <v>-250070.2</v>
      </c>
    </row>
    <row r="353" spans="1:7">
      <c r="A353" s="1"/>
      <c r="B353" s="1"/>
      <c r="C353" s="1"/>
      <c r="D353" s="1"/>
      <c r="E353" s="1"/>
      <c r="F353" s="1" t="s">
        <v>8</v>
      </c>
      <c r="G353" s="1"/>
    </row>
    <row r="354" spans="1:7">
      <c r="A354" s="1"/>
      <c r="B354" s="1"/>
      <c r="C354" s="255" t="s">
        <v>109</v>
      </c>
      <c r="D354" s="1"/>
      <c r="E354" s="1"/>
      <c r="F354" s="191" t="s">
        <v>831</v>
      </c>
      <c r="G354" s="192">
        <v>-250070.2</v>
      </c>
    </row>
    <row r="355" spans="1:7">
      <c r="A355" s="1"/>
      <c r="B355" s="1"/>
      <c r="C355" s="1"/>
      <c r="D355" s="1"/>
      <c r="E355" s="1"/>
      <c r="F355" s="1" t="s">
        <v>8</v>
      </c>
      <c r="G355" s="1"/>
    </row>
    <row r="356" spans="1:7" ht="66">
      <c r="A356" s="1"/>
      <c r="B356" s="1"/>
      <c r="C356" s="1"/>
      <c r="D356" s="573" t="s">
        <v>399</v>
      </c>
      <c r="E356" s="573" t="s">
        <v>403</v>
      </c>
      <c r="F356" s="254" t="s">
        <v>832</v>
      </c>
      <c r="G356" s="190">
        <v>-250070.2</v>
      </c>
    </row>
    <row r="357" spans="1:7">
      <c r="A357" s="1"/>
      <c r="B357" s="1"/>
      <c r="C357" s="1"/>
      <c r="D357" s="1"/>
      <c r="E357" s="1"/>
      <c r="F357" s="1" t="s">
        <v>8</v>
      </c>
      <c r="G357" s="1"/>
    </row>
    <row r="358" spans="1:7" ht="33">
      <c r="A358" s="1"/>
      <c r="B358" s="1"/>
      <c r="C358" s="1"/>
      <c r="D358" s="1"/>
      <c r="E358" s="1"/>
      <c r="F358" s="1" t="s">
        <v>9</v>
      </c>
      <c r="G358" s="190">
        <v>-250070.2</v>
      </c>
    </row>
    <row r="359" spans="1:7">
      <c r="A359" s="255" t="s">
        <v>774</v>
      </c>
      <c r="B359" s="1"/>
      <c r="C359" s="1"/>
      <c r="D359" s="1"/>
      <c r="E359" s="1"/>
      <c r="F359" s="191" t="s">
        <v>833</v>
      </c>
      <c r="G359" s="192">
        <v>-655341.30000000005</v>
      </c>
    </row>
    <row r="360" spans="1:7">
      <c r="A360" s="1"/>
      <c r="B360" s="1"/>
      <c r="C360" s="1"/>
      <c r="D360" s="1"/>
      <c r="E360" s="1"/>
      <c r="F360" s="1" t="s">
        <v>8</v>
      </c>
      <c r="G360" s="1"/>
    </row>
    <row r="361" spans="1:7">
      <c r="A361" s="1"/>
      <c r="B361" s="255" t="s">
        <v>109</v>
      </c>
      <c r="C361" s="1"/>
      <c r="D361" s="1"/>
      <c r="E361" s="1"/>
      <c r="F361" s="191" t="s">
        <v>834</v>
      </c>
      <c r="G361" s="192">
        <v>-86</v>
      </c>
    </row>
    <row r="362" spans="1:7">
      <c r="A362" s="1"/>
      <c r="B362" s="1"/>
      <c r="C362" s="1"/>
      <c r="D362" s="1"/>
      <c r="E362" s="1"/>
      <c r="F362" s="1" t="s">
        <v>8</v>
      </c>
      <c r="G362" s="1"/>
    </row>
    <row r="363" spans="1:7">
      <c r="A363" s="1"/>
      <c r="B363" s="1"/>
      <c r="C363" s="255" t="s">
        <v>109</v>
      </c>
      <c r="D363" s="1"/>
      <c r="E363" s="1"/>
      <c r="F363" s="191" t="s">
        <v>835</v>
      </c>
      <c r="G363" s="192">
        <v>-86</v>
      </c>
    </row>
    <row r="364" spans="1:7">
      <c r="A364" s="1"/>
      <c r="B364" s="1"/>
      <c r="C364" s="1"/>
      <c r="D364" s="1"/>
      <c r="E364" s="1"/>
      <c r="F364" s="1" t="s">
        <v>8</v>
      </c>
      <c r="G364" s="1"/>
    </row>
    <row r="365" spans="1:7" ht="66">
      <c r="A365" s="1"/>
      <c r="B365" s="1"/>
      <c r="C365" s="1"/>
      <c r="D365" s="573" t="s">
        <v>586</v>
      </c>
      <c r="E365" s="573" t="s">
        <v>596</v>
      </c>
      <c r="F365" s="254" t="s">
        <v>836</v>
      </c>
      <c r="G365" s="190">
        <v>-86</v>
      </c>
    </row>
    <row r="366" spans="1:7">
      <c r="A366" s="1"/>
      <c r="B366" s="1"/>
      <c r="C366" s="1"/>
      <c r="D366" s="1"/>
      <c r="E366" s="1"/>
      <c r="F366" s="1" t="s">
        <v>8</v>
      </c>
      <c r="G366" s="1"/>
    </row>
    <row r="367" spans="1:7">
      <c r="A367" s="1"/>
      <c r="B367" s="1"/>
      <c r="C367" s="1"/>
      <c r="D367" s="1"/>
      <c r="E367" s="1"/>
      <c r="F367" s="1" t="s">
        <v>585</v>
      </c>
      <c r="G367" s="190">
        <v>-86</v>
      </c>
    </row>
    <row r="368" spans="1:7">
      <c r="A368" s="1"/>
      <c r="B368" s="255" t="s">
        <v>762</v>
      </c>
      <c r="C368" s="1"/>
      <c r="D368" s="1"/>
      <c r="E368" s="1"/>
      <c r="F368" s="191" t="s">
        <v>837</v>
      </c>
      <c r="G368" s="192">
        <v>-3416.2</v>
      </c>
    </row>
    <row r="369" spans="1:7">
      <c r="A369" s="1"/>
      <c r="B369" s="1"/>
      <c r="C369" s="1"/>
      <c r="D369" s="1"/>
      <c r="E369" s="1"/>
      <c r="F369" s="1" t="s">
        <v>8</v>
      </c>
      <c r="G369" s="1"/>
    </row>
    <row r="370" spans="1:7">
      <c r="A370" s="1"/>
      <c r="B370" s="1"/>
      <c r="C370" s="255" t="s">
        <v>109</v>
      </c>
      <c r="D370" s="1"/>
      <c r="E370" s="1"/>
      <c r="F370" s="191" t="s">
        <v>837</v>
      </c>
      <c r="G370" s="192">
        <v>-3416.2</v>
      </c>
    </row>
    <row r="371" spans="1:7">
      <c r="A371" s="1"/>
      <c r="B371" s="1"/>
      <c r="C371" s="1"/>
      <c r="D371" s="1"/>
      <c r="E371" s="1"/>
      <c r="F371" s="1" t="s">
        <v>8</v>
      </c>
      <c r="G371" s="1"/>
    </row>
    <row r="372" spans="1:7" ht="33">
      <c r="A372" s="1"/>
      <c r="B372" s="1"/>
      <c r="C372" s="1"/>
      <c r="D372" s="573" t="s">
        <v>419</v>
      </c>
      <c r="E372" s="573" t="s">
        <v>423</v>
      </c>
      <c r="F372" s="254" t="s">
        <v>838</v>
      </c>
      <c r="G372" s="190">
        <v>-3416.2</v>
      </c>
    </row>
    <row r="373" spans="1:7">
      <c r="A373" s="1"/>
      <c r="B373" s="1"/>
      <c r="C373" s="1"/>
      <c r="D373" s="1"/>
      <c r="E373" s="1"/>
      <c r="F373" s="1" t="s">
        <v>8</v>
      </c>
      <c r="G373" s="1"/>
    </row>
    <row r="374" spans="1:7">
      <c r="A374" s="1"/>
      <c r="B374" s="1"/>
      <c r="C374" s="1"/>
      <c r="D374" s="1"/>
      <c r="E374" s="1"/>
      <c r="F374" s="1" t="s">
        <v>418</v>
      </c>
      <c r="G374" s="190">
        <v>-3416.2</v>
      </c>
    </row>
    <row r="375" spans="1:7">
      <c r="A375" s="1"/>
      <c r="B375" s="255" t="s">
        <v>765</v>
      </c>
      <c r="C375" s="1"/>
      <c r="D375" s="1"/>
      <c r="E375" s="1"/>
      <c r="F375" s="191" t="s">
        <v>839</v>
      </c>
      <c r="G375" s="192">
        <v>-651839.1</v>
      </c>
    </row>
    <row r="376" spans="1:7">
      <c r="A376" s="1"/>
      <c r="B376" s="1"/>
      <c r="C376" s="1"/>
      <c r="D376" s="1"/>
      <c r="E376" s="1"/>
      <c r="F376" s="1" t="s">
        <v>8</v>
      </c>
      <c r="G376" s="1"/>
    </row>
    <row r="377" spans="1:7">
      <c r="A377" s="1"/>
      <c r="B377" s="1"/>
      <c r="C377" s="255" t="s">
        <v>109</v>
      </c>
      <c r="D377" s="1"/>
      <c r="E377" s="1"/>
      <c r="F377" s="191" t="s">
        <v>840</v>
      </c>
      <c r="G377" s="192">
        <v>-400000</v>
      </c>
    </row>
    <row r="378" spans="1:7">
      <c r="A378" s="1"/>
      <c r="B378" s="1"/>
      <c r="C378" s="1"/>
      <c r="D378" s="1"/>
      <c r="E378" s="1"/>
      <c r="F378" s="1" t="s">
        <v>8</v>
      </c>
      <c r="G378" s="1"/>
    </row>
    <row r="379" spans="1:7" ht="49.5">
      <c r="A379" s="1"/>
      <c r="B379" s="1"/>
      <c r="C379" s="1"/>
      <c r="D379" s="573" t="s">
        <v>426</v>
      </c>
      <c r="E379" s="573" t="s">
        <v>430</v>
      </c>
      <c r="F379" s="254" t="s">
        <v>281</v>
      </c>
      <c r="G379" s="190">
        <v>-400000</v>
      </c>
    </row>
    <row r="380" spans="1:7">
      <c r="A380" s="1"/>
      <c r="B380" s="1"/>
      <c r="C380" s="1"/>
      <c r="D380" s="1"/>
      <c r="E380" s="1"/>
      <c r="F380" s="1" t="s">
        <v>8</v>
      </c>
      <c r="G380" s="1"/>
    </row>
    <row r="381" spans="1:7">
      <c r="A381" s="1"/>
      <c r="B381" s="1"/>
      <c r="C381" s="1"/>
      <c r="D381" s="1"/>
      <c r="E381" s="1"/>
      <c r="F381" s="1" t="s">
        <v>418</v>
      </c>
      <c r="G381" s="190">
        <v>-400000</v>
      </c>
    </row>
    <row r="382" spans="1:7">
      <c r="A382" s="1"/>
      <c r="B382" s="1"/>
      <c r="C382" s="255" t="s">
        <v>744</v>
      </c>
      <c r="D382" s="1"/>
      <c r="E382" s="1"/>
      <c r="F382" s="191" t="s">
        <v>839</v>
      </c>
      <c r="G382" s="192">
        <v>-251839.1</v>
      </c>
    </row>
    <row r="383" spans="1:7">
      <c r="A383" s="1"/>
      <c r="B383" s="1"/>
      <c r="C383" s="1"/>
      <c r="D383" s="1"/>
      <c r="E383" s="1"/>
      <c r="F383" s="1" t="s">
        <v>8</v>
      </c>
      <c r="G383" s="1"/>
    </row>
    <row r="384" spans="1:7" ht="33">
      <c r="A384" s="1"/>
      <c r="B384" s="1"/>
      <c r="C384" s="1"/>
      <c r="D384" s="573" t="s">
        <v>433</v>
      </c>
      <c r="E384" s="573" t="s">
        <v>297</v>
      </c>
      <c r="F384" s="254" t="s">
        <v>841</v>
      </c>
      <c r="G384" s="190">
        <v>-251839.1</v>
      </c>
    </row>
    <row r="385" spans="1:7">
      <c r="A385" s="1"/>
      <c r="B385" s="1"/>
      <c r="C385" s="1"/>
      <c r="D385" s="1"/>
      <c r="E385" s="1"/>
      <c r="F385" s="1" t="s">
        <v>8</v>
      </c>
      <c r="G385" s="1"/>
    </row>
    <row r="386" spans="1:7">
      <c r="A386" s="1"/>
      <c r="B386" s="1"/>
      <c r="C386" s="1"/>
      <c r="D386" s="1"/>
      <c r="E386" s="1"/>
      <c r="F386" s="1" t="s">
        <v>418</v>
      </c>
      <c r="G386" s="190">
        <v>-251839.1</v>
      </c>
    </row>
    <row r="387" spans="1:7">
      <c r="A387" s="255" t="s">
        <v>777</v>
      </c>
      <c r="B387" s="1"/>
      <c r="C387" s="1"/>
      <c r="D387" s="1"/>
      <c r="E387" s="1"/>
      <c r="F387" s="191" t="s">
        <v>842</v>
      </c>
      <c r="G387" s="192">
        <v>-223407.2</v>
      </c>
    </row>
    <row r="388" spans="1:7">
      <c r="A388" s="1"/>
      <c r="B388" s="1"/>
      <c r="C388" s="1"/>
      <c r="D388" s="1"/>
      <c r="E388" s="1"/>
      <c r="F388" s="1" t="s">
        <v>8</v>
      </c>
      <c r="G388" s="1"/>
    </row>
    <row r="389" spans="1:7">
      <c r="A389" s="1"/>
      <c r="B389" s="255" t="s">
        <v>744</v>
      </c>
      <c r="C389" s="1"/>
      <c r="D389" s="1"/>
      <c r="E389" s="1"/>
      <c r="F389" s="191" t="s">
        <v>1529</v>
      </c>
      <c r="G389" s="192">
        <v>-140000</v>
      </c>
    </row>
    <row r="390" spans="1:7">
      <c r="A390" s="1"/>
      <c r="B390" s="1"/>
      <c r="C390" s="1"/>
      <c r="D390" s="1"/>
      <c r="E390" s="1"/>
      <c r="F390" s="1" t="s">
        <v>8</v>
      </c>
      <c r="G390" s="1"/>
    </row>
    <row r="391" spans="1:7">
      <c r="A391" s="1"/>
      <c r="B391" s="1"/>
      <c r="C391" s="255" t="s">
        <v>108</v>
      </c>
      <c r="D391" s="1"/>
      <c r="E391" s="1"/>
      <c r="F391" s="191" t="s">
        <v>1530</v>
      </c>
      <c r="G391" s="192">
        <v>-140000</v>
      </c>
    </row>
    <row r="392" spans="1:7">
      <c r="A392" s="1"/>
      <c r="B392" s="1"/>
      <c r="C392" s="1"/>
      <c r="D392" s="1"/>
      <c r="E392" s="1"/>
      <c r="F392" s="1" t="s">
        <v>8</v>
      </c>
      <c r="G392" s="1"/>
    </row>
    <row r="393" spans="1:7">
      <c r="A393" s="1"/>
      <c r="B393" s="1"/>
      <c r="C393" s="1"/>
      <c r="D393" s="573" t="s">
        <v>1470</v>
      </c>
      <c r="E393" s="573" t="s">
        <v>348</v>
      </c>
      <c r="F393" s="254" t="s">
        <v>1531</v>
      </c>
      <c r="G393" s="190">
        <v>-5000</v>
      </c>
    </row>
    <row r="394" spans="1:7">
      <c r="A394" s="1"/>
      <c r="B394" s="1"/>
      <c r="C394" s="1"/>
      <c r="D394" s="1"/>
      <c r="E394" s="1"/>
      <c r="F394" s="1" t="s">
        <v>8</v>
      </c>
      <c r="G394" s="1"/>
    </row>
    <row r="395" spans="1:7">
      <c r="A395" s="1"/>
      <c r="B395" s="1"/>
      <c r="C395" s="1"/>
      <c r="D395" s="1"/>
      <c r="E395" s="1"/>
      <c r="F395" s="1" t="s">
        <v>336</v>
      </c>
      <c r="G395" s="190">
        <v>-5000</v>
      </c>
    </row>
    <row r="396" spans="1:7" ht="33">
      <c r="A396" s="1"/>
      <c r="B396" s="1"/>
      <c r="C396" s="1"/>
      <c r="D396" s="573" t="s">
        <v>1482</v>
      </c>
      <c r="E396" s="573" t="s">
        <v>185</v>
      </c>
      <c r="F396" s="254" t="s">
        <v>1532</v>
      </c>
      <c r="G396" s="190">
        <v>-115000</v>
      </c>
    </row>
    <row r="397" spans="1:7">
      <c r="A397" s="1"/>
      <c r="B397" s="1"/>
      <c r="C397" s="1"/>
      <c r="D397" s="1"/>
      <c r="E397" s="1"/>
      <c r="F397" s="1" t="s">
        <v>8</v>
      </c>
      <c r="G397" s="1"/>
    </row>
    <row r="398" spans="1:7">
      <c r="A398" s="1"/>
      <c r="B398" s="1"/>
      <c r="C398" s="1"/>
      <c r="D398" s="1"/>
      <c r="E398" s="1"/>
      <c r="F398" s="1" t="s">
        <v>336</v>
      </c>
      <c r="G398" s="190">
        <v>-115000</v>
      </c>
    </row>
    <row r="399" spans="1:7">
      <c r="A399" s="1"/>
      <c r="B399" s="1"/>
      <c r="C399" s="1"/>
      <c r="D399" s="573" t="s">
        <v>1482</v>
      </c>
      <c r="E399" s="573" t="s">
        <v>356</v>
      </c>
      <c r="F399" s="254" t="s">
        <v>1533</v>
      </c>
      <c r="G399" s="190">
        <v>-20000</v>
      </c>
    </row>
    <row r="400" spans="1:7">
      <c r="A400" s="1"/>
      <c r="B400" s="1"/>
      <c r="C400" s="1"/>
      <c r="D400" s="1"/>
      <c r="E400" s="1"/>
      <c r="F400" s="1" t="s">
        <v>8</v>
      </c>
      <c r="G400" s="1"/>
    </row>
    <row r="401" spans="1:7">
      <c r="A401" s="1"/>
      <c r="B401" s="1"/>
      <c r="C401" s="1"/>
      <c r="D401" s="1"/>
      <c r="E401" s="1"/>
      <c r="F401" s="1" t="s">
        <v>336</v>
      </c>
      <c r="G401" s="190">
        <v>-20000</v>
      </c>
    </row>
    <row r="402" spans="1:7" ht="33">
      <c r="A402" s="1"/>
      <c r="B402" s="255" t="s">
        <v>747</v>
      </c>
      <c r="C402" s="1"/>
      <c r="D402" s="1"/>
      <c r="E402" s="1"/>
      <c r="F402" s="191" t="s">
        <v>843</v>
      </c>
      <c r="G402" s="192">
        <v>-29180.799999999999</v>
      </c>
    </row>
    <row r="403" spans="1:7">
      <c r="A403" s="1"/>
      <c r="B403" s="1"/>
      <c r="C403" s="1"/>
      <c r="D403" s="1"/>
      <c r="E403" s="1"/>
      <c r="F403" s="1" t="s">
        <v>8</v>
      </c>
      <c r="G403" s="1"/>
    </row>
    <row r="404" spans="1:7">
      <c r="A404" s="1"/>
      <c r="B404" s="1"/>
      <c r="C404" s="255" t="s">
        <v>109</v>
      </c>
      <c r="D404" s="1"/>
      <c r="E404" s="1"/>
      <c r="F404" s="191" t="s">
        <v>844</v>
      </c>
      <c r="G404" s="192">
        <v>-29180.799999999999</v>
      </c>
    </row>
    <row r="405" spans="1:7">
      <c r="A405" s="1"/>
      <c r="B405" s="1"/>
      <c r="C405" s="1"/>
      <c r="D405" s="1"/>
      <c r="E405" s="1"/>
      <c r="F405" s="1" t="s">
        <v>8</v>
      </c>
      <c r="G405" s="1"/>
    </row>
    <row r="406" spans="1:7" ht="33">
      <c r="A406" s="1"/>
      <c r="B406" s="1"/>
      <c r="C406" s="1"/>
      <c r="D406" s="573" t="s">
        <v>564</v>
      </c>
      <c r="E406" s="573" t="s">
        <v>185</v>
      </c>
      <c r="F406" s="254" t="s">
        <v>845</v>
      </c>
      <c r="G406" s="190">
        <v>-6227.9</v>
      </c>
    </row>
    <row r="407" spans="1:7">
      <c r="A407" s="1"/>
      <c r="B407" s="1"/>
      <c r="C407" s="1"/>
      <c r="D407" s="1"/>
      <c r="E407" s="1"/>
      <c r="F407" s="1" t="s">
        <v>8</v>
      </c>
      <c r="G407" s="1"/>
    </row>
    <row r="408" spans="1:7">
      <c r="A408" s="1"/>
      <c r="B408" s="1"/>
      <c r="C408" s="1"/>
      <c r="D408" s="1"/>
      <c r="E408" s="1"/>
      <c r="F408" s="1" t="s">
        <v>563</v>
      </c>
      <c r="G408" s="190">
        <v>-6227.9</v>
      </c>
    </row>
    <row r="409" spans="1:7" ht="33">
      <c r="A409" s="1"/>
      <c r="B409" s="1"/>
      <c r="C409" s="1"/>
      <c r="D409" s="573" t="s">
        <v>609</v>
      </c>
      <c r="E409" s="573" t="s">
        <v>185</v>
      </c>
      <c r="F409" s="254" t="s">
        <v>846</v>
      </c>
      <c r="G409" s="190">
        <v>-8173</v>
      </c>
    </row>
    <row r="410" spans="1:7">
      <c r="A410" s="1"/>
      <c r="B410" s="1"/>
      <c r="C410" s="1"/>
      <c r="D410" s="1"/>
      <c r="E410" s="1"/>
      <c r="F410" s="1" t="s">
        <v>8</v>
      </c>
      <c r="G410" s="1"/>
    </row>
    <row r="411" spans="1:7">
      <c r="A411" s="1"/>
      <c r="B411" s="1"/>
      <c r="C411" s="1"/>
      <c r="D411" s="1"/>
      <c r="E411" s="1"/>
      <c r="F411" s="1" t="s">
        <v>608</v>
      </c>
      <c r="G411" s="190">
        <v>-8173</v>
      </c>
    </row>
    <row r="412" spans="1:7" ht="33">
      <c r="A412" s="1"/>
      <c r="B412" s="1"/>
      <c r="C412" s="1"/>
      <c r="D412" s="573" t="s">
        <v>1470</v>
      </c>
      <c r="E412" s="573" t="s">
        <v>599</v>
      </c>
      <c r="F412" s="254" t="s">
        <v>1534</v>
      </c>
      <c r="G412" s="190">
        <v>-14779.9</v>
      </c>
    </row>
    <row r="413" spans="1:7">
      <c r="A413" s="1"/>
      <c r="B413" s="1"/>
      <c r="C413" s="1"/>
      <c r="D413" s="1"/>
      <c r="E413" s="1"/>
      <c r="F413" s="1" t="s">
        <v>8</v>
      </c>
      <c r="G413" s="1"/>
    </row>
    <row r="414" spans="1:7">
      <c r="A414" s="1"/>
      <c r="B414" s="1"/>
      <c r="C414" s="1"/>
      <c r="D414" s="1"/>
      <c r="E414" s="1"/>
      <c r="F414" s="1" t="s">
        <v>336</v>
      </c>
      <c r="G414" s="190">
        <v>-14779.9</v>
      </c>
    </row>
    <row r="415" spans="1:7">
      <c r="A415" s="1"/>
      <c r="B415" s="255" t="s">
        <v>762</v>
      </c>
      <c r="C415" s="1"/>
      <c r="D415" s="1"/>
      <c r="E415" s="1"/>
      <c r="F415" s="191" t="s">
        <v>1535</v>
      </c>
      <c r="G415" s="192">
        <v>-54226.400000000001</v>
      </c>
    </row>
    <row r="416" spans="1:7">
      <c r="A416" s="1"/>
      <c r="B416" s="1"/>
      <c r="C416" s="1"/>
      <c r="D416" s="1"/>
      <c r="E416" s="1"/>
      <c r="F416" s="1" t="s">
        <v>8</v>
      </c>
      <c r="G416" s="1"/>
    </row>
    <row r="417" spans="1:7">
      <c r="A417" s="1"/>
      <c r="B417" s="1"/>
      <c r="C417" s="255" t="s">
        <v>109</v>
      </c>
      <c r="D417" s="1"/>
      <c r="E417" s="1"/>
      <c r="F417" s="191" t="s">
        <v>1536</v>
      </c>
      <c r="G417" s="192">
        <v>-54226.400000000001</v>
      </c>
    </row>
    <row r="418" spans="1:7">
      <c r="A418" s="1"/>
      <c r="B418" s="1"/>
      <c r="C418" s="1"/>
      <c r="D418" s="1"/>
      <c r="E418" s="1"/>
      <c r="F418" s="1" t="s">
        <v>8</v>
      </c>
      <c r="G418" s="1"/>
    </row>
    <row r="419" spans="1:7">
      <c r="A419" s="1"/>
      <c r="B419" s="1"/>
      <c r="C419" s="1"/>
      <c r="D419" s="573" t="s">
        <v>1470</v>
      </c>
      <c r="E419" s="573" t="s">
        <v>359</v>
      </c>
      <c r="F419" s="254" t="s">
        <v>1537</v>
      </c>
      <c r="G419" s="190">
        <v>-6992.2</v>
      </c>
    </row>
    <row r="420" spans="1:7">
      <c r="A420" s="1"/>
      <c r="B420" s="1"/>
      <c r="C420" s="1"/>
      <c r="D420" s="1"/>
      <c r="E420" s="1"/>
      <c r="F420" s="1" t="s">
        <v>8</v>
      </c>
      <c r="G420" s="1"/>
    </row>
    <row r="421" spans="1:7">
      <c r="A421" s="1"/>
      <c r="B421" s="1"/>
      <c r="C421" s="1"/>
      <c r="D421" s="1"/>
      <c r="E421" s="1"/>
      <c r="F421" s="1" t="s">
        <v>336</v>
      </c>
      <c r="G421" s="190">
        <v>-6992.2</v>
      </c>
    </row>
    <row r="422" spans="1:7" ht="33">
      <c r="A422" s="1"/>
      <c r="B422" s="1"/>
      <c r="C422" s="1"/>
      <c r="D422" s="573" t="s">
        <v>1470</v>
      </c>
      <c r="E422" s="573" t="s">
        <v>1473</v>
      </c>
      <c r="F422" s="254" t="s">
        <v>1538</v>
      </c>
      <c r="G422" s="190">
        <v>-47234.2</v>
      </c>
    </row>
    <row r="423" spans="1:7">
      <c r="A423" s="1"/>
      <c r="B423" s="1"/>
      <c r="C423" s="1"/>
      <c r="D423" s="1"/>
      <c r="E423" s="1"/>
      <c r="F423" s="1" t="s">
        <v>8</v>
      </c>
      <c r="G423" s="1"/>
    </row>
    <row r="424" spans="1:7">
      <c r="A424" s="1"/>
      <c r="B424" s="1"/>
      <c r="C424" s="1"/>
      <c r="D424" s="1"/>
      <c r="E424" s="1"/>
      <c r="F424" s="1" t="s">
        <v>336</v>
      </c>
      <c r="G424" s="190">
        <v>-47234.2</v>
      </c>
    </row>
    <row r="425" spans="1:7">
      <c r="A425" s="255" t="s">
        <v>847</v>
      </c>
      <c r="B425" s="1"/>
      <c r="C425" s="1"/>
      <c r="D425" s="1"/>
      <c r="E425" s="1"/>
      <c r="F425" s="191" t="s">
        <v>848</v>
      </c>
      <c r="G425" s="192">
        <v>-19528.599999999999</v>
      </c>
    </row>
    <row r="426" spans="1:7">
      <c r="A426" s="1"/>
      <c r="B426" s="1"/>
      <c r="C426" s="1"/>
      <c r="D426" s="1"/>
      <c r="E426" s="1"/>
      <c r="F426" s="1" t="s">
        <v>8</v>
      </c>
      <c r="G426" s="1"/>
    </row>
    <row r="427" spans="1:7">
      <c r="A427" s="1"/>
      <c r="B427" s="255" t="s">
        <v>108</v>
      </c>
      <c r="C427" s="1"/>
      <c r="D427" s="1"/>
      <c r="E427" s="1"/>
      <c r="F427" s="191" t="s">
        <v>849</v>
      </c>
      <c r="G427" s="192">
        <v>-19528.599999999999</v>
      </c>
    </row>
    <row r="428" spans="1:7">
      <c r="A428" s="1"/>
      <c r="B428" s="1"/>
      <c r="C428" s="1"/>
      <c r="D428" s="1"/>
      <c r="E428" s="1"/>
      <c r="F428" s="1" t="s">
        <v>8</v>
      </c>
      <c r="G428" s="1"/>
    </row>
    <row r="429" spans="1:7">
      <c r="A429" s="1"/>
      <c r="B429" s="1"/>
      <c r="C429" s="255" t="s">
        <v>744</v>
      </c>
      <c r="D429" s="1"/>
      <c r="E429" s="1"/>
      <c r="F429" s="191" t="s">
        <v>850</v>
      </c>
      <c r="G429" s="192">
        <v>-19528.599999999999</v>
      </c>
    </row>
    <row r="430" spans="1:7">
      <c r="A430" s="1"/>
      <c r="B430" s="1"/>
      <c r="C430" s="1"/>
      <c r="D430" s="1"/>
      <c r="E430" s="1"/>
      <c r="F430" s="1" t="s">
        <v>8</v>
      </c>
      <c r="G430" s="1"/>
    </row>
    <row r="431" spans="1:7" ht="33">
      <c r="A431" s="1"/>
      <c r="B431" s="1"/>
      <c r="C431" s="1"/>
      <c r="D431" s="573" t="s">
        <v>614</v>
      </c>
      <c r="E431" s="573" t="s">
        <v>356</v>
      </c>
      <c r="F431" s="254" t="s">
        <v>851</v>
      </c>
      <c r="G431" s="190">
        <v>-610</v>
      </c>
    </row>
    <row r="432" spans="1:7">
      <c r="A432" s="1"/>
      <c r="B432" s="1"/>
      <c r="C432" s="1"/>
      <c r="D432" s="1"/>
      <c r="E432" s="1"/>
      <c r="F432" s="1" t="s">
        <v>8</v>
      </c>
      <c r="G432" s="1"/>
    </row>
    <row r="433" spans="1:7">
      <c r="A433" s="1"/>
      <c r="B433" s="1"/>
      <c r="C433" s="1"/>
      <c r="D433" s="1"/>
      <c r="E433" s="1"/>
      <c r="F433" s="1" t="s">
        <v>613</v>
      </c>
      <c r="G433" s="190">
        <v>-610</v>
      </c>
    </row>
    <row r="434" spans="1:7" ht="49.5">
      <c r="A434" s="1"/>
      <c r="B434" s="1"/>
      <c r="C434" s="1"/>
      <c r="D434" s="573" t="s">
        <v>525</v>
      </c>
      <c r="E434" s="573" t="s">
        <v>377</v>
      </c>
      <c r="F434" s="254" t="s">
        <v>852</v>
      </c>
      <c r="G434" s="190">
        <v>-3000</v>
      </c>
    </row>
    <row r="435" spans="1:7">
      <c r="A435" s="1"/>
      <c r="B435" s="1"/>
      <c r="C435" s="1"/>
      <c r="D435" s="1"/>
      <c r="E435" s="1"/>
      <c r="F435" s="1" t="s">
        <v>8</v>
      </c>
      <c r="G435" s="1"/>
    </row>
    <row r="436" spans="1:7">
      <c r="A436" s="1"/>
      <c r="B436" s="1"/>
      <c r="C436" s="1"/>
      <c r="D436" s="1"/>
      <c r="E436" s="1"/>
      <c r="F436" s="1" t="s">
        <v>524</v>
      </c>
      <c r="G436" s="190">
        <v>-3000</v>
      </c>
    </row>
    <row r="437" spans="1:7" ht="33">
      <c r="A437" s="1"/>
      <c r="B437" s="1"/>
      <c r="C437" s="1"/>
      <c r="D437" s="573" t="s">
        <v>1634</v>
      </c>
      <c r="E437" s="573" t="s">
        <v>185</v>
      </c>
      <c r="F437" s="254" t="s">
        <v>1638</v>
      </c>
      <c r="G437" s="190">
        <v>-15000</v>
      </c>
    </row>
    <row r="438" spans="1:7">
      <c r="A438" s="1"/>
      <c r="B438" s="1"/>
      <c r="C438" s="1"/>
      <c r="D438" s="1"/>
      <c r="E438" s="1"/>
      <c r="F438" s="1" t="s">
        <v>8</v>
      </c>
      <c r="G438" s="1"/>
    </row>
    <row r="439" spans="1:7">
      <c r="A439" s="1"/>
      <c r="B439" s="1"/>
      <c r="C439" s="1"/>
      <c r="D439" s="1"/>
      <c r="E439" s="1"/>
      <c r="F439" s="1" t="s">
        <v>336</v>
      </c>
      <c r="G439" s="190">
        <v>-15000</v>
      </c>
    </row>
    <row r="440" spans="1:7" ht="33">
      <c r="A440" s="1"/>
      <c r="B440" s="1"/>
      <c r="C440" s="1"/>
      <c r="D440" s="573" t="s">
        <v>625</v>
      </c>
      <c r="E440" s="573" t="s">
        <v>377</v>
      </c>
      <c r="F440" s="254" t="s">
        <v>853</v>
      </c>
      <c r="G440" s="190">
        <v>-918.6</v>
      </c>
    </row>
    <row r="441" spans="1:7">
      <c r="A441" s="1"/>
      <c r="B441" s="1"/>
      <c r="C441" s="1"/>
      <c r="D441" s="1"/>
      <c r="E441" s="1"/>
      <c r="F441" s="1" t="s">
        <v>8</v>
      </c>
      <c r="G441" s="1"/>
    </row>
    <row r="442" spans="1:7">
      <c r="A442" s="1"/>
      <c r="B442" s="1"/>
      <c r="C442" s="1"/>
      <c r="D442" s="1"/>
      <c r="E442" s="1"/>
      <c r="F442" s="1" t="s">
        <v>624</v>
      </c>
      <c r="G442" s="190">
        <v>-918.6</v>
      </c>
    </row>
    <row r="443" spans="1:7">
      <c r="A443" s="255" t="s">
        <v>1539</v>
      </c>
      <c r="B443" s="1"/>
      <c r="C443" s="1"/>
      <c r="D443" s="1"/>
      <c r="E443" s="1"/>
      <c r="F443" s="191" t="s">
        <v>1540</v>
      </c>
      <c r="G443" s="192">
        <v>-39409.1</v>
      </c>
    </row>
    <row r="444" spans="1:7">
      <c r="A444" s="1"/>
      <c r="B444" s="1"/>
      <c r="C444" s="1"/>
      <c r="D444" s="1"/>
      <c r="E444" s="1"/>
      <c r="F444" s="1" t="s">
        <v>8</v>
      </c>
      <c r="G444" s="1"/>
    </row>
    <row r="445" spans="1:7">
      <c r="A445" s="1"/>
      <c r="B445" s="255" t="s">
        <v>109</v>
      </c>
      <c r="C445" s="1"/>
      <c r="D445" s="1"/>
      <c r="E445" s="1"/>
      <c r="F445" s="191" t="s">
        <v>1541</v>
      </c>
      <c r="G445" s="192">
        <v>-8100</v>
      </c>
    </row>
    <row r="446" spans="1:7">
      <c r="A446" s="1"/>
      <c r="B446" s="1"/>
      <c r="C446" s="1"/>
      <c r="D446" s="1"/>
      <c r="E446" s="1"/>
      <c r="F446" s="1" t="s">
        <v>8</v>
      </c>
      <c r="G446" s="1"/>
    </row>
    <row r="447" spans="1:7">
      <c r="A447" s="1"/>
      <c r="B447" s="1"/>
      <c r="C447" s="255" t="s">
        <v>744</v>
      </c>
      <c r="D447" s="1"/>
      <c r="E447" s="1"/>
      <c r="F447" s="191" t="s">
        <v>1542</v>
      </c>
      <c r="G447" s="192">
        <v>-8100</v>
      </c>
    </row>
    <row r="448" spans="1:7">
      <c r="A448" s="1"/>
      <c r="B448" s="1"/>
      <c r="C448" s="1"/>
      <c r="D448" s="1"/>
      <c r="E448" s="1"/>
      <c r="F448" s="1" t="s">
        <v>8</v>
      </c>
      <c r="G448" s="1"/>
    </row>
    <row r="449" spans="1:7" ht="33">
      <c r="A449" s="1"/>
      <c r="B449" s="1"/>
      <c r="C449" s="1"/>
      <c r="D449" s="573" t="s">
        <v>1511</v>
      </c>
      <c r="E449" s="573" t="s">
        <v>380</v>
      </c>
      <c r="F449" s="254" t="s">
        <v>1543</v>
      </c>
      <c r="G449" s="190">
        <v>-8100</v>
      </c>
    </row>
    <row r="450" spans="1:7">
      <c r="A450" s="1"/>
      <c r="B450" s="1"/>
      <c r="C450" s="1"/>
      <c r="D450" s="1"/>
      <c r="E450" s="1"/>
      <c r="F450" s="1" t="s">
        <v>8</v>
      </c>
      <c r="G450" s="1"/>
    </row>
    <row r="451" spans="1:7">
      <c r="A451" s="1"/>
      <c r="B451" s="1"/>
      <c r="C451" s="1"/>
      <c r="D451" s="1"/>
      <c r="E451" s="1"/>
      <c r="F451" s="1" t="s">
        <v>1495</v>
      </c>
      <c r="G451" s="190">
        <v>-8100</v>
      </c>
    </row>
    <row r="452" spans="1:7">
      <c r="A452" s="1"/>
      <c r="B452" s="255" t="s">
        <v>744</v>
      </c>
      <c r="C452" s="1"/>
      <c r="D452" s="1"/>
      <c r="E452" s="1"/>
      <c r="F452" s="191" t="s">
        <v>1544</v>
      </c>
      <c r="G452" s="192">
        <v>-27000</v>
      </c>
    </row>
    <row r="453" spans="1:7">
      <c r="A453" s="1"/>
      <c r="B453" s="1"/>
      <c r="C453" s="1"/>
      <c r="D453" s="1"/>
      <c r="E453" s="1"/>
      <c r="F453" s="1" t="s">
        <v>8</v>
      </c>
      <c r="G453" s="1"/>
    </row>
    <row r="454" spans="1:7">
      <c r="A454" s="1"/>
      <c r="B454" s="1"/>
      <c r="C454" s="255" t="s">
        <v>109</v>
      </c>
      <c r="D454" s="1"/>
      <c r="E454" s="1"/>
      <c r="F454" s="191" t="s">
        <v>1544</v>
      </c>
      <c r="G454" s="192">
        <v>-27000</v>
      </c>
    </row>
    <row r="455" spans="1:7">
      <c r="A455" s="1"/>
      <c r="B455" s="1"/>
      <c r="C455" s="1"/>
      <c r="D455" s="1"/>
      <c r="E455" s="1"/>
      <c r="F455" s="1" t="s">
        <v>8</v>
      </c>
      <c r="G455" s="1"/>
    </row>
    <row r="456" spans="1:7" ht="33">
      <c r="A456" s="1"/>
      <c r="B456" s="1"/>
      <c r="C456" s="1"/>
      <c r="D456" s="573" t="s">
        <v>1496</v>
      </c>
      <c r="E456" s="573" t="s">
        <v>356</v>
      </c>
      <c r="F456" s="254" t="s">
        <v>1545</v>
      </c>
      <c r="G456" s="190">
        <v>-25844.7</v>
      </c>
    </row>
    <row r="457" spans="1:7">
      <c r="A457" s="1"/>
      <c r="B457" s="1"/>
      <c r="C457" s="1"/>
      <c r="D457" s="1"/>
      <c r="E457" s="1"/>
      <c r="F457" s="1" t="s">
        <v>8</v>
      </c>
      <c r="G457" s="1"/>
    </row>
    <row r="458" spans="1:7">
      <c r="A458" s="1"/>
      <c r="B458" s="1"/>
      <c r="C458" s="1"/>
      <c r="D458" s="1"/>
      <c r="E458" s="1"/>
      <c r="F458" s="1" t="s">
        <v>1495</v>
      </c>
      <c r="G458" s="190">
        <v>-25844.7</v>
      </c>
    </row>
    <row r="459" spans="1:7" ht="33">
      <c r="A459" s="1"/>
      <c r="B459" s="1"/>
      <c r="C459" s="1"/>
      <c r="D459" s="573" t="s">
        <v>1496</v>
      </c>
      <c r="E459" s="573" t="s">
        <v>392</v>
      </c>
      <c r="F459" s="254" t="s">
        <v>1546</v>
      </c>
      <c r="G459" s="190">
        <v>-1155.3</v>
      </c>
    </row>
    <row r="460" spans="1:7">
      <c r="A460" s="1"/>
      <c r="B460" s="1"/>
      <c r="C460" s="1"/>
      <c r="D460" s="1"/>
      <c r="E460" s="1"/>
      <c r="F460" s="1" t="s">
        <v>8</v>
      </c>
      <c r="G460" s="1"/>
    </row>
    <row r="461" spans="1:7">
      <c r="A461" s="1"/>
      <c r="B461" s="1"/>
      <c r="C461" s="1"/>
      <c r="D461" s="1"/>
      <c r="E461" s="1"/>
      <c r="F461" s="1" t="s">
        <v>1495</v>
      </c>
      <c r="G461" s="190">
        <v>-1155.3</v>
      </c>
    </row>
    <row r="462" spans="1:7">
      <c r="A462" s="1"/>
      <c r="B462" s="255" t="s">
        <v>762</v>
      </c>
      <c r="C462" s="1"/>
      <c r="D462" s="1"/>
      <c r="E462" s="1"/>
      <c r="F462" s="191" t="s">
        <v>1547</v>
      </c>
      <c r="G462" s="192">
        <v>-4309.1000000000004</v>
      </c>
    </row>
    <row r="463" spans="1:7">
      <c r="A463" s="1"/>
      <c r="B463" s="1"/>
      <c r="C463" s="1"/>
      <c r="D463" s="1"/>
      <c r="E463" s="1"/>
      <c r="F463" s="1" t="s">
        <v>8</v>
      </c>
      <c r="G463" s="1"/>
    </row>
    <row r="464" spans="1:7">
      <c r="A464" s="1"/>
      <c r="B464" s="1"/>
      <c r="C464" s="255" t="s">
        <v>109</v>
      </c>
      <c r="D464" s="1"/>
      <c r="E464" s="1"/>
      <c r="F464" s="191" t="s">
        <v>1547</v>
      </c>
      <c r="G464" s="192">
        <v>-4309.1000000000004</v>
      </c>
    </row>
    <row r="465" spans="1:7">
      <c r="A465" s="1"/>
      <c r="B465" s="1"/>
      <c r="C465" s="1"/>
      <c r="D465" s="1"/>
      <c r="E465" s="1"/>
      <c r="F465" s="1" t="s">
        <v>8</v>
      </c>
      <c r="G465" s="1"/>
    </row>
    <row r="466" spans="1:7" ht="33">
      <c r="A466" s="1"/>
      <c r="B466" s="1"/>
      <c r="C466" s="1"/>
      <c r="D466" s="573" t="s">
        <v>1504</v>
      </c>
      <c r="E466" s="573" t="s">
        <v>1508</v>
      </c>
      <c r="F466" s="254" t="s">
        <v>1548</v>
      </c>
      <c r="G466" s="190">
        <v>-4309.1000000000004</v>
      </c>
    </row>
    <row r="467" spans="1:7">
      <c r="A467" s="1"/>
      <c r="B467" s="1"/>
      <c r="C467" s="1"/>
      <c r="D467" s="1"/>
      <c r="E467" s="1"/>
      <c r="F467" s="1" t="s">
        <v>8</v>
      </c>
      <c r="G467" s="1"/>
    </row>
    <row r="468" spans="1:7">
      <c r="A468" s="1"/>
      <c r="B468" s="1"/>
      <c r="C468" s="1"/>
      <c r="D468" s="1"/>
      <c r="E468" s="1"/>
      <c r="F468" s="1" t="s">
        <v>1495</v>
      </c>
      <c r="G468" s="190">
        <v>-4309.1000000000004</v>
      </c>
    </row>
    <row r="469" spans="1:7" ht="33">
      <c r="A469" s="255" t="s">
        <v>186</v>
      </c>
      <c r="B469" s="1"/>
      <c r="C469" s="1"/>
      <c r="D469" s="1"/>
      <c r="E469" s="1"/>
      <c r="F469" s="191" t="s">
        <v>854</v>
      </c>
      <c r="G469" s="192">
        <f>+G471</f>
        <v>8057294.5999999996</v>
      </c>
    </row>
    <row r="470" spans="1:7">
      <c r="A470" s="1"/>
      <c r="B470" s="1"/>
      <c r="C470" s="1"/>
      <c r="D470" s="1"/>
      <c r="E470" s="1"/>
      <c r="F470" s="1" t="s">
        <v>8</v>
      </c>
      <c r="G470" s="1"/>
    </row>
    <row r="471" spans="1:7">
      <c r="A471" s="1"/>
      <c r="B471" s="255" t="s">
        <v>109</v>
      </c>
      <c r="C471" s="1"/>
      <c r="D471" s="1"/>
      <c r="E471" s="1"/>
      <c r="F471" s="191" t="s">
        <v>855</v>
      </c>
      <c r="G471" s="192">
        <f>+G473</f>
        <v>8057294.5999999996</v>
      </c>
    </row>
    <row r="472" spans="1:7">
      <c r="A472" s="1"/>
      <c r="B472" s="1"/>
      <c r="C472" s="1"/>
      <c r="D472" s="1"/>
      <c r="E472" s="1"/>
      <c r="F472" s="1" t="s">
        <v>8</v>
      </c>
      <c r="G472" s="1"/>
    </row>
    <row r="473" spans="1:7">
      <c r="A473" s="1"/>
      <c r="B473" s="1"/>
      <c r="C473" s="255" t="s">
        <v>109</v>
      </c>
      <c r="D473" s="1"/>
      <c r="E473" s="1"/>
      <c r="F473" s="191" t="s">
        <v>856</v>
      </c>
      <c r="G473" s="192">
        <f>+G475</f>
        <v>8057294.5999999996</v>
      </c>
    </row>
    <row r="474" spans="1:7">
      <c r="A474" s="1"/>
      <c r="B474" s="1"/>
      <c r="C474" s="1"/>
      <c r="D474" s="1"/>
      <c r="E474" s="1"/>
      <c r="F474" s="1" t="s">
        <v>8</v>
      </c>
      <c r="G474" s="1"/>
    </row>
    <row r="475" spans="1:7">
      <c r="A475" s="1"/>
      <c r="B475" s="1"/>
      <c r="C475" s="1"/>
      <c r="D475" s="573" t="s">
        <v>183</v>
      </c>
      <c r="E475" s="573" t="s">
        <v>185</v>
      </c>
      <c r="F475" s="254" t="s">
        <v>856</v>
      </c>
      <c r="G475" s="190">
        <f>+G477</f>
        <v>8057294.5999999996</v>
      </c>
    </row>
    <row r="476" spans="1:7">
      <c r="A476" s="1"/>
      <c r="B476" s="1"/>
      <c r="C476" s="1"/>
      <c r="D476" s="1"/>
      <c r="E476" s="1"/>
      <c r="F476" s="1" t="s">
        <v>8</v>
      </c>
      <c r="G476" s="1"/>
    </row>
    <row r="477" spans="1:7">
      <c r="A477" s="1"/>
      <c r="B477" s="1"/>
      <c r="C477" s="1"/>
      <c r="D477" s="1"/>
      <c r="E477" s="1"/>
      <c r="F477" s="1" t="s">
        <v>182</v>
      </c>
      <c r="G477" s="190">
        <f>+'5'!D1287</f>
        <v>8057294.5999999996</v>
      </c>
    </row>
    <row r="478" spans="1:7">
      <c r="A478" s="1"/>
      <c r="B478" s="1"/>
      <c r="C478" s="1"/>
      <c r="D478" s="1"/>
      <c r="E478" s="1"/>
      <c r="F478" s="1"/>
      <c r="G478" s="1"/>
    </row>
  </sheetData>
  <mergeCells count="6">
    <mergeCell ref="A4:D4"/>
    <mergeCell ref="A5:G5"/>
    <mergeCell ref="A7:C7"/>
    <mergeCell ref="D7:E7"/>
    <mergeCell ref="G7:G8"/>
    <mergeCell ref="F7:F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F58"/>
  <sheetViews>
    <sheetView zoomScaleNormal="100" zoomScaleSheetLayoutView="80" workbookViewId="0">
      <selection activeCell="E14" sqref="E14"/>
    </sheetView>
  </sheetViews>
  <sheetFormatPr defaultColWidth="9.140625" defaultRowHeight="13.5"/>
  <cols>
    <col min="1" max="1" width="8.7109375" style="12" customWidth="1"/>
    <col min="2" max="2" width="11.7109375" style="13" customWidth="1"/>
    <col min="3" max="3" width="58" style="14" customWidth="1"/>
    <col min="4" max="4" width="15.7109375" style="6" bestFit="1" customWidth="1"/>
    <col min="5" max="5" width="17.7109375" style="6" customWidth="1"/>
    <col min="6" max="6" width="20.5703125" style="6" customWidth="1"/>
    <col min="7" max="7" width="9.140625" style="6"/>
    <col min="8" max="8" width="14.42578125" style="6" bestFit="1" customWidth="1"/>
    <col min="9" max="9" width="13.140625" style="6" bestFit="1" customWidth="1"/>
    <col min="10" max="16384" width="9.140625" style="6"/>
  </cols>
  <sheetData>
    <row r="1" spans="1:6" s="2" customFormat="1">
      <c r="F1" s="140" t="s">
        <v>947</v>
      </c>
    </row>
    <row r="2" spans="1:6" s="3" customFormat="1">
      <c r="F2" s="4" t="s">
        <v>25</v>
      </c>
    </row>
    <row r="3" spans="1:6" s="3" customFormat="1" ht="15.75" customHeight="1">
      <c r="F3" s="5" t="s">
        <v>26</v>
      </c>
    </row>
    <row r="4" spans="1:6" s="3" customFormat="1" ht="15.75" customHeight="1"/>
    <row r="5" spans="1:6" ht="86.25" customHeight="1">
      <c r="A5" s="623" t="s">
        <v>221</v>
      </c>
      <c r="B5" s="623"/>
      <c r="C5" s="623"/>
      <c r="D5" s="623"/>
      <c r="E5" s="623"/>
      <c r="F5" s="623"/>
    </row>
    <row r="6" spans="1:6" ht="18" customHeight="1">
      <c r="A6" s="7"/>
      <c r="B6" s="8"/>
      <c r="C6" s="9"/>
      <c r="F6" s="10" t="s">
        <v>2</v>
      </c>
    </row>
    <row r="7" spans="1:6" ht="60.75" customHeight="1">
      <c r="A7" s="624" t="s">
        <v>27</v>
      </c>
      <c r="B7" s="625"/>
      <c r="C7" s="622" t="s">
        <v>28</v>
      </c>
      <c r="D7" s="600" t="s">
        <v>148</v>
      </c>
      <c r="E7" s="601"/>
      <c r="F7" s="602"/>
    </row>
    <row r="8" spans="1:6" s="15" customFormat="1" ht="30" customHeight="1">
      <c r="A8" s="626"/>
      <c r="B8" s="627"/>
      <c r="C8" s="622"/>
      <c r="D8" s="628" t="s">
        <v>29</v>
      </c>
      <c r="E8" s="629"/>
      <c r="F8" s="630"/>
    </row>
    <row r="9" spans="1:6" s="15" customFormat="1" ht="19.5" customHeight="1">
      <c r="A9" s="622" t="s">
        <v>30</v>
      </c>
      <c r="B9" s="622" t="s">
        <v>42</v>
      </c>
      <c r="C9" s="622"/>
      <c r="D9" s="594" t="s">
        <v>31</v>
      </c>
      <c r="E9" s="594" t="s">
        <v>32</v>
      </c>
      <c r="F9" s="594"/>
    </row>
    <row r="10" spans="1:6" s="15" customFormat="1" ht="32.25" customHeight="1">
      <c r="A10" s="622"/>
      <c r="B10" s="622"/>
      <c r="C10" s="622"/>
      <c r="D10" s="594"/>
      <c r="E10" s="275" t="s">
        <v>220</v>
      </c>
      <c r="F10" s="275" t="s">
        <v>44</v>
      </c>
    </row>
    <row r="11" spans="1:6" s="15" customFormat="1" ht="28.5" customHeight="1">
      <c r="A11" s="622"/>
      <c r="B11" s="622"/>
      <c r="C11" s="277" t="s">
        <v>33</v>
      </c>
      <c r="D11" s="403">
        <f>+E11+F11</f>
        <v>-3477000</v>
      </c>
      <c r="E11" s="403">
        <f>+E12+E13</f>
        <v>-2570000</v>
      </c>
      <c r="F11" s="403">
        <f>+F12+F13</f>
        <v>-907000</v>
      </c>
    </row>
    <row r="12" spans="1:6" s="15" customFormat="1" ht="31.5" customHeight="1">
      <c r="A12" s="622"/>
      <c r="B12" s="622"/>
      <c r="C12" s="404" t="s">
        <v>34</v>
      </c>
      <c r="D12" s="403">
        <f t="shared" ref="D12:D13" si="0">+E12+F12</f>
        <v>-490000</v>
      </c>
      <c r="E12" s="403">
        <f>+E21+E35</f>
        <v>-400000</v>
      </c>
      <c r="F12" s="403">
        <f>+F21+F35</f>
        <v>-90000</v>
      </c>
    </row>
    <row r="13" spans="1:6" s="15" customFormat="1" ht="32.25" customHeight="1">
      <c r="A13" s="622"/>
      <c r="B13" s="622"/>
      <c r="C13" s="404" t="s">
        <v>35</v>
      </c>
      <c r="D13" s="403">
        <f t="shared" si="0"/>
        <v>-2987000</v>
      </c>
      <c r="E13" s="403">
        <f>E27+E42+E48+E57</f>
        <v>-2170000</v>
      </c>
      <c r="F13" s="403">
        <f>F27+F42+F48+F57</f>
        <v>-817000</v>
      </c>
    </row>
    <row r="14" spans="1:6" s="15" customFormat="1" ht="43.5" customHeight="1">
      <c r="A14" s="405"/>
      <c r="B14" s="174"/>
      <c r="C14" s="178" t="s">
        <v>285</v>
      </c>
      <c r="D14" s="406">
        <f>+E14+F14</f>
        <v>-3077000</v>
      </c>
      <c r="E14" s="406">
        <f>+E15+E29</f>
        <v>-2250000</v>
      </c>
      <c r="F14" s="406">
        <f>+F15+F29</f>
        <v>-827000</v>
      </c>
    </row>
    <row r="15" spans="1:6" s="15" customFormat="1" ht="27" customHeight="1">
      <c r="A15" s="407" t="s">
        <v>286</v>
      </c>
      <c r="B15" s="174"/>
      <c r="C15" s="179" t="s">
        <v>287</v>
      </c>
      <c r="D15" s="406">
        <f>+E15+F15</f>
        <v>-610000</v>
      </c>
      <c r="E15" s="406">
        <f>+E17+E23</f>
        <v>-250000</v>
      </c>
      <c r="F15" s="406">
        <f>+F17+F23</f>
        <v>-360000</v>
      </c>
    </row>
    <row r="16" spans="1:6" s="15" customFormat="1" ht="18" customHeight="1">
      <c r="A16" s="405"/>
      <c r="B16" s="174"/>
      <c r="C16" s="180" t="s">
        <v>37</v>
      </c>
      <c r="D16" s="408"/>
      <c r="E16" s="408"/>
      <c r="F16" s="408"/>
    </row>
    <row r="17" spans="1:6" s="15" customFormat="1" ht="50.25" customHeight="1">
      <c r="A17" s="16"/>
      <c r="B17" s="173" t="s">
        <v>213</v>
      </c>
      <c r="C17" s="175" t="s">
        <v>289</v>
      </c>
      <c r="D17" s="409">
        <f>E17+F17</f>
        <v>-110000</v>
      </c>
      <c r="E17" s="409">
        <f>E19</f>
        <v>-50000</v>
      </c>
      <c r="F17" s="409">
        <f>F19</f>
        <v>-60000</v>
      </c>
    </row>
    <row r="18" spans="1:6" s="15" customFormat="1" ht="20.25" customHeight="1">
      <c r="A18" s="16"/>
      <c r="B18" s="174"/>
      <c r="C18" s="16" t="s">
        <v>38</v>
      </c>
      <c r="D18" s="410"/>
      <c r="E18" s="410"/>
      <c r="F18" s="410"/>
    </row>
    <row r="19" spans="1:6" s="15" customFormat="1" ht="14.25">
      <c r="A19" s="16"/>
      <c r="B19" s="174"/>
      <c r="C19" s="176" t="s">
        <v>288</v>
      </c>
      <c r="D19" s="411">
        <f>E19+F19</f>
        <v>-110000</v>
      </c>
      <c r="E19" s="411">
        <f>E21</f>
        <v>-50000</v>
      </c>
      <c r="F19" s="411">
        <f>F21</f>
        <v>-60000</v>
      </c>
    </row>
    <row r="20" spans="1:6" s="15" customFormat="1" ht="27">
      <c r="A20" s="16"/>
      <c r="B20" s="174"/>
      <c r="C20" s="16" t="s">
        <v>39</v>
      </c>
      <c r="D20" s="410"/>
      <c r="E20" s="410"/>
      <c r="F20" s="410"/>
    </row>
    <row r="21" spans="1:6" s="15" customFormat="1" ht="20.25" customHeight="1">
      <c r="A21" s="16"/>
      <c r="B21" s="174"/>
      <c r="C21" s="16" t="s">
        <v>222</v>
      </c>
      <c r="D21" s="412">
        <f>E21+F21</f>
        <v>-110000</v>
      </c>
      <c r="E21" s="412">
        <f>E22</f>
        <v>-50000</v>
      </c>
      <c r="F21" s="412">
        <f>F22</f>
        <v>-60000</v>
      </c>
    </row>
    <row r="22" spans="1:6" s="15" customFormat="1" ht="20.25" customHeight="1">
      <c r="A22" s="16"/>
      <c r="B22" s="174"/>
      <c r="C22" s="16" t="s">
        <v>223</v>
      </c>
      <c r="D22" s="412">
        <f>E22+F22</f>
        <v>-110000</v>
      </c>
      <c r="E22" s="408">
        <v>-50000</v>
      </c>
      <c r="F22" s="408">
        <v>-60000</v>
      </c>
    </row>
    <row r="23" spans="1:6" s="15" customFormat="1" ht="81" customHeight="1">
      <c r="A23" s="16"/>
      <c r="B23" s="173" t="s">
        <v>290</v>
      </c>
      <c r="C23" s="179" t="s">
        <v>291</v>
      </c>
      <c r="D23" s="413">
        <f>+E23+F23</f>
        <v>-500000</v>
      </c>
      <c r="E23" s="413">
        <f>+E27</f>
        <v>-200000</v>
      </c>
      <c r="F23" s="413">
        <f>+F27</f>
        <v>-300000</v>
      </c>
    </row>
    <row r="24" spans="1:6" s="15" customFormat="1" ht="20.25" customHeight="1">
      <c r="A24" s="16"/>
      <c r="B24" s="174"/>
      <c r="C24" s="180" t="s">
        <v>38</v>
      </c>
      <c r="D24" s="414"/>
      <c r="E24" s="414"/>
      <c r="F24" s="414"/>
    </row>
    <row r="25" spans="1:6" s="15" customFormat="1" ht="14.25">
      <c r="A25" s="16"/>
      <c r="B25" s="174"/>
      <c r="C25" s="176" t="s">
        <v>288</v>
      </c>
      <c r="D25" s="415">
        <f>+D23</f>
        <v>-500000</v>
      </c>
      <c r="E25" s="415">
        <f t="shared" ref="E25:F25" si="1">+E23</f>
        <v>-200000</v>
      </c>
      <c r="F25" s="415">
        <f t="shared" si="1"/>
        <v>-300000</v>
      </c>
    </row>
    <row r="26" spans="1:6" s="15" customFormat="1" ht="27">
      <c r="A26" s="16"/>
      <c r="B26" s="174"/>
      <c r="C26" s="180" t="s">
        <v>39</v>
      </c>
      <c r="D26" s="414"/>
      <c r="E26" s="414"/>
      <c r="F26" s="414"/>
    </row>
    <row r="27" spans="1:6" s="15" customFormat="1" ht="20.25" customHeight="1">
      <c r="A27" s="16"/>
      <c r="B27" s="174"/>
      <c r="C27" s="180" t="s">
        <v>40</v>
      </c>
      <c r="D27" s="412">
        <f>+E27+F27</f>
        <v>-500000</v>
      </c>
      <c r="E27" s="412">
        <f>+E28</f>
        <v>-200000</v>
      </c>
      <c r="F27" s="412">
        <f>+F28</f>
        <v>-300000</v>
      </c>
    </row>
    <row r="28" spans="1:6" s="15" customFormat="1" ht="20.25" customHeight="1">
      <c r="A28" s="16"/>
      <c r="B28" s="174"/>
      <c r="C28" s="330" t="s">
        <v>292</v>
      </c>
      <c r="D28" s="412">
        <f t="shared" ref="D28" si="2">+E28+F28</f>
        <v>-500000</v>
      </c>
      <c r="E28" s="408">
        <v>-200000</v>
      </c>
      <c r="F28" s="408">
        <v>-300000</v>
      </c>
    </row>
    <row r="29" spans="1:6" s="15" customFormat="1" ht="27" customHeight="1">
      <c r="A29" s="407" t="s">
        <v>293</v>
      </c>
      <c r="B29" s="174"/>
      <c r="C29" s="179" t="s">
        <v>294</v>
      </c>
      <c r="D29" s="406">
        <f>+E29+F29</f>
        <v>-2467000</v>
      </c>
      <c r="E29" s="406">
        <f>+E31+E38+E44</f>
        <v>-2000000</v>
      </c>
      <c r="F29" s="406">
        <f>+F31+F38+F44</f>
        <v>-467000</v>
      </c>
    </row>
    <row r="30" spans="1:6" s="15" customFormat="1" ht="18" customHeight="1">
      <c r="A30" s="405"/>
      <c r="B30" s="174"/>
      <c r="C30" s="180" t="s">
        <v>37</v>
      </c>
      <c r="D30" s="408"/>
      <c r="E30" s="408"/>
      <c r="F30" s="408"/>
    </row>
    <row r="31" spans="1:6" s="15" customFormat="1" ht="50.25" customHeight="1">
      <c r="A31" s="16"/>
      <c r="B31" s="173" t="s">
        <v>295</v>
      </c>
      <c r="C31" s="175" t="s">
        <v>296</v>
      </c>
      <c r="D31" s="409">
        <f>E31+F31</f>
        <v>-380000</v>
      </c>
      <c r="E31" s="409">
        <f>E33</f>
        <v>-350000</v>
      </c>
      <c r="F31" s="409">
        <f>F33</f>
        <v>-30000</v>
      </c>
    </row>
    <row r="32" spans="1:6" s="15" customFormat="1" ht="20.25" customHeight="1">
      <c r="A32" s="16"/>
      <c r="B32" s="174"/>
      <c r="C32" s="16" t="s">
        <v>38</v>
      </c>
      <c r="D32" s="410"/>
      <c r="E32" s="410"/>
      <c r="F32" s="410"/>
    </row>
    <row r="33" spans="1:6" s="15" customFormat="1" ht="14.25">
      <c r="A33" s="16"/>
      <c r="B33" s="174"/>
      <c r="C33" s="176" t="s">
        <v>288</v>
      </c>
      <c r="D33" s="411">
        <f>E33+F33</f>
        <v>-380000</v>
      </c>
      <c r="E33" s="411">
        <f>E35</f>
        <v>-350000</v>
      </c>
      <c r="F33" s="411">
        <f>F35</f>
        <v>-30000</v>
      </c>
    </row>
    <row r="34" spans="1:6" s="15" customFormat="1" ht="27">
      <c r="A34" s="16"/>
      <c r="B34" s="174"/>
      <c r="C34" s="16" t="s">
        <v>39</v>
      </c>
      <c r="D34" s="410"/>
      <c r="E34" s="410"/>
      <c r="F34" s="410"/>
    </row>
    <row r="35" spans="1:6" s="15" customFormat="1" ht="20.25" customHeight="1">
      <c r="A35" s="16"/>
      <c r="B35" s="174"/>
      <c r="C35" s="16" t="s">
        <v>222</v>
      </c>
      <c r="D35" s="412">
        <f>E35+F35</f>
        <v>-380000</v>
      </c>
      <c r="E35" s="412">
        <f>+E36+E37</f>
        <v>-350000</v>
      </c>
      <c r="F35" s="412">
        <f>+F36+F37</f>
        <v>-30000</v>
      </c>
    </row>
    <row r="36" spans="1:6" s="15" customFormat="1" ht="30.75" customHeight="1">
      <c r="A36" s="16"/>
      <c r="B36" s="174"/>
      <c r="C36" s="16" t="s">
        <v>299</v>
      </c>
      <c r="D36" s="412">
        <f>E36+F36</f>
        <v>-200000</v>
      </c>
      <c r="E36" s="412">
        <v>-200000</v>
      </c>
      <c r="F36" s="412">
        <v>0</v>
      </c>
    </row>
    <row r="37" spans="1:6" s="15" customFormat="1" ht="20.25" customHeight="1">
      <c r="A37" s="16"/>
      <c r="B37" s="174"/>
      <c r="C37" s="16" t="s">
        <v>223</v>
      </c>
      <c r="D37" s="412">
        <f>E37+F37</f>
        <v>-180000</v>
      </c>
      <c r="E37" s="408">
        <v>-150000</v>
      </c>
      <c r="F37" s="408">
        <v>-30000</v>
      </c>
    </row>
    <row r="38" spans="1:6" s="15" customFormat="1" ht="81" customHeight="1">
      <c r="A38" s="16"/>
      <c r="B38" s="173" t="s">
        <v>297</v>
      </c>
      <c r="C38" s="175" t="s">
        <v>298</v>
      </c>
      <c r="D38" s="413">
        <f>+E38+F38</f>
        <v>-1387000</v>
      </c>
      <c r="E38" s="413">
        <f>+E42</f>
        <v>-1100000</v>
      </c>
      <c r="F38" s="413">
        <f>+F42</f>
        <v>-287000</v>
      </c>
    </row>
    <row r="39" spans="1:6" s="15" customFormat="1" ht="20.25" customHeight="1">
      <c r="A39" s="16"/>
      <c r="B39" s="174"/>
      <c r="C39" s="180" t="s">
        <v>38</v>
      </c>
      <c r="D39" s="414"/>
      <c r="E39" s="414"/>
      <c r="F39" s="414"/>
    </row>
    <row r="40" spans="1:6" s="15" customFormat="1" ht="14.25">
      <c r="A40" s="16"/>
      <c r="B40" s="174"/>
      <c r="C40" s="176" t="s">
        <v>288</v>
      </c>
      <c r="D40" s="415">
        <f>+D38</f>
        <v>-1387000</v>
      </c>
      <c r="E40" s="415">
        <f t="shared" ref="E40:F40" si="3">+E38</f>
        <v>-1100000</v>
      </c>
      <c r="F40" s="415">
        <f t="shared" si="3"/>
        <v>-287000</v>
      </c>
    </row>
    <row r="41" spans="1:6" s="15" customFormat="1" ht="27">
      <c r="A41" s="16"/>
      <c r="B41" s="174"/>
      <c r="C41" s="180" t="s">
        <v>39</v>
      </c>
      <c r="D41" s="414"/>
      <c r="E41" s="414"/>
      <c r="F41" s="414"/>
    </row>
    <row r="42" spans="1:6" s="15" customFormat="1" ht="20.25" customHeight="1">
      <c r="A42" s="16"/>
      <c r="B42" s="174"/>
      <c r="C42" s="180" t="s">
        <v>40</v>
      </c>
      <c r="D42" s="412">
        <f>+E42+F42</f>
        <v>-1387000</v>
      </c>
      <c r="E42" s="412">
        <f>+E43</f>
        <v>-1100000</v>
      </c>
      <c r="F42" s="412">
        <f>+F43</f>
        <v>-287000</v>
      </c>
    </row>
    <row r="43" spans="1:6" s="15" customFormat="1" ht="20.25" customHeight="1">
      <c r="A43" s="16"/>
      <c r="B43" s="174"/>
      <c r="C43" s="330" t="s">
        <v>114</v>
      </c>
      <c r="D43" s="412">
        <f t="shared" ref="D43" si="4">+E43+F43</f>
        <v>-1387000</v>
      </c>
      <c r="E43" s="408">
        <v>-1100000</v>
      </c>
      <c r="F43" s="408">
        <v>-287000</v>
      </c>
    </row>
    <row r="44" spans="1:6" s="15" customFormat="1" ht="70.5" customHeight="1">
      <c r="A44" s="16"/>
      <c r="B44" s="173" t="s">
        <v>300</v>
      </c>
      <c r="C44" s="175" t="s">
        <v>301</v>
      </c>
      <c r="D44" s="413">
        <f>+E44+F44</f>
        <v>-700000</v>
      </c>
      <c r="E44" s="413">
        <f>+E48</f>
        <v>-550000</v>
      </c>
      <c r="F44" s="413">
        <f>+F48</f>
        <v>-150000</v>
      </c>
    </row>
    <row r="45" spans="1:6" s="15" customFormat="1" ht="20.25" customHeight="1">
      <c r="A45" s="16"/>
      <c r="B45" s="174"/>
      <c r="C45" s="180" t="s">
        <v>38</v>
      </c>
      <c r="D45" s="414"/>
      <c r="E45" s="414"/>
      <c r="F45" s="414"/>
    </row>
    <row r="46" spans="1:6" s="15" customFormat="1" ht="14.25">
      <c r="A46" s="16"/>
      <c r="B46" s="174"/>
      <c r="C46" s="176" t="s">
        <v>288</v>
      </c>
      <c r="D46" s="415">
        <f>+D44</f>
        <v>-700000</v>
      </c>
      <c r="E46" s="415">
        <f t="shared" ref="E46:F46" si="5">+E44</f>
        <v>-550000</v>
      </c>
      <c r="F46" s="415">
        <f t="shared" si="5"/>
        <v>-150000</v>
      </c>
    </row>
    <row r="47" spans="1:6" s="15" customFormat="1" ht="27">
      <c r="A47" s="16"/>
      <c r="B47" s="174"/>
      <c r="C47" s="180" t="s">
        <v>39</v>
      </c>
      <c r="D47" s="414"/>
      <c r="E47" s="414"/>
      <c r="F47" s="414"/>
    </row>
    <row r="48" spans="1:6" s="15" customFormat="1" ht="20.25" customHeight="1">
      <c r="A48" s="16"/>
      <c r="B48" s="174"/>
      <c r="C48" s="180" t="s">
        <v>40</v>
      </c>
      <c r="D48" s="412">
        <f>+E48+F48</f>
        <v>-700000</v>
      </c>
      <c r="E48" s="412">
        <f>+E49</f>
        <v>-550000</v>
      </c>
      <c r="F48" s="412">
        <f>+F49</f>
        <v>-150000</v>
      </c>
    </row>
    <row r="49" spans="1:6" s="15" customFormat="1" ht="20.25" customHeight="1">
      <c r="A49" s="16"/>
      <c r="B49" s="174"/>
      <c r="C49" s="330" t="s">
        <v>292</v>
      </c>
      <c r="D49" s="412">
        <f t="shared" ref="D49" si="6">+E49+F49</f>
        <v>-700000</v>
      </c>
      <c r="E49" s="408">
        <v>-550000</v>
      </c>
      <c r="F49" s="408">
        <v>-150000</v>
      </c>
    </row>
    <row r="50" spans="1:6" s="15" customFormat="1" ht="43.5" customHeight="1">
      <c r="A50" s="405"/>
      <c r="B50" s="174"/>
      <c r="C50" s="178" t="s">
        <v>279</v>
      </c>
      <c r="D50" s="408">
        <f>+E50+F50</f>
        <v>-400000</v>
      </c>
      <c r="E50" s="408">
        <f>+E51</f>
        <v>-320000</v>
      </c>
      <c r="F50" s="408">
        <f>+F51</f>
        <v>-80000</v>
      </c>
    </row>
    <row r="51" spans="1:6" s="15" customFormat="1" ht="27" customHeight="1">
      <c r="A51" s="407">
        <v>1053</v>
      </c>
      <c r="B51" s="174"/>
      <c r="C51" s="179" t="s">
        <v>280</v>
      </c>
      <c r="D51" s="408">
        <f>+E51+F51</f>
        <v>-400000</v>
      </c>
      <c r="E51" s="408">
        <f>+E53+E74</f>
        <v>-320000</v>
      </c>
      <c r="F51" s="408">
        <f>+F53+F74</f>
        <v>-80000</v>
      </c>
    </row>
    <row r="52" spans="1:6" s="15" customFormat="1" ht="18" customHeight="1">
      <c r="A52" s="405"/>
      <c r="B52" s="174"/>
      <c r="C52" s="180" t="s">
        <v>37</v>
      </c>
      <c r="D52" s="408"/>
      <c r="E52" s="408"/>
      <c r="F52" s="408"/>
    </row>
    <row r="53" spans="1:6" s="15" customFormat="1" ht="90" customHeight="1">
      <c r="A53" s="16"/>
      <c r="B53" s="173">
        <v>32002</v>
      </c>
      <c r="C53" s="179" t="s">
        <v>281</v>
      </c>
      <c r="D53" s="413">
        <f>+E53+F53</f>
        <v>-400000</v>
      </c>
      <c r="E53" s="413">
        <f>+E57</f>
        <v>-320000</v>
      </c>
      <c r="F53" s="413">
        <f>+F57</f>
        <v>-80000</v>
      </c>
    </row>
    <row r="54" spans="1:6" s="15" customFormat="1" ht="20.25" customHeight="1">
      <c r="A54" s="16"/>
      <c r="B54" s="174"/>
      <c r="C54" s="180" t="s">
        <v>38</v>
      </c>
      <c r="D54" s="414"/>
      <c r="E54" s="414"/>
      <c r="F54" s="414"/>
    </row>
    <row r="55" spans="1:6" s="15" customFormat="1" ht="14.25">
      <c r="A55" s="16"/>
      <c r="B55" s="174"/>
      <c r="C55" s="181" t="s">
        <v>282</v>
      </c>
      <c r="D55" s="415">
        <f>+D53</f>
        <v>-400000</v>
      </c>
      <c r="E55" s="415">
        <f t="shared" ref="E55:F55" si="7">+E53</f>
        <v>-320000</v>
      </c>
      <c r="F55" s="415">
        <f t="shared" si="7"/>
        <v>-80000</v>
      </c>
    </row>
    <row r="56" spans="1:6" s="15" customFormat="1" ht="27">
      <c r="A56" s="16"/>
      <c r="B56" s="174"/>
      <c r="C56" s="180" t="s">
        <v>39</v>
      </c>
      <c r="D56" s="414"/>
      <c r="E56" s="414"/>
      <c r="F56" s="414"/>
    </row>
    <row r="57" spans="1:6" s="15" customFormat="1" ht="20.25" customHeight="1">
      <c r="A57" s="16"/>
      <c r="B57" s="174"/>
      <c r="C57" s="180" t="s">
        <v>40</v>
      </c>
      <c r="D57" s="412">
        <f>+E57+F57</f>
        <v>-400000</v>
      </c>
      <c r="E57" s="412">
        <f>+E58</f>
        <v>-320000</v>
      </c>
      <c r="F57" s="412">
        <f>+F58</f>
        <v>-80000</v>
      </c>
    </row>
    <row r="58" spans="1:6" s="15" customFormat="1" ht="20.25" customHeight="1">
      <c r="A58" s="16"/>
      <c r="B58" s="174"/>
      <c r="C58" s="182" t="s">
        <v>41</v>
      </c>
      <c r="D58" s="412">
        <f t="shared" ref="D58" si="8">+E58+F58</f>
        <v>-400000</v>
      </c>
      <c r="E58" s="408">
        <v>-320000</v>
      </c>
      <c r="F58" s="416">
        <v>-80000</v>
      </c>
    </row>
  </sheetData>
  <mergeCells count="11">
    <mergeCell ref="A11:A13"/>
    <mergeCell ref="B11:B13"/>
    <mergeCell ref="A5:F5"/>
    <mergeCell ref="A7:B8"/>
    <mergeCell ref="C7:C10"/>
    <mergeCell ref="D7:F7"/>
    <mergeCell ref="D8:F8"/>
    <mergeCell ref="A9:A10"/>
    <mergeCell ref="B9:B10"/>
    <mergeCell ref="D9:D10"/>
    <mergeCell ref="E9:F9"/>
  </mergeCells>
  <printOptions horizontalCentered="1"/>
  <pageMargins left="0" right="0" top="0" bottom="0.35433070866141736" header="0" footer="0"/>
  <pageSetup scale="97" firstPageNumber="1034" orientation="landscape" useFirstPageNumber="1" horizontalDpi="300" verticalDpi="300"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J132"/>
  <sheetViews>
    <sheetView zoomScaleNormal="100" zoomScaleSheetLayoutView="80" workbookViewId="0">
      <selection activeCell="H11" sqref="H11"/>
    </sheetView>
  </sheetViews>
  <sheetFormatPr defaultColWidth="9.140625" defaultRowHeight="13.5"/>
  <cols>
    <col min="1" max="1" width="8.7109375" style="12" customWidth="1"/>
    <col min="2" max="2" width="11.7109375" style="13" customWidth="1"/>
    <col min="3" max="3" width="58" style="14" customWidth="1"/>
    <col min="4" max="4" width="16.5703125" style="6" customWidth="1"/>
    <col min="5" max="6" width="16.7109375" style="6" customWidth="1"/>
    <col min="7" max="7" width="17.42578125" style="6" customWidth="1"/>
    <col min="8" max="8" width="14.42578125" style="6" bestFit="1" customWidth="1"/>
    <col min="9" max="9" width="13.140625" style="6" bestFit="1" customWidth="1"/>
    <col min="10" max="10" width="12.140625" style="6" customWidth="1"/>
    <col min="11" max="11" width="13.42578125" style="6" customWidth="1"/>
    <col min="12" max="12" width="10" style="6" customWidth="1"/>
    <col min="13" max="16384" width="9.140625" style="6"/>
  </cols>
  <sheetData>
    <row r="1" spans="1:10" s="2" customFormat="1">
      <c r="F1" s="140" t="s">
        <v>202</v>
      </c>
    </row>
    <row r="2" spans="1:10" s="3" customFormat="1">
      <c r="F2" s="4" t="s">
        <v>25</v>
      </c>
    </row>
    <row r="3" spans="1:10" s="3" customFormat="1" ht="15.75" customHeight="1">
      <c r="F3" s="5" t="s">
        <v>26</v>
      </c>
    </row>
    <row r="4" spans="1:10" s="3" customFormat="1" ht="15.75" customHeight="1"/>
    <row r="5" spans="1:10" ht="86.25" customHeight="1">
      <c r="A5" s="623" t="s">
        <v>48</v>
      </c>
      <c r="B5" s="623"/>
      <c r="C5" s="623"/>
      <c r="D5" s="623"/>
      <c r="E5" s="623"/>
      <c r="F5" s="623"/>
    </row>
    <row r="6" spans="1:10" ht="18" customHeight="1">
      <c r="A6" s="7"/>
      <c r="B6" s="8"/>
      <c r="C6" s="9"/>
      <c r="F6" s="10" t="s">
        <v>2</v>
      </c>
    </row>
    <row r="7" spans="1:10" ht="72.75" customHeight="1">
      <c r="A7" s="624" t="s">
        <v>27</v>
      </c>
      <c r="B7" s="625"/>
      <c r="C7" s="622" t="s">
        <v>28</v>
      </c>
      <c r="D7" s="600" t="s">
        <v>148</v>
      </c>
      <c r="E7" s="601"/>
      <c r="F7" s="602"/>
    </row>
    <row r="8" spans="1:10" s="15" customFormat="1" ht="30" customHeight="1">
      <c r="A8" s="626"/>
      <c r="B8" s="627"/>
      <c r="C8" s="622"/>
      <c r="D8" s="628" t="s">
        <v>29</v>
      </c>
      <c r="E8" s="629"/>
      <c r="F8" s="630"/>
    </row>
    <row r="9" spans="1:10" s="15" customFormat="1" ht="19.5" customHeight="1">
      <c r="A9" s="622" t="s">
        <v>30</v>
      </c>
      <c r="B9" s="622" t="s">
        <v>42</v>
      </c>
      <c r="C9" s="622"/>
      <c r="D9" s="594" t="s">
        <v>31</v>
      </c>
      <c r="E9" s="594" t="s">
        <v>32</v>
      </c>
      <c r="F9" s="594"/>
    </row>
    <row r="10" spans="1:10" s="15" customFormat="1" ht="27">
      <c r="A10" s="622"/>
      <c r="B10" s="622"/>
      <c r="C10" s="622"/>
      <c r="D10" s="594"/>
      <c r="E10" s="275" t="s">
        <v>43</v>
      </c>
      <c r="F10" s="275" t="s">
        <v>44</v>
      </c>
    </row>
    <row r="11" spans="1:10" s="15" customFormat="1" ht="28.5" customHeight="1">
      <c r="A11" s="622"/>
      <c r="B11" s="622"/>
      <c r="C11" s="277" t="s">
        <v>33</v>
      </c>
      <c r="D11" s="403">
        <f>+E11+F11</f>
        <v>-2277494.4</v>
      </c>
      <c r="E11" s="403">
        <f>+E12+E13</f>
        <v>-2234456.4</v>
      </c>
      <c r="F11" s="403">
        <f>+F12+F13</f>
        <v>-43038</v>
      </c>
    </row>
    <row r="12" spans="1:10" s="15" customFormat="1" ht="29.25" customHeight="1">
      <c r="A12" s="622"/>
      <c r="B12" s="622"/>
      <c r="C12" s="417" t="s">
        <v>34</v>
      </c>
      <c r="D12" s="403">
        <f t="shared" ref="D12:D13" si="0">+E12+F12</f>
        <v>-440450.9</v>
      </c>
      <c r="E12" s="403">
        <f>+E21+E29+E35+E89+E107+E116+E69</f>
        <v>-400450.9</v>
      </c>
      <c r="F12" s="403">
        <f>+F21+F29+F35+F89+F107+F116+F69</f>
        <v>-40000</v>
      </c>
    </row>
    <row r="13" spans="1:10" s="15" customFormat="1" ht="32.25" customHeight="1">
      <c r="A13" s="622"/>
      <c r="B13" s="622"/>
      <c r="C13" s="417" t="s">
        <v>35</v>
      </c>
      <c r="D13" s="403">
        <f t="shared" si="0"/>
        <v>-1837043.5</v>
      </c>
      <c r="E13" s="403">
        <f>+E41+E48+E56+E62+E81+E95+E101+E125+E131+E74</f>
        <v>-1834005.5</v>
      </c>
      <c r="F13" s="403">
        <f>+F41+F48+F56+F62+F81+F95+F101+F125+F131+F74</f>
        <v>-3038</v>
      </c>
    </row>
    <row r="14" spans="1:10" s="15" customFormat="1" ht="43.5" customHeight="1">
      <c r="A14" s="16"/>
      <c r="B14" s="277"/>
      <c r="C14" s="175" t="s">
        <v>36</v>
      </c>
      <c r="D14" s="403">
        <f>+E14+F14</f>
        <v>-2225440.0999999996</v>
      </c>
      <c r="E14" s="409">
        <f>+E15+E23+E50+E83</f>
        <v>-2225440.0999999996</v>
      </c>
      <c r="F14" s="409">
        <f>+F15+F23+F50+F83</f>
        <v>0</v>
      </c>
      <c r="J14" s="15">
        <f t="shared" ref="J14" si="1">+F15+F23+F50+F83</f>
        <v>0</v>
      </c>
    </row>
    <row r="15" spans="1:10" s="15" customFormat="1" ht="27" customHeight="1">
      <c r="A15" s="173">
        <v>1004</v>
      </c>
      <c r="B15" s="174"/>
      <c r="C15" s="175" t="s">
        <v>273</v>
      </c>
      <c r="D15" s="409">
        <f>+E15+F15</f>
        <v>-14773.2</v>
      </c>
      <c r="E15" s="409">
        <f>+E17</f>
        <v>-14773.2</v>
      </c>
      <c r="F15" s="409">
        <f t="shared" ref="F15" si="2">F17+F23+F29</f>
        <v>0</v>
      </c>
    </row>
    <row r="16" spans="1:10" s="15" customFormat="1" ht="18" customHeight="1">
      <c r="A16" s="16"/>
      <c r="B16" s="174"/>
      <c r="C16" s="16" t="s">
        <v>37</v>
      </c>
      <c r="D16" s="410"/>
      <c r="E16" s="410"/>
      <c r="F16" s="410"/>
    </row>
    <row r="17" spans="1:6" s="15" customFormat="1" ht="72.75" customHeight="1">
      <c r="A17" s="16"/>
      <c r="B17" s="173" t="s">
        <v>274</v>
      </c>
      <c r="C17" s="175" t="s">
        <v>275</v>
      </c>
      <c r="D17" s="409">
        <f>E17+F17</f>
        <v>-14773.2</v>
      </c>
      <c r="E17" s="409">
        <f>E19</f>
        <v>-14773.2</v>
      </c>
      <c r="F17" s="409">
        <f>F19</f>
        <v>0</v>
      </c>
    </row>
    <row r="18" spans="1:6" s="15" customFormat="1" ht="20.25" customHeight="1">
      <c r="A18" s="16"/>
      <c r="B18" s="174"/>
      <c r="C18" s="16" t="s">
        <v>38</v>
      </c>
      <c r="D18" s="410"/>
      <c r="E18" s="410"/>
      <c r="F18" s="410"/>
    </row>
    <row r="19" spans="1:6" s="15" customFormat="1" ht="28.5">
      <c r="A19" s="16"/>
      <c r="B19" s="174"/>
      <c r="C19" s="176" t="s">
        <v>264</v>
      </c>
      <c r="D19" s="411">
        <f>E19+F19</f>
        <v>-14773.2</v>
      </c>
      <c r="E19" s="411">
        <f>E21</f>
        <v>-14773.2</v>
      </c>
      <c r="F19" s="411">
        <f>F21</f>
        <v>0</v>
      </c>
    </row>
    <row r="20" spans="1:6" s="15" customFormat="1" ht="27">
      <c r="A20" s="16"/>
      <c r="B20" s="174"/>
      <c r="C20" s="16" t="s">
        <v>39</v>
      </c>
      <c r="D20" s="410"/>
      <c r="E20" s="410"/>
      <c r="F20" s="410"/>
    </row>
    <row r="21" spans="1:6" s="15" customFormat="1" ht="20.25" customHeight="1">
      <c r="A21" s="16"/>
      <c r="B21" s="174"/>
      <c r="C21" s="16" t="s">
        <v>222</v>
      </c>
      <c r="D21" s="412">
        <f>E21+F21</f>
        <v>-14773.2</v>
      </c>
      <c r="E21" s="412">
        <f>E22</f>
        <v>-14773.2</v>
      </c>
      <c r="F21" s="412">
        <f>F22</f>
        <v>0</v>
      </c>
    </row>
    <row r="22" spans="1:6" s="15" customFormat="1" ht="20.25" customHeight="1">
      <c r="A22" s="16"/>
      <c r="B22" s="174"/>
      <c r="C22" s="16" t="s">
        <v>223</v>
      </c>
      <c r="D22" s="412">
        <f>E22+F22</f>
        <v>-14773.2</v>
      </c>
      <c r="E22" s="408">
        <v>-14773.2</v>
      </c>
      <c r="F22" s="408"/>
    </row>
    <row r="23" spans="1:6" s="15" customFormat="1" ht="30.75" customHeight="1">
      <c r="A23" s="173">
        <v>1072</v>
      </c>
      <c r="B23" s="174"/>
      <c r="C23" s="175" t="s">
        <v>262</v>
      </c>
      <c r="D23" s="409">
        <f>D37+D44+D31+D25</f>
        <v>-233031.2</v>
      </c>
      <c r="E23" s="409">
        <f>E37+E44+E31+E25</f>
        <v>-233031.2</v>
      </c>
      <c r="F23" s="409">
        <f>F37+F44+F31+F25</f>
        <v>0</v>
      </c>
    </row>
    <row r="24" spans="1:6" s="15" customFormat="1" ht="23.25" customHeight="1">
      <c r="A24" s="16"/>
      <c r="B24" s="174"/>
      <c r="C24" s="16" t="s">
        <v>37</v>
      </c>
      <c r="D24" s="410"/>
      <c r="E24" s="410"/>
      <c r="F24" s="410"/>
    </row>
    <row r="25" spans="1:6" s="15" customFormat="1" ht="49.5" customHeight="1">
      <c r="A25" s="16"/>
      <c r="B25" s="173">
        <v>11003</v>
      </c>
      <c r="C25" s="175" t="s">
        <v>263</v>
      </c>
      <c r="D25" s="409">
        <f>E25+F25</f>
        <v>-34862.199999999997</v>
      </c>
      <c r="E25" s="409">
        <f>E27</f>
        <v>-34862.199999999997</v>
      </c>
      <c r="F25" s="409">
        <f>F27</f>
        <v>0</v>
      </c>
    </row>
    <row r="26" spans="1:6" s="15" customFormat="1" ht="14.25">
      <c r="A26" s="16"/>
      <c r="B26" s="174"/>
      <c r="C26" s="16" t="s">
        <v>38</v>
      </c>
      <c r="D26" s="410"/>
      <c r="E26" s="410"/>
      <c r="F26" s="410"/>
    </row>
    <row r="27" spans="1:6" s="15" customFormat="1" ht="36" customHeight="1">
      <c r="A27" s="16"/>
      <c r="B27" s="174"/>
      <c r="C27" s="176" t="s">
        <v>264</v>
      </c>
      <c r="D27" s="411">
        <f>E27+F27</f>
        <v>-34862.199999999997</v>
      </c>
      <c r="E27" s="411">
        <f>E29</f>
        <v>-34862.199999999997</v>
      </c>
      <c r="F27" s="411">
        <f>F29</f>
        <v>0</v>
      </c>
    </row>
    <row r="28" spans="1:6" s="15" customFormat="1" ht="27">
      <c r="A28" s="16"/>
      <c r="B28" s="174"/>
      <c r="C28" s="16" t="s">
        <v>39</v>
      </c>
      <c r="D28" s="410"/>
      <c r="E28" s="410"/>
      <c r="F28" s="410"/>
    </row>
    <row r="29" spans="1:6" s="15" customFormat="1" ht="14.25">
      <c r="A29" s="16"/>
      <c r="B29" s="174"/>
      <c r="C29" s="16" t="s">
        <v>222</v>
      </c>
      <c r="D29" s="412">
        <f>E29+F29</f>
        <v>-34862.199999999997</v>
      </c>
      <c r="E29" s="412">
        <f>E30</f>
        <v>-34862.199999999997</v>
      </c>
      <c r="F29" s="412">
        <f>F30</f>
        <v>0</v>
      </c>
    </row>
    <row r="30" spans="1:6" s="15" customFormat="1" ht="20.25" customHeight="1">
      <c r="A30" s="16"/>
      <c r="B30" s="174"/>
      <c r="C30" s="16" t="s">
        <v>223</v>
      </c>
      <c r="D30" s="412">
        <f>E30+F30</f>
        <v>-34862.199999999997</v>
      </c>
      <c r="E30" s="408">
        <v>-34862.199999999997</v>
      </c>
      <c r="F30" s="408">
        <v>0</v>
      </c>
    </row>
    <row r="31" spans="1:6" s="15" customFormat="1" ht="69" customHeight="1">
      <c r="A31" s="16"/>
      <c r="B31" s="173">
        <v>11004</v>
      </c>
      <c r="C31" s="175" t="s">
        <v>265</v>
      </c>
      <c r="D31" s="409">
        <f>E31+F31</f>
        <v>-11855.9</v>
      </c>
      <c r="E31" s="409">
        <f>E33</f>
        <v>-11855.9</v>
      </c>
      <c r="F31" s="409">
        <f>F33</f>
        <v>0</v>
      </c>
    </row>
    <row r="32" spans="1:6" s="15" customFormat="1" ht="14.25">
      <c r="A32" s="16"/>
      <c r="B32" s="174"/>
      <c r="C32" s="16" t="s">
        <v>38</v>
      </c>
      <c r="D32" s="410"/>
      <c r="E32" s="410"/>
      <c r="F32" s="410"/>
    </row>
    <row r="33" spans="1:6" s="15" customFormat="1" ht="40.5" customHeight="1">
      <c r="A33" s="16"/>
      <c r="B33" s="174"/>
      <c r="C33" s="176" t="s">
        <v>264</v>
      </c>
      <c r="D33" s="411">
        <f>E33+F33</f>
        <v>-11855.9</v>
      </c>
      <c r="E33" s="411">
        <f>E35</f>
        <v>-11855.9</v>
      </c>
      <c r="F33" s="411">
        <f>F35</f>
        <v>0</v>
      </c>
    </row>
    <row r="34" spans="1:6" s="15" customFormat="1" ht="27">
      <c r="A34" s="16"/>
      <c r="B34" s="174"/>
      <c r="C34" s="16" t="s">
        <v>39</v>
      </c>
      <c r="D34" s="410"/>
      <c r="E34" s="410"/>
      <c r="F34" s="410"/>
    </row>
    <row r="35" spans="1:6" s="15" customFormat="1" ht="21.75" customHeight="1">
      <c r="A35" s="16"/>
      <c r="B35" s="174"/>
      <c r="C35" s="16" t="s">
        <v>222</v>
      </c>
      <c r="D35" s="412">
        <f>E35+F35</f>
        <v>-11855.9</v>
      </c>
      <c r="E35" s="412">
        <f>E36</f>
        <v>-11855.9</v>
      </c>
      <c r="F35" s="412">
        <f>F36</f>
        <v>0</v>
      </c>
    </row>
    <row r="36" spans="1:6" s="15" customFormat="1" ht="27" customHeight="1">
      <c r="A36" s="16"/>
      <c r="B36" s="174"/>
      <c r="C36" s="16" t="s">
        <v>223</v>
      </c>
      <c r="D36" s="412">
        <f>E36+F36</f>
        <v>-11855.9</v>
      </c>
      <c r="E36" s="408">
        <v>-11855.9</v>
      </c>
      <c r="F36" s="408">
        <v>0</v>
      </c>
    </row>
    <row r="37" spans="1:6" s="15" customFormat="1" ht="69.75" customHeight="1">
      <c r="A37" s="16"/>
      <c r="B37" s="173">
        <v>12001</v>
      </c>
      <c r="C37" s="175" t="s">
        <v>266</v>
      </c>
      <c r="D37" s="409">
        <f>E37+F37</f>
        <v>-150571</v>
      </c>
      <c r="E37" s="409">
        <f>E41</f>
        <v>-150571</v>
      </c>
      <c r="F37" s="409">
        <f>F41</f>
        <v>0</v>
      </c>
    </row>
    <row r="38" spans="1:6" s="15" customFormat="1" ht="21" customHeight="1">
      <c r="A38" s="16"/>
      <c r="B38" s="174"/>
      <c r="C38" s="16" t="s">
        <v>38</v>
      </c>
      <c r="D38" s="410"/>
      <c r="E38" s="410"/>
      <c r="F38" s="410"/>
    </row>
    <row r="39" spans="1:6" s="15" customFormat="1" ht="31.5" customHeight="1">
      <c r="A39" s="16"/>
      <c r="B39" s="174"/>
      <c r="C39" s="176" t="s">
        <v>264</v>
      </c>
      <c r="D39" s="411">
        <f>E39+F39</f>
        <v>-150571</v>
      </c>
      <c r="E39" s="411">
        <f>E37</f>
        <v>-150571</v>
      </c>
      <c r="F39" s="411">
        <f>F37</f>
        <v>0</v>
      </c>
    </row>
    <row r="40" spans="1:6" s="15" customFormat="1" ht="27">
      <c r="A40" s="16"/>
      <c r="B40" s="174"/>
      <c r="C40" s="16" t="s">
        <v>39</v>
      </c>
      <c r="D40" s="410"/>
      <c r="E40" s="410"/>
      <c r="F40" s="410"/>
    </row>
    <row r="41" spans="1:6" s="15" customFormat="1" ht="20.25" customHeight="1">
      <c r="A41" s="16"/>
      <c r="B41" s="174"/>
      <c r="C41" s="16" t="s">
        <v>40</v>
      </c>
      <c r="D41" s="412">
        <f>E41+F41</f>
        <v>-150571</v>
      </c>
      <c r="E41" s="412">
        <f>+E42+E43</f>
        <v>-150571</v>
      </c>
      <c r="F41" s="412">
        <f>+F42+F43</f>
        <v>0</v>
      </c>
    </row>
    <row r="42" spans="1:6" s="15" customFormat="1" ht="14.25">
      <c r="A42" s="16"/>
      <c r="B42" s="174"/>
      <c r="C42" s="177" t="s">
        <v>41</v>
      </c>
      <c r="D42" s="412">
        <f t="shared" ref="D42:D43" si="3">E42+F42</f>
        <v>0</v>
      </c>
      <c r="E42" s="408">
        <v>0</v>
      </c>
      <c r="F42" s="408">
        <v>0</v>
      </c>
    </row>
    <row r="43" spans="1:6" s="15" customFormat="1" ht="20.25" customHeight="1">
      <c r="A43" s="16"/>
      <c r="B43" s="174"/>
      <c r="C43" s="177" t="s">
        <v>267</v>
      </c>
      <c r="D43" s="412">
        <f t="shared" si="3"/>
        <v>-150571</v>
      </c>
      <c r="E43" s="408">
        <v>-150571</v>
      </c>
      <c r="F43" s="408">
        <v>0</v>
      </c>
    </row>
    <row r="44" spans="1:6" s="15" customFormat="1" ht="72" customHeight="1">
      <c r="A44" s="16"/>
      <c r="B44" s="173">
        <v>31004</v>
      </c>
      <c r="C44" s="175" t="s">
        <v>268</v>
      </c>
      <c r="D44" s="409">
        <f>E44+F44</f>
        <v>-35742.1</v>
      </c>
      <c r="E44" s="409">
        <f>E48</f>
        <v>-35742.1</v>
      </c>
      <c r="F44" s="409">
        <f>F48</f>
        <v>0</v>
      </c>
    </row>
    <row r="45" spans="1:6" ht="14.25">
      <c r="A45" s="16"/>
      <c r="B45" s="174"/>
      <c r="C45" s="16" t="s">
        <v>38</v>
      </c>
      <c r="D45" s="410"/>
      <c r="E45" s="410"/>
      <c r="F45" s="410"/>
    </row>
    <row r="46" spans="1:6" ht="28.5">
      <c r="A46" s="16"/>
      <c r="B46" s="174"/>
      <c r="C46" s="176" t="s">
        <v>264</v>
      </c>
      <c r="D46" s="411">
        <f>E46+F46</f>
        <v>-35742.1</v>
      </c>
      <c r="E46" s="411">
        <f>E44</f>
        <v>-35742.1</v>
      </c>
      <c r="F46" s="411">
        <f>F44</f>
        <v>0</v>
      </c>
    </row>
    <row r="47" spans="1:6" ht="27">
      <c r="A47" s="16"/>
      <c r="B47" s="174"/>
      <c r="C47" s="16" t="s">
        <v>39</v>
      </c>
      <c r="D47" s="410"/>
      <c r="E47" s="410"/>
      <c r="F47" s="410"/>
    </row>
    <row r="48" spans="1:6" ht="14.25">
      <c r="A48" s="16"/>
      <c r="B48" s="174"/>
      <c r="C48" s="16" t="s">
        <v>40</v>
      </c>
      <c r="D48" s="412">
        <f>E48+F48</f>
        <v>-35742.1</v>
      </c>
      <c r="E48" s="412">
        <f>+E49</f>
        <v>-35742.1</v>
      </c>
      <c r="F48" s="412">
        <f>+F49</f>
        <v>0</v>
      </c>
    </row>
    <row r="49" spans="1:6" ht="14.25">
      <c r="A49" s="16"/>
      <c r="B49" s="174"/>
      <c r="C49" s="177" t="s">
        <v>269</v>
      </c>
      <c r="D49" s="412">
        <f t="shared" ref="D49" si="4">E49+F49</f>
        <v>-35742.1</v>
      </c>
      <c r="E49" s="408">
        <v>-35742.1</v>
      </c>
      <c r="F49" s="408"/>
    </row>
    <row r="50" spans="1:6" ht="14.25">
      <c r="A50" s="173">
        <v>1157</v>
      </c>
      <c r="B50" s="174"/>
      <c r="C50" s="175" t="s">
        <v>225</v>
      </c>
      <c r="D50" s="409">
        <f>+E50+F50</f>
        <v>-1350389.5</v>
      </c>
      <c r="E50" s="409">
        <f>+E52+E58+E77+E64+E70</f>
        <v>-1350389.5</v>
      </c>
      <c r="F50" s="409">
        <f>+F52+F58+F77</f>
        <v>0</v>
      </c>
    </row>
    <row r="51" spans="1:6" ht="14.25">
      <c r="A51" s="16"/>
      <c r="B51" s="174"/>
      <c r="C51" s="16" t="s">
        <v>37</v>
      </c>
      <c r="D51" s="414"/>
      <c r="E51" s="414"/>
      <c r="F51" s="414"/>
    </row>
    <row r="52" spans="1:6" ht="71.25">
      <c r="A52" s="16"/>
      <c r="B52" s="173">
        <v>12003</v>
      </c>
      <c r="C52" s="175" t="s">
        <v>270</v>
      </c>
      <c r="D52" s="409">
        <f>E52+F52</f>
        <v>-250070.2</v>
      </c>
      <c r="E52" s="409">
        <f>+E56</f>
        <v>-250070.2</v>
      </c>
      <c r="F52" s="409">
        <f>F54</f>
        <v>0</v>
      </c>
    </row>
    <row r="53" spans="1:6" ht="14.25">
      <c r="A53" s="16"/>
      <c r="B53" s="174"/>
      <c r="C53" s="16" t="s">
        <v>38</v>
      </c>
      <c r="D53" s="410"/>
      <c r="E53" s="410"/>
      <c r="F53" s="410"/>
    </row>
    <row r="54" spans="1:6" ht="28.5">
      <c r="A54" s="16"/>
      <c r="B54" s="174"/>
      <c r="C54" s="176" t="s">
        <v>47</v>
      </c>
      <c r="D54" s="411">
        <f>E54+F54</f>
        <v>-250070.2</v>
      </c>
      <c r="E54" s="411">
        <f>E56</f>
        <v>-250070.2</v>
      </c>
      <c r="F54" s="411">
        <f>F56</f>
        <v>0</v>
      </c>
    </row>
    <row r="55" spans="1:6" ht="27">
      <c r="A55" s="16"/>
      <c r="B55" s="174"/>
      <c r="C55" s="16" t="s">
        <v>39</v>
      </c>
      <c r="D55" s="410"/>
      <c r="E55" s="410"/>
      <c r="F55" s="410"/>
    </row>
    <row r="56" spans="1:6" ht="14.25">
      <c r="A56" s="16"/>
      <c r="B56" s="174"/>
      <c r="C56" s="16" t="s">
        <v>40</v>
      </c>
      <c r="D56" s="412">
        <f>E56+F56</f>
        <v>-250070.2</v>
      </c>
      <c r="E56" s="412">
        <f>E57</f>
        <v>-250070.2</v>
      </c>
      <c r="F56" s="412">
        <f>F57</f>
        <v>0</v>
      </c>
    </row>
    <row r="57" spans="1:6" ht="14.25">
      <c r="A57" s="16"/>
      <c r="B57" s="174"/>
      <c r="C57" s="177" t="s">
        <v>41</v>
      </c>
      <c r="D57" s="412">
        <f>E57+F57</f>
        <v>-250070.2</v>
      </c>
      <c r="E57" s="408">
        <v>-250070.2</v>
      </c>
      <c r="F57" s="408"/>
    </row>
    <row r="58" spans="1:6" ht="57">
      <c r="A58" s="16"/>
      <c r="B58" s="173">
        <v>12014</v>
      </c>
      <c r="C58" s="175" t="s">
        <v>271</v>
      </c>
      <c r="D58" s="409">
        <f>E58+F58</f>
        <v>-251251.7</v>
      </c>
      <c r="E58" s="409">
        <f>E60</f>
        <v>-251251.7</v>
      </c>
      <c r="F58" s="409">
        <f>F60</f>
        <v>0</v>
      </c>
    </row>
    <row r="59" spans="1:6" ht="14.25">
      <c r="A59" s="16"/>
      <c r="B59" s="174"/>
      <c r="C59" s="16" t="s">
        <v>38</v>
      </c>
      <c r="D59" s="410"/>
      <c r="E59" s="410"/>
      <c r="F59" s="410"/>
    </row>
    <row r="60" spans="1:6" ht="28.5">
      <c r="A60" s="16"/>
      <c r="B60" s="174"/>
      <c r="C60" s="176" t="s">
        <v>47</v>
      </c>
      <c r="D60" s="411">
        <f>E60+F60</f>
        <v>-251251.7</v>
      </c>
      <c r="E60" s="411">
        <f>E62</f>
        <v>-251251.7</v>
      </c>
      <c r="F60" s="411">
        <f>F62</f>
        <v>0</v>
      </c>
    </row>
    <row r="61" spans="1:6" ht="27">
      <c r="A61" s="16"/>
      <c r="B61" s="174"/>
      <c r="C61" s="16" t="s">
        <v>39</v>
      </c>
      <c r="D61" s="410"/>
      <c r="E61" s="410"/>
      <c r="F61" s="410"/>
    </row>
    <row r="62" spans="1:6" ht="14.25">
      <c r="A62" s="16"/>
      <c r="B62" s="174"/>
      <c r="C62" s="16" t="s">
        <v>40</v>
      </c>
      <c r="D62" s="412">
        <f>E62+F62</f>
        <v>-251251.7</v>
      </c>
      <c r="E62" s="412">
        <f>E63</f>
        <v>-251251.7</v>
      </c>
      <c r="F62" s="412">
        <f>F63</f>
        <v>0</v>
      </c>
    </row>
    <row r="63" spans="1:6" ht="14.25">
      <c r="A63" s="16"/>
      <c r="B63" s="174"/>
      <c r="C63" s="177" t="s">
        <v>41</v>
      </c>
      <c r="D63" s="412">
        <f>E63+F63</f>
        <v>-251251.7</v>
      </c>
      <c r="E63" s="408">
        <v>-251251.7</v>
      </c>
      <c r="F63" s="408"/>
    </row>
    <row r="64" spans="1:6" ht="62.25" customHeight="1">
      <c r="A64" s="16"/>
      <c r="B64" s="173" t="s">
        <v>1439</v>
      </c>
      <c r="C64" s="175" t="s">
        <v>1435</v>
      </c>
      <c r="D64" s="409">
        <f>E64+F64</f>
        <v>-49700</v>
      </c>
      <c r="E64" s="409">
        <f>E66</f>
        <v>-49700</v>
      </c>
      <c r="F64" s="409">
        <f>F66</f>
        <v>0</v>
      </c>
    </row>
    <row r="65" spans="1:6" ht="14.25">
      <c r="A65" s="16"/>
      <c r="B65" s="174"/>
      <c r="C65" s="16" t="s">
        <v>38</v>
      </c>
      <c r="D65" s="410"/>
      <c r="E65" s="410"/>
      <c r="F65" s="410"/>
    </row>
    <row r="66" spans="1:6" ht="28.5">
      <c r="A66" s="16"/>
      <c r="B66" s="174"/>
      <c r="C66" s="176" t="s">
        <v>47</v>
      </c>
      <c r="D66" s="411">
        <f>E66+F66</f>
        <v>-49700</v>
      </c>
      <c r="E66" s="411">
        <f>E68</f>
        <v>-49700</v>
      </c>
      <c r="F66" s="411">
        <f>F68</f>
        <v>0</v>
      </c>
    </row>
    <row r="67" spans="1:6" ht="27">
      <c r="A67" s="16"/>
      <c r="B67" s="174"/>
      <c r="C67" s="16" t="s">
        <v>39</v>
      </c>
      <c r="D67" s="410"/>
      <c r="E67" s="410"/>
      <c r="F67" s="410"/>
    </row>
    <row r="68" spans="1:6" ht="14.25">
      <c r="A68" s="16"/>
      <c r="B68" s="174"/>
      <c r="C68" s="16" t="s">
        <v>222</v>
      </c>
      <c r="D68" s="412">
        <f>E68+F68</f>
        <v>-49700</v>
      </c>
      <c r="E68" s="412">
        <f>E69</f>
        <v>-49700</v>
      </c>
      <c r="F68" s="412">
        <f>F69</f>
        <v>0</v>
      </c>
    </row>
    <row r="69" spans="1:6" ht="14.25">
      <c r="A69" s="16"/>
      <c r="B69" s="174"/>
      <c r="C69" s="16" t="s">
        <v>223</v>
      </c>
      <c r="D69" s="412">
        <f>E69+F69</f>
        <v>-49700</v>
      </c>
      <c r="E69" s="408">
        <v>-49700</v>
      </c>
      <c r="F69" s="408"/>
    </row>
    <row r="70" spans="1:6" ht="61.5" customHeight="1">
      <c r="A70" s="16"/>
      <c r="B70" s="173" t="s">
        <v>1437</v>
      </c>
      <c r="C70" s="175" t="s">
        <v>1436</v>
      </c>
      <c r="D70" s="409">
        <f>E70+F70</f>
        <v>-744300</v>
      </c>
      <c r="E70" s="409">
        <f>E72</f>
        <v>-744300</v>
      </c>
      <c r="F70" s="409">
        <f>F72</f>
        <v>0</v>
      </c>
    </row>
    <row r="71" spans="1:6" ht="14.25">
      <c r="A71" s="16"/>
      <c r="B71" s="174"/>
      <c r="C71" s="16" t="s">
        <v>38</v>
      </c>
      <c r="D71" s="410"/>
      <c r="E71" s="410"/>
      <c r="F71" s="410"/>
    </row>
    <row r="72" spans="1:6" ht="28.5">
      <c r="A72" s="16"/>
      <c r="B72" s="174"/>
      <c r="C72" s="176" t="s">
        <v>47</v>
      </c>
      <c r="D72" s="411">
        <f>E72+F72</f>
        <v>-744300</v>
      </c>
      <c r="E72" s="411">
        <f>E74</f>
        <v>-744300</v>
      </c>
      <c r="F72" s="411">
        <f>F74</f>
        <v>0</v>
      </c>
    </row>
    <row r="73" spans="1:6" ht="27">
      <c r="A73" s="16"/>
      <c r="B73" s="174"/>
      <c r="C73" s="16" t="s">
        <v>39</v>
      </c>
      <c r="D73" s="410"/>
      <c r="E73" s="410"/>
      <c r="F73" s="410"/>
    </row>
    <row r="74" spans="1:6" ht="14.25">
      <c r="A74" s="16"/>
      <c r="B74" s="174"/>
      <c r="C74" s="16" t="s">
        <v>40</v>
      </c>
      <c r="D74" s="412">
        <f>E74+F74</f>
        <v>-744300</v>
      </c>
      <c r="E74" s="412">
        <f>+E75+E76</f>
        <v>-744300</v>
      </c>
      <c r="F74" s="412">
        <f>+F75+F76</f>
        <v>0</v>
      </c>
    </row>
    <row r="75" spans="1:6" ht="14.25">
      <c r="A75" s="16"/>
      <c r="B75" s="174"/>
      <c r="C75" s="177" t="s">
        <v>41</v>
      </c>
      <c r="D75" s="412">
        <f>E75+F75</f>
        <v>-114900</v>
      </c>
      <c r="E75" s="408">
        <v>-114900</v>
      </c>
      <c r="F75" s="408"/>
    </row>
    <row r="76" spans="1:6" ht="14.25">
      <c r="A76" s="16"/>
      <c r="B76" s="174"/>
      <c r="C76" s="177" t="s">
        <v>1438</v>
      </c>
      <c r="D76" s="412">
        <f>E76+F76</f>
        <v>-629400</v>
      </c>
      <c r="E76" s="408">
        <v>-629400</v>
      </c>
      <c r="F76" s="408"/>
    </row>
    <row r="77" spans="1:6" ht="57">
      <c r="A77" s="16"/>
      <c r="B77" s="173">
        <v>12022</v>
      </c>
      <c r="C77" s="175" t="s">
        <v>272</v>
      </c>
      <c r="D77" s="409">
        <f>E77+F77</f>
        <v>-55067.6</v>
      </c>
      <c r="E77" s="409">
        <f>E79</f>
        <v>-55067.6</v>
      </c>
      <c r="F77" s="409">
        <f>F79</f>
        <v>0</v>
      </c>
    </row>
    <row r="78" spans="1:6" ht="14.25">
      <c r="A78" s="16"/>
      <c r="B78" s="174"/>
      <c r="C78" s="16" t="s">
        <v>38</v>
      </c>
      <c r="D78" s="410"/>
      <c r="E78" s="410"/>
      <c r="F78" s="410"/>
    </row>
    <row r="79" spans="1:6" ht="28.5">
      <c r="A79" s="16"/>
      <c r="B79" s="174"/>
      <c r="C79" s="176" t="s">
        <v>47</v>
      </c>
      <c r="D79" s="411">
        <f>E79+F79</f>
        <v>-55067.6</v>
      </c>
      <c r="E79" s="411">
        <f>E81</f>
        <v>-55067.6</v>
      </c>
      <c r="F79" s="411">
        <f>F81</f>
        <v>0</v>
      </c>
    </row>
    <row r="80" spans="1:6" ht="27">
      <c r="A80" s="16"/>
      <c r="B80" s="174"/>
      <c r="C80" s="16" t="s">
        <v>39</v>
      </c>
      <c r="D80" s="410"/>
      <c r="E80" s="410"/>
      <c r="F80" s="410"/>
    </row>
    <row r="81" spans="1:6" ht="14.25">
      <c r="A81" s="16"/>
      <c r="B81" s="174"/>
      <c r="C81" s="16" t="s">
        <v>40</v>
      </c>
      <c r="D81" s="412">
        <f>E81+F81</f>
        <v>-55067.6</v>
      </c>
      <c r="E81" s="412">
        <f>E82</f>
        <v>-55067.6</v>
      </c>
      <c r="F81" s="412">
        <f>F82</f>
        <v>0</v>
      </c>
    </row>
    <row r="82" spans="1:6" ht="14.25">
      <c r="A82" s="16"/>
      <c r="B82" s="174"/>
      <c r="C82" s="16" t="s">
        <v>267</v>
      </c>
      <c r="D82" s="412">
        <f>E82+F82</f>
        <v>-55067.6</v>
      </c>
      <c r="E82" s="408">
        <v>-55067.6</v>
      </c>
      <c r="F82" s="408"/>
    </row>
    <row r="83" spans="1:6" ht="14.25">
      <c r="A83" s="173">
        <v>1040</v>
      </c>
      <c r="B83" s="174"/>
      <c r="C83" s="175" t="s">
        <v>45</v>
      </c>
      <c r="D83" s="409">
        <f>D91+D85+D97+D103</f>
        <v>-627246.19999999995</v>
      </c>
      <c r="E83" s="409">
        <f>E91+E85+E97+E103</f>
        <v>-627246.19999999995</v>
      </c>
      <c r="F83" s="409">
        <f>F91+F85+F97+F103</f>
        <v>0</v>
      </c>
    </row>
    <row r="84" spans="1:6" ht="14.25">
      <c r="A84" s="16"/>
      <c r="B84" s="174"/>
      <c r="C84" s="16" t="s">
        <v>37</v>
      </c>
      <c r="D84" s="410"/>
      <c r="E84" s="410"/>
      <c r="F84" s="410"/>
    </row>
    <row r="85" spans="1:6" ht="42.75">
      <c r="A85" s="16"/>
      <c r="B85" s="173">
        <v>12001</v>
      </c>
      <c r="C85" s="175" t="s">
        <v>276</v>
      </c>
      <c r="D85" s="409">
        <f>E85+F85</f>
        <v>-202514.6</v>
      </c>
      <c r="E85" s="409">
        <f>E87</f>
        <v>-202514.6</v>
      </c>
      <c r="F85" s="409">
        <f>F87</f>
        <v>0</v>
      </c>
    </row>
    <row r="86" spans="1:6" ht="14.25">
      <c r="A86" s="16"/>
      <c r="B86" s="174"/>
      <c r="C86" s="16" t="s">
        <v>38</v>
      </c>
      <c r="D86" s="410"/>
      <c r="E86" s="410"/>
      <c r="F86" s="410"/>
    </row>
    <row r="87" spans="1:6" ht="28.5">
      <c r="A87" s="16"/>
      <c r="B87" s="174"/>
      <c r="C87" s="176" t="s">
        <v>47</v>
      </c>
      <c r="D87" s="411">
        <f>E87+F87</f>
        <v>-202514.6</v>
      </c>
      <c r="E87" s="411">
        <f>E89</f>
        <v>-202514.6</v>
      </c>
      <c r="F87" s="411">
        <f>F89</f>
        <v>0</v>
      </c>
    </row>
    <row r="88" spans="1:6" ht="27">
      <c r="A88" s="16"/>
      <c r="B88" s="174"/>
      <c r="C88" s="16" t="s">
        <v>39</v>
      </c>
      <c r="D88" s="410"/>
      <c r="E88" s="410"/>
      <c r="F88" s="410"/>
    </row>
    <row r="89" spans="1:6" ht="14.25">
      <c r="A89" s="16"/>
      <c r="B89" s="174"/>
      <c r="C89" s="16" t="s">
        <v>222</v>
      </c>
      <c r="D89" s="412">
        <f>E89+F89</f>
        <v>-202514.6</v>
      </c>
      <c r="E89" s="412">
        <f>E90</f>
        <v>-202514.6</v>
      </c>
      <c r="F89" s="412">
        <f>F90</f>
        <v>0</v>
      </c>
    </row>
    <row r="90" spans="1:6" ht="14.25">
      <c r="A90" s="16"/>
      <c r="B90" s="174"/>
      <c r="C90" s="16" t="s">
        <v>223</v>
      </c>
      <c r="D90" s="412">
        <f>E90+F90</f>
        <v>-202514.6</v>
      </c>
      <c r="E90" s="408">
        <v>-202514.6</v>
      </c>
      <c r="F90" s="408"/>
    </row>
    <row r="91" spans="1:6" ht="57">
      <c r="A91" s="16"/>
      <c r="B91" s="173">
        <v>32004</v>
      </c>
      <c r="C91" s="175" t="s">
        <v>277</v>
      </c>
      <c r="D91" s="409">
        <f>E91+F91</f>
        <v>-110357</v>
      </c>
      <c r="E91" s="409">
        <f>E93</f>
        <v>-110357</v>
      </c>
      <c r="F91" s="409">
        <f>F93</f>
        <v>0</v>
      </c>
    </row>
    <row r="92" spans="1:6" ht="14.25">
      <c r="A92" s="16"/>
      <c r="B92" s="174"/>
      <c r="C92" s="16" t="s">
        <v>38</v>
      </c>
      <c r="D92" s="410"/>
      <c r="E92" s="410"/>
      <c r="F92" s="410"/>
    </row>
    <row r="93" spans="1:6" ht="28.5">
      <c r="A93" s="16"/>
      <c r="B93" s="174"/>
      <c r="C93" s="176" t="s">
        <v>47</v>
      </c>
      <c r="D93" s="411">
        <f>E93+F93</f>
        <v>-110357</v>
      </c>
      <c r="E93" s="411">
        <f>E95</f>
        <v>-110357</v>
      </c>
      <c r="F93" s="411">
        <f>F95</f>
        <v>0</v>
      </c>
    </row>
    <row r="94" spans="1:6" ht="27">
      <c r="A94" s="16"/>
      <c r="B94" s="174"/>
      <c r="C94" s="16" t="s">
        <v>39</v>
      </c>
      <c r="D94" s="410"/>
      <c r="E94" s="410"/>
      <c r="F94" s="410"/>
    </row>
    <row r="95" spans="1:6" ht="14.25">
      <c r="A95" s="16"/>
      <c r="B95" s="174"/>
      <c r="C95" s="16" t="s">
        <v>40</v>
      </c>
      <c r="D95" s="412">
        <f>E95+F95</f>
        <v>-110357</v>
      </c>
      <c r="E95" s="412">
        <f>E96</f>
        <v>-110357</v>
      </c>
      <c r="F95" s="412">
        <f>F96</f>
        <v>0</v>
      </c>
    </row>
    <row r="96" spans="1:6" ht="14.25">
      <c r="A96" s="16"/>
      <c r="B96" s="174"/>
      <c r="C96" s="177" t="s">
        <v>41</v>
      </c>
      <c r="D96" s="412">
        <f>E96+F96</f>
        <v>-110357</v>
      </c>
      <c r="E96" s="408">
        <v>-110357</v>
      </c>
      <c r="F96" s="408"/>
    </row>
    <row r="97" spans="1:6" ht="42.75">
      <c r="A97" s="16"/>
      <c r="B97" s="173">
        <v>32006</v>
      </c>
      <c r="C97" s="175" t="s">
        <v>46</v>
      </c>
      <c r="D97" s="409">
        <f>E97+F97</f>
        <v>-227629.6</v>
      </c>
      <c r="E97" s="409">
        <f>E99</f>
        <v>-227629.6</v>
      </c>
      <c r="F97" s="409">
        <f>F99</f>
        <v>0</v>
      </c>
    </row>
    <row r="98" spans="1:6" ht="14.25">
      <c r="A98" s="16"/>
      <c r="B98" s="174"/>
      <c r="C98" s="16" t="s">
        <v>38</v>
      </c>
      <c r="D98" s="410"/>
      <c r="E98" s="410"/>
      <c r="F98" s="410"/>
    </row>
    <row r="99" spans="1:6" ht="28.5">
      <c r="A99" s="16"/>
      <c r="B99" s="174"/>
      <c r="C99" s="176" t="s">
        <v>47</v>
      </c>
      <c r="D99" s="411">
        <f>E99+F99</f>
        <v>-227629.6</v>
      </c>
      <c r="E99" s="411">
        <f>E101</f>
        <v>-227629.6</v>
      </c>
      <c r="F99" s="411">
        <f>F101</f>
        <v>0</v>
      </c>
    </row>
    <row r="100" spans="1:6" ht="27">
      <c r="A100" s="16"/>
      <c r="B100" s="174"/>
      <c r="C100" s="16" t="s">
        <v>39</v>
      </c>
      <c r="D100" s="410"/>
      <c r="E100" s="410"/>
      <c r="F100" s="410"/>
    </row>
    <row r="101" spans="1:6" ht="14.25">
      <c r="A101" s="16"/>
      <c r="B101" s="174"/>
      <c r="C101" s="16" t="s">
        <v>40</v>
      </c>
      <c r="D101" s="412">
        <f>E101+F101</f>
        <v>-227629.6</v>
      </c>
      <c r="E101" s="412">
        <f>E102</f>
        <v>-227629.6</v>
      </c>
      <c r="F101" s="412">
        <f>F102</f>
        <v>0</v>
      </c>
    </row>
    <row r="102" spans="1:6" ht="14.25">
      <c r="A102" s="16"/>
      <c r="B102" s="174"/>
      <c r="C102" s="177" t="s">
        <v>41</v>
      </c>
      <c r="D102" s="412">
        <f>E102+F102</f>
        <v>-227629.6</v>
      </c>
      <c r="E102" s="408">
        <v>-227629.6</v>
      </c>
      <c r="F102" s="408"/>
    </row>
    <row r="103" spans="1:6" ht="57">
      <c r="A103" s="16"/>
      <c r="B103" s="173">
        <v>12002</v>
      </c>
      <c r="C103" s="175" t="s">
        <v>278</v>
      </c>
      <c r="D103" s="409">
        <f>E103+F103</f>
        <v>-86745</v>
      </c>
      <c r="E103" s="409">
        <f>E105</f>
        <v>-86745</v>
      </c>
      <c r="F103" s="409">
        <f>F105</f>
        <v>0</v>
      </c>
    </row>
    <row r="104" spans="1:6" ht="14.25">
      <c r="A104" s="16"/>
      <c r="B104" s="174"/>
      <c r="C104" s="16" t="s">
        <v>38</v>
      </c>
      <c r="D104" s="410"/>
      <c r="E104" s="410"/>
      <c r="F104" s="410"/>
    </row>
    <row r="105" spans="1:6" ht="28.5">
      <c r="A105" s="16"/>
      <c r="B105" s="174"/>
      <c r="C105" s="176" t="s">
        <v>47</v>
      </c>
      <c r="D105" s="411">
        <f>E105+F105</f>
        <v>-86745</v>
      </c>
      <c r="E105" s="411">
        <f>E107</f>
        <v>-86745</v>
      </c>
      <c r="F105" s="411">
        <f>F107</f>
        <v>0</v>
      </c>
    </row>
    <row r="106" spans="1:6" ht="27">
      <c r="A106" s="16"/>
      <c r="B106" s="174"/>
      <c r="C106" s="16" t="s">
        <v>39</v>
      </c>
      <c r="D106" s="410"/>
      <c r="E106" s="410"/>
      <c r="F106" s="410"/>
    </row>
    <row r="107" spans="1:6" ht="14.25">
      <c r="A107" s="16"/>
      <c r="B107" s="174"/>
      <c r="C107" s="16" t="s">
        <v>222</v>
      </c>
      <c r="D107" s="412">
        <f>E107+F107</f>
        <v>-86745</v>
      </c>
      <c r="E107" s="412">
        <f>E108</f>
        <v>-86745</v>
      </c>
      <c r="F107" s="412">
        <f>F108</f>
        <v>0</v>
      </c>
    </row>
    <row r="108" spans="1:6" ht="14.25">
      <c r="A108" s="16"/>
      <c r="B108" s="174"/>
      <c r="C108" s="16" t="s">
        <v>223</v>
      </c>
      <c r="D108" s="412">
        <f>E108+F108</f>
        <v>-86745</v>
      </c>
      <c r="E108" s="408">
        <v>-86745</v>
      </c>
      <c r="F108" s="408">
        <v>0</v>
      </c>
    </row>
    <row r="109" spans="1:6" s="15" customFormat="1" ht="43.5" customHeight="1">
      <c r="A109" s="16"/>
      <c r="B109" s="277"/>
      <c r="C109" s="175" t="s">
        <v>302</v>
      </c>
      <c r="D109" s="403">
        <f t="shared" ref="D109" si="5">+E109+F109</f>
        <v>-40000</v>
      </c>
      <c r="E109" s="409">
        <f>+E110</f>
        <v>0</v>
      </c>
      <c r="F109" s="409">
        <f>+F110</f>
        <v>-40000</v>
      </c>
    </row>
    <row r="110" spans="1:6" ht="45.75" customHeight="1">
      <c r="A110" s="173" t="s">
        <v>283</v>
      </c>
      <c r="B110" s="174"/>
      <c r="C110" s="175" t="s">
        <v>284</v>
      </c>
      <c r="D110" s="409">
        <f>+E110+F110</f>
        <v>-40000</v>
      </c>
      <c r="E110" s="409">
        <f>+E112</f>
        <v>0</v>
      </c>
      <c r="F110" s="409">
        <f>+F112</f>
        <v>-40000</v>
      </c>
    </row>
    <row r="111" spans="1:6" ht="14.25">
      <c r="A111" s="16"/>
      <c r="B111" s="174"/>
      <c r="C111" s="16" t="s">
        <v>37</v>
      </c>
      <c r="D111" s="410"/>
      <c r="E111" s="410"/>
      <c r="F111" s="410"/>
    </row>
    <row r="112" spans="1:6" ht="89.25" customHeight="1">
      <c r="A112" s="16"/>
      <c r="B112" s="173" t="s">
        <v>213</v>
      </c>
      <c r="C112" s="175" t="s">
        <v>214</v>
      </c>
      <c r="D112" s="409">
        <f>E112+F112</f>
        <v>-40000</v>
      </c>
      <c r="E112" s="409">
        <f>E114</f>
        <v>0</v>
      </c>
      <c r="F112" s="409">
        <f>F114</f>
        <v>-40000</v>
      </c>
    </row>
    <row r="113" spans="1:6" ht="14.25">
      <c r="A113" s="16"/>
      <c r="B113" s="174"/>
      <c r="C113" s="16" t="s">
        <v>38</v>
      </c>
      <c r="D113" s="410"/>
      <c r="E113" s="410"/>
      <c r="F113" s="410"/>
    </row>
    <row r="114" spans="1:6" ht="14.25">
      <c r="A114" s="16"/>
      <c r="B114" s="174"/>
      <c r="C114" s="176" t="s">
        <v>215</v>
      </c>
      <c r="D114" s="411">
        <f>E114+F114</f>
        <v>-40000</v>
      </c>
      <c r="E114" s="411">
        <f>E116</f>
        <v>0</v>
      </c>
      <c r="F114" s="411">
        <f>F116</f>
        <v>-40000</v>
      </c>
    </row>
    <row r="115" spans="1:6" ht="27">
      <c r="A115" s="16"/>
      <c r="B115" s="174"/>
      <c r="C115" s="16" t="s">
        <v>39</v>
      </c>
      <c r="D115" s="410"/>
      <c r="E115" s="410"/>
      <c r="F115" s="410"/>
    </row>
    <row r="116" spans="1:6" ht="14.25">
      <c r="A116" s="16"/>
      <c r="B116" s="174"/>
      <c r="C116" s="16" t="s">
        <v>222</v>
      </c>
      <c r="D116" s="412">
        <f>E116+F116</f>
        <v>-40000</v>
      </c>
      <c r="E116" s="412">
        <f>E117</f>
        <v>0</v>
      </c>
      <c r="F116" s="412">
        <f>F117</f>
        <v>-40000</v>
      </c>
    </row>
    <row r="117" spans="1:6" ht="14.25">
      <c r="A117" s="16"/>
      <c r="B117" s="174"/>
      <c r="C117" s="16" t="s">
        <v>223</v>
      </c>
      <c r="D117" s="412">
        <v>0</v>
      </c>
      <c r="E117" s="408">
        <v>0</v>
      </c>
      <c r="F117" s="408">
        <v>-40000</v>
      </c>
    </row>
    <row r="118" spans="1:6" s="15" customFormat="1" ht="43.5" customHeight="1">
      <c r="A118" s="16"/>
      <c r="B118" s="277"/>
      <c r="C118" s="175" t="s">
        <v>303</v>
      </c>
      <c r="D118" s="403">
        <f t="shared" ref="D118" si="6">+E118+F118</f>
        <v>-12054.3</v>
      </c>
      <c r="E118" s="409">
        <f>+E119</f>
        <v>-9016.2999999999993</v>
      </c>
      <c r="F118" s="409">
        <f>+F119</f>
        <v>-3038</v>
      </c>
    </row>
    <row r="119" spans="1:6" ht="38.25" customHeight="1">
      <c r="A119" s="173" t="s">
        <v>304</v>
      </c>
      <c r="B119" s="174"/>
      <c r="C119" s="175" t="s">
        <v>308</v>
      </c>
      <c r="D119" s="409">
        <f>+D121+D127+D133</f>
        <v>-12054.3</v>
      </c>
      <c r="E119" s="409">
        <f>+E121+E127</f>
        <v>-9016.2999999999993</v>
      </c>
      <c r="F119" s="409">
        <f>+F121+F127</f>
        <v>-3038</v>
      </c>
    </row>
    <row r="120" spans="1:6" ht="14.25">
      <c r="A120" s="16"/>
      <c r="B120" s="174"/>
      <c r="C120" s="16" t="s">
        <v>37</v>
      </c>
      <c r="D120" s="414"/>
      <c r="E120" s="414"/>
      <c r="F120" s="414"/>
    </row>
    <row r="121" spans="1:6" ht="85.5">
      <c r="A121" s="16"/>
      <c r="B121" s="173" t="s">
        <v>306</v>
      </c>
      <c r="C121" s="175" t="s">
        <v>307</v>
      </c>
      <c r="D121" s="409">
        <f>E121+F121</f>
        <v>-4771.5</v>
      </c>
      <c r="E121" s="409">
        <f>E123</f>
        <v>-3620.5</v>
      </c>
      <c r="F121" s="409">
        <f>F123</f>
        <v>-1151</v>
      </c>
    </row>
    <row r="122" spans="1:6" ht="14.25">
      <c r="A122" s="16"/>
      <c r="B122" s="174"/>
      <c r="C122" s="16" t="s">
        <v>38</v>
      </c>
      <c r="D122" s="410"/>
      <c r="E122" s="410"/>
      <c r="F122" s="410"/>
    </row>
    <row r="123" spans="1:6" ht="14.25">
      <c r="A123" s="16"/>
      <c r="B123" s="174"/>
      <c r="C123" s="176" t="s">
        <v>305</v>
      </c>
      <c r="D123" s="411">
        <f>E123+F123</f>
        <v>-4771.5</v>
      </c>
      <c r="E123" s="411">
        <f>E125</f>
        <v>-3620.5</v>
      </c>
      <c r="F123" s="411">
        <f>F125</f>
        <v>-1151</v>
      </c>
    </row>
    <row r="124" spans="1:6" ht="36" customHeight="1">
      <c r="A124" s="16"/>
      <c r="B124" s="174"/>
      <c r="C124" s="16" t="s">
        <v>39</v>
      </c>
      <c r="D124" s="410"/>
      <c r="E124" s="410"/>
      <c r="F124" s="410"/>
    </row>
    <row r="125" spans="1:6" ht="14.25">
      <c r="A125" s="16"/>
      <c r="B125" s="174"/>
      <c r="C125" s="16" t="s">
        <v>40</v>
      </c>
      <c r="D125" s="412">
        <f>E125+F125</f>
        <v>-4771.5</v>
      </c>
      <c r="E125" s="412">
        <f>E126</f>
        <v>-3620.5</v>
      </c>
      <c r="F125" s="412">
        <f>F126</f>
        <v>-1151</v>
      </c>
    </row>
    <row r="126" spans="1:6" ht="26.25" customHeight="1">
      <c r="A126" s="16"/>
      <c r="B126" s="174"/>
      <c r="C126" s="177" t="s">
        <v>269</v>
      </c>
      <c r="D126" s="412">
        <f>E126+F126</f>
        <v>-4771.5</v>
      </c>
      <c r="E126" s="408">
        <v>-3620.5</v>
      </c>
      <c r="F126" s="408">
        <v>-1151</v>
      </c>
    </row>
    <row r="127" spans="1:6" ht="78.75" customHeight="1">
      <c r="A127" s="16"/>
      <c r="B127" s="173" t="s">
        <v>309</v>
      </c>
      <c r="C127" s="175" t="s">
        <v>310</v>
      </c>
      <c r="D127" s="409">
        <f>E127+F127</f>
        <v>-7282.8</v>
      </c>
      <c r="E127" s="409">
        <f>E129</f>
        <v>-5395.8</v>
      </c>
      <c r="F127" s="409">
        <f>F129</f>
        <v>-1887</v>
      </c>
    </row>
    <row r="128" spans="1:6" ht="14.25">
      <c r="A128" s="16"/>
      <c r="B128" s="174"/>
      <c r="C128" s="16" t="s">
        <v>38</v>
      </c>
      <c r="D128" s="410"/>
      <c r="E128" s="410"/>
      <c r="F128" s="410"/>
    </row>
    <row r="129" spans="1:6" ht="14.25">
      <c r="A129" s="16"/>
      <c r="B129" s="174"/>
      <c r="C129" s="176" t="s">
        <v>305</v>
      </c>
      <c r="D129" s="411">
        <f>E129+F129</f>
        <v>-7282.8</v>
      </c>
      <c r="E129" s="411">
        <f>E131</f>
        <v>-5395.8</v>
      </c>
      <c r="F129" s="411">
        <f>F131</f>
        <v>-1887</v>
      </c>
    </row>
    <row r="130" spans="1:6" ht="27">
      <c r="A130" s="16"/>
      <c r="B130" s="174"/>
      <c r="C130" s="16" t="s">
        <v>39</v>
      </c>
      <c r="D130" s="410"/>
      <c r="E130" s="410"/>
      <c r="F130" s="410"/>
    </row>
    <row r="131" spans="1:6" ht="14.25">
      <c r="A131" s="16"/>
      <c r="B131" s="174"/>
      <c r="C131" s="16" t="s">
        <v>40</v>
      </c>
      <c r="D131" s="412">
        <f>E131+F131</f>
        <v>-7282.8</v>
      </c>
      <c r="E131" s="412">
        <f>E132</f>
        <v>-5395.8</v>
      </c>
      <c r="F131" s="412">
        <f>F132</f>
        <v>-1887</v>
      </c>
    </row>
    <row r="132" spans="1:6" ht="14.25">
      <c r="A132" s="16"/>
      <c r="B132" s="174"/>
      <c r="C132" s="177" t="s">
        <v>292</v>
      </c>
      <c r="D132" s="412">
        <f>E132+F132</f>
        <v>-7282.8</v>
      </c>
      <c r="E132" s="408">
        <v>-5395.8</v>
      </c>
      <c r="F132" s="408">
        <v>-1887</v>
      </c>
    </row>
  </sheetData>
  <mergeCells count="11">
    <mergeCell ref="A5:F5"/>
    <mergeCell ref="D8:F8"/>
    <mergeCell ref="A11:A13"/>
    <mergeCell ref="B11:B13"/>
    <mergeCell ref="C7:C10"/>
    <mergeCell ref="A7:B8"/>
    <mergeCell ref="A9:A10"/>
    <mergeCell ref="B9:B10"/>
    <mergeCell ref="D7:F7"/>
    <mergeCell ref="D9:D10"/>
    <mergeCell ref="E9:F9"/>
  </mergeCells>
  <printOptions horizontalCentered="1"/>
  <pageMargins left="0" right="0" top="0" bottom="0.35433070866141703" header="0" footer="0"/>
  <pageSetup scale="54" firstPageNumber="1034" orientation="portrait" useFirstPageNumber="1" horizontalDpi="300" verticalDpi="300"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I69"/>
  <sheetViews>
    <sheetView workbookViewId="0">
      <selection activeCell="C9" sqref="C9"/>
    </sheetView>
  </sheetViews>
  <sheetFormatPr defaultColWidth="9.140625" defaultRowHeight="13.5"/>
  <cols>
    <col min="1" max="1" width="7.42578125" style="197" customWidth="1"/>
    <col min="2" max="2" width="14.7109375" style="197" customWidth="1"/>
    <col min="3" max="3" width="53.28515625" style="418" customWidth="1"/>
    <col min="4" max="8" width="21.140625" style="442" customWidth="1"/>
    <col min="9" max="9" width="30.85546875" style="418" customWidth="1"/>
    <col min="10" max="16384" width="9.140625" style="418"/>
  </cols>
  <sheetData>
    <row r="1" spans="1:9">
      <c r="A1" s="418"/>
      <c r="B1" s="418"/>
      <c r="D1" s="418"/>
      <c r="E1" s="418"/>
      <c r="F1" s="418"/>
      <c r="G1" s="418"/>
      <c r="H1" s="418" t="s">
        <v>219</v>
      </c>
    </row>
    <row r="2" spans="1:9" ht="17.25" customHeight="1">
      <c r="A2" s="418"/>
      <c r="B2" s="418"/>
      <c r="D2" s="418"/>
      <c r="E2" s="418"/>
      <c r="F2" s="631" t="s">
        <v>857</v>
      </c>
      <c r="G2" s="632"/>
      <c r="H2" s="632"/>
    </row>
    <row r="3" spans="1:9" ht="17.25" customHeight="1">
      <c r="A3" s="418"/>
      <c r="B3" s="418"/>
      <c r="D3" s="418"/>
      <c r="E3" s="418"/>
      <c r="F3" s="631" t="s">
        <v>1</v>
      </c>
      <c r="G3" s="632"/>
      <c r="H3" s="632"/>
    </row>
    <row r="4" spans="1:9" ht="17.25" customHeight="1">
      <c r="A4" s="418"/>
      <c r="B4" s="418"/>
      <c r="D4" s="418"/>
      <c r="E4" s="418"/>
      <c r="F4" s="418"/>
      <c r="G4" s="418"/>
      <c r="H4" s="418"/>
    </row>
    <row r="5" spans="1:9" ht="72.75" customHeight="1">
      <c r="A5" s="633" t="s">
        <v>858</v>
      </c>
      <c r="B5" s="633"/>
      <c r="C5" s="633"/>
      <c r="D5" s="633"/>
      <c r="E5" s="633"/>
      <c r="F5" s="633"/>
      <c r="G5" s="633"/>
      <c r="H5" s="633"/>
    </row>
    <row r="6" spans="1:9" ht="14.25">
      <c r="A6" s="196"/>
      <c r="B6" s="196"/>
      <c r="C6" s="419"/>
      <c r="D6" s="256"/>
      <c r="E6" s="256"/>
      <c r="F6" s="256"/>
      <c r="G6" s="634" t="s">
        <v>859</v>
      </c>
      <c r="H6" s="634"/>
    </row>
    <row r="7" spans="1:9" s="197" customFormat="1" ht="24.75" customHeight="1">
      <c r="A7" s="635" t="s">
        <v>60</v>
      </c>
      <c r="B7" s="636"/>
      <c r="C7" s="637" t="s">
        <v>860</v>
      </c>
      <c r="D7" s="639" t="s">
        <v>52</v>
      </c>
      <c r="E7" s="641" t="s">
        <v>158</v>
      </c>
      <c r="F7" s="642"/>
      <c r="G7" s="642"/>
      <c r="H7" s="643"/>
    </row>
    <row r="8" spans="1:9" s="197" customFormat="1" ht="96" customHeight="1">
      <c r="A8" s="198"/>
      <c r="B8" s="198" t="s">
        <v>51</v>
      </c>
      <c r="C8" s="638"/>
      <c r="D8" s="640"/>
      <c r="E8" s="257" t="s">
        <v>861</v>
      </c>
      <c r="F8" s="257" t="s">
        <v>862</v>
      </c>
      <c r="G8" s="257" t="s">
        <v>863</v>
      </c>
      <c r="H8" s="257" t="s">
        <v>864</v>
      </c>
    </row>
    <row r="9" spans="1:9" s="197" customFormat="1" ht="30.75" customHeight="1">
      <c r="A9" s="198"/>
      <c r="B9" s="198"/>
      <c r="C9" s="420" t="s">
        <v>865</v>
      </c>
      <c r="D9" s="421">
        <f>D11+D18+D26+D35+D41+D46+D49+D56+D60</f>
        <v>-1973177.3</v>
      </c>
      <c r="E9" s="421">
        <f>E11+E18+E26+E35+E41+E46+E49+E56+E60</f>
        <v>-1230522.5</v>
      </c>
      <c r="F9" s="421">
        <f t="shared" ref="F9:H9" si="0">F11+F18+F26+F35+F41+F46+F49+F56+F60</f>
        <v>-433466.1</v>
      </c>
      <c r="G9" s="421">
        <f t="shared" si="0"/>
        <v>-5955.3</v>
      </c>
      <c r="H9" s="421">
        <f t="shared" si="0"/>
        <v>-303233.40000000002</v>
      </c>
      <c r="I9" s="422"/>
    </row>
    <row r="10" spans="1:9" ht="14.25">
      <c r="A10" s="198"/>
      <c r="B10" s="198"/>
      <c r="C10" s="420" t="s">
        <v>866</v>
      </c>
      <c r="D10" s="421"/>
      <c r="E10" s="421"/>
      <c r="F10" s="421"/>
      <c r="G10" s="421"/>
      <c r="H10" s="421"/>
    </row>
    <row r="11" spans="1:9" s="197" customFormat="1" ht="22.5" customHeight="1">
      <c r="A11" s="249"/>
      <c r="B11" s="423"/>
      <c r="C11" s="423" t="s">
        <v>867</v>
      </c>
      <c r="D11" s="424">
        <f>D13+D14</f>
        <v>-16085.1</v>
      </c>
      <c r="E11" s="424">
        <f t="shared" ref="E11:H11" si="1">E13+E14</f>
        <v>0</v>
      </c>
      <c r="F11" s="424">
        <f t="shared" si="1"/>
        <v>-2304.1</v>
      </c>
      <c r="G11" s="424">
        <f t="shared" si="1"/>
        <v>0</v>
      </c>
      <c r="H11" s="424">
        <f t="shared" si="1"/>
        <v>-13781</v>
      </c>
      <c r="I11" s="422"/>
    </row>
    <row r="12" spans="1:9" s="197" customFormat="1">
      <c r="A12" s="249"/>
      <c r="B12" s="249"/>
      <c r="C12" s="249" t="s">
        <v>37</v>
      </c>
      <c r="D12" s="425"/>
      <c r="E12" s="425"/>
      <c r="F12" s="425"/>
      <c r="G12" s="425"/>
      <c r="H12" s="425"/>
    </row>
    <row r="13" spans="1:9" s="427" customFormat="1" ht="42" customHeight="1">
      <c r="A13" s="203">
        <v>1024</v>
      </c>
      <c r="B13" s="203">
        <v>31001</v>
      </c>
      <c r="C13" s="426" t="s">
        <v>868</v>
      </c>
      <c r="D13" s="424">
        <f>SUM(E13:H13)</f>
        <v>-13781</v>
      </c>
      <c r="E13" s="424"/>
      <c r="F13" s="424"/>
      <c r="G13" s="424"/>
      <c r="H13" s="424">
        <v>-13781</v>
      </c>
    </row>
    <row r="14" spans="1:9" s="427" customFormat="1" ht="42" customHeight="1">
      <c r="A14" s="203">
        <v>1024</v>
      </c>
      <c r="B14" s="203">
        <v>31003</v>
      </c>
      <c r="C14" s="426" t="s">
        <v>736</v>
      </c>
      <c r="D14" s="424">
        <v>-2304.1</v>
      </c>
      <c r="E14" s="424">
        <v>0</v>
      </c>
      <c r="F14" s="424">
        <v>-2304.1</v>
      </c>
      <c r="G14" s="424">
        <v>0</v>
      </c>
      <c r="H14" s="424">
        <v>0</v>
      </c>
    </row>
    <row r="15" spans="1:9" s="427" customFormat="1" ht="18.75" customHeight="1">
      <c r="A15" s="203"/>
      <c r="B15" s="203"/>
      <c r="C15" s="249" t="s">
        <v>37</v>
      </c>
      <c r="D15" s="424"/>
      <c r="E15" s="424"/>
      <c r="F15" s="424"/>
      <c r="G15" s="424"/>
      <c r="H15" s="424"/>
    </row>
    <row r="16" spans="1:9" ht="60" customHeight="1">
      <c r="A16" s="249"/>
      <c r="B16" s="249"/>
      <c r="C16" s="428" t="s">
        <v>869</v>
      </c>
      <c r="D16" s="425">
        <v>-2304.1</v>
      </c>
      <c r="E16" s="425"/>
      <c r="F16" s="425">
        <v>-2304.1</v>
      </c>
      <c r="G16" s="425"/>
      <c r="H16" s="425"/>
    </row>
    <row r="17" spans="1:8">
      <c r="A17" s="249"/>
      <c r="B17" s="249"/>
      <c r="C17" s="428"/>
      <c r="D17" s="425"/>
      <c r="E17" s="425"/>
      <c r="F17" s="425"/>
      <c r="G17" s="425"/>
      <c r="H17" s="425"/>
    </row>
    <row r="18" spans="1:8" s="197" customFormat="1" ht="14.25">
      <c r="A18" s="249"/>
      <c r="B18" s="423"/>
      <c r="C18" s="423" t="s">
        <v>870</v>
      </c>
      <c r="D18" s="424">
        <f t="shared" ref="D18:G18" si="2">D23+D20+D21+D22+D24</f>
        <v>-22599.899999999998</v>
      </c>
      <c r="E18" s="424">
        <f t="shared" si="2"/>
        <v>0</v>
      </c>
      <c r="F18" s="424">
        <f t="shared" si="2"/>
        <v>0</v>
      </c>
      <c r="G18" s="424">
        <f t="shared" si="2"/>
        <v>0</v>
      </c>
      <c r="H18" s="424">
        <f>H23+H20+H21+H22+H24</f>
        <v>-22599.899999999998</v>
      </c>
    </row>
    <row r="19" spans="1:8" s="197" customFormat="1">
      <c r="A19" s="249"/>
      <c r="B19" s="249"/>
      <c r="C19" s="249" t="s">
        <v>37</v>
      </c>
      <c r="D19" s="425"/>
      <c r="E19" s="425"/>
      <c r="F19" s="425"/>
      <c r="G19" s="425"/>
      <c r="H19" s="425"/>
    </row>
    <row r="20" spans="1:8" s="427" customFormat="1" ht="28.5">
      <c r="A20" s="203">
        <v>1136</v>
      </c>
      <c r="B20" s="203">
        <v>31002</v>
      </c>
      <c r="C20" s="426" t="s">
        <v>1418</v>
      </c>
      <c r="D20" s="424">
        <v>-10000</v>
      </c>
      <c r="E20" s="424"/>
      <c r="F20" s="424"/>
      <c r="G20" s="424"/>
      <c r="H20" s="424">
        <v>-10000</v>
      </c>
    </row>
    <row r="21" spans="1:8" s="427" customFormat="1" ht="42.75">
      <c r="A21" s="203">
        <v>1213</v>
      </c>
      <c r="B21" s="203">
        <v>31002</v>
      </c>
      <c r="C21" s="426" t="s">
        <v>1433</v>
      </c>
      <c r="D21" s="424">
        <v>-5475.6</v>
      </c>
      <c r="E21" s="424"/>
      <c r="F21" s="424"/>
      <c r="G21" s="424"/>
      <c r="H21" s="424">
        <v>-5475.6</v>
      </c>
    </row>
    <row r="22" spans="1:8" s="427" customFormat="1" ht="42.75">
      <c r="A22" s="203">
        <v>1213</v>
      </c>
      <c r="B22" s="203">
        <v>31003</v>
      </c>
      <c r="C22" s="426" t="s">
        <v>1427</v>
      </c>
      <c r="D22" s="424">
        <v>-965.3</v>
      </c>
      <c r="E22" s="424"/>
      <c r="F22" s="424"/>
      <c r="G22" s="424"/>
      <c r="H22" s="424">
        <v>-965.3</v>
      </c>
    </row>
    <row r="23" spans="1:8" s="427" customFormat="1" ht="57">
      <c r="A23" s="203">
        <v>1213</v>
      </c>
      <c r="B23" s="203">
        <v>31004</v>
      </c>
      <c r="C23" s="426" t="s">
        <v>743</v>
      </c>
      <c r="D23" s="424">
        <v>-5311</v>
      </c>
      <c r="E23" s="424"/>
      <c r="F23" s="424"/>
      <c r="G23" s="424"/>
      <c r="H23" s="424">
        <v>-5311</v>
      </c>
    </row>
    <row r="24" spans="1:8" s="427" customFormat="1" ht="28.5">
      <c r="A24" s="203">
        <v>1213</v>
      </c>
      <c r="B24" s="203">
        <v>31006</v>
      </c>
      <c r="C24" s="426" t="s">
        <v>1434</v>
      </c>
      <c r="D24" s="424">
        <v>-848</v>
      </c>
      <c r="E24" s="424"/>
      <c r="F24" s="424"/>
      <c r="G24" s="424"/>
      <c r="H24" s="424">
        <v>-848</v>
      </c>
    </row>
    <row r="25" spans="1:8" s="427" customFormat="1" ht="14.25">
      <c r="A25" s="203"/>
      <c r="B25" s="203"/>
      <c r="C25" s="249"/>
      <c r="D25" s="424"/>
      <c r="E25" s="424"/>
      <c r="F25" s="424"/>
      <c r="G25" s="424"/>
      <c r="H25" s="424"/>
    </row>
    <row r="26" spans="1:8" s="427" customFormat="1" ht="14.25">
      <c r="A26" s="203"/>
      <c r="B26" s="203"/>
      <c r="C26" s="423" t="s">
        <v>871</v>
      </c>
      <c r="D26" s="424">
        <f>D28+D31</f>
        <v>-487905.4</v>
      </c>
      <c r="E26" s="424">
        <f t="shared" ref="E26:H26" si="3">E28+E31</f>
        <v>-216287</v>
      </c>
      <c r="F26" s="424">
        <f t="shared" si="3"/>
        <v>-269558.40000000002</v>
      </c>
      <c r="G26" s="424">
        <f t="shared" si="3"/>
        <v>-2060</v>
      </c>
      <c r="H26" s="424">
        <f t="shared" si="3"/>
        <v>0</v>
      </c>
    </row>
    <row r="27" spans="1:8" s="427" customFormat="1" ht="14.25">
      <c r="A27" s="203"/>
      <c r="B27" s="203"/>
      <c r="C27" s="249" t="s">
        <v>37</v>
      </c>
      <c r="D27" s="424"/>
      <c r="E27" s="424"/>
      <c r="F27" s="424"/>
      <c r="G27" s="424"/>
      <c r="H27" s="424"/>
    </row>
    <row r="28" spans="1:8" s="427" customFormat="1" ht="28.5">
      <c r="A28" s="203">
        <v>1228</v>
      </c>
      <c r="B28" s="203">
        <v>31001</v>
      </c>
      <c r="C28" s="429" t="s">
        <v>807</v>
      </c>
      <c r="D28" s="424">
        <f>+D30</f>
        <v>-217667</v>
      </c>
      <c r="E28" s="424">
        <f>E30</f>
        <v>-216287</v>
      </c>
      <c r="F28" s="424">
        <f t="shared" ref="F28:H28" si="4">F30</f>
        <v>0</v>
      </c>
      <c r="G28" s="424">
        <f t="shared" si="4"/>
        <v>-1380</v>
      </c>
      <c r="H28" s="424">
        <f t="shared" si="4"/>
        <v>0</v>
      </c>
    </row>
    <row r="29" spans="1:8" s="427" customFormat="1" ht="14.25">
      <c r="A29" s="203"/>
      <c r="B29" s="203"/>
      <c r="C29" s="249" t="s">
        <v>866</v>
      </c>
      <c r="D29" s="424"/>
      <c r="E29" s="424"/>
      <c r="F29" s="424"/>
      <c r="G29" s="424"/>
      <c r="H29" s="424"/>
    </row>
    <row r="30" spans="1:8" ht="67.5">
      <c r="A30" s="249"/>
      <c r="B30" s="249"/>
      <c r="C30" s="430" t="s">
        <v>872</v>
      </c>
      <c r="D30" s="425">
        <f>SUM(E30:H30)</f>
        <v>-217667</v>
      </c>
      <c r="E30" s="425">
        <v>-216287</v>
      </c>
      <c r="F30" s="425"/>
      <c r="G30" s="425">
        <v>-1380</v>
      </c>
      <c r="H30" s="425"/>
    </row>
    <row r="31" spans="1:8" s="427" customFormat="1" ht="28.5">
      <c r="A31" s="203">
        <v>1228</v>
      </c>
      <c r="B31" s="203">
        <v>31002</v>
      </c>
      <c r="C31" s="429" t="s">
        <v>456</v>
      </c>
      <c r="D31" s="424">
        <f>D33</f>
        <v>-270238.40000000002</v>
      </c>
      <c r="E31" s="424"/>
      <c r="F31" s="424">
        <f>F33</f>
        <v>-269558.40000000002</v>
      </c>
      <c r="G31" s="424">
        <f t="shared" ref="G31:H31" si="5">G33</f>
        <v>-680</v>
      </c>
      <c r="H31" s="424">
        <f t="shared" si="5"/>
        <v>0</v>
      </c>
    </row>
    <row r="32" spans="1:8" s="427" customFormat="1" ht="14.25">
      <c r="A32" s="203"/>
      <c r="B32" s="203"/>
      <c r="C32" s="249" t="s">
        <v>866</v>
      </c>
      <c r="D32" s="424"/>
      <c r="E32" s="424"/>
      <c r="F32" s="424"/>
      <c r="G32" s="424"/>
      <c r="H32" s="424"/>
    </row>
    <row r="33" spans="1:8" s="427" customFormat="1" ht="27">
      <c r="A33" s="203"/>
      <c r="B33" s="203"/>
      <c r="C33" s="430" t="s">
        <v>873</v>
      </c>
      <c r="D33" s="425">
        <f>SUM(E33:H33)</f>
        <v>-270238.40000000002</v>
      </c>
      <c r="E33" s="425"/>
      <c r="F33" s="425">
        <v>-269558.40000000002</v>
      </c>
      <c r="G33" s="424">
        <v>-680</v>
      </c>
      <c r="H33" s="424"/>
    </row>
    <row r="34" spans="1:8" s="427" customFormat="1" ht="14.25">
      <c r="A34" s="203"/>
      <c r="B34" s="203"/>
      <c r="C34" s="430"/>
      <c r="D34" s="431"/>
      <c r="E34" s="431"/>
      <c r="F34" s="431"/>
      <c r="G34" s="421"/>
      <c r="H34" s="421"/>
    </row>
    <row r="35" spans="1:8" s="434" customFormat="1" ht="48" customHeight="1">
      <c r="A35" s="288"/>
      <c r="B35" s="288"/>
      <c r="C35" s="432" t="s">
        <v>77</v>
      </c>
      <c r="D35" s="433">
        <f>D37</f>
        <v>-3895.3</v>
      </c>
      <c r="E35" s="433">
        <f t="shared" ref="E35:H35" si="6">E37</f>
        <v>0</v>
      </c>
      <c r="F35" s="433">
        <f t="shared" si="6"/>
        <v>0</v>
      </c>
      <c r="G35" s="433">
        <f>G37</f>
        <v>-3895.3</v>
      </c>
      <c r="H35" s="433">
        <f t="shared" si="6"/>
        <v>0</v>
      </c>
    </row>
    <row r="36" spans="1:8" s="434" customFormat="1" ht="21" customHeight="1">
      <c r="A36" s="288"/>
      <c r="B36" s="288"/>
      <c r="C36" s="435" t="s">
        <v>37</v>
      </c>
      <c r="D36" s="433"/>
      <c r="E36" s="433"/>
      <c r="F36" s="436"/>
      <c r="G36" s="436"/>
      <c r="H36" s="436"/>
    </row>
    <row r="37" spans="1:8" s="434" customFormat="1" ht="51.75" customHeight="1">
      <c r="A37" s="288">
        <v>1212</v>
      </c>
      <c r="B37" s="288">
        <v>21002</v>
      </c>
      <c r="C37" s="437" t="s">
        <v>1577</v>
      </c>
      <c r="D37" s="433">
        <f>SUM(E37:H37)</f>
        <v>-3895.3</v>
      </c>
      <c r="E37" s="436">
        <f t="shared" ref="E37:F37" si="7">E39</f>
        <v>0</v>
      </c>
      <c r="F37" s="436">
        <f t="shared" si="7"/>
        <v>0</v>
      </c>
      <c r="G37" s="433">
        <f>G39</f>
        <v>-3895.3</v>
      </c>
      <c r="H37" s="436">
        <f>H39</f>
        <v>0</v>
      </c>
    </row>
    <row r="38" spans="1:8" s="434" customFormat="1" ht="21" customHeight="1">
      <c r="A38" s="288"/>
      <c r="B38" s="288"/>
      <c r="C38" s="435" t="s">
        <v>37</v>
      </c>
      <c r="D38" s="433"/>
      <c r="E38" s="433"/>
      <c r="F38" s="436"/>
      <c r="G38" s="436"/>
      <c r="H38" s="436"/>
    </row>
    <row r="39" spans="1:8" s="434" customFormat="1" ht="102.75" customHeight="1">
      <c r="A39" s="288"/>
      <c r="B39" s="288"/>
      <c r="C39" s="438" t="s">
        <v>1578</v>
      </c>
      <c r="D39" s="433">
        <f>SUM(E39:H39)</f>
        <v>-3895.3</v>
      </c>
      <c r="E39" s="433"/>
      <c r="F39" s="436"/>
      <c r="G39" s="439">
        <v>-3895.3</v>
      </c>
      <c r="H39" s="436"/>
    </row>
    <row r="40" spans="1:8">
      <c r="A40" s="249"/>
      <c r="B40" s="249"/>
      <c r="C40" s="428"/>
      <c r="D40" s="425"/>
      <c r="E40" s="425"/>
      <c r="F40" s="425"/>
      <c r="G40" s="425"/>
      <c r="H40" s="425"/>
    </row>
    <row r="41" spans="1:8" s="197" customFormat="1" ht="14.25">
      <c r="A41" s="249"/>
      <c r="B41" s="423"/>
      <c r="C41" s="423" t="s">
        <v>874</v>
      </c>
      <c r="D41" s="424">
        <f>D43+D44</f>
        <v>-240067.3</v>
      </c>
      <c r="E41" s="424">
        <f t="shared" ref="E41:H41" si="8">E43+E44</f>
        <v>0</v>
      </c>
      <c r="F41" s="424">
        <f t="shared" si="8"/>
        <v>-39000</v>
      </c>
      <c r="G41" s="424">
        <f t="shared" si="8"/>
        <v>0</v>
      </c>
      <c r="H41" s="424">
        <f t="shared" si="8"/>
        <v>-201067.3</v>
      </c>
    </row>
    <row r="42" spans="1:8" s="197" customFormat="1">
      <c r="A42" s="249"/>
      <c r="B42" s="249"/>
      <c r="C42" s="249" t="s">
        <v>37</v>
      </c>
      <c r="D42" s="425"/>
      <c r="E42" s="425"/>
      <c r="F42" s="425"/>
      <c r="G42" s="425"/>
      <c r="H42" s="425"/>
    </row>
    <row r="43" spans="1:8" s="427" customFormat="1" ht="28.5">
      <c r="A43" s="203">
        <v>1023</v>
      </c>
      <c r="B43" s="203">
        <v>31001</v>
      </c>
      <c r="C43" s="426" t="s">
        <v>745</v>
      </c>
      <c r="D43" s="424">
        <f>SUM(E43:H43)</f>
        <v>-201067.3</v>
      </c>
      <c r="E43" s="424"/>
      <c r="F43" s="424"/>
      <c r="G43" s="424"/>
      <c r="H43" s="424">
        <v>-201067.3</v>
      </c>
    </row>
    <row r="44" spans="1:8" s="427" customFormat="1" ht="28.5">
      <c r="A44" s="203">
        <v>1023</v>
      </c>
      <c r="B44" s="203">
        <v>31004</v>
      </c>
      <c r="C44" s="426" t="s">
        <v>574</v>
      </c>
      <c r="D44" s="424">
        <v>-39000</v>
      </c>
      <c r="E44" s="424">
        <v>0</v>
      </c>
      <c r="F44" s="424">
        <v>-39000</v>
      </c>
      <c r="G44" s="424">
        <v>0</v>
      </c>
      <c r="H44" s="424">
        <v>0</v>
      </c>
    </row>
    <row r="45" spans="1:8" ht="27">
      <c r="A45" s="249"/>
      <c r="B45" s="249"/>
      <c r="C45" s="428" t="s">
        <v>875</v>
      </c>
      <c r="D45" s="425">
        <v>-39000</v>
      </c>
      <c r="E45" s="425"/>
      <c r="F45" s="425">
        <v>-39000</v>
      </c>
      <c r="G45" s="425"/>
      <c r="H45" s="425"/>
    </row>
    <row r="46" spans="1:8" s="197" customFormat="1" ht="14.25">
      <c r="A46" s="249"/>
      <c r="B46" s="423"/>
      <c r="C46" s="423" t="s">
        <v>876</v>
      </c>
      <c r="D46" s="424">
        <f>D48</f>
        <v>-885000</v>
      </c>
      <c r="E46" s="424">
        <f>E48</f>
        <v>-885000</v>
      </c>
      <c r="F46" s="424">
        <f t="shared" ref="F46:H46" si="9">F48</f>
        <v>0</v>
      </c>
      <c r="G46" s="424">
        <f t="shared" si="9"/>
        <v>0</v>
      </c>
      <c r="H46" s="424">
        <f t="shared" si="9"/>
        <v>0</v>
      </c>
    </row>
    <row r="47" spans="1:8" s="197" customFormat="1">
      <c r="A47" s="249"/>
      <c r="B47" s="249"/>
      <c r="C47" s="249" t="s">
        <v>37</v>
      </c>
      <c r="D47" s="425"/>
      <c r="E47" s="425"/>
      <c r="F47" s="425"/>
      <c r="G47" s="425"/>
      <c r="H47" s="425"/>
    </row>
    <row r="48" spans="1:8" s="427" customFormat="1" ht="28.5">
      <c r="A48" s="203">
        <v>1138</v>
      </c>
      <c r="B48" s="203">
        <v>31002</v>
      </c>
      <c r="C48" s="427" t="s">
        <v>795</v>
      </c>
      <c r="D48" s="424">
        <f>SUM(E48:G48)</f>
        <v>-885000</v>
      </c>
      <c r="E48" s="424">
        <v>-885000</v>
      </c>
      <c r="F48" s="424"/>
      <c r="G48" s="424"/>
      <c r="H48" s="424"/>
    </row>
    <row r="49" spans="1:8" s="197" customFormat="1" ht="14.25">
      <c r="A49" s="249"/>
      <c r="B49" s="423"/>
      <c r="C49" s="423" t="s">
        <v>877</v>
      </c>
      <c r="D49" s="424">
        <f>D51+D52+D53+D54</f>
        <v>-65471.8</v>
      </c>
      <c r="E49" s="424">
        <f t="shared" ref="E49:H49" si="10">E51+E52+E53+E54</f>
        <v>0</v>
      </c>
      <c r="F49" s="424">
        <f t="shared" si="10"/>
        <v>0</v>
      </c>
      <c r="G49" s="424">
        <f t="shared" si="10"/>
        <v>0</v>
      </c>
      <c r="H49" s="424">
        <f t="shared" si="10"/>
        <v>-65471.8</v>
      </c>
    </row>
    <row r="50" spans="1:8" s="197" customFormat="1">
      <c r="A50" s="249"/>
      <c r="B50" s="249"/>
      <c r="C50" s="249" t="s">
        <v>37</v>
      </c>
      <c r="D50" s="425"/>
      <c r="E50" s="425"/>
      <c r="F50" s="425"/>
      <c r="G50" s="425"/>
      <c r="H50" s="425"/>
    </row>
    <row r="51" spans="1:8" s="197" customFormat="1" ht="14.25">
      <c r="A51" s="203">
        <v>1158</v>
      </c>
      <c r="B51" s="203">
        <v>31001</v>
      </c>
      <c r="C51" s="426" t="s">
        <v>790</v>
      </c>
      <c r="D51" s="424">
        <f>SUM(E51:H51)</f>
        <v>-24115.8</v>
      </c>
      <c r="E51" s="425"/>
      <c r="F51" s="425"/>
      <c r="G51" s="425"/>
      <c r="H51" s="424">
        <v>-24115.8</v>
      </c>
    </row>
    <row r="52" spans="1:8" s="427" customFormat="1" ht="42.75">
      <c r="A52" s="203">
        <v>1158</v>
      </c>
      <c r="B52" s="203">
        <v>31002</v>
      </c>
      <c r="C52" s="426" t="s">
        <v>878</v>
      </c>
      <c r="D52" s="424">
        <f>SUM(E52:H52)</f>
        <v>-988</v>
      </c>
      <c r="E52" s="424">
        <v>0</v>
      </c>
      <c r="F52" s="424">
        <v>0</v>
      </c>
      <c r="G52" s="424">
        <v>0</v>
      </c>
      <c r="H52" s="424">
        <v>-988</v>
      </c>
    </row>
    <row r="53" spans="1:8" s="427" customFormat="1" ht="42.75">
      <c r="A53" s="203">
        <v>1158</v>
      </c>
      <c r="B53" s="203">
        <v>31003</v>
      </c>
      <c r="C53" s="426" t="s">
        <v>879</v>
      </c>
      <c r="D53" s="424">
        <f>SUM(E53:H53)</f>
        <v>-25883.3</v>
      </c>
      <c r="E53" s="424">
        <v>0</v>
      </c>
      <c r="F53" s="424">
        <v>0</v>
      </c>
      <c r="G53" s="424">
        <v>0</v>
      </c>
      <c r="H53" s="424">
        <v>-25883.3</v>
      </c>
    </row>
    <row r="54" spans="1:8" s="427" customFormat="1" ht="28.5">
      <c r="A54" s="203">
        <v>1158</v>
      </c>
      <c r="B54" s="203">
        <v>31004</v>
      </c>
      <c r="C54" s="426" t="s">
        <v>606</v>
      </c>
      <c r="D54" s="424">
        <f t="shared" ref="D54" si="11">SUM(E54:H54)</f>
        <v>-14484.7</v>
      </c>
      <c r="E54" s="424">
        <v>0</v>
      </c>
      <c r="F54" s="424">
        <v>0</v>
      </c>
      <c r="G54" s="424">
        <v>0</v>
      </c>
      <c r="H54" s="424">
        <v>-14484.7</v>
      </c>
    </row>
    <row r="55" spans="1:8">
      <c r="A55" s="249"/>
      <c r="B55" s="249"/>
      <c r="C55" s="428"/>
      <c r="D55" s="425"/>
      <c r="E55" s="425"/>
      <c r="F55" s="425"/>
      <c r="G55" s="425"/>
      <c r="H55" s="425"/>
    </row>
    <row r="56" spans="1:8" s="197" customFormat="1" ht="28.5">
      <c r="A56" s="249"/>
      <c r="B56" s="423"/>
      <c r="C56" s="423" t="s">
        <v>880</v>
      </c>
      <c r="D56" s="440">
        <f>D58</f>
        <v>-313.39999999999998</v>
      </c>
      <c r="E56" s="440">
        <f>E58</f>
        <v>0</v>
      </c>
      <c r="F56" s="440">
        <f>F58</f>
        <v>0</v>
      </c>
      <c r="G56" s="440">
        <f>G58</f>
        <v>0</v>
      </c>
      <c r="H56" s="440">
        <f>H58</f>
        <v>-313.39999999999998</v>
      </c>
    </row>
    <row r="57" spans="1:8" s="197" customFormat="1">
      <c r="A57" s="249"/>
      <c r="B57" s="249"/>
      <c r="C57" s="249" t="s">
        <v>37</v>
      </c>
      <c r="D57" s="425"/>
      <c r="E57" s="425"/>
      <c r="F57" s="425"/>
      <c r="G57" s="425"/>
      <c r="H57" s="425"/>
    </row>
    <row r="58" spans="1:8" s="427" customFormat="1" ht="42.75">
      <c r="A58" s="203">
        <v>1060</v>
      </c>
      <c r="B58" s="203">
        <v>31001</v>
      </c>
      <c r="C58" s="426" t="s">
        <v>802</v>
      </c>
      <c r="D58" s="424">
        <f t="shared" ref="D58" si="12">SUM(E58:H58)</f>
        <v>-313.39999999999998</v>
      </c>
      <c r="E58" s="424"/>
      <c r="F58" s="424"/>
      <c r="G58" s="424"/>
      <c r="H58" s="424">
        <v>-313.39999999999998</v>
      </c>
    </row>
    <row r="59" spans="1:8" s="427" customFormat="1" ht="14.25">
      <c r="A59" s="203"/>
      <c r="B59" s="203"/>
      <c r="C59" s="426"/>
      <c r="D59" s="424"/>
      <c r="E59" s="424"/>
      <c r="F59" s="424"/>
      <c r="G59" s="424"/>
      <c r="H59" s="424"/>
    </row>
    <row r="60" spans="1:8" s="427" customFormat="1" ht="14.25">
      <c r="A60" s="203"/>
      <c r="B60" s="203"/>
      <c r="C60" s="423" t="s">
        <v>881</v>
      </c>
      <c r="D60" s="424">
        <f>D62</f>
        <v>-251839.1</v>
      </c>
      <c r="E60" s="424">
        <f t="shared" ref="E60:H60" si="13">E62</f>
        <v>-129235.5</v>
      </c>
      <c r="F60" s="424">
        <f t="shared" si="13"/>
        <v>-122603.6</v>
      </c>
      <c r="G60" s="424">
        <f t="shared" si="13"/>
        <v>0</v>
      </c>
      <c r="H60" s="424">
        <f t="shared" si="13"/>
        <v>0</v>
      </c>
    </row>
    <row r="61" spans="1:8" s="197" customFormat="1">
      <c r="A61" s="249"/>
      <c r="B61" s="249"/>
      <c r="C61" s="249" t="s">
        <v>37</v>
      </c>
      <c r="D61" s="425"/>
      <c r="E61" s="425"/>
      <c r="F61" s="425"/>
      <c r="G61" s="425"/>
      <c r="H61" s="425"/>
    </row>
    <row r="62" spans="1:8" s="427" customFormat="1" ht="28.5">
      <c r="A62" s="203">
        <v>1126</v>
      </c>
      <c r="B62" s="203">
        <v>31003</v>
      </c>
      <c r="C62" s="426" t="s">
        <v>841</v>
      </c>
      <c r="D62" s="424">
        <f t="shared" ref="D62:D63" si="14">SUM(E62:H62)</f>
        <v>-251839.1</v>
      </c>
      <c r="E62" s="424">
        <f>E63+E65+E67</f>
        <v>-129235.5</v>
      </c>
      <c r="F62" s="424">
        <f t="shared" ref="F62:H62" si="15">F63+F65+F67</f>
        <v>-122603.6</v>
      </c>
      <c r="G62" s="424">
        <f t="shared" si="15"/>
        <v>0</v>
      </c>
      <c r="H62" s="424">
        <f t="shared" si="15"/>
        <v>0</v>
      </c>
    </row>
    <row r="63" spans="1:8" s="427" customFormat="1" ht="14.25">
      <c r="A63" s="203"/>
      <c r="B63" s="203"/>
      <c r="C63" s="426" t="s">
        <v>882</v>
      </c>
      <c r="D63" s="424">
        <f t="shared" si="14"/>
        <v>-8499.5</v>
      </c>
      <c r="E63" s="424">
        <v>0</v>
      </c>
      <c r="F63" s="424">
        <v>-8499.5</v>
      </c>
      <c r="G63" s="424">
        <v>0</v>
      </c>
      <c r="H63" s="424">
        <v>0</v>
      </c>
    </row>
    <row r="64" spans="1:8" ht="27">
      <c r="A64" s="249"/>
      <c r="B64" s="249"/>
      <c r="C64" s="441" t="s">
        <v>883</v>
      </c>
      <c r="D64" s="425">
        <v>-8499.5</v>
      </c>
      <c r="E64" s="425">
        <v>0</v>
      </c>
      <c r="F64" s="425">
        <v>-8499.5</v>
      </c>
      <c r="G64" s="425">
        <v>0</v>
      </c>
      <c r="H64" s="425">
        <v>0</v>
      </c>
    </row>
    <row r="65" spans="1:8" s="427" customFormat="1" ht="14.25">
      <c r="A65" s="203"/>
      <c r="B65" s="203"/>
      <c r="C65" s="204" t="s">
        <v>884</v>
      </c>
      <c r="D65" s="424">
        <f>D66</f>
        <v>-114104.1</v>
      </c>
      <c r="E65" s="424">
        <v>0</v>
      </c>
      <c r="F65" s="424">
        <f>F66</f>
        <v>-114104.1</v>
      </c>
      <c r="G65" s="424">
        <v>0</v>
      </c>
      <c r="H65" s="424">
        <v>0</v>
      </c>
    </row>
    <row r="66" spans="1:8" ht="27">
      <c r="A66" s="249"/>
      <c r="B66" s="249"/>
      <c r="C66" s="441" t="s">
        <v>885</v>
      </c>
      <c r="D66" s="425">
        <f>E66+F66+G66+H66</f>
        <v>-114104.1</v>
      </c>
      <c r="E66" s="425">
        <v>0</v>
      </c>
      <c r="F66" s="425">
        <v>-114104.1</v>
      </c>
      <c r="G66" s="425">
        <v>0</v>
      </c>
      <c r="H66" s="425">
        <v>0</v>
      </c>
    </row>
    <row r="67" spans="1:8" s="427" customFormat="1" ht="14.25">
      <c r="A67" s="203"/>
      <c r="B67" s="203"/>
      <c r="C67" s="204" t="s">
        <v>886</v>
      </c>
      <c r="D67" s="424">
        <f>D68</f>
        <v>-129235.5</v>
      </c>
      <c r="E67" s="424">
        <f>E68</f>
        <v>-129235.5</v>
      </c>
      <c r="F67" s="424">
        <v>0</v>
      </c>
      <c r="G67" s="424">
        <v>0</v>
      </c>
      <c r="H67" s="424">
        <v>0</v>
      </c>
    </row>
    <row r="68" spans="1:8" ht="27">
      <c r="A68" s="249"/>
      <c r="B68" s="249"/>
      <c r="C68" s="441" t="s">
        <v>887</v>
      </c>
      <c r="D68" s="425">
        <f>E68+F68+G68+H68</f>
        <v>-129235.5</v>
      </c>
      <c r="E68" s="425">
        <v>-129235.5</v>
      </c>
      <c r="F68" s="425">
        <v>0</v>
      </c>
      <c r="G68" s="425">
        <v>0</v>
      </c>
      <c r="H68" s="425">
        <v>0</v>
      </c>
    </row>
    <row r="69" spans="1:8" ht="14.25">
      <c r="A69" s="249"/>
      <c r="B69" s="249"/>
      <c r="C69" s="441"/>
      <c r="D69" s="424"/>
      <c r="E69" s="424"/>
      <c r="F69" s="424"/>
      <c r="G69" s="424"/>
      <c r="H69" s="424"/>
    </row>
  </sheetData>
  <mergeCells count="8">
    <mergeCell ref="F2:H2"/>
    <mergeCell ref="F3:H3"/>
    <mergeCell ref="A5:H5"/>
    <mergeCell ref="G6:H6"/>
    <mergeCell ref="A7:B7"/>
    <mergeCell ref="C7:C8"/>
    <mergeCell ref="D7:D8"/>
    <mergeCell ref="E7:H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117"/>
  <sheetViews>
    <sheetView workbookViewId="0">
      <selection activeCell="C14" sqref="C14"/>
    </sheetView>
  </sheetViews>
  <sheetFormatPr defaultColWidth="9.140625" defaultRowHeight="16.5"/>
  <cols>
    <col min="1" max="1" width="7.42578125" style="454" customWidth="1"/>
    <col min="2" max="2" width="14.7109375" style="454" customWidth="1"/>
    <col min="3" max="3" width="65" style="446" customWidth="1"/>
    <col min="4" max="4" width="35.28515625" style="453" customWidth="1"/>
    <col min="5" max="5" width="27" style="446" customWidth="1"/>
    <col min="6" max="6" width="34.7109375" style="446" customWidth="1"/>
    <col min="7" max="7" width="15" style="446" customWidth="1"/>
    <col min="8" max="8" width="23" style="446" customWidth="1"/>
    <col min="9" max="9" width="9.140625" style="446" customWidth="1"/>
    <col min="10" max="16384" width="9.140625" style="446"/>
  </cols>
  <sheetData>
    <row r="1" spans="1:4">
      <c r="A1" s="443"/>
      <c r="B1" s="443"/>
      <c r="C1" s="444"/>
      <c r="D1" s="445"/>
    </row>
    <row r="2" spans="1:4">
      <c r="A2" s="447"/>
      <c r="B2" s="447"/>
      <c r="C2" s="448"/>
      <c r="D2" s="448" t="s">
        <v>948</v>
      </c>
    </row>
    <row r="3" spans="1:4">
      <c r="A3" s="447"/>
      <c r="B3" s="447"/>
      <c r="C3" s="644" t="s">
        <v>857</v>
      </c>
      <c r="D3" s="644"/>
    </row>
    <row r="4" spans="1:4">
      <c r="A4" s="195"/>
      <c r="B4" s="195"/>
      <c r="C4" s="644" t="s">
        <v>1</v>
      </c>
      <c r="D4" s="645"/>
    </row>
    <row r="5" spans="1:4">
      <c r="A5" s="195"/>
      <c r="B5" s="195"/>
      <c r="C5" s="449"/>
      <c r="D5" s="450"/>
    </row>
    <row r="6" spans="1:4" ht="51.75" customHeight="1">
      <c r="A6" s="646" t="s">
        <v>888</v>
      </c>
      <c r="B6" s="646"/>
      <c r="C6" s="646"/>
      <c r="D6" s="646"/>
    </row>
    <row r="7" spans="1:4">
      <c r="A7" s="195"/>
      <c r="B7" s="279"/>
      <c r="C7" s="451"/>
      <c r="D7" s="451"/>
    </row>
    <row r="8" spans="1:4">
      <c r="A8" s="452"/>
      <c r="B8" s="452"/>
      <c r="C8" s="278"/>
      <c r="D8" s="453" t="s">
        <v>2</v>
      </c>
    </row>
    <row r="9" spans="1:4">
      <c r="A9" s="452"/>
      <c r="B9" s="452"/>
      <c r="C9" s="278"/>
      <c r="D9" s="454"/>
    </row>
    <row r="10" spans="1:4" s="454" customFormat="1" ht="75" customHeight="1">
      <c r="A10" s="647" t="s">
        <v>60</v>
      </c>
      <c r="B10" s="648"/>
      <c r="C10" s="649" t="s">
        <v>860</v>
      </c>
      <c r="D10" s="455" t="s">
        <v>955</v>
      </c>
    </row>
    <row r="11" spans="1:4" s="454" customFormat="1" ht="26.25">
      <c r="A11" s="456"/>
      <c r="B11" s="456" t="s">
        <v>51</v>
      </c>
      <c r="C11" s="650"/>
      <c r="D11" s="457" t="s">
        <v>50</v>
      </c>
    </row>
    <row r="12" spans="1:4" s="454" customFormat="1">
      <c r="A12" s="456"/>
      <c r="B12" s="456"/>
      <c r="C12" s="458" t="s">
        <v>865</v>
      </c>
      <c r="D12" s="459">
        <f>D15+D26+D44+D57+D65+D76+D82+D98+D104</f>
        <v>-1973177.3</v>
      </c>
    </row>
    <row r="13" spans="1:4">
      <c r="A13" s="456"/>
      <c r="B13" s="456"/>
      <c r="C13" s="458" t="s">
        <v>866</v>
      </c>
      <c r="D13" s="460"/>
    </row>
    <row r="14" spans="1:4">
      <c r="A14" s="455"/>
      <c r="B14" s="455"/>
      <c r="C14" s="461"/>
      <c r="D14" s="462"/>
    </row>
    <row r="15" spans="1:4" s="454" customFormat="1">
      <c r="A15" s="455"/>
      <c r="B15" s="463"/>
      <c r="C15" s="463" t="s">
        <v>867</v>
      </c>
      <c r="D15" s="460">
        <f>D17+D20</f>
        <v>-16085.1</v>
      </c>
    </row>
    <row r="16" spans="1:4" s="454" customFormat="1">
      <c r="A16" s="455"/>
      <c r="B16" s="455"/>
      <c r="C16" s="455" t="s">
        <v>37</v>
      </c>
      <c r="D16" s="462"/>
    </row>
    <row r="17" spans="1:4" s="466" customFormat="1" ht="33">
      <c r="A17" s="464">
        <v>1024</v>
      </c>
      <c r="B17" s="464">
        <v>31001</v>
      </c>
      <c r="C17" s="465" t="s">
        <v>735</v>
      </c>
      <c r="D17" s="460">
        <f>+D19</f>
        <v>-13781</v>
      </c>
    </row>
    <row r="18" spans="1:4" s="466" customFormat="1">
      <c r="A18" s="464"/>
      <c r="B18" s="464"/>
      <c r="C18" s="455" t="s">
        <v>38</v>
      </c>
      <c r="D18" s="460"/>
    </row>
    <row r="19" spans="1:4" s="466" customFormat="1">
      <c r="A19" s="464"/>
      <c r="B19" s="464"/>
      <c r="C19" s="467" t="s">
        <v>889</v>
      </c>
      <c r="D19" s="460">
        <v>-13781</v>
      </c>
    </row>
    <row r="20" spans="1:4" s="468" customFormat="1">
      <c r="A20" s="464">
        <v>1024</v>
      </c>
      <c r="B20" s="464">
        <v>31003</v>
      </c>
      <c r="C20" s="465" t="s">
        <v>736</v>
      </c>
      <c r="D20" s="460">
        <v>-2304.1</v>
      </c>
    </row>
    <row r="21" spans="1:4" s="468" customFormat="1">
      <c r="A21" s="464"/>
      <c r="B21" s="464"/>
      <c r="C21" s="455" t="s">
        <v>38</v>
      </c>
      <c r="D21" s="460"/>
    </row>
    <row r="22" spans="1:4" s="468" customFormat="1">
      <c r="A22" s="464"/>
      <c r="B22" s="464"/>
      <c r="C22" s="467" t="s">
        <v>890</v>
      </c>
      <c r="D22" s="460">
        <v>-2304.1</v>
      </c>
    </row>
    <row r="23" spans="1:4" s="468" customFormat="1">
      <c r="A23" s="464"/>
      <c r="B23" s="464"/>
      <c r="C23" s="469" t="s">
        <v>891</v>
      </c>
      <c r="D23" s="460"/>
    </row>
    <row r="24" spans="1:4" s="468" customFormat="1" ht="33">
      <c r="A24" s="464"/>
      <c r="B24" s="464"/>
      <c r="C24" s="461" t="s">
        <v>869</v>
      </c>
      <c r="D24" s="460">
        <v>-2304.1</v>
      </c>
    </row>
    <row r="25" spans="1:4">
      <c r="A25" s="455"/>
      <c r="B25" s="455"/>
      <c r="C25" s="461"/>
      <c r="D25" s="462"/>
    </row>
    <row r="26" spans="1:4" s="454" customFormat="1">
      <c r="A26" s="455"/>
      <c r="B26" s="463"/>
      <c r="C26" s="463" t="s">
        <v>870</v>
      </c>
      <c r="D26" s="460">
        <f>+D28+D31+D34++D40+D37</f>
        <v>-22599.9</v>
      </c>
    </row>
    <row r="27" spans="1:4" s="454" customFormat="1">
      <c r="A27" s="455"/>
      <c r="B27" s="455"/>
      <c r="C27" s="455" t="s">
        <v>37</v>
      </c>
      <c r="D27" s="460"/>
    </row>
    <row r="28" spans="1:4" s="170" customFormat="1" ht="33">
      <c r="A28" s="464">
        <v>1136</v>
      </c>
      <c r="B28" s="464">
        <v>31002</v>
      </c>
      <c r="C28" s="465" t="s">
        <v>294</v>
      </c>
      <c r="D28" s="470">
        <v>-10000</v>
      </c>
    </row>
    <row r="29" spans="1:4" s="170" customFormat="1">
      <c r="A29" s="464"/>
      <c r="B29" s="464"/>
      <c r="C29" s="455" t="s">
        <v>38</v>
      </c>
      <c r="D29" s="470"/>
    </row>
    <row r="30" spans="1:4" s="170" customFormat="1">
      <c r="A30" s="464"/>
      <c r="B30" s="464"/>
      <c r="C30" s="467" t="s">
        <v>288</v>
      </c>
      <c r="D30" s="470">
        <v>-10000</v>
      </c>
    </row>
    <row r="31" spans="1:4" s="170" customFormat="1" ht="49.5">
      <c r="A31" s="464">
        <v>1213</v>
      </c>
      <c r="B31" s="464">
        <v>31002</v>
      </c>
      <c r="C31" s="465" t="s">
        <v>1433</v>
      </c>
      <c r="D31" s="470">
        <v>-5475.6</v>
      </c>
    </row>
    <row r="32" spans="1:4" s="170" customFormat="1">
      <c r="A32" s="464"/>
      <c r="B32" s="464"/>
      <c r="C32" s="455" t="s">
        <v>38</v>
      </c>
      <c r="D32" s="470"/>
    </row>
    <row r="33" spans="1:4" s="170" customFormat="1">
      <c r="A33" s="464"/>
      <c r="B33" s="464"/>
      <c r="C33" s="467" t="s">
        <v>288</v>
      </c>
      <c r="D33" s="470">
        <v>-5475.6</v>
      </c>
    </row>
    <row r="34" spans="1:4" s="170" customFormat="1" ht="49.5">
      <c r="A34" s="464">
        <v>1213</v>
      </c>
      <c r="B34" s="464" t="s">
        <v>297</v>
      </c>
      <c r="C34" s="465" t="s">
        <v>1427</v>
      </c>
      <c r="D34" s="470">
        <v>-965.3</v>
      </c>
    </row>
    <row r="35" spans="1:4" s="170" customFormat="1">
      <c r="A35" s="464"/>
      <c r="B35" s="464"/>
      <c r="C35" s="455" t="s">
        <v>38</v>
      </c>
      <c r="D35" s="470"/>
    </row>
    <row r="36" spans="1:4" s="170" customFormat="1">
      <c r="A36" s="464"/>
      <c r="B36" s="464"/>
      <c r="C36" s="467" t="s">
        <v>288</v>
      </c>
      <c r="D36" s="470">
        <v>-965.3</v>
      </c>
    </row>
    <row r="37" spans="1:4" s="454" customFormat="1" ht="66">
      <c r="A37" s="464">
        <v>1213</v>
      </c>
      <c r="B37" s="464">
        <v>31004</v>
      </c>
      <c r="C37" s="465" t="s">
        <v>743</v>
      </c>
      <c r="D37" s="460">
        <v>-5311</v>
      </c>
    </row>
    <row r="38" spans="1:4" s="454" customFormat="1">
      <c r="A38" s="464"/>
      <c r="B38" s="464"/>
      <c r="C38" s="455" t="s">
        <v>38</v>
      </c>
      <c r="D38" s="460"/>
    </row>
    <row r="39" spans="1:4" s="454" customFormat="1">
      <c r="A39" s="464"/>
      <c r="B39" s="464"/>
      <c r="C39" s="467" t="s">
        <v>288</v>
      </c>
      <c r="D39" s="460">
        <v>-5311</v>
      </c>
    </row>
    <row r="40" spans="1:4" s="170" customFormat="1" ht="33">
      <c r="A40" s="464">
        <v>1213</v>
      </c>
      <c r="B40" s="464">
        <v>31006</v>
      </c>
      <c r="C40" s="465" t="s">
        <v>1434</v>
      </c>
      <c r="D40" s="470">
        <v>-848</v>
      </c>
    </row>
    <row r="41" spans="1:4" s="170" customFormat="1">
      <c r="A41" s="464"/>
      <c r="B41" s="464"/>
      <c r="C41" s="455" t="s">
        <v>38</v>
      </c>
      <c r="D41" s="470"/>
    </row>
    <row r="42" spans="1:4" s="170" customFormat="1">
      <c r="A42" s="464"/>
      <c r="B42" s="464"/>
      <c r="C42" s="467" t="s">
        <v>288</v>
      </c>
      <c r="D42" s="470">
        <v>-848</v>
      </c>
    </row>
    <row r="43" spans="1:4" s="466" customFormat="1">
      <c r="A43" s="464"/>
      <c r="B43" s="464"/>
      <c r="C43" s="465"/>
      <c r="D43" s="460"/>
    </row>
    <row r="44" spans="1:4" s="466" customFormat="1">
      <c r="A44" s="464"/>
      <c r="B44" s="464"/>
      <c r="C44" s="463" t="s">
        <v>871</v>
      </c>
      <c r="D44" s="460">
        <f>D46+D51</f>
        <v>-487905.4</v>
      </c>
    </row>
    <row r="45" spans="1:4" s="466" customFormat="1">
      <c r="A45" s="464"/>
      <c r="B45" s="464"/>
      <c r="C45" s="455" t="s">
        <v>37</v>
      </c>
      <c r="D45" s="460"/>
    </row>
    <row r="46" spans="1:4" s="466" customFormat="1" ht="33">
      <c r="A46" s="464">
        <v>1228</v>
      </c>
      <c r="B46" s="464">
        <v>31001</v>
      </c>
      <c r="C46" s="471" t="s">
        <v>454</v>
      </c>
      <c r="D46" s="460">
        <f>D48</f>
        <v>-217667</v>
      </c>
    </row>
    <row r="47" spans="1:4" s="466" customFormat="1">
      <c r="A47" s="464"/>
      <c r="B47" s="464"/>
      <c r="C47" s="455" t="s">
        <v>892</v>
      </c>
      <c r="D47" s="460"/>
    </row>
    <row r="48" spans="1:4" s="466" customFormat="1">
      <c r="A48" s="464"/>
      <c r="B48" s="464"/>
      <c r="C48" s="467" t="s">
        <v>890</v>
      </c>
      <c r="D48" s="460">
        <f>D50</f>
        <v>-217667</v>
      </c>
    </row>
    <row r="49" spans="1:4" s="466" customFormat="1">
      <c r="A49" s="464"/>
      <c r="B49" s="464"/>
      <c r="C49" s="469" t="s">
        <v>893</v>
      </c>
      <c r="D49" s="460"/>
    </row>
    <row r="50" spans="1:4" ht="66">
      <c r="A50" s="455"/>
      <c r="B50" s="455"/>
      <c r="C50" s="461" t="s">
        <v>872</v>
      </c>
      <c r="D50" s="462">
        <f>'9.'!D30</f>
        <v>-217667</v>
      </c>
    </row>
    <row r="51" spans="1:4" s="466" customFormat="1" ht="33">
      <c r="A51" s="464">
        <v>1228</v>
      </c>
      <c r="B51" s="464">
        <v>31002</v>
      </c>
      <c r="C51" s="471" t="s">
        <v>799</v>
      </c>
      <c r="D51" s="460">
        <f>D53</f>
        <v>-270238.40000000002</v>
      </c>
    </row>
    <row r="52" spans="1:4" s="466" customFormat="1">
      <c r="A52" s="464"/>
      <c r="B52" s="464"/>
      <c r="C52" s="455" t="s">
        <v>892</v>
      </c>
      <c r="D52" s="460"/>
    </row>
    <row r="53" spans="1:4" s="466" customFormat="1">
      <c r="A53" s="464"/>
      <c r="B53" s="464"/>
      <c r="C53" s="467" t="s">
        <v>890</v>
      </c>
      <c r="D53" s="460">
        <f>D55</f>
        <v>-270238.40000000002</v>
      </c>
    </row>
    <row r="54" spans="1:4" s="466" customFormat="1">
      <c r="A54" s="464"/>
      <c r="B54" s="464"/>
      <c r="C54" s="469" t="s">
        <v>893</v>
      </c>
      <c r="D54" s="460"/>
    </row>
    <row r="55" spans="1:4" ht="33">
      <c r="A55" s="455"/>
      <c r="B55" s="455"/>
      <c r="C55" s="461" t="s">
        <v>873</v>
      </c>
      <c r="D55" s="462">
        <f>'9.'!D33</f>
        <v>-270238.40000000002</v>
      </c>
    </row>
    <row r="56" spans="1:4">
      <c r="A56" s="455"/>
      <c r="B56" s="455"/>
      <c r="C56" s="461"/>
      <c r="D56" s="462"/>
    </row>
    <row r="57" spans="1:4" s="384" customFormat="1" ht="33">
      <c r="A57" s="472"/>
      <c r="B57" s="473"/>
      <c r="C57" s="463" t="s">
        <v>77</v>
      </c>
      <c r="D57" s="474">
        <f>D59</f>
        <v>-3895.3</v>
      </c>
    </row>
    <row r="58" spans="1:4" s="384" customFormat="1">
      <c r="A58" s="472"/>
      <c r="B58" s="473"/>
      <c r="C58" s="455" t="s">
        <v>37</v>
      </c>
      <c r="D58" s="475"/>
    </row>
    <row r="59" spans="1:4" s="384" customFormat="1" ht="42.75" customHeight="1">
      <c r="A59" s="464">
        <v>1212</v>
      </c>
      <c r="B59" s="464">
        <v>21002</v>
      </c>
      <c r="C59" s="465" t="s">
        <v>1577</v>
      </c>
      <c r="D59" s="474">
        <f>D61</f>
        <v>-3895.3</v>
      </c>
    </row>
    <row r="60" spans="1:4" s="384" customFormat="1">
      <c r="A60" s="464"/>
      <c r="B60" s="464"/>
      <c r="C60" s="455" t="s">
        <v>892</v>
      </c>
      <c r="D60" s="474"/>
    </row>
    <row r="61" spans="1:4" s="384" customFormat="1">
      <c r="A61" s="472"/>
      <c r="B61" s="473"/>
      <c r="C61" s="467" t="s">
        <v>890</v>
      </c>
      <c r="D61" s="474">
        <f>D63</f>
        <v>-3895.3</v>
      </c>
    </row>
    <row r="62" spans="1:4" s="384" customFormat="1">
      <c r="A62" s="472"/>
      <c r="B62" s="473"/>
      <c r="C62" s="455" t="s">
        <v>893</v>
      </c>
      <c r="D62" s="475"/>
    </row>
    <row r="63" spans="1:4" s="384" customFormat="1" ht="97.5" customHeight="1">
      <c r="A63" s="472"/>
      <c r="B63" s="473"/>
      <c r="C63" s="461" t="s">
        <v>1578</v>
      </c>
      <c r="D63" s="475">
        <f>'9.'!D39</f>
        <v>-3895.3</v>
      </c>
    </row>
    <row r="64" spans="1:4" s="384" customFormat="1">
      <c r="A64" s="472"/>
      <c r="B64" s="473"/>
      <c r="C64" s="461"/>
      <c r="D64" s="476"/>
    </row>
    <row r="65" spans="1:5" s="466" customFormat="1">
      <c r="A65" s="464"/>
      <c r="B65" s="464"/>
      <c r="C65" s="463" t="s">
        <v>874</v>
      </c>
      <c r="D65" s="460">
        <f>D67+D70</f>
        <v>-240067.3</v>
      </c>
    </row>
    <row r="66" spans="1:5" s="466" customFormat="1">
      <c r="A66" s="464"/>
      <c r="B66" s="464"/>
      <c r="C66" s="461" t="s">
        <v>37</v>
      </c>
      <c r="D66" s="460"/>
    </row>
    <row r="67" spans="1:5" s="466" customFormat="1" ht="33">
      <c r="A67" s="464">
        <v>1023</v>
      </c>
      <c r="B67" s="464">
        <v>31001</v>
      </c>
      <c r="C67" s="465" t="s">
        <v>745</v>
      </c>
      <c r="D67" s="460">
        <v>-201067.3</v>
      </c>
    </row>
    <row r="68" spans="1:5" s="466" customFormat="1">
      <c r="A68" s="464"/>
      <c r="B68" s="464"/>
      <c r="C68" s="461" t="s">
        <v>38</v>
      </c>
      <c r="D68" s="460"/>
    </row>
    <row r="69" spans="1:5" s="466" customFormat="1">
      <c r="A69" s="464"/>
      <c r="B69" s="464"/>
      <c r="C69" s="465" t="s">
        <v>894</v>
      </c>
      <c r="D69" s="460">
        <v>-201067.3</v>
      </c>
    </row>
    <row r="70" spans="1:5" s="466" customFormat="1" ht="33">
      <c r="A70" s="464">
        <v>1023</v>
      </c>
      <c r="B70" s="464">
        <v>31004</v>
      </c>
      <c r="C70" s="465" t="s">
        <v>895</v>
      </c>
      <c r="D70" s="460">
        <v>-39000</v>
      </c>
    </row>
    <row r="71" spans="1:5" s="466" customFormat="1">
      <c r="A71" s="464"/>
      <c r="B71" s="464"/>
      <c r="C71" s="461" t="s">
        <v>38</v>
      </c>
      <c r="D71" s="460"/>
    </row>
    <row r="72" spans="1:5" s="466" customFormat="1">
      <c r="A72" s="464"/>
      <c r="B72" s="464"/>
      <c r="C72" s="465" t="s">
        <v>894</v>
      </c>
      <c r="D72" s="460">
        <v>-39000</v>
      </c>
    </row>
    <row r="73" spans="1:5" s="466" customFormat="1">
      <c r="A73" s="464"/>
      <c r="B73" s="464"/>
      <c r="C73" s="461" t="s">
        <v>896</v>
      </c>
      <c r="D73" s="460"/>
    </row>
    <row r="74" spans="1:5" s="466" customFormat="1" ht="33">
      <c r="A74" s="464"/>
      <c r="B74" s="464"/>
      <c r="C74" s="461" t="s">
        <v>875</v>
      </c>
      <c r="D74" s="462">
        <v>-39000</v>
      </c>
    </row>
    <row r="75" spans="1:5">
      <c r="A75" s="455"/>
      <c r="B75" s="455"/>
      <c r="C75" s="461"/>
      <c r="D75" s="462"/>
      <c r="E75" s="477"/>
    </row>
    <row r="76" spans="1:5" s="454" customFormat="1">
      <c r="A76" s="455"/>
      <c r="B76" s="463"/>
      <c r="C76" s="463" t="s">
        <v>876</v>
      </c>
      <c r="D76" s="460">
        <f t="shared" ref="D76" si="0">D78</f>
        <v>-885000</v>
      </c>
      <c r="E76" s="478"/>
    </row>
    <row r="77" spans="1:5" s="454" customFormat="1">
      <c r="A77" s="455"/>
      <c r="B77" s="455"/>
      <c r="C77" s="455" t="s">
        <v>37</v>
      </c>
      <c r="D77" s="462"/>
      <c r="E77" s="478"/>
    </row>
    <row r="78" spans="1:5" s="466" customFormat="1" ht="33">
      <c r="A78" s="464">
        <v>1138</v>
      </c>
      <c r="B78" s="464">
        <v>31002</v>
      </c>
      <c r="C78" s="465" t="s">
        <v>795</v>
      </c>
      <c r="D78" s="460">
        <v>-885000</v>
      </c>
      <c r="E78" s="479"/>
    </row>
    <row r="79" spans="1:5" s="466" customFormat="1">
      <c r="A79" s="464"/>
      <c r="B79" s="464"/>
      <c r="C79" s="455" t="s">
        <v>38</v>
      </c>
      <c r="D79" s="460"/>
    </row>
    <row r="80" spans="1:5" s="466" customFormat="1">
      <c r="A80" s="464"/>
      <c r="B80" s="464"/>
      <c r="C80" s="467" t="s">
        <v>897</v>
      </c>
      <c r="D80" s="460">
        <f t="shared" ref="D80" si="1">+D78</f>
        <v>-885000</v>
      </c>
    </row>
    <row r="81" spans="1:4" s="466" customFormat="1">
      <c r="A81" s="464"/>
      <c r="B81" s="464"/>
      <c r="C81" s="465"/>
      <c r="D81" s="460"/>
    </row>
    <row r="82" spans="1:4" s="454" customFormat="1">
      <c r="A82" s="455"/>
      <c r="B82" s="463"/>
      <c r="C82" s="463" t="s">
        <v>877</v>
      </c>
      <c r="D82" s="460">
        <f>D84+D88+D91+D94</f>
        <v>-65471.8</v>
      </c>
    </row>
    <row r="83" spans="1:4" s="454" customFormat="1">
      <c r="A83" s="455"/>
      <c r="B83" s="455"/>
      <c r="C83" s="455" t="s">
        <v>37</v>
      </c>
      <c r="D83" s="462"/>
    </row>
    <row r="84" spans="1:4" s="480" customFormat="1">
      <c r="A84" s="464">
        <v>1158</v>
      </c>
      <c r="B84" s="464">
        <v>31001</v>
      </c>
      <c r="C84" s="464" t="s">
        <v>790</v>
      </c>
      <c r="D84" s="460">
        <v>-24115.8</v>
      </c>
    </row>
    <row r="85" spans="1:4" s="454" customFormat="1">
      <c r="A85" s="455"/>
      <c r="B85" s="455"/>
      <c r="C85" s="455" t="s">
        <v>38</v>
      </c>
      <c r="D85" s="462"/>
    </row>
    <row r="86" spans="1:4" s="480" customFormat="1">
      <c r="A86" s="464"/>
      <c r="B86" s="464"/>
      <c r="C86" s="464" t="s">
        <v>898</v>
      </c>
      <c r="D86" s="460"/>
    </row>
    <row r="87" spans="1:4" s="454" customFormat="1">
      <c r="A87" s="455"/>
      <c r="B87" s="455"/>
      <c r="C87" s="455"/>
      <c r="D87" s="462"/>
    </row>
    <row r="88" spans="1:4" s="466" customFormat="1" ht="49.5">
      <c r="A88" s="464">
        <v>1158</v>
      </c>
      <c r="B88" s="464">
        <v>31002</v>
      </c>
      <c r="C88" s="465" t="s">
        <v>878</v>
      </c>
      <c r="D88" s="460">
        <v>-988</v>
      </c>
    </row>
    <row r="89" spans="1:4" s="466" customFormat="1">
      <c r="A89" s="464"/>
      <c r="B89" s="464"/>
      <c r="C89" s="455" t="s">
        <v>38</v>
      </c>
      <c r="D89" s="460"/>
    </row>
    <row r="90" spans="1:4" s="466" customFormat="1">
      <c r="A90" s="464"/>
      <c r="B90" s="464"/>
      <c r="C90" s="467" t="s">
        <v>898</v>
      </c>
      <c r="D90" s="460">
        <f t="shared" ref="D90" si="2">+D88</f>
        <v>-988</v>
      </c>
    </row>
    <row r="91" spans="1:4" s="466" customFormat="1" ht="33">
      <c r="A91" s="464">
        <v>1158</v>
      </c>
      <c r="B91" s="464">
        <v>31003</v>
      </c>
      <c r="C91" s="465" t="s">
        <v>879</v>
      </c>
      <c r="D91" s="460">
        <v>-25883.3</v>
      </c>
    </row>
    <row r="92" spans="1:4" s="466" customFormat="1">
      <c r="A92" s="464"/>
      <c r="B92" s="464"/>
      <c r="C92" s="455" t="s">
        <v>38</v>
      </c>
      <c r="D92" s="460"/>
    </row>
    <row r="93" spans="1:4" s="466" customFormat="1">
      <c r="A93" s="464"/>
      <c r="B93" s="464"/>
      <c r="C93" s="467" t="s">
        <v>898</v>
      </c>
      <c r="D93" s="460">
        <f t="shared" ref="D93" si="3">+D91</f>
        <v>-25883.3</v>
      </c>
    </row>
    <row r="94" spans="1:4" s="466" customFormat="1" ht="33">
      <c r="A94" s="464">
        <v>1158</v>
      </c>
      <c r="B94" s="464">
        <v>31004</v>
      </c>
      <c r="C94" s="465" t="s">
        <v>606</v>
      </c>
      <c r="D94" s="460">
        <v>-14484.7</v>
      </c>
    </row>
    <row r="95" spans="1:4" s="466" customFormat="1">
      <c r="A95" s="464"/>
      <c r="B95" s="464"/>
      <c r="C95" s="455" t="s">
        <v>38</v>
      </c>
      <c r="D95" s="460"/>
    </row>
    <row r="96" spans="1:4" s="466" customFormat="1">
      <c r="A96" s="464"/>
      <c r="B96" s="464"/>
      <c r="C96" s="467" t="s">
        <v>898</v>
      </c>
      <c r="D96" s="460">
        <f t="shared" ref="D96" si="4">+D94</f>
        <v>-14484.7</v>
      </c>
    </row>
    <row r="97" spans="1:4">
      <c r="A97" s="455"/>
      <c r="B97" s="455"/>
      <c r="C97" s="461"/>
      <c r="D97" s="462"/>
    </row>
    <row r="98" spans="1:4" s="454" customFormat="1">
      <c r="A98" s="455"/>
      <c r="B98" s="463"/>
      <c r="C98" s="463" t="s">
        <v>880</v>
      </c>
      <c r="D98" s="460">
        <f t="shared" ref="D98" si="5">+D100</f>
        <v>-313.39999999999998</v>
      </c>
    </row>
    <row r="99" spans="1:4" s="454" customFormat="1">
      <c r="A99" s="455"/>
      <c r="B99" s="455"/>
      <c r="C99" s="455" t="s">
        <v>37</v>
      </c>
      <c r="D99" s="462"/>
    </row>
    <row r="100" spans="1:4" s="466" customFormat="1" ht="33">
      <c r="A100" s="464">
        <v>1060</v>
      </c>
      <c r="B100" s="464">
        <v>31001</v>
      </c>
      <c r="C100" s="465" t="s">
        <v>802</v>
      </c>
      <c r="D100" s="460">
        <v>-313.39999999999998</v>
      </c>
    </row>
    <row r="101" spans="1:4" s="466" customFormat="1">
      <c r="A101" s="464"/>
      <c r="B101" s="464"/>
      <c r="C101" s="455" t="s">
        <v>38</v>
      </c>
      <c r="D101" s="460"/>
    </row>
    <row r="102" spans="1:4" s="466" customFormat="1">
      <c r="A102" s="464"/>
      <c r="B102" s="464"/>
      <c r="C102" s="465" t="s">
        <v>899</v>
      </c>
      <c r="D102" s="460">
        <v>3915</v>
      </c>
    </row>
    <row r="103" spans="1:4" s="466" customFormat="1">
      <c r="A103" s="464"/>
      <c r="B103" s="464"/>
      <c r="C103" s="465"/>
      <c r="D103" s="460"/>
    </row>
    <row r="104" spans="1:4">
      <c r="A104" s="455"/>
      <c r="B104" s="455"/>
      <c r="C104" s="463" t="s">
        <v>881</v>
      </c>
      <c r="D104" s="460">
        <v>-251839.1</v>
      </c>
    </row>
    <row r="105" spans="1:4">
      <c r="A105" s="455"/>
      <c r="B105" s="455"/>
      <c r="C105" s="481" t="s">
        <v>37</v>
      </c>
      <c r="D105" s="460"/>
    </row>
    <row r="106" spans="1:4" s="466" customFormat="1" ht="33">
      <c r="A106" s="464">
        <v>1126</v>
      </c>
      <c r="B106" s="464">
        <v>31003</v>
      </c>
      <c r="C106" s="482" t="s">
        <v>841</v>
      </c>
      <c r="D106" s="460">
        <f>D108+D112</f>
        <v>-251839.1</v>
      </c>
    </row>
    <row r="107" spans="1:4">
      <c r="A107" s="455"/>
      <c r="B107" s="455"/>
      <c r="C107" s="481" t="s">
        <v>900</v>
      </c>
      <c r="D107" s="460"/>
    </row>
    <row r="108" spans="1:4">
      <c r="A108" s="455"/>
      <c r="B108" s="455"/>
      <c r="C108" s="467" t="s">
        <v>901</v>
      </c>
      <c r="D108" s="460">
        <v>-8499.5</v>
      </c>
    </row>
    <row r="109" spans="1:4">
      <c r="A109" s="455"/>
      <c r="B109" s="455"/>
      <c r="C109" s="481" t="s">
        <v>896</v>
      </c>
      <c r="D109" s="460"/>
    </row>
    <row r="110" spans="1:4" s="466" customFormat="1">
      <c r="A110" s="464"/>
      <c r="B110" s="464"/>
      <c r="C110" s="482" t="s">
        <v>882</v>
      </c>
      <c r="D110" s="460">
        <v>-8499.5</v>
      </c>
    </row>
    <row r="111" spans="1:4" ht="33">
      <c r="A111" s="455"/>
      <c r="B111" s="455"/>
      <c r="C111" s="481" t="s">
        <v>883</v>
      </c>
      <c r="D111" s="462">
        <v>-8499.5</v>
      </c>
    </row>
    <row r="112" spans="1:4" s="466" customFormat="1">
      <c r="A112" s="464"/>
      <c r="B112" s="464"/>
      <c r="C112" s="482" t="s">
        <v>890</v>
      </c>
      <c r="D112" s="460">
        <f>D114+D116</f>
        <v>-243339.6</v>
      </c>
    </row>
    <row r="113" spans="1:4">
      <c r="A113" s="455"/>
      <c r="B113" s="455"/>
      <c r="C113" s="481" t="s">
        <v>896</v>
      </c>
      <c r="D113" s="462"/>
    </row>
    <row r="114" spans="1:4" s="466" customFormat="1">
      <c r="A114" s="464"/>
      <c r="B114" s="464"/>
      <c r="C114" s="482" t="s">
        <v>884</v>
      </c>
      <c r="D114" s="460">
        <v>-114104.1</v>
      </c>
    </row>
    <row r="115" spans="1:4" ht="33">
      <c r="A115" s="455"/>
      <c r="B115" s="455"/>
      <c r="C115" s="481" t="s">
        <v>885</v>
      </c>
      <c r="D115" s="462">
        <v>-114104.1</v>
      </c>
    </row>
    <row r="116" spans="1:4" s="466" customFormat="1">
      <c r="A116" s="464"/>
      <c r="B116" s="464"/>
      <c r="C116" s="482" t="s">
        <v>886</v>
      </c>
      <c r="D116" s="460">
        <v>-129235.5</v>
      </c>
    </row>
    <row r="117" spans="1:4" ht="33">
      <c r="A117" s="455"/>
      <c r="B117" s="455"/>
      <c r="C117" s="481" t="s">
        <v>887</v>
      </c>
      <c r="D117" s="462">
        <v>-129235.5</v>
      </c>
    </row>
  </sheetData>
  <mergeCells count="5">
    <mergeCell ref="C3:D3"/>
    <mergeCell ref="C4:D4"/>
    <mergeCell ref="A6:D6"/>
    <mergeCell ref="A10:B10"/>
    <mergeCell ref="C10:C1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2:G17"/>
  <sheetViews>
    <sheetView workbookViewId="0">
      <selection activeCell="D17" sqref="C17:D17"/>
    </sheetView>
  </sheetViews>
  <sheetFormatPr defaultColWidth="26.42578125" defaultRowHeight="16.5"/>
  <cols>
    <col min="1" max="2" width="26.42578125" style="219"/>
    <col min="3" max="3" width="44.7109375" style="219" customWidth="1"/>
    <col min="4" max="16384" width="26.42578125" style="219"/>
  </cols>
  <sheetData>
    <row r="2" spans="1:7">
      <c r="D2" s="220" t="s">
        <v>949</v>
      </c>
    </row>
    <row r="3" spans="1:7" ht="59.25" customHeight="1">
      <c r="A3" s="653" t="s">
        <v>902</v>
      </c>
      <c r="B3" s="653"/>
      <c r="C3" s="653"/>
      <c r="D3" s="653"/>
    </row>
    <row r="4" spans="1:7">
      <c r="A4" s="93"/>
      <c r="B4" s="93"/>
      <c r="C4" s="93"/>
      <c r="D4" s="221" t="s">
        <v>903</v>
      </c>
    </row>
    <row r="5" spans="1:7" s="147" customFormat="1" ht="59.25" customHeight="1">
      <c r="A5" s="654" t="s">
        <v>27</v>
      </c>
      <c r="B5" s="654"/>
      <c r="C5" s="655" t="s">
        <v>904</v>
      </c>
      <c r="D5" s="655" t="s">
        <v>905</v>
      </c>
    </row>
    <row r="6" spans="1:7" s="147" customFormat="1" ht="59.25" customHeight="1">
      <c r="A6" s="222" t="s">
        <v>30</v>
      </c>
      <c r="B6" s="222" t="s">
        <v>51</v>
      </c>
      <c r="C6" s="655"/>
      <c r="D6" s="655"/>
    </row>
    <row r="7" spans="1:7" s="147" customFormat="1">
      <c r="A7" s="222"/>
      <c r="B7" s="222"/>
      <c r="C7" s="282"/>
      <c r="D7" s="282" t="s">
        <v>906</v>
      </c>
    </row>
    <row r="8" spans="1:7">
      <c r="A8" s="223"/>
      <c r="B8" s="223"/>
      <c r="C8" s="223" t="s">
        <v>52</v>
      </c>
      <c r="D8" s="224">
        <f>+D10</f>
        <v>-29173</v>
      </c>
      <c r="G8" s="225"/>
    </row>
    <row r="9" spans="1:7">
      <c r="A9" s="651" t="s">
        <v>8</v>
      </c>
      <c r="B9" s="651"/>
      <c r="C9" s="651"/>
      <c r="D9" s="651"/>
    </row>
    <row r="10" spans="1:7">
      <c r="A10" s="656" t="s">
        <v>907</v>
      </c>
      <c r="B10" s="656"/>
      <c r="C10" s="656"/>
      <c r="D10" s="226">
        <f>D12</f>
        <v>-29173</v>
      </c>
    </row>
    <row r="11" spans="1:7">
      <c r="A11" s="651" t="s">
        <v>8</v>
      </c>
      <c r="B11" s="651"/>
      <c r="C11" s="651"/>
      <c r="D11" s="1"/>
    </row>
    <row r="12" spans="1:7">
      <c r="A12" s="652" t="s">
        <v>208</v>
      </c>
      <c r="B12" s="652"/>
      <c r="C12" s="652"/>
      <c r="D12" s="224">
        <f>+D13</f>
        <v>-29173</v>
      </c>
    </row>
    <row r="13" spans="1:7" ht="33">
      <c r="A13" s="227" t="s">
        <v>476</v>
      </c>
      <c r="B13" s="227"/>
      <c r="C13" s="227" t="s">
        <v>477</v>
      </c>
      <c r="D13" s="228">
        <f>+D15</f>
        <v>-29173</v>
      </c>
    </row>
    <row r="14" spans="1:7">
      <c r="A14" s="227"/>
      <c r="B14" s="227"/>
      <c r="C14" s="280" t="s">
        <v>8</v>
      </c>
      <c r="D14" s="227"/>
    </row>
    <row r="15" spans="1:7" ht="33">
      <c r="A15" s="227"/>
      <c r="B15" s="227" t="s">
        <v>377</v>
      </c>
      <c r="C15" s="227" t="s">
        <v>480</v>
      </c>
      <c r="D15" s="228">
        <f>+D17</f>
        <v>-29173</v>
      </c>
    </row>
    <row r="16" spans="1:7" ht="43.5" customHeight="1">
      <c r="A16" s="227"/>
      <c r="B16" s="227"/>
      <c r="C16" s="280" t="s">
        <v>53</v>
      </c>
      <c r="D16" s="227"/>
    </row>
    <row r="17" spans="1:4" ht="38.25" customHeight="1">
      <c r="A17" s="227"/>
      <c r="B17" s="227"/>
      <c r="C17" s="229" t="s">
        <v>208</v>
      </c>
      <c r="D17" s="483">
        <v>-29173</v>
      </c>
    </row>
  </sheetData>
  <mergeCells count="8">
    <mergeCell ref="A11:C11"/>
    <mergeCell ref="A12:C12"/>
    <mergeCell ref="A3:D3"/>
    <mergeCell ref="A5:B5"/>
    <mergeCell ref="C5:C6"/>
    <mergeCell ref="D5:D6"/>
    <mergeCell ref="A9:D9"/>
    <mergeCell ref="A10:C1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F15"/>
  <sheetViews>
    <sheetView workbookViewId="0">
      <selection activeCell="D15" sqref="D15"/>
    </sheetView>
  </sheetViews>
  <sheetFormatPr defaultRowHeight="16.5"/>
  <cols>
    <col min="1" max="1" width="6.42578125" style="230" customWidth="1"/>
    <col min="2" max="2" width="33.7109375" style="199" customWidth="1"/>
    <col min="3" max="3" width="16" style="199" customWidth="1"/>
    <col min="4" max="4" width="19.5703125" style="199" customWidth="1"/>
    <col min="5" max="5" width="21.5703125" style="199" customWidth="1"/>
    <col min="6" max="6" width="12.85546875" style="199" bestFit="1" customWidth="1"/>
    <col min="7" max="16384" width="9.140625" style="199"/>
  </cols>
  <sheetData>
    <row r="1" spans="1:6">
      <c r="E1" s="231" t="s">
        <v>950</v>
      </c>
    </row>
    <row r="2" spans="1:6" ht="92.25" customHeight="1">
      <c r="A2" s="657" t="s">
        <v>908</v>
      </c>
      <c r="B2" s="657"/>
      <c r="C2" s="657"/>
      <c r="D2" s="657"/>
      <c r="E2" s="657"/>
      <c r="F2" s="232"/>
    </row>
    <row r="3" spans="1:6">
      <c r="B3" s="233"/>
    </row>
    <row r="4" spans="1:6">
      <c r="B4" s="233"/>
      <c r="E4" s="234" t="s">
        <v>903</v>
      </c>
    </row>
    <row r="5" spans="1:6" ht="50.25" customHeight="1">
      <c r="A5" s="658" t="s">
        <v>909</v>
      </c>
      <c r="B5" s="659" t="s">
        <v>910</v>
      </c>
      <c r="C5" s="660" t="s">
        <v>911</v>
      </c>
      <c r="D5" s="661" t="s">
        <v>912</v>
      </c>
      <c r="E5" s="662"/>
    </row>
    <row r="6" spans="1:6" ht="50.25" customHeight="1">
      <c r="A6" s="658"/>
      <c r="B6" s="659"/>
      <c r="C6" s="660"/>
      <c r="D6" s="663" t="s">
        <v>913</v>
      </c>
      <c r="E6" s="663"/>
    </row>
    <row r="7" spans="1:6" ht="50.25" customHeight="1">
      <c r="A7" s="658"/>
      <c r="B7" s="659"/>
      <c r="C7" s="660"/>
      <c r="D7" s="484" t="s">
        <v>914</v>
      </c>
      <c r="E7" s="484" t="s">
        <v>915</v>
      </c>
    </row>
    <row r="8" spans="1:6">
      <c r="A8" s="283"/>
      <c r="B8" s="284">
        <v>1</v>
      </c>
      <c r="C8" s="284">
        <v>2</v>
      </c>
      <c r="D8" s="284">
        <v>3</v>
      </c>
      <c r="E8" s="284">
        <v>4</v>
      </c>
    </row>
    <row r="9" spans="1:6" s="201" customFormat="1">
      <c r="A9" s="235"/>
      <c r="B9" s="236" t="s">
        <v>916</v>
      </c>
      <c r="C9" s="237">
        <f t="shared" ref="C9:D9" si="0">C11</f>
        <v>-29173</v>
      </c>
      <c r="D9" s="237">
        <f t="shared" si="0"/>
        <v>0</v>
      </c>
      <c r="E9" s="237">
        <f>E11</f>
        <v>-29173</v>
      </c>
      <c r="F9" s="200"/>
    </row>
    <row r="10" spans="1:6" s="201" customFormat="1">
      <c r="A10" s="235"/>
      <c r="B10" s="274" t="s">
        <v>37</v>
      </c>
      <c r="C10" s="237"/>
      <c r="D10" s="237"/>
      <c r="E10" s="237"/>
    </row>
    <row r="11" spans="1:6">
      <c r="A11" s="238">
        <v>1</v>
      </c>
      <c r="B11" s="239" t="s">
        <v>917</v>
      </c>
      <c r="C11" s="237">
        <f t="shared" ref="C11:D11" si="1">C13</f>
        <v>-29173</v>
      </c>
      <c r="D11" s="237">
        <f t="shared" si="1"/>
        <v>0</v>
      </c>
      <c r="E11" s="237">
        <f>E13</f>
        <v>-29173</v>
      </c>
    </row>
    <row r="12" spans="1:6">
      <c r="A12" s="240"/>
      <c r="B12" s="241" t="s">
        <v>37</v>
      </c>
      <c r="C12" s="242"/>
      <c r="D12" s="242"/>
      <c r="E12" s="242"/>
    </row>
    <row r="13" spans="1:6" s="244" customFormat="1">
      <c r="A13" s="243">
        <v>1.1000000000000001</v>
      </c>
      <c r="B13" s="239" t="s">
        <v>918</v>
      </c>
      <c r="C13" s="237">
        <f>D13+E13</f>
        <v>-29173</v>
      </c>
      <c r="D13" s="237">
        <f>D15</f>
        <v>0</v>
      </c>
      <c r="E13" s="237">
        <f>E15</f>
        <v>-29173</v>
      </c>
    </row>
    <row r="14" spans="1:6">
      <c r="A14" s="240"/>
      <c r="B14" s="245" t="s">
        <v>37</v>
      </c>
      <c r="C14" s="242"/>
      <c r="D14" s="242"/>
      <c r="E14" s="242"/>
    </row>
    <row r="15" spans="1:6" ht="66">
      <c r="A15" s="240"/>
      <c r="B15" s="245" t="s">
        <v>919</v>
      </c>
      <c r="C15" s="242">
        <f>D15+E15</f>
        <v>-29173</v>
      </c>
      <c r="D15" s="242"/>
      <c r="E15" s="242">
        <v>-29173</v>
      </c>
    </row>
  </sheetData>
  <mergeCells count="6">
    <mergeCell ref="A2:E2"/>
    <mergeCell ref="A5:A7"/>
    <mergeCell ref="B5:B7"/>
    <mergeCell ref="C5:C7"/>
    <mergeCell ref="D5:E5"/>
    <mergeCell ref="D6:E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H27"/>
  <sheetViews>
    <sheetView workbookViewId="0">
      <selection activeCell="C6" sqref="C6:E7"/>
    </sheetView>
  </sheetViews>
  <sheetFormatPr defaultRowHeight="16.5"/>
  <cols>
    <col min="1" max="1" width="14.85546875" style="252" customWidth="1"/>
    <col min="2" max="2" width="13.5703125" style="252" customWidth="1"/>
    <col min="3" max="4" width="9.140625" style="252"/>
    <col min="5" max="5" width="23" style="252" customWidth="1"/>
    <col min="6" max="6" width="44.140625" style="252" customWidth="1"/>
    <col min="7" max="7" width="23" style="252" customWidth="1"/>
    <col min="8" max="16384" width="9.140625" style="252"/>
  </cols>
  <sheetData>
    <row r="1" spans="1:8" s="401" customFormat="1">
      <c r="G1" s="202" t="s">
        <v>951</v>
      </c>
    </row>
    <row r="2" spans="1:8" s="401" customFormat="1">
      <c r="B2" s="689" t="s">
        <v>920</v>
      </c>
      <c r="C2" s="689"/>
      <c r="D2" s="689"/>
      <c r="E2" s="689"/>
      <c r="F2" s="689"/>
      <c r="G2" s="689"/>
      <c r="H2" s="485"/>
    </row>
    <row r="3" spans="1:8" s="401" customFormat="1"/>
    <row r="4" spans="1:8" s="401" customFormat="1">
      <c r="A4" s="690" t="s">
        <v>921</v>
      </c>
      <c r="B4" s="690"/>
      <c r="C4" s="690"/>
      <c r="D4" s="690"/>
      <c r="E4" s="690"/>
      <c r="F4" s="690"/>
      <c r="G4" s="690"/>
    </row>
    <row r="5" spans="1:8" s="401" customFormat="1">
      <c r="A5" s="486"/>
      <c r="B5" s="486"/>
      <c r="C5" s="486"/>
      <c r="D5" s="486"/>
      <c r="E5" s="486"/>
      <c r="F5" s="486"/>
      <c r="G5" s="501" t="s">
        <v>922</v>
      </c>
    </row>
    <row r="6" spans="1:8" s="502" customFormat="1">
      <c r="A6" s="691" t="s">
        <v>60</v>
      </c>
      <c r="B6" s="691"/>
      <c r="C6" s="691" t="s">
        <v>923</v>
      </c>
      <c r="D6" s="691"/>
      <c r="E6" s="691"/>
      <c r="F6" s="691" t="s">
        <v>924</v>
      </c>
      <c r="G6" s="692" t="s">
        <v>925</v>
      </c>
    </row>
    <row r="7" spans="1:8" s="502" customFormat="1" ht="106.5" customHeight="1">
      <c r="A7" s="503" t="s">
        <v>30</v>
      </c>
      <c r="B7" s="503" t="s">
        <v>51</v>
      </c>
      <c r="C7" s="691"/>
      <c r="D7" s="691"/>
      <c r="E7" s="691"/>
      <c r="F7" s="691"/>
      <c r="G7" s="692"/>
    </row>
    <row r="8" spans="1:8" s="502" customFormat="1" ht="30" customHeight="1">
      <c r="A8" s="504">
        <v>1</v>
      </c>
      <c r="B8" s="504">
        <v>2</v>
      </c>
      <c r="C8" s="664">
        <v>3</v>
      </c>
      <c r="D8" s="664"/>
      <c r="E8" s="664"/>
      <c r="F8" s="504">
        <v>4</v>
      </c>
      <c r="G8" s="505">
        <v>5</v>
      </c>
    </row>
    <row r="9" spans="1:8" s="502" customFormat="1" ht="44.25" customHeight="1">
      <c r="A9" s="487"/>
      <c r="B9" s="665" t="s">
        <v>288</v>
      </c>
      <c r="C9" s="665"/>
      <c r="D9" s="665"/>
      <c r="E9" s="665"/>
      <c r="F9" s="665"/>
      <c r="G9" s="488">
        <v>-135000</v>
      </c>
    </row>
    <row r="10" spans="1:8" s="502" customFormat="1" ht="44.25" customHeight="1">
      <c r="A10" s="489">
        <v>1221</v>
      </c>
      <c r="B10" s="666" t="s">
        <v>1608</v>
      </c>
      <c r="C10" s="667"/>
      <c r="D10" s="667"/>
      <c r="E10" s="668"/>
      <c r="F10" s="222"/>
      <c r="G10" s="490">
        <v>-135000</v>
      </c>
    </row>
    <row r="11" spans="1:8" s="502" customFormat="1" ht="44.25" customHeight="1">
      <c r="A11" s="491"/>
      <c r="B11" s="492">
        <v>11001</v>
      </c>
      <c r="C11" s="669" t="s">
        <v>1532</v>
      </c>
      <c r="D11" s="670"/>
      <c r="E11" s="671"/>
      <c r="F11" s="281" t="s">
        <v>288</v>
      </c>
      <c r="G11" s="490">
        <v>-115000</v>
      </c>
    </row>
    <row r="12" spans="1:8" s="502" customFormat="1" ht="44.25" customHeight="1">
      <c r="A12" s="281"/>
      <c r="B12" s="492"/>
      <c r="C12" s="672"/>
      <c r="D12" s="672"/>
      <c r="E12" s="672"/>
      <c r="F12" s="493" t="s">
        <v>1415</v>
      </c>
      <c r="G12" s="494">
        <v>-115000</v>
      </c>
    </row>
    <row r="13" spans="1:8" s="502" customFormat="1" ht="44.25" customHeight="1">
      <c r="A13" s="491"/>
      <c r="B13" s="492">
        <v>11002</v>
      </c>
      <c r="C13" s="669" t="s">
        <v>1533</v>
      </c>
      <c r="D13" s="670"/>
      <c r="E13" s="671"/>
      <c r="F13" s="281" t="s">
        <v>288</v>
      </c>
      <c r="G13" s="490">
        <v>-20000</v>
      </c>
    </row>
    <row r="14" spans="1:8" s="502" customFormat="1" ht="44.25" customHeight="1">
      <c r="A14" s="281"/>
      <c r="B14" s="492"/>
      <c r="C14" s="672"/>
      <c r="D14" s="672"/>
      <c r="E14" s="672"/>
      <c r="F14" s="493" t="s">
        <v>1415</v>
      </c>
      <c r="G14" s="494">
        <v>0</v>
      </c>
    </row>
    <row r="15" spans="1:8" s="502" customFormat="1" ht="44.25" customHeight="1">
      <c r="A15" s="685" t="s">
        <v>1549</v>
      </c>
      <c r="B15" s="686"/>
      <c r="C15" s="686"/>
      <c r="D15" s="686"/>
      <c r="E15" s="686"/>
      <c r="F15" s="687"/>
      <c r="G15" s="495">
        <v>-31309.1</v>
      </c>
    </row>
    <row r="16" spans="1:8" s="502" customFormat="1" ht="44.25" customHeight="1">
      <c r="A16" s="285">
        <v>1032</v>
      </c>
      <c r="B16" s="682" t="s">
        <v>1497</v>
      </c>
      <c r="C16" s="682"/>
      <c r="D16" s="682"/>
      <c r="E16" s="682"/>
      <c r="F16" s="285"/>
      <c r="G16" s="495">
        <v>-27000</v>
      </c>
    </row>
    <row r="17" spans="1:7" s="502" customFormat="1" ht="33">
      <c r="A17" s="285"/>
      <c r="B17" s="270">
        <v>11002</v>
      </c>
      <c r="C17" s="688" t="s">
        <v>1545</v>
      </c>
      <c r="D17" s="688"/>
      <c r="E17" s="688"/>
      <c r="F17" s="269" t="s">
        <v>1549</v>
      </c>
      <c r="G17" s="495">
        <v>-25844.7</v>
      </c>
    </row>
    <row r="18" spans="1:7" s="502" customFormat="1" ht="44.25" customHeight="1">
      <c r="A18" s="285"/>
      <c r="B18" s="268"/>
      <c r="C18" s="267"/>
      <c r="D18" s="267"/>
      <c r="E18" s="267"/>
      <c r="F18" s="285" t="s">
        <v>1415</v>
      </c>
      <c r="G18" s="495">
        <v>-25844.7</v>
      </c>
    </row>
    <row r="19" spans="1:7" s="502" customFormat="1" ht="44.25" customHeight="1">
      <c r="A19" s="285"/>
      <c r="B19" s="285">
        <v>11004</v>
      </c>
      <c r="C19" s="682" t="s">
        <v>1550</v>
      </c>
      <c r="D19" s="682"/>
      <c r="E19" s="682"/>
      <c r="F19" s="285" t="s">
        <v>1549</v>
      </c>
      <c r="G19" s="495">
        <v>-1155.3</v>
      </c>
    </row>
    <row r="20" spans="1:7" s="502" customFormat="1" ht="44.25" customHeight="1">
      <c r="A20" s="285"/>
      <c r="B20" s="682"/>
      <c r="C20" s="682"/>
      <c r="D20" s="682"/>
      <c r="E20" s="682"/>
      <c r="F20" s="285" t="s">
        <v>1415</v>
      </c>
      <c r="G20" s="495">
        <v>-1155.3</v>
      </c>
    </row>
    <row r="21" spans="1:7" s="502" customFormat="1" ht="44.25" customHeight="1">
      <c r="A21" s="286">
        <v>1141</v>
      </c>
      <c r="B21" s="681" t="s">
        <v>1505</v>
      </c>
      <c r="C21" s="681"/>
      <c r="D21" s="681"/>
      <c r="E21" s="681"/>
      <c r="F21" s="286"/>
      <c r="G21" s="495">
        <v>-4309.1000000000004</v>
      </c>
    </row>
    <row r="22" spans="1:7" s="502" customFormat="1" ht="44.25" customHeight="1">
      <c r="A22" s="682"/>
      <c r="B22" s="286">
        <v>11016</v>
      </c>
      <c r="C22" s="683" t="s">
        <v>1509</v>
      </c>
      <c r="D22" s="683"/>
      <c r="E22" s="683"/>
      <c r="F22" s="266" t="s">
        <v>1551</v>
      </c>
      <c r="G22" s="495">
        <v>-4309.1000000000004</v>
      </c>
    </row>
    <row r="23" spans="1:7" s="502" customFormat="1" ht="44.25" customHeight="1">
      <c r="A23" s="682"/>
      <c r="B23" s="684"/>
      <c r="C23" s="684"/>
      <c r="D23" s="684"/>
      <c r="E23" s="684"/>
      <c r="F23" s="285" t="s">
        <v>1415</v>
      </c>
      <c r="G23" s="495">
        <v>-4309.1000000000004</v>
      </c>
    </row>
    <row r="24" spans="1:7" s="502" customFormat="1">
      <c r="A24" s="665" t="s">
        <v>493</v>
      </c>
      <c r="B24" s="665"/>
      <c r="C24" s="665"/>
      <c r="D24" s="665"/>
      <c r="E24" s="665"/>
      <c r="F24" s="665"/>
      <c r="G24" s="506">
        <f>+G25</f>
        <v>92000</v>
      </c>
    </row>
    <row r="25" spans="1:7" s="498" customFormat="1">
      <c r="A25" s="492">
        <v>1043</v>
      </c>
      <c r="B25" s="673" t="s">
        <v>926</v>
      </c>
      <c r="C25" s="674"/>
      <c r="D25" s="674"/>
      <c r="E25" s="675"/>
      <c r="F25" s="496"/>
      <c r="G25" s="497">
        <f>+G26</f>
        <v>92000</v>
      </c>
    </row>
    <row r="26" spans="1:7" s="498" customFormat="1" ht="33">
      <c r="A26" s="676"/>
      <c r="B26" s="496">
        <v>11004</v>
      </c>
      <c r="C26" s="678" t="s">
        <v>757</v>
      </c>
      <c r="D26" s="679"/>
      <c r="E26" s="680"/>
      <c r="F26" s="464" t="s">
        <v>927</v>
      </c>
      <c r="G26" s="497">
        <f t="shared" ref="G26" si="0">+G27</f>
        <v>92000</v>
      </c>
    </row>
    <row r="27" spans="1:7" s="498" customFormat="1">
      <c r="A27" s="677"/>
      <c r="B27" s="496"/>
      <c r="C27" s="482"/>
      <c r="D27" s="482"/>
      <c r="E27" s="482"/>
      <c r="F27" s="499" t="s">
        <v>928</v>
      </c>
      <c r="G27" s="500">
        <v>92000</v>
      </c>
    </row>
  </sheetData>
  <mergeCells count="26">
    <mergeCell ref="B2:G2"/>
    <mergeCell ref="A4:G4"/>
    <mergeCell ref="A6:B6"/>
    <mergeCell ref="C6:E7"/>
    <mergeCell ref="F6:F7"/>
    <mergeCell ref="G6:G7"/>
    <mergeCell ref="A24:F24"/>
    <mergeCell ref="B25:E25"/>
    <mergeCell ref="A26:A27"/>
    <mergeCell ref="C26:E26"/>
    <mergeCell ref="C13:E13"/>
    <mergeCell ref="C14:E14"/>
    <mergeCell ref="B21:E21"/>
    <mergeCell ref="A22:A23"/>
    <mergeCell ref="C22:E22"/>
    <mergeCell ref="B23:E23"/>
    <mergeCell ref="A15:F15"/>
    <mergeCell ref="C17:E17"/>
    <mergeCell ref="B16:E16"/>
    <mergeCell ref="C19:E19"/>
    <mergeCell ref="B20:E20"/>
    <mergeCell ref="C8:E8"/>
    <mergeCell ref="B9:F9"/>
    <mergeCell ref="B10:E10"/>
    <mergeCell ref="C11:E11"/>
    <mergeCell ref="C12:E12"/>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J13"/>
  <sheetViews>
    <sheetView workbookViewId="0">
      <selection activeCell="D18" sqref="D18"/>
    </sheetView>
  </sheetViews>
  <sheetFormatPr defaultRowHeight="15"/>
  <cols>
    <col min="1" max="1" width="9.140625" style="508" customWidth="1"/>
    <col min="2" max="2" width="16.42578125" style="508" customWidth="1"/>
    <col min="3" max="3" width="48.42578125" style="508" customWidth="1"/>
    <col min="4" max="4" width="39.28515625" style="508" customWidth="1"/>
    <col min="5" max="5" width="19.85546875" style="508" customWidth="1"/>
    <col min="6" max="6" width="13.5703125" style="508" customWidth="1"/>
    <col min="7" max="7" width="13.140625" style="508" customWidth="1"/>
    <col min="8" max="8" width="17.5703125" style="508" customWidth="1"/>
    <col min="9" max="16384" width="9.140625" style="508"/>
  </cols>
  <sheetData>
    <row r="1" spans="1:10" ht="16.5">
      <c r="A1" s="693" t="s">
        <v>952</v>
      </c>
      <c r="B1" s="693"/>
      <c r="C1" s="693"/>
      <c r="D1" s="693"/>
      <c r="E1" s="693"/>
      <c r="F1" s="507"/>
    </row>
    <row r="2" spans="1:10" ht="16.5">
      <c r="A2" s="693" t="s">
        <v>937</v>
      </c>
      <c r="B2" s="693"/>
      <c r="C2" s="693"/>
      <c r="D2" s="693"/>
      <c r="E2" s="693"/>
      <c r="F2" s="507"/>
    </row>
    <row r="3" spans="1:10" ht="60.75" customHeight="1">
      <c r="A3" s="694" t="s">
        <v>1609</v>
      </c>
      <c r="B3" s="694"/>
      <c r="C3" s="694"/>
      <c r="D3" s="694"/>
      <c r="E3" s="694"/>
      <c r="F3" s="509"/>
      <c r="H3" s="509"/>
      <c r="I3" s="509"/>
      <c r="J3" s="509"/>
    </row>
    <row r="4" spans="1:10" ht="16.5">
      <c r="A4" s="510"/>
      <c r="B4" s="510"/>
      <c r="C4" s="510"/>
      <c r="D4" s="510"/>
      <c r="E4" s="511" t="s">
        <v>49</v>
      </c>
      <c r="F4" s="509"/>
      <c r="G4" s="509"/>
      <c r="H4" s="509"/>
      <c r="I4" s="509"/>
      <c r="J4" s="509"/>
    </row>
    <row r="5" spans="1:10" ht="99">
      <c r="A5" s="695" t="s">
        <v>27</v>
      </c>
      <c r="B5" s="696"/>
      <c r="C5" s="697" t="s">
        <v>938</v>
      </c>
      <c r="D5" s="697" t="s">
        <v>939</v>
      </c>
      <c r="E5" s="287" t="s">
        <v>925</v>
      </c>
    </row>
    <row r="6" spans="1:10" ht="33">
      <c r="A6" s="287" t="s">
        <v>30</v>
      </c>
      <c r="B6" s="287" t="s">
        <v>51</v>
      </c>
      <c r="C6" s="697"/>
      <c r="D6" s="697"/>
      <c r="E6" s="287" t="s">
        <v>940</v>
      </c>
    </row>
    <row r="7" spans="1:10" ht="16.5">
      <c r="A7" s="206"/>
      <c r="B7" s="207"/>
      <c r="C7" s="208" t="s">
        <v>865</v>
      </c>
      <c r="D7" s="206"/>
      <c r="E7" s="512">
        <f>SUM(E8)</f>
        <v>-123544.1</v>
      </c>
    </row>
    <row r="8" spans="1:10" ht="16.5">
      <c r="A8" s="209">
        <v>1212</v>
      </c>
      <c r="B8" s="210"/>
      <c r="C8" s="211" t="s">
        <v>933</v>
      </c>
      <c r="D8" s="212"/>
      <c r="E8" s="513">
        <f>+E9</f>
        <v>-123544.1</v>
      </c>
    </row>
    <row r="9" spans="1:10" ht="49.5">
      <c r="A9" s="213"/>
      <c r="B9" s="213">
        <v>12003</v>
      </c>
      <c r="C9" s="214" t="s">
        <v>941</v>
      </c>
      <c r="D9" s="215" t="s">
        <v>932</v>
      </c>
      <c r="E9" s="513">
        <f>+E11+E12+E13+E10</f>
        <v>-123544.1</v>
      </c>
    </row>
    <row r="10" spans="1:10" ht="49.5">
      <c r="A10" s="213"/>
      <c r="B10" s="213"/>
      <c r="C10" s="214"/>
      <c r="D10" s="215" t="s">
        <v>942</v>
      </c>
      <c r="E10" s="513">
        <v>-544.1</v>
      </c>
      <c r="H10" s="514"/>
    </row>
    <row r="11" spans="1:10" ht="16.5">
      <c r="A11" s="515"/>
      <c r="B11" s="213"/>
      <c r="C11" s="515"/>
      <c r="D11" s="215" t="s">
        <v>943</v>
      </c>
      <c r="E11" s="513">
        <v>-49000</v>
      </c>
      <c r="H11" s="514"/>
    </row>
    <row r="12" spans="1:10" ht="16.5">
      <c r="A12" s="515"/>
      <c r="B12" s="213"/>
      <c r="C12" s="515"/>
      <c r="D12" s="215" t="s">
        <v>944</v>
      </c>
      <c r="E12" s="513">
        <v>-65000</v>
      </c>
      <c r="H12" s="514"/>
    </row>
    <row r="13" spans="1:10" ht="16.5">
      <c r="A13" s="515"/>
      <c r="B13" s="213"/>
      <c r="C13" s="515"/>
      <c r="D13" s="215" t="s">
        <v>945</v>
      </c>
      <c r="E13" s="513">
        <v>-9000</v>
      </c>
      <c r="H13" s="514"/>
    </row>
  </sheetData>
  <mergeCells count="6">
    <mergeCell ref="A1:E1"/>
    <mergeCell ref="A2:E2"/>
    <mergeCell ref="A3:E3"/>
    <mergeCell ref="A5:B5"/>
    <mergeCell ref="C5:C6"/>
    <mergeCell ref="D5:D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17"/>
  <sheetViews>
    <sheetView workbookViewId="0">
      <selection sqref="A1:XFD1048576"/>
    </sheetView>
  </sheetViews>
  <sheetFormatPr defaultRowHeight="16.5"/>
  <cols>
    <col min="1" max="1" width="9.140625" style="401"/>
    <col min="2" max="2" width="13.5703125" style="401" customWidth="1"/>
    <col min="3" max="3" width="23.42578125" style="401" customWidth="1"/>
    <col min="4" max="4" width="17.28515625" style="401" customWidth="1"/>
    <col min="5" max="5" width="20" style="401" customWidth="1"/>
    <col min="6" max="6" width="34" style="401" customWidth="1"/>
    <col min="7" max="7" width="22" style="401" customWidth="1"/>
    <col min="8" max="257" width="9.140625" style="401"/>
    <col min="258" max="258" width="13.5703125" style="401" customWidth="1"/>
    <col min="259" max="259" width="23.42578125" style="401" customWidth="1"/>
    <col min="260" max="260" width="18.28515625" style="401" customWidth="1"/>
    <col min="261" max="261" width="20" style="401" customWidth="1"/>
    <col min="262" max="262" width="34" style="401" customWidth="1"/>
    <col min="263" max="263" width="15.85546875" style="401" customWidth="1"/>
    <col min="264" max="513" width="9.140625" style="401"/>
    <col min="514" max="514" width="13.5703125" style="401" customWidth="1"/>
    <col min="515" max="515" width="23.42578125" style="401" customWidth="1"/>
    <col min="516" max="516" width="18.28515625" style="401" customWidth="1"/>
    <col min="517" max="517" width="20" style="401" customWidth="1"/>
    <col min="518" max="518" width="34" style="401" customWidth="1"/>
    <col min="519" max="519" width="15.85546875" style="401" customWidth="1"/>
    <col min="520" max="769" width="9.140625" style="401"/>
    <col min="770" max="770" width="13.5703125" style="401" customWidth="1"/>
    <col min="771" max="771" width="23.42578125" style="401" customWidth="1"/>
    <col min="772" max="772" width="18.28515625" style="401" customWidth="1"/>
    <col min="773" max="773" width="20" style="401" customWidth="1"/>
    <col min="774" max="774" width="34" style="401" customWidth="1"/>
    <col min="775" max="775" width="15.85546875" style="401" customWidth="1"/>
    <col min="776" max="1025" width="9.140625" style="401"/>
    <col min="1026" max="1026" width="13.5703125" style="401" customWidth="1"/>
    <col min="1027" max="1027" width="23.42578125" style="401" customWidth="1"/>
    <col min="1028" max="1028" width="18.28515625" style="401" customWidth="1"/>
    <col min="1029" max="1029" width="20" style="401" customWidth="1"/>
    <col min="1030" max="1030" width="34" style="401" customWidth="1"/>
    <col min="1031" max="1031" width="15.85546875" style="401" customWidth="1"/>
    <col min="1032" max="1281" width="9.140625" style="401"/>
    <col min="1282" max="1282" width="13.5703125" style="401" customWidth="1"/>
    <col min="1283" max="1283" width="23.42578125" style="401" customWidth="1"/>
    <col min="1284" max="1284" width="18.28515625" style="401" customWidth="1"/>
    <col min="1285" max="1285" width="20" style="401" customWidth="1"/>
    <col min="1286" max="1286" width="34" style="401" customWidth="1"/>
    <col min="1287" max="1287" width="15.85546875" style="401" customWidth="1"/>
    <col min="1288" max="1537" width="9.140625" style="401"/>
    <col min="1538" max="1538" width="13.5703125" style="401" customWidth="1"/>
    <col min="1539" max="1539" width="23.42578125" style="401" customWidth="1"/>
    <col min="1540" max="1540" width="18.28515625" style="401" customWidth="1"/>
    <col min="1541" max="1541" width="20" style="401" customWidth="1"/>
    <col min="1542" max="1542" width="34" style="401" customWidth="1"/>
    <col min="1543" max="1543" width="15.85546875" style="401" customWidth="1"/>
    <col min="1544" max="1793" width="9.140625" style="401"/>
    <col min="1794" max="1794" width="13.5703125" style="401" customWidth="1"/>
    <col min="1795" max="1795" width="23.42578125" style="401" customWidth="1"/>
    <col min="1796" max="1796" width="18.28515625" style="401" customWidth="1"/>
    <col min="1797" max="1797" width="20" style="401" customWidth="1"/>
    <col min="1798" max="1798" width="34" style="401" customWidth="1"/>
    <col min="1799" max="1799" width="15.85546875" style="401" customWidth="1"/>
    <col min="1800" max="2049" width="9.140625" style="401"/>
    <col min="2050" max="2050" width="13.5703125" style="401" customWidth="1"/>
    <col min="2051" max="2051" width="23.42578125" style="401" customWidth="1"/>
    <col min="2052" max="2052" width="18.28515625" style="401" customWidth="1"/>
    <col min="2053" max="2053" width="20" style="401" customWidth="1"/>
    <col min="2054" max="2054" width="34" style="401" customWidth="1"/>
    <col min="2055" max="2055" width="15.85546875" style="401" customWidth="1"/>
    <col min="2056" max="2305" width="9.140625" style="401"/>
    <col min="2306" max="2306" width="13.5703125" style="401" customWidth="1"/>
    <col min="2307" max="2307" width="23.42578125" style="401" customWidth="1"/>
    <col min="2308" max="2308" width="18.28515625" style="401" customWidth="1"/>
    <col min="2309" max="2309" width="20" style="401" customWidth="1"/>
    <col min="2310" max="2310" width="34" style="401" customWidth="1"/>
    <col min="2311" max="2311" width="15.85546875" style="401" customWidth="1"/>
    <col min="2312" max="2561" width="9.140625" style="401"/>
    <col min="2562" max="2562" width="13.5703125" style="401" customWidth="1"/>
    <col min="2563" max="2563" width="23.42578125" style="401" customWidth="1"/>
    <col min="2564" max="2564" width="18.28515625" style="401" customWidth="1"/>
    <col min="2565" max="2565" width="20" style="401" customWidth="1"/>
    <col min="2566" max="2566" width="34" style="401" customWidth="1"/>
    <col min="2567" max="2567" width="15.85546875" style="401" customWidth="1"/>
    <col min="2568" max="2817" width="9.140625" style="401"/>
    <col min="2818" max="2818" width="13.5703125" style="401" customWidth="1"/>
    <col min="2819" max="2819" width="23.42578125" style="401" customWidth="1"/>
    <col min="2820" max="2820" width="18.28515625" style="401" customWidth="1"/>
    <col min="2821" max="2821" width="20" style="401" customWidth="1"/>
    <col min="2822" max="2822" width="34" style="401" customWidth="1"/>
    <col min="2823" max="2823" width="15.85546875" style="401" customWidth="1"/>
    <col min="2824" max="3073" width="9.140625" style="401"/>
    <col min="3074" max="3074" width="13.5703125" style="401" customWidth="1"/>
    <col min="3075" max="3075" width="23.42578125" style="401" customWidth="1"/>
    <col min="3076" max="3076" width="18.28515625" style="401" customWidth="1"/>
    <col min="3077" max="3077" width="20" style="401" customWidth="1"/>
    <col min="3078" max="3078" width="34" style="401" customWidth="1"/>
    <col min="3079" max="3079" width="15.85546875" style="401" customWidth="1"/>
    <col min="3080" max="3329" width="9.140625" style="401"/>
    <col min="3330" max="3330" width="13.5703125" style="401" customWidth="1"/>
    <col min="3331" max="3331" width="23.42578125" style="401" customWidth="1"/>
    <col min="3332" max="3332" width="18.28515625" style="401" customWidth="1"/>
    <col min="3333" max="3333" width="20" style="401" customWidth="1"/>
    <col min="3334" max="3334" width="34" style="401" customWidth="1"/>
    <col min="3335" max="3335" width="15.85546875" style="401" customWidth="1"/>
    <col min="3336" max="3585" width="9.140625" style="401"/>
    <col min="3586" max="3586" width="13.5703125" style="401" customWidth="1"/>
    <col min="3587" max="3587" width="23.42578125" style="401" customWidth="1"/>
    <col min="3588" max="3588" width="18.28515625" style="401" customWidth="1"/>
    <col min="3589" max="3589" width="20" style="401" customWidth="1"/>
    <col min="3590" max="3590" width="34" style="401" customWidth="1"/>
    <col min="3591" max="3591" width="15.85546875" style="401" customWidth="1"/>
    <col min="3592" max="3841" width="9.140625" style="401"/>
    <col min="3842" max="3842" width="13.5703125" style="401" customWidth="1"/>
    <col min="3843" max="3843" width="23.42578125" style="401" customWidth="1"/>
    <col min="3844" max="3844" width="18.28515625" style="401" customWidth="1"/>
    <col min="3845" max="3845" width="20" style="401" customWidth="1"/>
    <col min="3846" max="3846" width="34" style="401" customWidth="1"/>
    <col min="3847" max="3847" width="15.85546875" style="401" customWidth="1"/>
    <col min="3848" max="4097" width="9.140625" style="401"/>
    <col min="4098" max="4098" width="13.5703125" style="401" customWidth="1"/>
    <col min="4099" max="4099" width="23.42578125" style="401" customWidth="1"/>
    <col min="4100" max="4100" width="18.28515625" style="401" customWidth="1"/>
    <col min="4101" max="4101" width="20" style="401" customWidth="1"/>
    <col min="4102" max="4102" width="34" style="401" customWidth="1"/>
    <col min="4103" max="4103" width="15.85546875" style="401" customWidth="1"/>
    <col min="4104" max="4353" width="9.140625" style="401"/>
    <col min="4354" max="4354" width="13.5703125" style="401" customWidth="1"/>
    <col min="4355" max="4355" width="23.42578125" style="401" customWidth="1"/>
    <col min="4356" max="4356" width="18.28515625" style="401" customWidth="1"/>
    <col min="4357" max="4357" width="20" style="401" customWidth="1"/>
    <col min="4358" max="4358" width="34" style="401" customWidth="1"/>
    <col min="4359" max="4359" width="15.85546875" style="401" customWidth="1"/>
    <col min="4360" max="4609" width="9.140625" style="401"/>
    <col min="4610" max="4610" width="13.5703125" style="401" customWidth="1"/>
    <col min="4611" max="4611" width="23.42578125" style="401" customWidth="1"/>
    <col min="4612" max="4612" width="18.28515625" style="401" customWidth="1"/>
    <col min="4613" max="4613" width="20" style="401" customWidth="1"/>
    <col min="4614" max="4614" width="34" style="401" customWidth="1"/>
    <col min="4615" max="4615" width="15.85546875" style="401" customWidth="1"/>
    <col min="4616" max="4865" width="9.140625" style="401"/>
    <col min="4866" max="4866" width="13.5703125" style="401" customWidth="1"/>
    <col min="4867" max="4867" width="23.42578125" style="401" customWidth="1"/>
    <col min="4868" max="4868" width="18.28515625" style="401" customWidth="1"/>
    <col min="4869" max="4869" width="20" style="401" customWidth="1"/>
    <col min="4870" max="4870" width="34" style="401" customWidth="1"/>
    <col min="4871" max="4871" width="15.85546875" style="401" customWidth="1"/>
    <col min="4872" max="5121" width="9.140625" style="401"/>
    <col min="5122" max="5122" width="13.5703125" style="401" customWidth="1"/>
    <col min="5123" max="5123" width="23.42578125" style="401" customWidth="1"/>
    <col min="5124" max="5124" width="18.28515625" style="401" customWidth="1"/>
    <col min="5125" max="5125" width="20" style="401" customWidth="1"/>
    <col min="5126" max="5126" width="34" style="401" customWidth="1"/>
    <col min="5127" max="5127" width="15.85546875" style="401" customWidth="1"/>
    <col min="5128" max="5377" width="9.140625" style="401"/>
    <col min="5378" max="5378" width="13.5703125" style="401" customWidth="1"/>
    <col min="5379" max="5379" width="23.42578125" style="401" customWidth="1"/>
    <col min="5380" max="5380" width="18.28515625" style="401" customWidth="1"/>
    <col min="5381" max="5381" width="20" style="401" customWidth="1"/>
    <col min="5382" max="5382" width="34" style="401" customWidth="1"/>
    <col min="5383" max="5383" width="15.85546875" style="401" customWidth="1"/>
    <col min="5384" max="5633" width="9.140625" style="401"/>
    <col min="5634" max="5634" width="13.5703125" style="401" customWidth="1"/>
    <col min="5635" max="5635" width="23.42578125" style="401" customWidth="1"/>
    <col min="5636" max="5636" width="18.28515625" style="401" customWidth="1"/>
    <col min="5637" max="5637" width="20" style="401" customWidth="1"/>
    <col min="5638" max="5638" width="34" style="401" customWidth="1"/>
    <col min="5639" max="5639" width="15.85546875" style="401" customWidth="1"/>
    <col min="5640" max="5889" width="9.140625" style="401"/>
    <col min="5890" max="5890" width="13.5703125" style="401" customWidth="1"/>
    <col min="5891" max="5891" width="23.42578125" style="401" customWidth="1"/>
    <col min="5892" max="5892" width="18.28515625" style="401" customWidth="1"/>
    <col min="5893" max="5893" width="20" style="401" customWidth="1"/>
    <col min="5894" max="5894" width="34" style="401" customWidth="1"/>
    <col min="5895" max="5895" width="15.85546875" style="401" customWidth="1"/>
    <col min="5896" max="6145" width="9.140625" style="401"/>
    <col min="6146" max="6146" width="13.5703125" style="401" customWidth="1"/>
    <col min="6147" max="6147" width="23.42578125" style="401" customWidth="1"/>
    <col min="6148" max="6148" width="18.28515625" style="401" customWidth="1"/>
    <col min="6149" max="6149" width="20" style="401" customWidth="1"/>
    <col min="6150" max="6150" width="34" style="401" customWidth="1"/>
    <col min="6151" max="6151" width="15.85546875" style="401" customWidth="1"/>
    <col min="6152" max="6401" width="9.140625" style="401"/>
    <col min="6402" max="6402" width="13.5703125" style="401" customWidth="1"/>
    <col min="6403" max="6403" width="23.42578125" style="401" customWidth="1"/>
    <col min="6404" max="6404" width="18.28515625" style="401" customWidth="1"/>
    <col min="6405" max="6405" width="20" style="401" customWidth="1"/>
    <col min="6406" max="6406" width="34" style="401" customWidth="1"/>
    <col min="6407" max="6407" width="15.85546875" style="401" customWidth="1"/>
    <col min="6408" max="6657" width="9.140625" style="401"/>
    <col min="6658" max="6658" width="13.5703125" style="401" customWidth="1"/>
    <col min="6659" max="6659" width="23.42578125" style="401" customWidth="1"/>
    <col min="6660" max="6660" width="18.28515625" style="401" customWidth="1"/>
    <col min="6661" max="6661" width="20" style="401" customWidth="1"/>
    <col min="6662" max="6662" width="34" style="401" customWidth="1"/>
    <col min="6663" max="6663" width="15.85546875" style="401" customWidth="1"/>
    <col min="6664" max="6913" width="9.140625" style="401"/>
    <col min="6914" max="6914" width="13.5703125" style="401" customWidth="1"/>
    <col min="6915" max="6915" width="23.42578125" style="401" customWidth="1"/>
    <col min="6916" max="6916" width="18.28515625" style="401" customWidth="1"/>
    <col min="6917" max="6917" width="20" style="401" customWidth="1"/>
    <col min="6918" max="6918" width="34" style="401" customWidth="1"/>
    <col min="6919" max="6919" width="15.85546875" style="401" customWidth="1"/>
    <col min="6920" max="7169" width="9.140625" style="401"/>
    <col min="7170" max="7170" width="13.5703125" style="401" customWidth="1"/>
    <col min="7171" max="7171" width="23.42578125" style="401" customWidth="1"/>
    <col min="7172" max="7172" width="18.28515625" style="401" customWidth="1"/>
    <col min="7173" max="7173" width="20" style="401" customWidth="1"/>
    <col min="7174" max="7174" width="34" style="401" customWidth="1"/>
    <col min="7175" max="7175" width="15.85546875" style="401" customWidth="1"/>
    <col min="7176" max="7425" width="9.140625" style="401"/>
    <col min="7426" max="7426" width="13.5703125" style="401" customWidth="1"/>
    <col min="7427" max="7427" width="23.42578125" style="401" customWidth="1"/>
    <col min="7428" max="7428" width="18.28515625" style="401" customWidth="1"/>
    <col min="7429" max="7429" width="20" style="401" customWidth="1"/>
    <col min="7430" max="7430" width="34" style="401" customWidth="1"/>
    <col min="7431" max="7431" width="15.85546875" style="401" customWidth="1"/>
    <col min="7432" max="7681" width="9.140625" style="401"/>
    <col min="7682" max="7682" width="13.5703125" style="401" customWidth="1"/>
    <col min="7683" max="7683" width="23.42578125" style="401" customWidth="1"/>
    <col min="7684" max="7684" width="18.28515625" style="401" customWidth="1"/>
    <col min="7685" max="7685" width="20" style="401" customWidth="1"/>
    <col min="7686" max="7686" width="34" style="401" customWidth="1"/>
    <col min="7687" max="7687" width="15.85546875" style="401" customWidth="1"/>
    <col min="7688" max="7937" width="9.140625" style="401"/>
    <col min="7938" max="7938" width="13.5703125" style="401" customWidth="1"/>
    <col min="7939" max="7939" width="23.42578125" style="401" customWidth="1"/>
    <col min="7940" max="7940" width="18.28515625" style="401" customWidth="1"/>
    <col min="7941" max="7941" width="20" style="401" customWidth="1"/>
    <col min="7942" max="7942" width="34" style="401" customWidth="1"/>
    <col min="7943" max="7943" width="15.85546875" style="401" customWidth="1"/>
    <col min="7944" max="8193" width="9.140625" style="401"/>
    <col min="8194" max="8194" width="13.5703125" style="401" customWidth="1"/>
    <col min="8195" max="8195" width="23.42578125" style="401" customWidth="1"/>
    <col min="8196" max="8196" width="18.28515625" style="401" customWidth="1"/>
    <col min="8197" max="8197" width="20" style="401" customWidth="1"/>
    <col min="8198" max="8198" width="34" style="401" customWidth="1"/>
    <col min="8199" max="8199" width="15.85546875" style="401" customWidth="1"/>
    <col min="8200" max="8449" width="9.140625" style="401"/>
    <col min="8450" max="8450" width="13.5703125" style="401" customWidth="1"/>
    <col min="8451" max="8451" width="23.42578125" style="401" customWidth="1"/>
    <col min="8452" max="8452" width="18.28515625" style="401" customWidth="1"/>
    <col min="8453" max="8453" width="20" style="401" customWidth="1"/>
    <col min="8454" max="8454" width="34" style="401" customWidth="1"/>
    <col min="8455" max="8455" width="15.85546875" style="401" customWidth="1"/>
    <col min="8456" max="8705" width="9.140625" style="401"/>
    <col min="8706" max="8706" width="13.5703125" style="401" customWidth="1"/>
    <col min="8707" max="8707" width="23.42578125" style="401" customWidth="1"/>
    <col min="8708" max="8708" width="18.28515625" style="401" customWidth="1"/>
    <col min="8709" max="8709" width="20" style="401" customWidth="1"/>
    <col min="8710" max="8710" width="34" style="401" customWidth="1"/>
    <col min="8711" max="8711" width="15.85546875" style="401" customWidth="1"/>
    <col min="8712" max="8961" width="9.140625" style="401"/>
    <col min="8962" max="8962" width="13.5703125" style="401" customWidth="1"/>
    <col min="8963" max="8963" width="23.42578125" style="401" customWidth="1"/>
    <col min="8964" max="8964" width="18.28515625" style="401" customWidth="1"/>
    <col min="8965" max="8965" width="20" style="401" customWidth="1"/>
    <col min="8966" max="8966" width="34" style="401" customWidth="1"/>
    <col min="8967" max="8967" width="15.85546875" style="401" customWidth="1"/>
    <col min="8968" max="9217" width="9.140625" style="401"/>
    <col min="9218" max="9218" width="13.5703125" style="401" customWidth="1"/>
    <col min="9219" max="9219" width="23.42578125" style="401" customWidth="1"/>
    <col min="9220" max="9220" width="18.28515625" style="401" customWidth="1"/>
    <col min="9221" max="9221" width="20" style="401" customWidth="1"/>
    <col min="9222" max="9222" width="34" style="401" customWidth="1"/>
    <col min="9223" max="9223" width="15.85546875" style="401" customWidth="1"/>
    <col min="9224" max="9473" width="9.140625" style="401"/>
    <col min="9474" max="9474" width="13.5703125" style="401" customWidth="1"/>
    <col min="9475" max="9475" width="23.42578125" style="401" customWidth="1"/>
    <col min="9476" max="9476" width="18.28515625" style="401" customWidth="1"/>
    <col min="9477" max="9477" width="20" style="401" customWidth="1"/>
    <col min="9478" max="9478" width="34" style="401" customWidth="1"/>
    <col min="9479" max="9479" width="15.85546875" style="401" customWidth="1"/>
    <col min="9480" max="9729" width="9.140625" style="401"/>
    <col min="9730" max="9730" width="13.5703125" style="401" customWidth="1"/>
    <col min="9731" max="9731" width="23.42578125" style="401" customWidth="1"/>
    <col min="9732" max="9732" width="18.28515625" style="401" customWidth="1"/>
    <col min="9733" max="9733" width="20" style="401" customWidth="1"/>
    <col min="9734" max="9734" width="34" style="401" customWidth="1"/>
    <col min="9735" max="9735" width="15.85546875" style="401" customWidth="1"/>
    <col min="9736" max="9985" width="9.140625" style="401"/>
    <col min="9986" max="9986" width="13.5703125" style="401" customWidth="1"/>
    <col min="9987" max="9987" width="23.42578125" style="401" customWidth="1"/>
    <col min="9988" max="9988" width="18.28515625" style="401" customWidth="1"/>
    <col min="9989" max="9989" width="20" style="401" customWidth="1"/>
    <col min="9990" max="9990" width="34" style="401" customWidth="1"/>
    <col min="9991" max="9991" width="15.85546875" style="401" customWidth="1"/>
    <col min="9992" max="10241" width="9.140625" style="401"/>
    <col min="10242" max="10242" width="13.5703125" style="401" customWidth="1"/>
    <col min="10243" max="10243" width="23.42578125" style="401" customWidth="1"/>
    <col min="10244" max="10244" width="18.28515625" style="401" customWidth="1"/>
    <col min="10245" max="10245" width="20" style="401" customWidth="1"/>
    <col min="10246" max="10246" width="34" style="401" customWidth="1"/>
    <col min="10247" max="10247" width="15.85546875" style="401" customWidth="1"/>
    <col min="10248" max="10497" width="9.140625" style="401"/>
    <col min="10498" max="10498" width="13.5703125" style="401" customWidth="1"/>
    <col min="10499" max="10499" width="23.42578125" style="401" customWidth="1"/>
    <col min="10500" max="10500" width="18.28515625" style="401" customWidth="1"/>
    <col min="10501" max="10501" width="20" style="401" customWidth="1"/>
    <col min="10502" max="10502" width="34" style="401" customWidth="1"/>
    <col min="10503" max="10503" width="15.85546875" style="401" customWidth="1"/>
    <col min="10504" max="10753" width="9.140625" style="401"/>
    <col min="10754" max="10754" width="13.5703125" style="401" customWidth="1"/>
    <col min="10755" max="10755" width="23.42578125" style="401" customWidth="1"/>
    <col min="10756" max="10756" width="18.28515625" style="401" customWidth="1"/>
    <col min="10757" max="10757" width="20" style="401" customWidth="1"/>
    <col min="10758" max="10758" width="34" style="401" customWidth="1"/>
    <col min="10759" max="10759" width="15.85546875" style="401" customWidth="1"/>
    <col min="10760" max="11009" width="9.140625" style="401"/>
    <col min="11010" max="11010" width="13.5703125" style="401" customWidth="1"/>
    <col min="11011" max="11011" width="23.42578125" style="401" customWidth="1"/>
    <col min="11012" max="11012" width="18.28515625" style="401" customWidth="1"/>
    <col min="11013" max="11013" width="20" style="401" customWidth="1"/>
    <col min="11014" max="11014" width="34" style="401" customWidth="1"/>
    <col min="11015" max="11015" width="15.85546875" style="401" customWidth="1"/>
    <col min="11016" max="11265" width="9.140625" style="401"/>
    <col min="11266" max="11266" width="13.5703125" style="401" customWidth="1"/>
    <col min="11267" max="11267" width="23.42578125" style="401" customWidth="1"/>
    <col min="11268" max="11268" width="18.28515625" style="401" customWidth="1"/>
    <col min="11269" max="11269" width="20" style="401" customWidth="1"/>
    <col min="11270" max="11270" width="34" style="401" customWidth="1"/>
    <col min="11271" max="11271" width="15.85546875" style="401" customWidth="1"/>
    <col min="11272" max="11521" width="9.140625" style="401"/>
    <col min="11522" max="11522" width="13.5703125" style="401" customWidth="1"/>
    <col min="11523" max="11523" width="23.42578125" style="401" customWidth="1"/>
    <col min="11524" max="11524" width="18.28515625" style="401" customWidth="1"/>
    <col min="11525" max="11525" width="20" style="401" customWidth="1"/>
    <col min="11526" max="11526" width="34" style="401" customWidth="1"/>
    <col min="11527" max="11527" width="15.85546875" style="401" customWidth="1"/>
    <col min="11528" max="11777" width="9.140625" style="401"/>
    <col min="11778" max="11778" width="13.5703125" style="401" customWidth="1"/>
    <col min="11779" max="11779" width="23.42578125" style="401" customWidth="1"/>
    <col min="11780" max="11780" width="18.28515625" style="401" customWidth="1"/>
    <col min="11781" max="11781" width="20" style="401" customWidth="1"/>
    <col min="11782" max="11782" width="34" style="401" customWidth="1"/>
    <col min="11783" max="11783" width="15.85546875" style="401" customWidth="1"/>
    <col min="11784" max="12033" width="9.140625" style="401"/>
    <col min="12034" max="12034" width="13.5703125" style="401" customWidth="1"/>
    <col min="12035" max="12035" width="23.42578125" style="401" customWidth="1"/>
    <col min="12036" max="12036" width="18.28515625" style="401" customWidth="1"/>
    <col min="12037" max="12037" width="20" style="401" customWidth="1"/>
    <col min="12038" max="12038" width="34" style="401" customWidth="1"/>
    <col min="12039" max="12039" width="15.85546875" style="401" customWidth="1"/>
    <col min="12040" max="12289" width="9.140625" style="401"/>
    <col min="12290" max="12290" width="13.5703125" style="401" customWidth="1"/>
    <col min="12291" max="12291" width="23.42578125" style="401" customWidth="1"/>
    <col min="12292" max="12292" width="18.28515625" style="401" customWidth="1"/>
    <col min="12293" max="12293" width="20" style="401" customWidth="1"/>
    <col min="12294" max="12294" width="34" style="401" customWidth="1"/>
    <col min="12295" max="12295" width="15.85546875" style="401" customWidth="1"/>
    <col min="12296" max="12545" width="9.140625" style="401"/>
    <col min="12546" max="12546" width="13.5703125" style="401" customWidth="1"/>
    <col min="12547" max="12547" width="23.42578125" style="401" customWidth="1"/>
    <col min="12548" max="12548" width="18.28515625" style="401" customWidth="1"/>
    <col min="12549" max="12549" width="20" style="401" customWidth="1"/>
    <col min="12550" max="12550" width="34" style="401" customWidth="1"/>
    <col min="12551" max="12551" width="15.85546875" style="401" customWidth="1"/>
    <col min="12552" max="12801" width="9.140625" style="401"/>
    <col min="12802" max="12802" width="13.5703125" style="401" customWidth="1"/>
    <col min="12803" max="12803" width="23.42578125" style="401" customWidth="1"/>
    <col min="12804" max="12804" width="18.28515625" style="401" customWidth="1"/>
    <col min="12805" max="12805" width="20" style="401" customWidth="1"/>
    <col min="12806" max="12806" width="34" style="401" customWidth="1"/>
    <col min="12807" max="12807" width="15.85546875" style="401" customWidth="1"/>
    <col min="12808" max="13057" width="9.140625" style="401"/>
    <col min="13058" max="13058" width="13.5703125" style="401" customWidth="1"/>
    <col min="13059" max="13059" width="23.42578125" style="401" customWidth="1"/>
    <col min="13060" max="13060" width="18.28515625" style="401" customWidth="1"/>
    <col min="13061" max="13061" width="20" style="401" customWidth="1"/>
    <col min="13062" max="13062" width="34" style="401" customWidth="1"/>
    <col min="13063" max="13063" width="15.85546875" style="401" customWidth="1"/>
    <col min="13064" max="13313" width="9.140625" style="401"/>
    <col min="13314" max="13314" width="13.5703125" style="401" customWidth="1"/>
    <col min="13315" max="13315" width="23.42578125" style="401" customWidth="1"/>
    <col min="13316" max="13316" width="18.28515625" style="401" customWidth="1"/>
    <col min="13317" max="13317" width="20" style="401" customWidth="1"/>
    <col min="13318" max="13318" width="34" style="401" customWidth="1"/>
    <col min="13319" max="13319" width="15.85546875" style="401" customWidth="1"/>
    <col min="13320" max="13569" width="9.140625" style="401"/>
    <col min="13570" max="13570" width="13.5703125" style="401" customWidth="1"/>
    <col min="13571" max="13571" width="23.42578125" style="401" customWidth="1"/>
    <col min="13572" max="13572" width="18.28515625" style="401" customWidth="1"/>
    <col min="13573" max="13573" width="20" style="401" customWidth="1"/>
    <col min="13574" max="13574" width="34" style="401" customWidth="1"/>
    <col min="13575" max="13575" width="15.85546875" style="401" customWidth="1"/>
    <col min="13576" max="13825" width="9.140625" style="401"/>
    <col min="13826" max="13826" width="13.5703125" style="401" customWidth="1"/>
    <col min="13827" max="13827" width="23.42578125" style="401" customWidth="1"/>
    <col min="13828" max="13828" width="18.28515625" style="401" customWidth="1"/>
    <col min="13829" max="13829" width="20" style="401" customWidth="1"/>
    <col min="13830" max="13830" width="34" style="401" customWidth="1"/>
    <col min="13831" max="13831" width="15.85546875" style="401" customWidth="1"/>
    <col min="13832" max="14081" width="9.140625" style="401"/>
    <col min="14082" max="14082" width="13.5703125" style="401" customWidth="1"/>
    <col min="14083" max="14083" width="23.42578125" style="401" customWidth="1"/>
    <col min="14084" max="14084" width="18.28515625" style="401" customWidth="1"/>
    <col min="14085" max="14085" width="20" style="401" customWidth="1"/>
    <col min="14086" max="14086" width="34" style="401" customWidth="1"/>
    <col min="14087" max="14087" width="15.85546875" style="401" customWidth="1"/>
    <col min="14088" max="14337" width="9.140625" style="401"/>
    <col min="14338" max="14338" width="13.5703125" style="401" customWidth="1"/>
    <col min="14339" max="14339" width="23.42578125" style="401" customWidth="1"/>
    <col min="14340" max="14340" width="18.28515625" style="401" customWidth="1"/>
    <col min="14341" max="14341" width="20" style="401" customWidth="1"/>
    <col min="14342" max="14342" width="34" style="401" customWidth="1"/>
    <col min="14343" max="14343" width="15.85546875" style="401" customWidth="1"/>
    <col min="14344" max="14593" width="9.140625" style="401"/>
    <col min="14594" max="14594" width="13.5703125" style="401" customWidth="1"/>
    <col min="14595" max="14595" width="23.42578125" style="401" customWidth="1"/>
    <col min="14596" max="14596" width="18.28515625" style="401" customWidth="1"/>
    <col min="14597" max="14597" width="20" style="401" customWidth="1"/>
    <col min="14598" max="14598" width="34" style="401" customWidth="1"/>
    <col min="14599" max="14599" width="15.85546875" style="401" customWidth="1"/>
    <col min="14600" max="14849" width="9.140625" style="401"/>
    <col min="14850" max="14850" width="13.5703125" style="401" customWidth="1"/>
    <col min="14851" max="14851" width="23.42578125" style="401" customWidth="1"/>
    <col min="14852" max="14852" width="18.28515625" style="401" customWidth="1"/>
    <col min="14853" max="14853" width="20" style="401" customWidth="1"/>
    <col min="14854" max="14854" width="34" style="401" customWidth="1"/>
    <col min="14855" max="14855" width="15.85546875" style="401" customWidth="1"/>
    <col min="14856" max="15105" width="9.140625" style="401"/>
    <col min="15106" max="15106" width="13.5703125" style="401" customWidth="1"/>
    <col min="15107" max="15107" width="23.42578125" style="401" customWidth="1"/>
    <col min="15108" max="15108" width="18.28515625" style="401" customWidth="1"/>
    <col min="15109" max="15109" width="20" style="401" customWidth="1"/>
    <col min="15110" max="15110" width="34" style="401" customWidth="1"/>
    <col min="15111" max="15111" width="15.85546875" style="401" customWidth="1"/>
    <col min="15112" max="15361" width="9.140625" style="401"/>
    <col min="15362" max="15362" width="13.5703125" style="401" customWidth="1"/>
    <col min="15363" max="15363" width="23.42578125" style="401" customWidth="1"/>
    <col min="15364" max="15364" width="18.28515625" style="401" customWidth="1"/>
    <col min="15365" max="15365" width="20" style="401" customWidth="1"/>
    <col min="15366" max="15366" width="34" style="401" customWidth="1"/>
    <col min="15367" max="15367" width="15.85546875" style="401" customWidth="1"/>
    <col min="15368" max="15617" width="9.140625" style="401"/>
    <col min="15618" max="15618" width="13.5703125" style="401" customWidth="1"/>
    <col min="15619" max="15619" width="23.42578125" style="401" customWidth="1"/>
    <col min="15620" max="15620" width="18.28515625" style="401" customWidth="1"/>
    <col min="15621" max="15621" width="20" style="401" customWidth="1"/>
    <col min="15622" max="15622" width="34" style="401" customWidth="1"/>
    <col min="15623" max="15623" width="15.85546875" style="401" customWidth="1"/>
    <col min="15624" max="15873" width="9.140625" style="401"/>
    <col min="15874" max="15874" width="13.5703125" style="401" customWidth="1"/>
    <col min="15875" max="15875" width="23.42578125" style="401" customWidth="1"/>
    <col min="15876" max="15876" width="18.28515625" style="401" customWidth="1"/>
    <col min="15877" max="15877" width="20" style="401" customWidth="1"/>
    <col min="15878" max="15878" width="34" style="401" customWidth="1"/>
    <col min="15879" max="15879" width="15.85546875" style="401" customWidth="1"/>
    <col min="15880" max="16129" width="9.140625" style="401"/>
    <col min="16130" max="16130" width="13.5703125" style="401" customWidth="1"/>
    <col min="16131" max="16131" width="23.42578125" style="401" customWidth="1"/>
    <col min="16132" max="16132" width="18.28515625" style="401" customWidth="1"/>
    <col min="16133" max="16133" width="20" style="401" customWidth="1"/>
    <col min="16134" max="16134" width="34" style="401" customWidth="1"/>
    <col min="16135" max="16135" width="15.85546875" style="401" customWidth="1"/>
    <col min="16136" max="16384" width="9.140625" style="401"/>
  </cols>
  <sheetData>
    <row r="1" spans="1:9">
      <c r="G1" s="202" t="s">
        <v>953</v>
      </c>
    </row>
    <row r="2" spans="1:9">
      <c r="B2" s="689" t="s">
        <v>920</v>
      </c>
      <c r="C2" s="689"/>
      <c r="D2" s="689"/>
      <c r="E2" s="689"/>
      <c r="F2" s="689"/>
      <c r="G2" s="689"/>
      <c r="H2" s="485"/>
      <c r="I2" s="485"/>
    </row>
    <row r="4" spans="1:9" ht="48" customHeight="1">
      <c r="A4" s="721" t="s">
        <v>929</v>
      </c>
      <c r="B4" s="721"/>
      <c r="C4" s="721"/>
      <c r="D4" s="721"/>
      <c r="E4" s="721"/>
      <c r="F4" s="721"/>
      <c r="G4" s="721"/>
      <c r="H4" s="485"/>
    </row>
    <row r="5" spans="1:9">
      <c r="G5" s="516" t="s">
        <v>922</v>
      </c>
    </row>
    <row r="6" spans="1:9" ht="54" customHeight="1">
      <c r="A6" s="722" t="s">
        <v>60</v>
      </c>
      <c r="B6" s="723"/>
      <c r="C6" s="724" t="s">
        <v>930</v>
      </c>
      <c r="D6" s="725"/>
      <c r="E6" s="726"/>
      <c r="F6" s="655" t="s">
        <v>931</v>
      </c>
      <c r="G6" s="692" t="s">
        <v>925</v>
      </c>
    </row>
    <row r="7" spans="1:9" ht="50.25" customHeight="1">
      <c r="A7" s="282" t="s">
        <v>30</v>
      </c>
      <c r="B7" s="282" t="s">
        <v>51</v>
      </c>
      <c r="C7" s="727"/>
      <c r="D7" s="728"/>
      <c r="E7" s="729"/>
      <c r="F7" s="655"/>
      <c r="G7" s="692"/>
    </row>
    <row r="8" spans="1:9">
      <c r="A8" s="517">
        <v>1</v>
      </c>
      <c r="B8" s="517">
        <v>2</v>
      </c>
      <c r="C8" s="713">
        <v>3</v>
      </c>
      <c r="D8" s="713"/>
      <c r="E8" s="713"/>
      <c r="F8" s="517">
        <v>4</v>
      </c>
      <c r="G8" s="518">
        <v>5</v>
      </c>
    </row>
    <row r="9" spans="1:9">
      <c r="A9" s="673" t="s">
        <v>52</v>
      </c>
      <c r="B9" s="674"/>
      <c r="C9" s="674"/>
      <c r="D9" s="674"/>
      <c r="E9" s="675"/>
      <c r="F9" s="402"/>
      <c r="G9" s="519">
        <f>SUM(G11)</f>
        <v>-544.1</v>
      </c>
    </row>
    <row r="10" spans="1:9">
      <c r="A10" s="673" t="s">
        <v>932</v>
      </c>
      <c r="B10" s="674"/>
      <c r="C10" s="674"/>
      <c r="D10" s="674"/>
      <c r="E10" s="675"/>
      <c r="F10" s="402"/>
      <c r="G10" s="519">
        <f>SUM(G12)</f>
        <v>-544.1</v>
      </c>
    </row>
    <row r="11" spans="1:9">
      <c r="A11" s="520">
        <v>1212</v>
      </c>
      <c r="B11" s="520"/>
      <c r="C11" s="714" t="s">
        <v>933</v>
      </c>
      <c r="D11" s="714"/>
      <c r="E11" s="714"/>
      <c r="F11" s="521"/>
      <c r="G11" s="519">
        <f>SUM(G12)</f>
        <v>-544.1</v>
      </c>
    </row>
    <row r="12" spans="1:9" ht="82.5">
      <c r="A12" s="520"/>
      <c r="B12" s="520">
        <v>12003</v>
      </c>
      <c r="C12" s="714" t="s">
        <v>779</v>
      </c>
      <c r="D12" s="714"/>
      <c r="E12" s="714"/>
      <c r="F12" s="521" t="s">
        <v>934</v>
      </c>
      <c r="G12" s="519">
        <f>+G13</f>
        <v>-544.1</v>
      </c>
    </row>
    <row r="13" spans="1:9">
      <c r="A13" s="715"/>
      <c r="B13" s="715"/>
      <c r="C13" s="718" t="s">
        <v>935</v>
      </c>
      <c r="D13" s="719"/>
      <c r="E13" s="720"/>
      <c r="G13" s="698">
        <v>-544.1</v>
      </c>
    </row>
    <row r="14" spans="1:9" ht="34.5" customHeight="1">
      <c r="A14" s="716"/>
      <c r="B14" s="716"/>
      <c r="C14" s="701"/>
      <c r="D14" s="702"/>
      <c r="E14" s="703"/>
      <c r="F14" s="710" t="s">
        <v>936</v>
      </c>
      <c r="G14" s="699"/>
    </row>
    <row r="15" spans="1:9">
      <c r="A15" s="716"/>
      <c r="B15" s="716"/>
      <c r="C15" s="704"/>
      <c r="D15" s="705"/>
      <c r="E15" s="706"/>
      <c r="F15" s="711"/>
      <c r="G15" s="699"/>
    </row>
    <row r="16" spans="1:9">
      <c r="A16" s="716"/>
      <c r="B16" s="716"/>
      <c r="C16" s="704"/>
      <c r="D16" s="705"/>
      <c r="E16" s="706"/>
      <c r="F16" s="711"/>
      <c r="G16" s="699"/>
    </row>
    <row r="17" spans="1:7">
      <c r="A17" s="717"/>
      <c r="B17" s="717"/>
      <c r="C17" s="707"/>
      <c r="D17" s="708"/>
      <c r="E17" s="709"/>
      <c r="F17" s="712"/>
      <c r="G17" s="700"/>
    </row>
  </sheetData>
  <mergeCells count="17">
    <mergeCell ref="B2:G2"/>
    <mergeCell ref="A4:G4"/>
    <mergeCell ref="A6:B6"/>
    <mergeCell ref="C6:E7"/>
    <mergeCell ref="F6:F7"/>
    <mergeCell ref="G6:G7"/>
    <mergeCell ref="G13:G17"/>
    <mergeCell ref="C14:E17"/>
    <mergeCell ref="F14:F17"/>
    <mergeCell ref="C8:E8"/>
    <mergeCell ref="A9:E9"/>
    <mergeCell ref="A10:E10"/>
    <mergeCell ref="C11:E11"/>
    <mergeCell ref="C12:E12"/>
    <mergeCell ref="A13:A17"/>
    <mergeCell ref="B13:B17"/>
    <mergeCell ref="C13:E13"/>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7"/>
  <sheetViews>
    <sheetView workbookViewId="0">
      <selection activeCell="C28" sqref="C28"/>
    </sheetView>
  </sheetViews>
  <sheetFormatPr defaultColWidth="17.5703125" defaultRowHeight="16.5"/>
  <cols>
    <col min="1" max="1" width="9" style="385" customWidth="1"/>
    <col min="2" max="2" width="53.7109375" style="385" customWidth="1"/>
    <col min="3" max="3" width="21" style="385" customWidth="1"/>
    <col min="4" max="4" width="23.140625" style="385" customWidth="1"/>
    <col min="5" max="16384" width="17.5703125" style="385"/>
  </cols>
  <sheetData>
    <row r="1" spans="1:22" s="387" customFormat="1"/>
    <row r="2" spans="1:22" s="387" customFormat="1">
      <c r="A2" s="398" t="s">
        <v>1590</v>
      </c>
      <c r="D2" s="387" t="s">
        <v>1605</v>
      </c>
    </row>
    <row r="3" spans="1:22" s="387" customFormat="1">
      <c r="A3" s="398" t="s">
        <v>1591</v>
      </c>
      <c r="B3" s="398" t="s">
        <v>1592</v>
      </c>
      <c r="E3" s="731"/>
      <c r="F3" s="731"/>
      <c r="G3" s="731"/>
      <c r="H3" s="731"/>
      <c r="I3" s="386"/>
    </row>
    <row r="4" spans="1:22" s="387" customFormat="1">
      <c r="D4" s="388" t="s">
        <v>1592</v>
      </c>
      <c r="E4" s="399" t="s">
        <v>1593</v>
      </c>
      <c r="H4" s="731"/>
      <c r="I4" s="731"/>
      <c r="J4" s="731"/>
      <c r="K4" s="731"/>
      <c r="L4" s="388" t="s">
        <v>1594</v>
      </c>
    </row>
    <row r="5" spans="1:22" s="387" customFormat="1">
      <c r="A5" s="732" t="s">
        <v>1610</v>
      </c>
      <c r="B5" s="732"/>
      <c r="C5" s="732"/>
      <c r="D5" s="732"/>
    </row>
    <row r="6" spans="1:22" s="387" customFormat="1">
      <c r="A6" s="732" t="s">
        <v>1595</v>
      </c>
      <c r="B6" s="732"/>
      <c r="C6" s="732"/>
      <c r="D6" s="732"/>
    </row>
    <row r="7" spans="1:22" s="387" customFormat="1">
      <c r="A7" s="400"/>
      <c r="B7" s="400"/>
      <c r="C7" s="400"/>
      <c r="D7" s="400"/>
    </row>
    <row r="8" spans="1:22">
      <c r="A8" s="395"/>
      <c r="B8" s="395"/>
      <c r="C8" s="395"/>
      <c r="D8" s="396" t="s">
        <v>1596</v>
      </c>
    </row>
    <row r="9" spans="1:22">
      <c r="A9" s="389" t="s">
        <v>909</v>
      </c>
      <c r="B9" s="733" t="s">
        <v>1597</v>
      </c>
      <c r="C9" s="734" t="s">
        <v>1598</v>
      </c>
      <c r="D9" s="734" t="s">
        <v>1599</v>
      </c>
    </row>
    <row r="10" spans="1:22">
      <c r="A10" s="735" t="s">
        <v>1600</v>
      </c>
      <c r="B10" s="733"/>
      <c r="C10" s="734"/>
      <c r="D10" s="734"/>
    </row>
    <row r="11" spans="1:22">
      <c r="A11" s="735"/>
      <c r="B11" s="733"/>
      <c r="C11" s="734"/>
      <c r="D11" s="390" t="s">
        <v>906</v>
      </c>
    </row>
    <row r="12" spans="1:22">
      <c r="A12" s="730" t="s">
        <v>1601</v>
      </c>
      <c r="B12" s="730"/>
      <c r="C12" s="391"/>
      <c r="D12" s="397">
        <f>+D14</f>
        <v>-1700000</v>
      </c>
    </row>
    <row r="13" spans="1:22">
      <c r="A13" s="730" t="s">
        <v>56</v>
      </c>
      <c r="B13" s="730"/>
      <c r="C13" s="391"/>
      <c r="D13" s="391"/>
    </row>
    <row r="14" spans="1:22">
      <c r="A14" s="392">
        <v>2</v>
      </c>
      <c r="B14" s="393" t="s">
        <v>1602</v>
      </c>
      <c r="C14" s="391"/>
      <c r="D14" s="397">
        <f>+D15</f>
        <v>-1700000</v>
      </c>
    </row>
    <row r="15" spans="1:22" ht="66">
      <c r="A15" s="392">
        <v>2.1</v>
      </c>
      <c r="B15" s="393" t="s">
        <v>1603</v>
      </c>
      <c r="C15" s="390" t="s">
        <v>81</v>
      </c>
      <c r="D15" s="397">
        <f>'2'!B14</f>
        <v>-1700000</v>
      </c>
      <c r="V15" s="385" t="s">
        <v>1604</v>
      </c>
    </row>
    <row r="16" spans="1:22">
      <c r="A16" s="394"/>
    </row>
    <row r="17" spans="1:1">
      <c r="A17" s="394"/>
    </row>
  </sheetData>
  <mergeCells count="10">
    <mergeCell ref="A12:B12"/>
    <mergeCell ref="A13:B13"/>
    <mergeCell ref="E3:H3"/>
    <mergeCell ref="H4:K4"/>
    <mergeCell ref="A5:D5"/>
    <mergeCell ref="A6:D6"/>
    <mergeCell ref="B9:B11"/>
    <mergeCell ref="C9:C11"/>
    <mergeCell ref="D9:D10"/>
    <mergeCell ref="A10:A1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L1421"/>
  <sheetViews>
    <sheetView topLeftCell="A1387" zoomScaleNormal="100" workbookViewId="0">
      <selection activeCell="C1420" sqref="C1420"/>
    </sheetView>
  </sheetViews>
  <sheetFormatPr defaultRowHeight="13.5"/>
  <cols>
    <col min="1" max="1" width="28.5703125" style="343" customWidth="1"/>
    <col min="2" max="2" width="47.5703125" style="343" customWidth="1"/>
    <col min="3" max="3" width="36.7109375" style="572" customWidth="1"/>
    <col min="4" max="5" width="15.28515625" style="348" customWidth="1"/>
    <col min="6" max="6" width="9.140625" style="343"/>
    <col min="7" max="7" width="10.5703125" style="343" bestFit="1" customWidth="1"/>
    <col min="8" max="8" width="12.140625" style="343" customWidth="1"/>
    <col min="9" max="9" width="11.42578125" style="343" bestFit="1" customWidth="1"/>
    <col min="10" max="255" width="9.140625" style="343"/>
    <col min="256" max="256" width="28.5703125" style="343" customWidth="1"/>
    <col min="257" max="257" width="47.5703125" style="343" customWidth="1"/>
    <col min="258" max="261" width="15.28515625" style="343" customWidth="1"/>
    <col min="262" max="263" width="9.140625" style="343"/>
    <col min="264" max="264" width="12.140625" style="343" customWidth="1"/>
    <col min="265" max="511" width="9.140625" style="343"/>
    <col min="512" max="512" width="28.5703125" style="343" customWidth="1"/>
    <col min="513" max="513" width="47.5703125" style="343" customWidth="1"/>
    <col min="514" max="517" width="15.28515625" style="343" customWidth="1"/>
    <col min="518" max="519" width="9.140625" style="343"/>
    <col min="520" max="520" width="12.140625" style="343" customWidth="1"/>
    <col min="521" max="767" width="9.140625" style="343"/>
    <col min="768" max="768" width="28.5703125" style="343" customWidth="1"/>
    <col min="769" max="769" width="47.5703125" style="343" customWidth="1"/>
    <col min="770" max="773" width="15.28515625" style="343" customWidth="1"/>
    <col min="774" max="775" width="9.140625" style="343"/>
    <col min="776" max="776" width="12.140625" style="343" customWidth="1"/>
    <col min="777" max="1023" width="9.140625" style="343"/>
    <col min="1024" max="1024" width="28.5703125" style="343" customWidth="1"/>
    <col min="1025" max="1025" width="47.5703125" style="343" customWidth="1"/>
    <col min="1026" max="1029" width="15.28515625" style="343" customWidth="1"/>
    <col min="1030" max="1031" width="9.140625" style="343"/>
    <col min="1032" max="1032" width="12.140625" style="343" customWidth="1"/>
    <col min="1033" max="1279" width="9.140625" style="343"/>
    <col min="1280" max="1280" width="28.5703125" style="343" customWidth="1"/>
    <col min="1281" max="1281" width="47.5703125" style="343" customWidth="1"/>
    <col min="1282" max="1285" width="15.28515625" style="343" customWidth="1"/>
    <col min="1286" max="1287" width="9.140625" style="343"/>
    <col min="1288" max="1288" width="12.140625" style="343" customWidth="1"/>
    <col min="1289" max="1535" width="9.140625" style="343"/>
    <col min="1536" max="1536" width="28.5703125" style="343" customWidth="1"/>
    <col min="1537" max="1537" width="47.5703125" style="343" customWidth="1"/>
    <col min="1538" max="1541" width="15.28515625" style="343" customWidth="1"/>
    <col min="1542" max="1543" width="9.140625" style="343"/>
    <col min="1544" max="1544" width="12.140625" style="343" customWidth="1"/>
    <col min="1545" max="1791" width="9.140625" style="343"/>
    <col min="1792" max="1792" width="28.5703125" style="343" customWidth="1"/>
    <col min="1793" max="1793" width="47.5703125" style="343" customWidth="1"/>
    <col min="1794" max="1797" width="15.28515625" style="343" customWidth="1"/>
    <col min="1798" max="1799" width="9.140625" style="343"/>
    <col min="1800" max="1800" width="12.140625" style="343" customWidth="1"/>
    <col min="1801" max="2047" width="9.140625" style="343"/>
    <col min="2048" max="2048" width="28.5703125" style="343" customWidth="1"/>
    <col min="2049" max="2049" width="47.5703125" style="343" customWidth="1"/>
    <col min="2050" max="2053" width="15.28515625" style="343" customWidth="1"/>
    <col min="2054" max="2055" width="9.140625" style="343"/>
    <col min="2056" max="2056" width="12.140625" style="343" customWidth="1"/>
    <col min="2057" max="2303" width="9.140625" style="343"/>
    <col min="2304" max="2304" width="28.5703125" style="343" customWidth="1"/>
    <col min="2305" max="2305" width="47.5703125" style="343" customWidth="1"/>
    <col min="2306" max="2309" width="15.28515625" style="343" customWidth="1"/>
    <col min="2310" max="2311" width="9.140625" style="343"/>
    <col min="2312" max="2312" width="12.140625" style="343" customWidth="1"/>
    <col min="2313" max="2559" width="9.140625" style="343"/>
    <col min="2560" max="2560" width="28.5703125" style="343" customWidth="1"/>
    <col min="2561" max="2561" width="47.5703125" style="343" customWidth="1"/>
    <col min="2562" max="2565" width="15.28515625" style="343" customWidth="1"/>
    <col min="2566" max="2567" width="9.140625" style="343"/>
    <col min="2568" max="2568" width="12.140625" style="343" customWidth="1"/>
    <col min="2569" max="2815" width="9.140625" style="343"/>
    <col min="2816" max="2816" width="28.5703125" style="343" customWidth="1"/>
    <col min="2817" max="2817" width="47.5703125" style="343" customWidth="1"/>
    <col min="2818" max="2821" width="15.28515625" style="343" customWidth="1"/>
    <col min="2822" max="2823" width="9.140625" style="343"/>
    <col min="2824" max="2824" width="12.140625" style="343" customWidth="1"/>
    <col min="2825" max="3071" width="9.140625" style="343"/>
    <col min="3072" max="3072" width="28.5703125" style="343" customWidth="1"/>
    <col min="3073" max="3073" width="47.5703125" style="343" customWidth="1"/>
    <col min="3074" max="3077" width="15.28515625" style="343" customWidth="1"/>
    <col min="3078" max="3079" width="9.140625" style="343"/>
    <col min="3080" max="3080" width="12.140625" style="343" customWidth="1"/>
    <col min="3081" max="3327" width="9.140625" style="343"/>
    <col min="3328" max="3328" width="28.5703125" style="343" customWidth="1"/>
    <col min="3329" max="3329" width="47.5703125" style="343" customWidth="1"/>
    <col min="3330" max="3333" width="15.28515625" style="343" customWidth="1"/>
    <col min="3334" max="3335" width="9.140625" style="343"/>
    <col min="3336" max="3336" width="12.140625" style="343" customWidth="1"/>
    <col min="3337" max="3583" width="9.140625" style="343"/>
    <col min="3584" max="3584" width="28.5703125" style="343" customWidth="1"/>
    <col min="3585" max="3585" width="47.5703125" style="343" customWidth="1"/>
    <col min="3586" max="3589" width="15.28515625" style="343" customWidth="1"/>
    <col min="3590" max="3591" width="9.140625" style="343"/>
    <col min="3592" max="3592" width="12.140625" style="343" customWidth="1"/>
    <col min="3593" max="3839" width="9.140625" style="343"/>
    <col min="3840" max="3840" width="28.5703125" style="343" customWidth="1"/>
    <col min="3841" max="3841" width="47.5703125" style="343" customWidth="1"/>
    <col min="3842" max="3845" width="15.28515625" style="343" customWidth="1"/>
    <col min="3846" max="3847" width="9.140625" style="343"/>
    <col min="3848" max="3848" width="12.140625" style="343" customWidth="1"/>
    <col min="3849" max="4095" width="9.140625" style="343"/>
    <col min="4096" max="4096" width="28.5703125" style="343" customWidth="1"/>
    <col min="4097" max="4097" width="47.5703125" style="343" customWidth="1"/>
    <col min="4098" max="4101" width="15.28515625" style="343" customWidth="1"/>
    <col min="4102" max="4103" width="9.140625" style="343"/>
    <col min="4104" max="4104" width="12.140625" style="343" customWidth="1"/>
    <col min="4105" max="4351" width="9.140625" style="343"/>
    <col min="4352" max="4352" width="28.5703125" style="343" customWidth="1"/>
    <col min="4353" max="4353" width="47.5703125" style="343" customWidth="1"/>
    <col min="4354" max="4357" width="15.28515625" style="343" customWidth="1"/>
    <col min="4358" max="4359" width="9.140625" style="343"/>
    <col min="4360" max="4360" width="12.140625" style="343" customWidth="1"/>
    <col min="4361" max="4607" width="9.140625" style="343"/>
    <col min="4608" max="4608" width="28.5703125" style="343" customWidth="1"/>
    <col min="4609" max="4609" width="47.5703125" style="343" customWidth="1"/>
    <col min="4610" max="4613" width="15.28515625" style="343" customWidth="1"/>
    <col min="4614" max="4615" width="9.140625" style="343"/>
    <col min="4616" max="4616" width="12.140625" style="343" customWidth="1"/>
    <col min="4617" max="4863" width="9.140625" style="343"/>
    <col min="4864" max="4864" width="28.5703125" style="343" customWidth="1"/>
    <col min="4865" max="4865" width="47.5703125" style="343" customWidth="1"/>
    <col min="4866" max="4869" width="15.28515625" style="343" customWidth="1"/>
    <col min="4870" max="4871" width="9.140625" style="343"/>
    <col min="4872" max="4872" width="12.140625" style="343" customWidth="1"/>
    <col min="4873" max="5119" width="9.140625" style="343"/>
    <col min="5120" max="5120" width="28.5703125" style="343" customWidth="1"/>
    <col min="5121" max="5121" width="47.5703125" style="343" customWidth="1"/>
    <col min="5122" max="5125" width="15.28515625" style="343" customWidth="1"/>
    <col min="5126" max="5127" width="9.140625" style="343"/>
    <col min="5128" max="5128" width="12.140625" style="343" customWidth="1"/>
    <col min="5129" max="5375" width="9.140625" style="343"/>
    <col min="5376" max="5376" width="28.5703125" style="343" customWidth="1"/>
    <col min="5377" max="5377" width="47.5703125" style="343" customWidth="1"/>
    <col min="5378" max="5381" width="15.28515625" style="343" customWidth="1"/>
    <col min="5382" max="5383" width="9.140625" style="343"/>
    <col min="5384" max="5384" width="12.140625" style="343" customWidth="1"/>
    <col min="5385" max="5631" width="9.140625" style="343"/>
    <col min="5632" max="5632" width="28.5703125" style="343" customWidth="1"/>
    <col min="5633" max="5633" width="47.5703125" style="343" customWidth="1"/>
    <col min="5634" max="5637" width="15.28515625" style="343" customWidth="1"/>
    <col min="5638" max="5639" width="9.140625" style="343"/>
    <col min="5640" max="5640" width="12.140625" style="343" customWidth="1"/>
    <col min="5641" max="5887" width="9.140625" style="343"/>
    <col min="5888" max="5888" width="28.5703125" style="343" customWidth="1"/>
    <col min="5889" max="5889" width="47.5703125" style="343" customWidth="1"/>
    <col min="5890" max="5893" width="15.28515625" style="343" customWidth="1"/>
    <col min="5894" max="5895" width="9.140625" style="343"/>
    <col min="5896" max="5896" width="12.140625" style="343" customWidth="1"/>
    <col min="5897" max="6143" width="9.140625" style="343"/>
    <col min="6144" max="6144" width="28.5703125" style="343" customWidth="1"/>
    <col min="6145" max="6145" width="47.5703125" style="343" customWidth="1"/>
    <col min="6146" max="6149" width="15.28515625" style="343" customWidth="1"/>
    <col min="6150" max="6151" width="9.140625" style="343"/>
    <col min="6152" max="6152" width="12.140625" style="343" customWidth="1"/>
    <col min="6153" max="6399" width="9.140625" style="343"/>
    <col min="6400" max="6400" width="28.5703125" style="343" customWidth="1"/>
    <col min="6401" max="6401" width="47.5703125" style="343" customWidth="1"/>
    <col min="6402" max="6405" width="15.28515625" style="343" customWidth="1"/>
    <col min="6406" max="6407" width="9.140625" style="343"/>
    <col min="6408" max="6408" width="12.140625" style="343" customWidth="1"/>
    <col min="6409" max="6655" width="9.140625" style="343"/>
    <col min="6656" max="6656" width="28.5703125" style="343" customWidth="1"/>
    <col min="6657" max="6657" width="47.5703125" style="343" customWidth="1"/>
    <col min="6658" max="6661" width="15.28515625" style="343" customWidth="1"/>
    <col min="6662" max="6663" width="9.140625" style="343"/>
    <col min="6664" max="6664" width="12.140625" style="343" customWidth="1"/>
    <col min="6665" max="6911" width="9.140625" style="343"/>
    <col min="6912" max="6912" width="28.5703125" style="343" customWidth="1"/>
    <col min="6913" max="6913" width="47.5703125" style="343" customWidth="1"/>
    <col min="6914" max="6917" width="15.28515625" style="343" customWidth="1"/>
    <col min="6918" max="6919" width="9.140625" style="343"/>
    <col min="6920" max="6920" width="12.140625" style="343" customWidth="1"/>
    <col min="6921" max="7167" width="9.140625" style="343"/>
    <col min="7168" max="7168" width="28.5703125" style="343" customWidth="1"/>
    <col min="7169" max="7169" width="47.5703125" style="343" customWidth="1"/>
    <col min="7170" max="7173" width="15.28515625" style="343" customWidth="1"/>
    <col min="7174" max="7175" width="9.140625" style="343"/>
    <col min="7176" max="7176" width="12.140625" style="343" customWidth="1"/>
    <col min="7177" max="7423" width="9.140625" style="343"/>
    <col min="7424" max="7424" width="28.5703125" style="343" customWidth="1"/>
    <col min="7425" max="7425" width="47.5703125" style="343" customWidth="1"/>
    <col min="7426" max="7429" width="15.28515625" style="343" customWidth="1"/>
    <col min="7430" max="7431" width="9.140625" style="343"/>
    <col min="7432" max="7432" width="12.140625" style="343" customWidth="1"/>
    <col min="7433" max="7679" width="9.140625" style="343"/>
    <col min="7680" max="7680" width="28.5703125" style="343" customWidth="1"/>
    <col min="7681" max="7681" width="47.5703125" style="343" customWidth="1"/>
    <col min="7682" max="7685" width="15.28515625" style="343" customWidth="1"/>
    <col min="7686" max="7687" width="9.140625" style="343"/>
    <col min="7688" max="7688" width="12.140625" style="343" customWidth="1"/>
    <col min="7689" max="7935" width="9.140625" style="343"/>
    <col min="7936" max="7936" width="28.5703125" style="343" customWidth="1"/>
    <col min="7937" max="7937" width="47.5703125" style="343" customWidth="1"/>
    <col min="7938" max="7941" width="15.28515625" style="343" customWidth="1"/>
    <col min="7942" max="7943" width="9.140625" style="343"/>
    <col min="7944" max="7944" width="12.140625" style="343" customWidth="1"/>
    <col min="7945" max="8191" width="9.140625" style="343"/>
    <col min="8192" max="8192" width="28.5703125" style="343" customWidth="1"/>
    <col min="8193" max="8193" width="47.5703125" style="343" customWidth="1"/>
    <col min="8194" max="8197" width="15.28515625" style="343" customWidth="1"/>
    <col min="8198" max="8199" width="9.140625" style="343"/>
    <col min="8200" max="8200" width="12.140625" style="343" customWidth="1"/>
    <col min="8201" max="8447" width="9.140625" style="343"/>
    <col min="8448" max="8448" width="28.5703125" style="343" customWidth="1"/>
    <col min="8449" max="8449" width="47.5703125" style="343" customWidth="1"/>
    <col min="8450" max="8453" width="15.28515625" style="343" customWidth="1"/>
    <col min="8454" max="8455" width="9.140625" style="343"/>
    <col min="8456" max="8456" width="12.140625" style="343" customWidth="1"/>
    <col min="8457" max="8703" width="9.140625" style="343"/>
    <col min="8704" max="8704" width="28.5703125" style="343" customWidth="1"/>
    <col min="8705" max="8705" width="47.5703125" style="343" customWidth="1"/>
    <col min="8706" max="8709" width="15.28515625" style="343" customWidth="1"/>
    <col min="8710" max="8711" width="9.140625" style="343"/>
    <col min="8712" max="8712" width="12.140625" style="343" customWidth="1"/>
    <col min="8713" max="8959" width="9.140625" style="343"/>
    <col min="8960" max="8960" width="28.5703125" style="343" customWidth="1"/>
    <col min="8961" max="8961" width="47.5703125" style="343" customWidth="1"/>
    <col min="8962" max="8965" width="15.28515625" style="343" customWidth="1"/>
    <col min="8966" max="8967" width="9.140625" style="343"/>
    <col min="8968" max="8968" width="12.140625" style="343" customWidth="1"/>
    <col min="8969" max="9215" width="9.140625" style="343"/>
    <col min="9216" max="9216" width="28.5703125" style="343" customWidth="1"/>
    <col min="9217" max="9217" width="47.5703125" style="343" customWidth="1"/>
    <col min="9218" max="9221" width="15.28515625" style="343" customWidth="1"/>
    <col min="9222" max="9223" width="9.140625" style="343"/>
    <col min="9224" max="9224" width="12.140625" style="343" customWidth="1"/>
    <col min="9225" max="9471" width="9.140625" style="343"/>
    <col min="9472" max="9472" width="28.5703125" style="343" customWidth="1"/>
    <col min="9473" max="9473" width="47.5703125" style="343" customWidth="1"/>
    <col min="9474" max="9477" width="15.28515625" style="343" customWidth="1"/>
    <col min="9478" max="9479" width="9.140625" style="343"/>
    <col min="9480" max="9480" width="12.140625" style="343" customWidth="1"/>
    <col min="9481" max="9727" width="9.140625" style="343"/>
    <col min="9728" max="9728" width="28.5703125" style="343" customWidth="1"/>
    <col min="9729" max="9729" width="47.5703125" style="343" customWidth="1"/>
    <col min="9730" max="9733" width="15.28515625" style="343" customWidth="1"/>
    <col min="9734" max="9735" width="9.140625" style="343"/>
    <col min="9736" max="9736" width="12.140625" style="343" customWidth="1"/>
    <col min="9737" max="9983" width="9.140625" style="343"/>
    <col min="9984" max="9984" width="28.5703125" style="343" customWidth="1"/>
    <col min="9985" max="9985" width="47.5703125" style="343" customWidth="1"/>
    <col min="9986" max="9989" width="15.28515625" style="343" customWidth="1"/>
    <col min="9990" max="9991" width="9.140625" style="343"/>
    <col min="9992" max="9992" width="12.140625" style="343" customWidth="1"/>
    <col min="9993" max="10239" width="9.140625" style="343"/>
    <col min="10240" max="10240" width="28.5703125" style="343" customWidth="1"/>
    <col min="10241" max="10241" width="47.5703125" style="343" customWidth="1"/>
    <col min="10242" max="10245" width="15.28515625" style="343" customWidth="1"/>
    <col min="10246" max="10247" width="9.140625" style="343"/>
    <col min="10248" max="10248" width="12.140625" style="343" customWidth="1"/>
    <col min="10249" max="10495" width="9.140625" style="343"/>
    <col min="10496" max="10496" width="28.5703125" style="343" customWidth="1"/>
    <col min="10497" max="10497" width="47.5703125" style="343" customWidth="1"/>
    <col min="10498" max="10501" width="15.28515625" style="343" customWidth="1"/>
    <col min="10502" max="10503" width="9.140625" style="343"/>
    <col min="10504" max="10504" width="12.140625" style="343" customWidth="1"/>
    <col min="10505" max="10751" width="9.140625" style="343"/>
    <col min="10752" max="10752" width="28.5703125" style="343" customWidth="1"/>
    <col min="10753" max="10753" width="47.5703125" style="343" customWidth="1"/>
    <col min="10754" max="10757" width="15.28515625" style="343" customWidth="1"/>
    <col min="10758" max="10759" width="9.140625" style="343"/>
    <col min="10760" max="10760" width="12.140625" style="343" customWidth="1"/>
    <col min="10761" max="11007" width="9.140625" style="343"/>
    <col min="11008" max="11008" width="28.5703125" style="343" customWidth="1"/>
    <col min="11009" max="11009" width="47.5703125" style="343" customWidth="1"/>
    <col min="11010" max="11013" width="15.28515625" style="343" customWidth="1"/>
    <col min="11014" max="11015" width="9.140625" style="343"/>
    <col min="11016" max="11016" width="12.140625" style="343" customWidth="1"/>
    <col min="11017" max="11263" width="9.140625" style="343"/>
    <col min="11264" max="11264" width="28.5703125" style="343" customWidth="1"/>
    <col min="11265" max="11265" width="47.5703125" style="343" customWidth="1"/>
    <col min="11266" max="11269" width="15.28515625" style="343" customWidth="1"/>
    <col min="11270" max="11271" width="9.140625" style="343"/>
    <col min="11272" max="11272" width="12.140625" style="343" customWidth="1"/>
    <col min="11273" max="11519" width="9.140625" style="343"/>
    <col min="11520" max="11520" width="28.5703125" style="343" customWidth="1"/>
    <col min="11521" max="11521" width="47.5703125" style="343" customWidth="1"/>
    <col min="11522" max="11525" width="15.28515625" style="343" customWidth="1"/>
    <col min="11526" max="11527" width="9.140625" style="343"/>
    <col min="11528" max="11528" width="12.140625" style="343" customWidth="1"/>
    <col min="11529" max="11775" width="9.140625" style="343"/>
    <col min="11776" max="11776" width="28.5703125" style="343" customWidth="1"/>
    <col min="11777" max="11777" width="47.5703125" style="343" customWidth="1"/>
    <col min="11778" max="11781" width="15.28515625" style="343" customWidth="1"/>
    <col min="11782" max="11783" width="9.140625" style="343"/>
    <col min="11784" max="11784" width="12.140625" style="343" customWidth="1"/>
    <col min="11785" max="12031" width="9.140625" style="343"/>
    <col min="12032" max="12032" width="28.5703125" style="343" customWidth="1"/>
    <col min="12033" max="12033" width="47.5703125" style="343" customWidth="1"/>
    <col min="12034" max="12037" width="15.28515625" style="343" customWidth="1"/>
    <col min="12038" max="12039" width="9.140625" style="343"/>
    <col min="12040" max="12040" width="12.140625" style="343" customWidth="1"/>
    <col min="12041" max="12287" width="9.140625" style="343"/>
    <col min="12288" max="12288" width="28.5703125" style="343" customWidth="1"/>
    <col min="12289" max="12289" width="47.5703125" style="343" customWidth="1"/>
    <col min="12290" max="12293" width="15.28515625" style="343" customWidth="1"/>
    <col min="12294" max="12295" width="9.140625" style="343"/>
    <col min="12296" max="12296" width="12.140625" style="343" customWidth="1"/>
    <col min="12297" max="12543" width="9.140625" style="343"/>
    <col min="12544" max="12544" width="28.5703125" style="343" customWidth="1"/>
    <col min="12545" max="12545" width="47.5703125" style="343" customWidth="1"/>
    <col min="12546" max="12549" width="15.28515625" style="343" customWidth="1"/>
    <col min="12550" max="12551" width="9.140625" style="343"/>
    <col min="12552" max="12552" width="12.140625" style="343" customWidth="1"/>
    <col min="12553" max="12799" width="9.140625" style="343"/>
    <col min="12800" max="12800" width="28.5703125" style="343" customWidth="1"/>
    <col min="12801" max="12801" width="47.5703125" style="343" customWidth="1"/>
    <col min="12802" max="12805" width="15.28515625" style="343" customWidth="1"/>
    <col min="12806" max="12807" width="9.140625" style="343"/>
    <col min="12808" max="12808" width="12.140625" style="343" customWidth="1"/>
    <col min="12809" max="13055" width="9.140625" style="343"/>
    <col min="13056" max="13056" width="28.5703125" style="343" customWidth="1"/>
    <col min="13057" max="13057" width="47.5703125" style="343" customWidth="1"/>
    <col min="13058" max="13061" width="15.28515625" style="343" customWidth="1"/>
    <col min="13062" max="13063" width="9.140625" style="343"/>
    <col min="13064" max="13064" width="12.140625" style="343" customWidth="1"/>
    <col min="13065" max="13311" width="9.140625" style="343"/>
    <col min="13312" max="13312" width="28.5703125" style="343" customWidth="1"/>
    <col min="13313" max="13313" width="47.5703125" style="343" customWidth="1"/>
    <col min="13314" max="13317" width="15.28515625" style="343" customWidth="1"/>
    <col min="13318" max="13319" width="9.140625" style="343"/>
    <col min="13320" max="13320" width="12.140625" style="343" customWidth="1"/>
    <col min="13321" max="13567" width="9.140625" style="343"/>
    <col min="13568" max="13568" width="28.5703125" style="343" customWidth="1"/>
    <col min="13569" max="13569" width="47.5703125" style="343" customWidth="1"/>
    <col min="13570" max="13573" width="15.28515625" style="343" customWidth="1"/>
    <col min="13574" max="13575" width="9.140625" style="343"/>
    <col min="13576" max="13576" width="12.140625" style="343" customWidth="1"/>
    <col min="13577" max="13823" width="9.140625" style="343"/>
    <col min="13824" max="13824" width="28.5703125" style="343" customWidth="1"/>
    <col min="13825" max="13825" width="47.5703125" style="343" customWidth="1"/>
    <col min="13826" max="13829" width="15.28515625" style="343" customWidth="1"/>
    <col min="13830" max="13831" width="9.140625" style="343"/>
    <col min="13832" max="13832" width="12.140625" style="343" customWidth="1"/>
    <col min="13833" max="14079" width="9.140625" style="343"/>
    <col min="14080" max="14080" width="28.5703125" style="343" customWidth="1"/>
    <col min="14081" max="14081" width="47.5703125" style="343" customWidth="1"/>
    <col min="14082" max="14085" width="15.28515625" style="343" customWidth="1"/>
    <col min="14086" max="14087" width="9.140625" style="343"/>
    <col min="14088" max="14088" width="12.140625" style="343" customWidth="1"/>
    <col min="14089" max="14335" width="9.140625" style="343"/>
    <col min="14336" max="14336" width="28.5703125" style="343" customWidth="1"/>
    <col min="14337" max="14337" width="47.5703125" style="343" customWidth="1"/>
    <col min="14338" max="14341" width="15.28515625" style="343" customWidth="1"/>
    <col min="14342" max="14343" width="9.140625" style="343"/>
    <col min="14344" max="14344" width="12.140625" style="343" customWidth="1"/>
    <col min="14345" max="14591" width="9.140625" style="343"/>
    <col min="14592" max="14592" width="28.5703125" style="343" customWidth="1"/>
    <col min="14593" max="14593" width="47.5703125" style="343" customWidth="1"/>
    <col min="14594" max="14597" width="15.28515625" style="343" customWidth="1"/>
    <col min="14598" max="14599" width="9.140625" style="343"/>
    <col min="14600" max="14600" width="12.140625" style="343" customWidth="1"/>
    <col min="14601" max="14847" width="9.140625" style="343"/>
    <col min="14848" max="14848" width="28.5703125" style="343" customWidth="1"/>
    <col min="14849" max="14849" width="47.5703125" style="343" customWidth="1"/>
    <col min="14850" max="14853" width="15.28515625" style="343" customWidth="1"/>
    <col min="14854" max="14855" width="9.140625" style="343"/>
    <col min="14856" max="14856" width="12.140625" style="343" customWidth="1"/>
    <col min="14857" max="15103" width="9.140625" style="343"/>
    <col min="15104" max="15104" width="28.5703125" style="343" customWidth="1"/>
    <col min="15105" max="15105" width="47.5703125" style="343" customWidth="1"/>
    <col min="15106" max="15109" width="15.28515625" style="343" customWidth="1"/>
    <col min="15110" max="15111" width="9.140625" style="343"/>
    <col min="15112" max="15112" width="12.140625" style="343" customWidth="1"/>
    <col min="15113" max="15359" width="9.140625" style="343"/>
    <col min="15360" max="15360" width="28.5703125" style="343" customWidth="1"/>
    <col min="15361" max="15361" width="47.5703125" style="343" customWidth="1"/>
    <col min="15362" max="15365" width="15.28515625" style="343" customWidth="1"/>
    <col min="15366" max="15367" width="9.140625" style="343"/>
    <col min="15368" max="15368" width="12.140625" style="343" customWidth="1"/>
    <col min="15369" max="15615" width="9.140625" style="343"/>
    <col min="15616" max="15616" width="28.5703125" style="343" customWidth="1"/>
    <col min="15617" max="15617" width="47.5703125" style="343" customWidth="1"/>
    <col min="15618" max="15621" width="15.28515625" style="343" customWidth="1"/>
    <col min="15622" max="15623" width="9.140625" style="343"/>
    <col min="15624" max="15624" width="12.140625" style="343" customWidth="1"/>
    <col min="15625" max="15871" width="9.140625" style="343"/>
    <col min="15872" max="15872" width="28.5703125" style="343" customWidth="1"/>
    <col min="15873" max="15873" width="47.5703125" style="343" customWidth="1"/>
    <col min="15874" max="15877" width="15.28515625" style="343" customWidth="1"/>
    <col min="15878" max="15879" width="9.140625" style="343"/>
    <col min="15880" max="15880" width="12.140625" style="343" customWidth="1"/>
    <col min="15881" max="16127" width="9.140625" style="343"/>
    <col min="16128" max="16128" width="28.5703125" style="343" customWidth="1"/>
    <col min="16129" max="16129" width="47.5703125" style="343" customWidth="1"/>
    <col min="16130" max="16133" width="15.28515625" style="343" customWidth="1"/>
    <col min="16134" max="16135" width="9.140625" style="343"/>
    <col min="16136" max="16136" width="12.140625" style="343" customWidth="1"/>
    <col min="16137" max="16384" width="9.140625" style="343"/>
  </cols>
  <sheetData>
    <row r="1" spans="1:12">
      <c r="B1" s="545"/>
      <c r="C1" s="546" t="s">
        <v>1606</v>
      </c>
      <c r="D1" s="545"/>
      <c r="F1" s="545"/>
      <c r="G1" s="545"/>
      <c r="H1" s="545"/>
      <c r="I1" s="545"/>
    </row>
    <row r="2" spans="1:12" ht="13.5" customHeight="1">
      <c r="B2" s="545"/>
      <c r="C2" s="546" t="s">
        <v>0</v>
      </c>
      <c r="D2" s="545"/>
      <c r="F2" s="545"/>
      <c r="G2" s="545"/>
      <c r="H2" s="545"/>
      <c r="I2" s="545"/>
    </row>
    <row r="3" spans="1:12" ht="13.5" customHeight="1">
      <c r="B3" s="545"/>
      <c r="C3" s="546" t="s">
        <v>1</v>
      </c>
      <c r="D3" s="545"/>
      <c r="F3" s="545"/>
      <c r="G3" s="545"/>
      <c r="H3" s="545"/>
      <c r="I3" s="545"/>
    </row>
    <row r="4" spans="1:12" ht="80.099999999999994" customHeight="1">
      <c r="A4" s="782" t="s">
        <v>1639</v>
      </c>
      <c r="B4" s="782"/>
      <c r="C4" s="782"/>
      <c r="D4" s="547"/>
      <c r="G4" s="347"/>
      <c r="H4" s="347"/>
      <c r="I4" s="347"/>
      <c r="J4" s="347"/>
      <c r="K4" s="347"/>
      <c r="L4" s="347"/>
    </row>
    <row r="6" spans="1:12">
      <c r="A6" s="308"/>
      <c r="B6" s="308"/>
      <c r="C6" s="309" t="s">
        <v>1614</v>
      </c>
    </row>
    <row r="7" spans="1:12" ht="14.25">
      <c r="A7" s="783" t="s">
        <v>961</v>
      </c>
      <c r="B7" s="783"/>
      <c r="C7" s="783"/>
    </row>
    <row r="8" spans="1:12" ht="14.25">
      <c r="A8" s="744" t="s">
        <v>116</v>
      </c>
      <c r="B8" s="744"/>
      <c r="C8" s="744"/>
    </row>
    <row r="9" spans="1:12" ht="40.5">
      <c r="A9" s="527"/>
      <c r="B9" s="527"/>
      <c r="C9" s="311" t="s">
        <v>1389</v>
      </c>
    </row>
    <row r="10" spans="1:12" ht="14.25">
      <c r="A10" s="528" t="s">
        <v>117</v>
      </c>
      <c r="B10" s="744" t="s">
        <v>118</v>
      </c>
      <c r="C10" s="744"/>
    </row>
    <row r="11" spans="1:12">
      <c r="A11" s="525" t="s">
        <v>962</v>
      </c>
      <c r="B11" s="745" t="s">
        <v>963</v>
      </c>
      <c r="C11" s="745"/>
    </row>
    <row r="12" spans="1:12">
      <c r="A12" s="527"/>
      <c r="B12" s="527"/>
      <c r="C12" s="263"/>
    </row>
    <row r="13" spans="1:12" ht="14.25">
      <c r="A13" s="744" t="s">
        <v>121</v>
      </c>
      <c r="B13" s="744"/>
      <c r="C13" s="744"/>
    </row>
    <row r="14" spans="1:12">
      <c r="A14" s="527"/>
      <c r="B14" s="527"/>
      <c r="C14" s="263"/>
    </row>
    <row r="15" spans="1:12">
      <c r="A15" s="527" t="s">
        <v>122</v>
      </c>
      <c r="B15" s="525" t="s">
        <v>962</v>
      </c>
      <c r="C15" s="311"/>
    </row>
    <row r="16" spans="1:12">
      <c r="A16" s="527" t="s">
        <v>123</v>
      </c>
      <c r="B16" s="525" t="s">
        <v>964</v>
      </c>
      <c r="C16" s="311" t="s">
        <v>125</v>
      </c>
    </row>
    <row r="17" spans="1:3" ht="27">
      <c r="A17" s="527" t="s">
        <v>126</v>
      </c>
      <c r="B17" s="525" t="s">
        <v>965</v>
      </c>
      <c r="C17" s="263"/>
    </row>
    <row r="18" spans="1:3" ht="40.5">
      <c r="A18" s="527" t="s">
        <v>128</v>
      </c>
      <c r="B18" s="525" t="s">
        <v>966</v>
      </c>
      <c r="C18" s="263"/>
    </row>
    <row r="19" spans="1:3" ht="27">
      <c r="A19" s="527" t="s">
        <v>130</v>
      </c>
      <c r="B19" s="525" t="s">
        <v>967</v>
      </c>
      <c r="C19" s="263"/>
    </row>
    <row r="20" spans="1:3" ht="27">
      <c r="A20" s="527" t="s">
        <v>968</v>
      </c>
      <c r="B20" s="525" t="s">
        <v>961</v>
      </c>
      <c r="C20" s="263"/>
    </row>
    <row r="21" spans="1:3">
      <c r="A21" s="746" t="s">
        <v>134</v>
      </c>
      <c r="B21" s="746"/>
      <c r="C21" s="263"/>
    </row>
    <row r="22" spans="1:3">
      <c r="A22" s="745" t="s">
        <v>969</v>
      </c>
      <c r="B22" s="745"/>
      <c r="C22" s="312">
        <v>-118</v>
      </c>
    </row>
    <row r="23" spans="1:3">
      <c r="A23" s="747" t="s">
        <v>141</v>
      </c>
      <c r="B23" s="747"/>
      <c r="C23" s="313">
        <v>-13781</v>
      </c>
    </row>
    <row r="24" spans="1:3">
      <c r="A24" s="527"/>
      <c r="B24" s="527"/>
      <c r="C24" s="313"/>
    </row>
    <row r="25" spans="1:3">
      <c r="A25" s="527" t="s">
        <v>122</v>
      </c>
      <c r="B25" s="525" t="s">
        <v>962</v>
      </c>
      <c r="C25" s="311"/>
    </row>
    <row r="26" spans="1:3">
      <c r="A26" s="527" t="s">
        <v>123</v>
      </c>
      <c r="B26" s="525" t="s">
        <v>971</v>
      </c>
      <c r="C26" s="311" t="s">
        <v>125</v>
      </c>
    </row>
    <row r="27" spans="1:3" ht="27">
      <c r="A27" s="527" t="s">
        <v>126</v>
      </c>
      <c r="B27" s="525" t="s">
        <v>972</v>
      </c>
      <c r="C27" s="263"/>
    </row>
    <row r="28" spans="1:3" ht="40.5">
      <c r="A28" s="527" t="s">
        <v>128</v>
      </c>
      <c r="B28" s="525" t="s">
        <v>973</v>
      </c>
      <c r="C28" s="263"/>
    </row>
    <row r="29" spans="1:3" ht="27">
      <c r="A29" s="527" t="s">
        <v>130</v>
      </c>
      <c r="B29" s="525" t="s">
        <v>967</v>
      </c>
      <c r="C29" s="263"/>
    </row>
    <row r="30" spans="1:3" ht="27">
      <c r="A30" s="527" t="s">
        <v>974</v>
      </c>
      <c r="B30" s="525" t="s">
        <v>961</v>
      </c>
      <c r="C30" s="263"/>
    </row>
    <row r="31" spans="1:3">
      <c r="A31" s="746" t="s">
        <v>134</v>
      </c>
      <c r="B31" s="746"/>
      <c r="C31" s="263"/>
    </row>
    <row r="32" spans="1:3">
      <c r="A32" s="747" t="s">
        <v>141</v>
      </c>
      <c r="B32" s="747"/>
      <c r="C32" s="313">
        <v>-2304.1</v>
      </c>
    </row>
    <row r="33" spans="1:3">
      <c r="A33" s="527"/>
      <c r="B33" s="527"/>
      <c r="C33" s="313"/>
    </row>
    <row r="34" spans="1:3">
      <c r="A34" s="527"/>
      <c r="B34" s="527"/>
      <c r="C34" s="263"/>
    </row>
    <row r="35" spans="1:3">
      <c r="A35" s="527"/>
      <c r="B35" s="527"/>
      <c r="C35" s="263"/>
    </row>
    <row r="36" spans="1:3">
      <c r="A36" s="527"/>
      <c r="B36" s="527"/>
      <c r="C36" s="309" t="s">
        <v>1615</v>
      </c>
    </row>
    <row r="37" spans="1:3" ht="14.25">
      <c r="A37" s="751" t="s">
        <v>975</v>
      </c>
      <c r="B37" s="751"/>
      <c r="C37" s="751"/>
    </row>
    <row r="38" spans="1:3" ht="14.25">
      <c r="A38" s="744" t="s">
        <v>116</v>
      </c>
      <c r="B38" s="744"/>
      <c r="C38" s="744"/>
    </row>
    <row r="39" spans="1:3">
      <c r="A39" s="527"/>
      <c r="B39" s="527"/>
      <c r="C39" s="263"/>
    </row>
    <row r="40" spans="1:3" ht="14.25">
      <c r="A40" s="528" t="s">
        <v>117</v>
      </c>
      <c r="B40" s="744" t="s">
        <v>118</v>
      </c>
      <c r="C40" s="744"/>
    </row>
    <row r="41" spans="1:3">
      <c r="A41" s="525" t="s">
        <v>976</v>
      </c>
      <c r="B41" s="745" t="s">
        <v>977</v>
      </c>
      <c r="C41" s="745"/>
    </row>
    <row r="42" spans="1:3">
      <c r="A42" s="527"/>
      <c r="B42" s="527"/>
      <c r="C42" s="263"/>
    </row>
    <row r="43" spans="1:3" ht="14.25">
      <c r="A43" s="744" t="s">
        <v>121</v>
      </c>
      <c r="B43" s="744"/>
      <c r="C43" s="744"/>
    </row>
    <row r="44" spans="1:3">
      <c r="A44" s="527"/>
      <c r="B44" s="527"/>
      <c r="C44" s="263"/>
    </row>
    <row r="45" spans="1:3">
      <c r="A45" s="527" t="s">
        <v>122</v>
      </c>
      <c r="B45" s="525" t="s">
        <v>976</v>
      </c>
      <c r="C45" s="311"/>
    </row>
    <row r="46" spans="1:3">
      <c r="A46" s="527" t="s">
        <v>123</v>
      </c>
      <c r="B46" s="525" t="s">
        <v>978</v>
      </c>
      <c r="C46" s="311" t="s">
        <v>125</v>
      </c>
    </row>
    <row r="47" spans="1:3" ht="40.5">
      <c r="A47" s="527" t="s">
        <v>126</v>
      </c>
      <c r="B47" s="525" t="s">
        <v>979</v>
      </c>
      <c r="C47" s="263"/>
    </row>
    <row r="48" spans="1:3" ht="54">
      <c r="A48" s="527" t="s">
        <v>128</v>
      </c>
      <c r="B48" s="525" t="s">
        <v>980</v>
      </c>
      <c r="C48" s="263"/>
    </row>
    <row r="49" spans="1:3">
      <c r="A49" s="527" t="s">
        <v>130</v>
      </c>
      <c r="B49" s="525" t="s">
        <v>981</v>
      </c>
      <c r="C49" s="263"/>
    </row>
    <row r="50" spans="1:3" ht="40.5">
      <c r="A50" s="527" t="s">
        <v>982</v>
      </c>
      <c r="B50" s="525" t="s">
        <v>983</v>
      </c>
      <c r="C50" s="263"/>
    </row>
    <row r="51" spans="1:3">
      <c r="A51" s="746" t="s">
        <v>134</v>
      </c>
      <c r="B51" s="746"/>
      <c r="C51" s="263"/>
    </row>
    <row r="52" spans="1:3">
      <c r="A52" s="745" t="s">
        <v>984</v>
      </c>
      <c r="B52" s="745"/>
      <c r="C52" s="312">
        <v>-1</v>
      </c>
    </row>
    <row r="53" spans="1:3">
      <c r="A53" s="745" t="s">
        <v>985</v>
      </c>
      <c r="B53" s="745"/>
      <c r="C53" s="312">
        <v>1</v>
      </c>
    </row>
    <row r="54" spans="1:3">
      <c r="A54" s="747" t="s">
        <v>986</v>
      </c>
      <c r="B54" s="747"/>
      <c r="C54" s="313">
        <v>-110000</v>
      </c>
    </row>
    <row r="55" spans="1:3">
      <c r="A55" s="527"/>
      <c r="B55" s="527"/>
      <c r="C55" s="313"/>
    </row>
    <row r="56" spans="1:3">
      <c r="A56" s="527" t="s">
        <v>122</v>
      </c>
      <c r="B56" s="525" t="s">
        <v>976</v>
      </c>
      <c r="C56" s="311"/>
    </row>
    <row r="57" spans="1:3">
      <c r="A57" s="527" t="s">
        <v>123</v>
      </c>
      <c r="B57" s="525" t="s">
        <v>987</v>
      </c>
      <c r="C57" s="311" t="s">
        <v>125</v>
      </c>
    </row>
    <row r="58" spans="1:3" ht="67.5">
      <c r="A58" s="527" t="s">
        <v>126</v>
      </c>
      <c r="B58" s="525" t="s">
        <v>988</v>
      </c>
      <c r="C58" s="263"/>
    </row>
    <row r="59" spans="1:3" ht="54">
      <c r="A59" s="527" t="s">
        <v>128</v>
      </c>
      <c r="B59" s="525" t="s">
        <v>989</v>
      </c>
      <c r="C59" s="263"/>
    </row>
    <row r="60" spans="1:3" ht="40.5">
      <c r="A60" s="527" t="s">
        <v>130</v>
      </c>
      <c r="B60" s="525" t="s">
        <v>131</v>
      </c>
      <c r="C60" s="263"/>
    </row>
    <row r="61" spans="1:3" ht="40.5">
      <c r="A61" s="527" t="s">
        <v>990</v>
      </c>
      <c r="B61" s="525" t="s">
        <v>991</v>
      </c>
      <c r="C61" s="263"/>
    </row>
    <row r="62" spans="1:3">
      <c r="A62" s="746" t="s">
        <v>134</v>
      </c>
      <c r="B62" s="746"/>
      <c r="C62" s="263"/>
    </row>
    <row r="63" spans="1:3">
      <c r="A63" s="745" t="s">
        <v>992</v>
      </c>
      <c r="B63" s="745"/>
      <c r="C63" s="312">
        <v>-1</v>
      </c>
    </row>
    <row r="64" spans="1:3">
      <c r="A64" s="745" t="s">
        <v>993</v>
      </c>
      <c r="B64" s="745"/>
      <c r="C64" s="312">
        <v>-1</v>
      </c>
    </row>
    <row r="65" spans="1:3">
      <c r="A65" s="745" t="s">
        <v>994</v>
      </c>
      <c r="B65" s="745"/>
      <c r="C65" s="312">
        <v>-1150</v>
      </c>
    </row>
    <row r="66" spans="1:3">
      <c r="A66" s="745" t="s">
        <v>995</v>
      </c>
      <c r="B66" s="745"/>
      <c r="C66" s="312">
        <v>-1</v>
      </c>
    </row>
    <row r="67" spans="1:3">
      <c r="A67" s="747" t="s">
        <v>986</v>
      </c>
      <c r="B67" s="747"/>
      <c r="C67" s="313">
        <v>-500000</v>
      </c>
    </row>
    <row r="68" spans="1:3">
      <c r="A68" s="544"/>
      <c r="B68" s="544"/>
      <c r="C68" s="313"/>
    </row>
    <row r="69" spans="1:3" s="540" customFormat="1" ht="17.25">
      <c r="A69" s="543" t="s">
        <v>117</v>
      </c>
      <c r="B69" s="737" t="s">
        <v>118</v>
      </c>
      <c r="C69" s="737"/>
    </row>
    <row r="70" spans="1:3" s="540" customFormat="1" ht="17.25">
      <c r="A70" s="577">
        <v>1132</v>
      </c>
      <c r="B70" s="738" t="s">
        <v>1624</v>
      </c>
      <c r="C70" s="738"/>
    </row>
    <row r="71" spans="1:3" s="540" customFormat="1" ht="17.25"/>
    <row r="72" spans="1:3" s="540" customFormat="1" ht="17.25">
      <c r="A72" s="737" t="s">
        <v>121</v>
      </c>
      <c r="B72" s="737"/>
      <c r="C72" s="737"/>
    </row>
    <row r="73" spans="1:3" s="540" customFormat="1" ht="57.75" customHeight="1">
      <c r="A73" s="541" t="s">
        <v>122</v>
      </c>
      <c r="B73" s="578">
        <v>1132</v>
      </c>
      <c r="C73" s="579" t="s">
        <v>1461</v>
      </c>
    </row>
    <row r="74" spans="1:3" s="540" customFormat="1" ht="27" customHeight="1">
      <c r="A74" s="541" t="s">
        <v>123</v>
      </c>
      <c r="B74" s="578">
        <v>11001</v>
      </c>
      <c r="C74" s="739" t="s">
        <v>125</v>
      </c>
    </row>
    <row r="75" spans="1:3" s="540" customFormat="1" ht="38.25" customHeight="1">
      <c r="A75" s="541" t="s">
        <v>126</v>
      </c>
      <c r="B75" s="541" t="s">
        <v>1625</v>
      </c>
      <c r="C75" s="740"/>
    </row>
    <row r="76" spans="1:3" s="540" customFormat="1" ht="51.75" customHeight="1">
      <c r="A76" s="541" t="s">
        <v>128</v>
      </c>
      <c r="B76" s="541" t="s">
        <v>1626</v>
      </c>
      <c r="C76" s="541"/>
    </row>
    <row r="77" spans="1:3" s="540" customFormat="1" ht="25.5" customHeight="1">
      <c r="A77" s="541" t="s">
        <v>130</v>
      </c>
      <c r="B77" s="577" t="s">
        <v>210</v>
      </c>
      <c r="C77" s="541"/>
    </row>
    <row r="78" spans="1:3" s="540" customFormat="1" ht="69">
      <c r="A78" s="580" t="s">
        <v>1211</v>
      </c>
      <c r="B78" s="290" t="s">
        <v>1310</v>
      </c>
      <c r="C78" s="541"/>
    </row>
    <row r="79" spans="1:3" s="540" customFormat="1" ht="24" customHeight="1">
      <c r="A79" s="741" t="s">
        <v>134</v>
      </c>
      <c r="B79" s="741"/>
      <c r="C79" s="541"/>
    </row>
    <row r="80" spans="1:3" s="540" customFormat="1" ht="17.25">
      <c r="A80" s="742" t="s">
        <v>1627</v>
      </c>
      <c r="B80" s="743"/>
      <c r="C80" s="541"/>
    </row>
    <row r="81" spans="1:3" s="540" customFormat="1" ht="24" customHeight="1">
      <c r="A81" s="742" t="s">
        <v>1628</v>
      </c>
      <c r="B81" s="743"/>
      <c r="C81" s="541"/>
    </row>
    <row r="82" spans="1:3" s="540" customFormat="1" ht="24" customHeight="1">
      <c r="A82" s="742" t="s">
        <v>1629</v>
      </c>
      <c r="B82" s="743"/>
      <c r="C82" s="541"/>
    </row>
    <row r="83" spans="1:3" s="540" customFormat="1" ht="34.5" customHeight="1">
      <c r="A83" s="742" t="s">
        <v>1630</v>
      </c>
      <c r="B83" s="743"/>
      <c r="C83" s="541"/>
    </row>
    <row r="84" spans="1:3" s="540" customFormat="1" ht="29.25" customHeight="1">
      <c r="A84" s="736" t="s">
        <v>141</v>
      </c>
      <c r="B84" s="736"/>
      <c r="C84" s="581">
        <v>-15000</v>
      </c>
    </row>
    <row r="85" spans="1:3">
      <c r="A85" s="527"/>
      <c r="B85" s="527"/>
      <c r="C85" s="313"/>
    </row>
    <row r="86" spans="1:3" ht="14.25">
      <c r="A86" s="528" t="s">
        <v>117</v>
      </c>
      <c r="B86" s="744" t="s">
        <v>118</v>
      </c>
      <c r="C86" s="744"/>
    </row>
    <row r="87" spans="1:3">
      <c r="A87" s="525">
        <v>1033</v>
      </c>
      <c r="B87" s="745" t="s">
        <v>1611</v>
      </c>
      <c r="C87" s="745"/>
    </row>
    <row r="88" spans="1:3">
      <c r="A88" s="527"/>
      <c r="B88" s="527"/>
      <c r="C88" s="263"/>
    </row>
    <row r="89" spans="1:3" s="540" customFormat="1" ht="17.25" customHeight="1">
      <c r="A89" s="737" t="s">
        <v>121</v>
      </c>
      <c r="B89" s="737"/>
      <c r="C89" s="737"/>
    </row>
    <row r="90" spans="1:3">
      <c r="A90" s="527" t="s">
        <v>122</v>
      </c>
      <c r="B90" s="525">
        <v>1033</v>
      </c>
      <c r="C90" s="311"/>
    </row>
    <row r="91" spans="1:3">
      <c r="A91" s="527" t="s">
        <v>123</v>
      </c>
      <c r="B91" s="525">
        <v>11002</v>
      </c>
      <c r="C91" s="311" t="s">
        <v>125</v>
      </c>
    </row>
    <row r="92" spans="1:3" ht="40.5">
      <c r="A92" s="527" t="s">
        <v>126</v>
      </c>
      <c r="B92" s="525" t="s">
        <v>1612</v>
      </c>
      <c r="C92" s="263"/>
    </row>
    <row r="93" spans="1:3" ht="27">
      <c r="A93" s="527" t="s">
        <v>128</v>
      </c>
      <c r="B93" s="525" t="s">
        <v>1613</v>
      </c>
      <c r="C93" s="263"/>
    </row>
    <row r="94" spans="1:3">
      <c r="A94" s="527" t="s">
        <v>130</v>
      </c>
      <c r="B94" s="525" t="s">
        <v>210</v>
      </c>
      <c r="C94" s="263"/>
    </row>
    <row r="95" spans="1:3" ht="27">
      <c r="A95" s="527" t="s">
        <v>1394</v>
      </c>
      <c r="B95" s="525" t="s">
        <v>975</v>
      </c>
      <c r="C95" s="263"/>
    </row>
    <row r="96" spans="1:3" s="540" customFormat="1" ht="24" customHeight="1">
      <c r="A96" s="746" t="s">
        <v>134</v>
      </c>
      <c r="B96" s="746"/>
      <c r="C96" s="541"/>
    </row>
    <row r="97" spans="1:3" s="540" customFormat="1" ht="29.25" customHeight="1">
      <c r="A97" s="747" t="s">
        <v>141</v>
      </c>
      <c r="B97" s="747"/>
      <c r="C97" s="542">
        <v>-8628</v>
      </c>
    </row>
    <row r="98" spans="1:3">
      <c r="A98" s="527"/>
      <c r="B98" s="527"/>
      <c r="C98" s="263"/>
    </row>
    <row r="99" spans="1:3" ht="14.25">
      <c r="A99" s="528" t="s">
        <v>117</v>
      </c>
      <c r="B99" s="744" t="s">
        <v>118</v>
      </c>
      <c r="C99" s="744"/>
    </row>
    <row r="100" spans="1:3">
      <c r="A100" s="525" t="s">
        <v>996</v>
      </c>
      <c r="B100" s="745" t="s">
        <v>997</v>
      </c>
      <c r="C100" s="745"/>
    </row>
    <row r="101" spans="1:3">
      <c r="A101" s="527"/>
      <c r="B101" s="527"/>
      <c r="C101" s="263"/>
    </row>
    <row r="102" spans="1:3" ht="14.25">
      <c r="A102" s="744" t="s">
        <v>121</v>
      </c>
      <c r="B102" s="744"/>
      <c r="C102" s="744"/>
    </row>
    <row r="103" spans="1:3">
      <c r="A103" s="527" t="s">
        <v>122</v>
      </c>
      <c r="B103" s="525">
        <v>1136</v>
      </c>
      <c r="C103" s="311"/>
    </row>
    <row r="104" spans="1:3">
      <c r="A104" s="527" t="s">
        <v>123</v>
      </c>
      <c r="B104" s="525">
        <v>11001</v>
      </c>
      <c r="C104" s="311" t="s">
        <v>125</v>
      </c>
    </row>
    <row r="105" spans="1:3">
      <c r="A105" s="527" t="s">
        <v>126</v>
      </c>
      <c r="B105" s="525" t="s">
        <v>1416</v>
      </c>
      <c r="C105" s="263"/>
    </row>
    <row r="106" spans="1:3" ht="54">
      <c r="A106" s="527" t="s">
        <v>128</v>
      </c>
      <c r="B106" s="525" t="s">
        <v>1417</v>
      </c>
      <c r="C106" s="263"/>
    </row>
    <row r="107" spans="1:3">
      <c r="A107" s="527" t="s">
        <v>130</v>
      </c>
      <c r="B107" s="525" t="s">
        <v>981</v>
      </c>
      <c r="C107" s="311"/>
    </row>
    <row r="108" spans="1:3" ht="27">
      <c r="A108" s="527" t="s">
        <v>1394</v>
      </c>
      <c r="B108" s="525" t="s">
        <v>975</v>
      </c>
      <c r="C108" s="311"/>
    </row>
    <row r="109" spans="1:3" s="315" customFormat="1">
      <c r="A109" s="778" t="s">
        <v>134</v>
      </c>
      <c r="B109" s="778"/>
      <c r="C109" s="532"/>
    </row>
    <row r="110" spans="1:3" s="315" customFormat="1" ht="14.25">
      <c r="A110" s="779" t="s">
        <v>141</v>
      </c>
      <c r="B110" s="779"/>
      <c r="C110" s="316">
        <f>+'[1]5'!G46</f>
        <v>-2141.3000000000002</v>
      </c>
    </row>
    <row r="111" spans="1:3" s="315" customFormat="1">
      <c r="A111" s="531"/>
      <c r="B111" s="531"/>
      <c r="C111" s="532"/>
    </row>
    <row r="112" spans="1:3">
      <c r="A112" s="527" t="s">
        <v>122</v>
      </c>
      <c r="B112" s="525" t="s">
        <v>996</v>
      </c>
      <c r="C112" s="311"/>
    </row>
    <row r="113" spans="1:3">
      <c r="A113" s="527" t="s">
        <v>123</v>
      </c>
      <c r="B113" s="525" t="s">
        <v>998</v>
      </c>
      <c r="C113" s="311" t="s">
        <v>125</v>
      </c>
    </row>
    <row r="114" spans="1:3" ht="40.5">
      <c r="A114" s="527" t="s">
        <v>126</v>
      </c>
      <c r="B114" s="525" t="s">
        <v>999</v>
      </c>
      <c r="C114" s="263"/>
    </row>
    <row r="115" spans="1:3" ht="40.5">
      <c r="A115" s="527" t="s">
        <v>128</v>
      </c>
      <c r="B115" s="525" t="s">
        <v>999</v>
      </c>
      <c r="C115" s="263"/>
    </row>
    <row r="116" spans="1:3">
      <c r="A116" s="527" t="s">
        <v>130</v>
      </c>
      <c r="B116" s="525" t="s">
        <v>981</v>
      </c>
      <c r="C116" s="263"/>
    </row>
    <row r="117" spans="1:3" ht="27">
      <c r="A117" s="527" t="s">
        <v>132</v>
      </c>
      <c r="B117" s="525" t="s">
        <v>983</v>
      </c>
      <c r="C117" s="263"/>
    </row>
    <row r="118" spans="1:3">
      <c r="A118" s="746" t="s">
        <v>134</v>
      </c>
      <c r="B118" s="746"/>
      <c r="C118" s="263"/>
    </row>
    <row r="119" spans="1:3">
      <c r="A119" s="745" t="s">
        <v>1000</v>
      </c>
      <c r="B119" s="745"/>
      <c r="C119" s="312">
        <v>-1</v>
      </c>
    </row>
    <row r="120" spans="1:3">
      <c r="A120" s="747" t="s">
        <v>986</v>
      </c>
      <c r="B120" s="747"/>
      <c r="C120" s="313">
        <v>-380000</v>
      </c>
    </row>
    <row r="121" spans="1:3">
      <c r="A121" s="527"/>
      <c r="B121" s="527"/>
      <c r="C121" s="313"/>
    </row>
    <row r="122" spans="1:3">
      <c r="A122" s="527" t="s">
        <v>122</v>
      </c>
      <c r="B122" s="525" t="s">
        <v>345</v>
      </c>
      <c r="C122" s="311"/>
    </row>
    <row r="123" spans="1:3">
      <c r="A123" s="527" t="s">
        <v>123</v>
      </c>
      <c r="B123" s="525" t="s">
        <v>309</v>
      </c>
      <c r="C123" s="311" t="s">
        <v>125</v>
      </c>
    </row>
    <row r="124" spans="1:3" ht="27">
      <c r="A124" s="527" t="s">
        <v>126</v>
      </c>
      <c r="B124" s="525" t="s">
        <v>1418</v>
      </c>
      <c r="C124" s="263"/>
    </row>
    <row r="125" spans="1:3" ht="40.5">
      <c r="A125" s="527" t="s">
        <v>128</v>
      </c>
      <c r="B125" s="525" t="s">
        <v>1419</v>
      </c>
      <c r="C125" s="263"/>
    </row>
    <row r="126" spans="1:3">
      <c r="A126" s="527" t="s">
        <v>130</v>
      </c>
      <c r="B126" s="525" t="s">
        <v>981</v>
      </c>
      <c r="C126" s="263"/>
    </row>
    <row r="127" spans="1:3" ht="27">
      <c r="A127" s="527" t="s">
        <v>968</v>
      </c>
      <c r="B127" s="525" t="s">
        <v>975</v>
      </c>
      <c r="C127" s="263"/>
    </row>
    <row r="128" spans="1:3" s="315" customFormat="1">
      <c r="A128" s="778" t="s">
        <v>134</v>
      </c>
      <c r="B128" s="778"/>
      <c r="C128" s="532"/>
    </row>
    <row r="129" spans="1:3" s="315" customFormat="1">
      <c r="A129" s="779" t="s">
        <v>141</v>
      </c>
      <c r="B129" s="779"/>
      <c r="C129" s="318">
        <v>-10000</v>
      </c>
    </row>
    <row r="130" spans="1:3" s="315" customFormat="1">
      <c r="A130" s="532"/>
      <c r="B130" s="532"/>
      <c r="C130" s="318"/>
    </row>
    <row r="131" spans="1:3">
      <c r="A131" s="527" t="s">
        <v>122</v>
      </c>
      <c r="B131" s="525" t="s">
        <v>996</v>
      </c>
      <c r="C131" s="311"/>
    </row>
    <row r="132" spans="1:3">
      <c r="A132" s="527" t="s">
        <v>123</v>
      </c>
      <c r="B132" s="525" t="s">
        <v>971</v>
      </c>
      <c r="C132" s="311" t="s">
        <v>125</v>
      </c>
    </row>
    <row r="133" spans="1:3" ht="54">
      <c r="A133" s="527" t="s">
        <v>126</v>
      </c>
      <c r="B133" s="525" t="s">
        <v>1001</v>
      </c>
      <c r="C133" s="263"/>
    </row>
    <row r="134" spans="1:3" ht="54">
      <c r="A134" s="527" t="s">
        <v>128</v>
      </c>
      <c r="B134" s="525" t="s">
        <v>1001</v>
      </c>
      <c r="C134" s="263"/>
    </row>
    <row r="135" spans="1:3" ht="27">
      <c r="A135" s="527" t="s">
        <v>130</v>
      </c>
      <c r="B135" s="525" t="s">
        <v>967</v>
      </c>
      <c r="C135" s="263"/>
    </row>
    <row r="136" spans="1:3" ht="40.5">
      <c r="A136" s="527" t="s">
        <v>990</v>
      </c>
      <c r="B136" s="525" t="s">
        <v>983</v>
      </c>
      <c r="C136" s="263"/>
    </row>
    <row r="137" spans="1:3">
      <c r="A137" s="746" t="s">
        <v>134</v>
      </c>
      <c r="B137" s="746"/>
      <c r="C137" s="263"/>
    </row>
    <row r="138" spans="1:3">
      <c r="A138" s="745" t="s">
        <v>1002</v>
      </c>
      <c r="B138" s="745"/>
      <c r="C138" s="312">
        <v>-1</v>
      </c>
    </row>
    <row r="139" spans="1:3">
      <c r="A139" s="745" t="s">
        <v>1003</v>
      </c>
      <c r="B139" s="745"/>
      <c r="C139" s="312">
        <v>-1</v>
      </c>
    </row>
    <row r="140" spans="1:3">
      <c r="A140" s="747" t="s">
        <v>986</v>
      </c>
      <c r="B140" s="747"/>
      <c r="C140" s="313">
        <v>-1387000</v>
      </c>
    </row>
    <row r="141" spans="1:3">
      <c r="A141" s="527"/>
      <c r="B141" s="527"/>
      <c r="C141" s="313"/>
    </row>
    <row r="142" spans="1:3">
      <c r="A142" s="527" t="s">
        <v>122</v>
      </c>
      <c r="B142" s="525" t="s">
        <v>996</v>
      </c>
      <c r="C142" s="311"/>
    </row>
    <row r="143" spans="1:3">
      <c r="A143" s="527" t="s">
        <v>123</v>
      </c>
      <c r="B143" s="525" t="s">
        <v>1004</v>
      </c>
      <c r="C143" s="311" t="s">
        <v>125</v>
      </c>
    </row>
    <row r="144" spans="1:3" ht="54">
      <c r="A144" s="527" t="s">
        <v>126</v>
      </c>
      <c r="B144" s="525" t="s">
        <v>1005</v>
      </c>
      <c r="C144" s="263"/>
    </row>
    <row r="145" spans="1:3" ht="54">
      <c r="A145" s="527" t="s">
        <v>128</v>
      </c>
      <c r="B145" s="525" t="s">
        <v>1005</v>
      </c>
      <c r="C145" s="263"/>
    </row>
    <row r="146" spans="1:3" ht="27">
      <c r="A146" s="527" t="s">
        <v>130</v>
      </c>
      <c r="B146" s="525" t="s">
        <v>967</v>
      </c>
      <c r="C146" s="263"/>
    </row>
    <row r="147" spans="1:3" ht="40.5">
      <c r="A147" s="527" t="s">
        <v>982</v>
      </c>
      <c r="B147" s="525" t="s">
        <v>975</v>
      </c>
      <c r="C147" s="263"/>
    </row>
    <row r="148" spans="1:3">
      <c r="A148" s="746" t="s">
        <v>134</v>
      </c>
      <c r="B148" s="746"/>
      <c r="C148" s="263"/>
    </row>
    <row r="149" spans="1:3">
      <c r="A149" s="745" t="s">
        <v>1006</v>
      </c>
      <c r="B149" s="745"/>
      <c r="C149" s="312">
        <v>-1</v>
      </c>
    </row>
    <row r="150" spans="1:3">
      <c r="A150" s="745" t="s">
        <v>1007</v>
      </c>
      <c r="B150" s="745"/>
      <c r="C150" s="312">
        <v>-1</v>
      </c>
    </row>
    <row r="151" spans="1:3">
      <c r="A151" s="747" t="s">
        <v>986</v>
      </c>
      <c r="B151" s="747"/>
      <c r="C151" s="313">
        <v>-700000</v>
      </c>
    </row>
    <row r="152" spans="1:3">
      <c r="A152" s="527"/>
      <c r="B152" s="527"/>
      <c r="C152" s="313"/>
    </row>
    <row r="153" spans="1:3">
      <c r="A153" s="273" t="s">
        <v>117</v>
      </c>
      <c r="B153" s="273" t="s">
        <v>118</v>
      </c>
      <c r="C153" s="319"/>
    </row>
    <row r="154" spans="1:3">
      <c r="A154" s="273">
        <v>1156</v>
      </c>
      <c r="B154" s="273" t="s">
        <v>1396</v>
      </c>
      <c r="C154" s="319"/>
    </row>
    <row r="155" spans="1:3">
      <c r="A155" s="273"/>
      <c r="B155" s="273"/>
      <c r="C155" s="319"/>
    </row>
    <row r="156" spans="1:3">
      <c r="A156" s="273" t="s">
        <v>121</v>
      </c>
      <c r="B156" s="273"/>
      <c r="C156" s="319"/>
    </row>
    <row r="157" spans="1:3">
      <c r="A157" s="273" t="s">
        <v>122</v>
      </c>
      <c r="B157" s="273">
        <v>1156</v>
      </c>
      <c r="C157" s="319"/>
    </row>
    <row r="158" spans="1:3">
      <c r="A158" s="273" t="s">
        <v>123</v>
      </c>
      <c r="B158" s="273">
        <v>11007</v>
      </c>
      <c r="C158" s="320" t="s">
        <v>125</v>
      </c>
    </row>
    <row r="159" spans="1:3">
      <c r="A159" s="273" t="s">
        <v>126</v>
      </c>
      <c r="B159" s="321" t="s">
        <v>1397</v>
      </c>
      <c r="C159" s="319"/>
    </row>
    <row r="160" spans="1:3" ht="54">
      <c r="A160" s="273" t="s">
        <v>128</v>
      </c>
      <c r="B160" s="321" t="s">
        <v>1398</v>
      </c>
      <c r="C160" s="319"/>
    </row>
    <row r="161" spans="1:3">
      <c r="A161" s="273" t="s">
        <v>130</v>
      </c>
      <c r="B161" s="321" t="s">
        <v>981</v>
      </c>
      <c r="C161" s="319"/>
    </row>
    <row r="162" spans="1:3" ht="38.25">
      <c r="A162" s="273" t="s">
        <v>1246</v>
      </c>
      <c r="B162" s="321" t="s">
        <v>975</v>
      </c>
      <c r="C162" s="319"/>
    </row>
    <row r="163" spans="1:3">
      <c r="A163" s="273" t="s">
        <v>134</v>
      </c>
      <c r="B163" s="273"/>
      <c r="C163" s="319"/>
    </row>
    <row r="164" spans="1:3" ht="25.5">
      <c r="A164" s="273" t="s">
        <v>141</v>
      </c>
      <c r="B164" s="273"/>
      <c r="C164" s="322">
        <v>-6992.2909999999993</v>
      </c>
    </row>
    <row r="165" spans="1:3">
      <c r="A165" s="273" t="s">
        <v>122</v>
      </c>
      <c r="B165" s="273">
        <v>1156</v>
      </c>
      <c r="C165" s="319"/>
    </row>
    <row r="166" spans="1:3">
      <c r="A166" s="273" t="s">
        <v>123</v>
      </c>
      <c r="B166" s="273">
        <v>11010</v>
      </c>
      <c r="C166" s="320" t="s">
        <v>125</v>
      </c>
    </row>
    <row r="167" spans="1:3" ht="27">
      <c r="A167" s="273" t="s">
        <v>126</v>
      </c>
      <c r="B167" s="321" t="s">
        <v>1399</v>
      </c>
      <c r="C167" s="319"/>
    </row>
    <row r="168" spans="1:3" ht="94.5">
      <c r="A168" s="273" t="s">
        <v>128</v>
      </c>
      <c r="B168" s="321" t="s">
        <v>1400</v>
      </c>
      <c r="C168" s="319"/>
    </row>
    <row r="169" spans="1:3">
      <c r="A169" s="273" t="s">
        <v>130</v>
      </c>
      <c r="B169" s="321" t="s">
        <v>210</v>
      </c>
      <c r="C169" s="319"/>
    </row>
    <row r="170" spans="1:3" ht="38.25">
      <c r="A170" s="273" t="s">
        <v>1246</v>
      </c>
      <c r="B170" s="321" t="s">
        <v>1401</v>
      </c>
      <c r="C170" s="319"/>
    </row>
    <row r="171" spans="1:3">
      <c r="A171" s="273" t="s">
        <v>134</v>
      </c>
      <c r="B171" s="273"/>
      <c r="C171" s="319"/>
    </row>
    <row r="172" spans="1:3" ht="25.5">
      <c r="A172" s="273" t="s">
        <v>141</v>
      </c>
      <c r="B172" s="273"/>
      <c r="C172" s="322">
        <v>-14779.9</v>
      </c>
    </row>
    <row r="173" spans="1:3">
      <c r="A173" s="273" t="s">
        <v>122</v>
      </c>
      <c r="B173" s="273">
        <v>1156</v>
      </c>
      <c r="C173" s="319"/>
    </row>
    <row r="174" spans="1:3">
      <c r="A174" s="273" t="s">
        <v>123</v>
      </c>
      <c r="B174" s="273">
        <v>11011</v>
      </c>
      <c r="C174" s="319" t="s">
        <v>125</v>
      </c>
    </row>
    <row r="175" spans="1:3">
      <c r="A175" s="273" t="s">
        <v>126</v>
      </c>
      <c r="B175" s="321" t="s">
        <v>1402</v>
      </c>
      <c r="C175" s="319"/>
    </row>
    <row r="176" spans="1:3" ht="94.5">
      <c r="A176" s="273" t="s">
        <v>128</v>
      </c>
      <c r="B176" s="321" t="s">
        <v>1403</v>
      </c>
      <c r="C176" s="319"/>
    </row>
    <row r="177" spans="1:3">
      <c r="A177" s="273" t="s">
        <v>130</v>
      </c>
      <c r="B177" s="321" t="s">
        <v>210</v>
      </c>
      <c r="C177" s="319"/>
    </row>
    <row r="178" spans="1:3" ht="38.25">
      <c r="A178" s="273" t="s">
        <v>1246</v>
      </c>
      <c r="B178" s="321" t="s">
        <v>975</v>
      </c>
      <c r="C178" s="319"/>
    </row>
    <row r="179" spans="1:3">
      <c r="A179" s="273" t="s">
        <v>134</v>
      </c>
      <c r="B179" s="273"/>
      <c r="C179" s="319"/>
    </row>
    <row r="180" spans="1:3" ht="38.25">
      <c r="A180" s="273" t="s">
        <v>1406</v>
      </c>
      <c r="C180" s="319">
        <v>-13</v>
      </c>
    </row>
    <row r="181" spans="1:3" ht="25.5">
      <c r="A181" s="273" t="s">
        <v>141</v>
      </c>
      <c r="B181" s="273"/>
      <c r="C181" s="322">
        <v>-5000</v>
      </c>
    </row>
    <row r="182" spans="1:3">
      <c r="A182" s="273" t="s">
        <v>122</v>
      </c>
      <c r="B182" s="273">
        <v>1156</v>
      </c>
      <c r="C182" s="319"/>
    </row>
    <row r="183" spans="1:3">
      <c r="A183" s="273" t="s">
        <v>123</v>
      </c>
      <c r="B183" s="273">
        <v>11012</v>
      </c>
      <c r="C183" s="319" t="s">
        <v>125</v>
      </c>
    </row>
    <row r="184" spans="1:3" ht="40.5">
      <c r="A184" s="273" t="s">
        <v>126</v>
      </c>
      <c r="B184" s="321" t="s">
        <v>1404</v>
      </c>
      <c r="C184" s="319"/>
    </row>
    <row r="185" spans="1:3" ht="67.5">
      <c r="A185" s="273" t="s">
        <v>128</v>
      </c>
      <c r="B185" s="321" t="s">
        <v>1405</v>
      </c>
      <c r="C185" s="319"/>
    </row>
    <row r="186" spans="1:3">
      <c r="A186" s="273" t="s">
        <v>130</v>
      </c>
      <c r="B186" s="321" t="s">
        <v>210</v>
      </c>
      <c r="C186" s="319"/>
    </row>
    <row r="187" spans="1:3" ht="38.25">
      <c r="A187" s="273" t="s">
        <v>1246</v>
      </c>
      <c r="B187" s="321" t="s">
        <v>975</v>
      </c>
      <c r="C187" s="319"/>
    </row>
    <row r="188" spans="1:3">
      <c r="A188" s="273" t="s">
        <v>134</v>
      </c>
      <c r="B188" s="273"/>
      <c r="C188" s="319"/>
    </row>
    <row r="189" spans="1:3" ht="25.5">
      <c r="A189" s="273" t="s">
        <v>141</v>
      </c>
      <c r="B189" s="273"/>
      <c r="C189" s="322">
        <v>-47234.2</v>
      </c>
    </row>
    <row r="190" spans="1:3">
      <c r="A190" s="527"/>
      <c r="B190" s="527"/>
      <c r="C190" s="263"/>
    </row>
    <row r="191" spans="1:3" ht="14.25">
      <c r="A191" s="528" t="s">
        <v>117</v>
      </c>
      <c r="B191" s="744" t="s">
        <v>118</v>
      </c>
      <c r="C191" s="744"/>
    </row>
    <row r="192" spans="1:3">
      <c r="A192" s="525" t="s">
        <v>1008</v>
      </c>
      <c r="B192" s="745" t="s">
        <v>1009</v>
      </c>
      <c r="C192" s="745"/>
    </row>
    <row r="193" spans="1:3">
      <c r="A193" s="527"/>
      <c r="B193" s="527"/>
      <c r="C193" s="263"/>
    </row>
    <row r="194" spans="1:3" ht="14.25">
      <c r="A194" s="744" t="s">
        <v>121</v>
      </c>
      <c r="B194" s="744"/>
      <c r="C194" s="744"/>
    </row>
    <row r="195" spans="1:3">
      <c r="A195" s="527"/>
      <c r="B195" s="527"/>
      <c r="C195" s="263"/>
    </row>
    <row r="196" spans="1:3">
      <c r="A196" s="527" t="s">
        <v>122</v>
      </c>
      <c r="B196" s="525" t="s">
        <v>1008</v>
      </c>
      <c r="C196" s="311"/>
    </row>
    <row r="197" spans="1:3">
      <c r="A197" s="527" t="s">
        <v>123</v>
      </c>
      <c r="B197" s="525" t="s">
        <v>978</v>
      </c>
      <c r="C197" s="311" t="s">
        <v>125</v>
      </c>
    </row>
    <row r="198" spans="1:3" ht="27">
      <c r="A198" s="527" t="s">
        <v>126</v>
      </c>
      <c r="B198" s="525" t="s">
        <v>1010</v>
      </c>
      <c r="C198" s="263"/>
    </row>
    <row r="199" spans="1:3" ht="40.5">
      <c r="A199" s="527" t="s">
        <v>128</v>
      </c>
      <c r="B199" s="525" t="s">
        <v>1011</v>
      </c>
      <c r="C199" s="263"/>
    </row>
    <row r="200" spans="1:3">
      <c r="A200" s="527" t="s">
        <v>130</v>
      </c>
      <c r="B200" s="525" t="s">
        <v>981</v>
      </c>
      <c r="C200" s="263"/>
    </row>
    <row r="201" spans="1:3" ht="27">
      <c r="A201" s="527" t="s">
        <v>1012</v>
      </c>
      <c r="B201" s="525" t="s">
        <v>1013</v>
      </c>
      <c r="C201" s="263"/>
    </row>
    <row r="202" spans="1:3">
      <c r="A202" s="746" t="s">
        <v>134</v>
      </c>
      <c r="B202" s="746"/>
      <c r="C202" s="263"/>
    </row>
    <row r="203" spans="1:3" ht="14.25">
      <c r="A203" s="747" t="s">
        <v>141</v>
      </c>
      <c r="B203" s="747"/>
      <c r="C203" s="323">
        <v>-8057.2790000000005</v>
      </c>
    </row>
    <row r="204" spans="1:3">
      <c r="A204" s="527"/>
      <c r="B204" s="527"/>
      <c r="C204" s="313"/>
    </row>
    <row r="205" spans="1:3">
      <c r="A205" s="527" t="s">
        <v>122</v>
      </c>
      <c r="B205" s="525" t="s">
        <v>1008</v>
      </c>
      <c r="C205" s="311"/>
    </row>
    <row r="206" spans="1:3">
      <c r="A206" s="527" t="s">
        <v>123</v>
      </c>
      <c r="B206" s="525" t="s">
        <v>1014</v>
      </c>
      <c r="C206" s="311" t="s">
        <v>125</v>
      </c>
    </row>
    <row r="207" spans="1:3" ht="27">
      <c r="A207" s="527" t="s">
        <v>126</v>
      </c>
      <c r="B207" s="525" t="s">
        <v>1015</v>
      </c>
      <c r="C207" s="263"/>
    </row>
    <row r="208" spans="1:3" ht="40.5">
      <c r="A208" s="527" t="s">
        <v>128</v>
      </c>
      <c r="B208" s="525" t="s">
        <v>1016</v>
      </c>
      <c r="C208" s="263"/>
    </row>
    <row r="209" spans="1:3">
      <c r="A209" s="527" t="s">
        <v>130</v>
      </c>
      <c r="B209" s="525" t="s">
        <v>981</v>
      </c>
      <c r="C209" s="263"/>
    </row>
    <row r="210" spans="1:3" ht="27">
      <c r="A210" s="527" t="s">
        <v>1012</v>
      </c>
      <c r="B210" s="525" t="s">
        <v>1017</v>
      </c>
      <c r="C210" s="263"/>
    </row>
    <row r="211" spans="1:3">
      <c r="A211" s="746" t="s">
        <v>134</v>
      </c>
      <c r="B211" s="746"/>
      <c r="C211" s="263"/>
    </row>
    <row r="212" spans="1:3" ht="14.25">
      <c r="A212" s="747" t="s">
        <v>141</v>
      </c>
      <c r="B212" s="747"/>
      <c r="C212" s="323">
        <v>-10000.5</v>
      </c>
    </row>
    <row r="213" spans="1:3">
      <c r="A213" s="527"/>
      <c r="B213" s="527"/>
      <c r="C213" s="312"/>
    </row>
    <row r="214" spans="1:3">
      <c r="A214" s="527" t="s">
        <v>122</v>
      </c>
      <c r="B214" s="525">
        <v>1213</v>
      </c>
      <c r="C214" s="311"/>
    </row>
    <row r="215" spans="1:3">
      <c r="A215" s="527" t="s">
        <v>123</v>
      </c>
      <c r="B215" s="525">
        <v>11003</v>
      </c>
      <c r="C215" s="311" t="s">
        <v>125</v>
      </c>
    </row>
    <row r="216" spans="1:3" ht="27">
      <c r="A216" s="527" t="s">
        <v>126</v>
      </c>
      <c r="B216" s="525" t="s">
        <v>1420</v>
      </c>
      <c r="C216" s="263"/>
    </row>
    <row r="217" spans="1:3" ht="27">
      <c r="A217" s="527" t="s">
        <v>128</v>
      </c>
      <c r="B217" s="525" t="s">
        <v>1421</v>
      </c>
      <c r="C217" s="263"/>
    </row>
    <row r="218" spans="1:3">
      <c r="A218" s="527" t="s">
        <v>130</v>
      </c>
      <c r="B218" s="525" t="s">
        <v>981</v>
      </c>
      <c r="C218" s="263"/>
    </row>
    <row r="219" spans="1:3" ht="27">
      <c r="A219" s="527" t="s">
        <v>1394</v>
      </c>
      <c r="B219" s="525" t="s">
        <v>1422</v>
      </c>
      <c r="C219" s="263"/>
    </row>
    <row r="220" spans="1:3" s="315" customFormat="1">
      <c r="A220" s="778" t="s">
        <v>134</v>
      </c>
      <c r="B220" s="778"/>
      <c r="C220" s="532"/>
    </row>
    <row r="221" spans="1:3" s="315" customFormat="1" ht="14.25">
      <c r="A221" s="779" t="s">
        <v>141</v>
      </c>
      <c r="B221" s="779"/>
      <c r="C221" s="316">
        <v>-1124.4000000000001</v>
      </c>
    </row>
    <row r="222" spans="1:3" s="315" customFormat="1"/>
    <row r="223" spans="1:3">
      <c r="A223" s="527" t="s">
        <v>122</v>
      </c>
      <c r="B223" s="525">
        <v>1213</v>
      </c>
      <c r="C223" s="311"/>
    </row>
    <row r="224" spans="1:3">
      <c r="A224" s="527" t="s">
        <v>123</v>
      </c>
      <c r="B224" s="525">
        <v>11004</v>
      </c>
      <c r="C224" s="311" t="s">
        <v>125</v>
      </c>
    </row>
    <row r="225" spans="1:3">
      <c r="A225" s="527" t="s">
        <v>126</v>
      </c>
      <c r="B225" s="525" t="s">
        <v>1423</v>
      </c>
      <c r="C225" s="263"/>
    </row>
    <row r="226" spans="1:3" ht="40.5">
      <c r="A226" s="527" t="s">
        <v>128</v>
      </c>
      <c r="B226" s="525" t="s">
        <v>1424</v>
      </c>
      <c r="C226" s="263"/>
    </row>
    <row r="227" spans="1:3">
      <c r="A227" s="527" t="s">
        <v>130</v>
      </c>
      <c r="B227" s="525" t="s">
        <v>210</v>
      </c>
      <c r="C227" s="263"/>
    </row>
    <row r="228" spans="1:3" ht="27">
      <c r="A228" s="527" t="s">
        <v>1394</v>
      </c>
      <c r="B228" s="525" t="s">
        <v>1395</v>
      </c>
      <c r="C228" s="263"/>
    </row>
    <row r="229" spans="1:3" s="315" customFormat="1">
      <c r="A229" s="780" t="s">
        <v>134</v>
      </c>
      <c r="B229" s="781"/>
      <c r="C229" s="532"/>
    </row>
    <row r="230" spans="1:3" s="315" customFormat="1" ht="14.25">
      <c r="A230" s="749" t="s">
        <v>141</v>
      </c>
      <c r="B230" s="750"/>
      <c r="C230" s="316">
        <v>-928</v>
      </c>
    </row>
    <row r="231" spans="1:3" s="315" customFormat="1" ht="14.25">
      <c r="A231" s="529"/>
      <c r="B231" s="530"/>
      <c r="C231" s="316"/>
    </row>
    <row r="232" spans="1:3">
      <c r="A232" s="527" t="s">
        <v>122</v>
      </c>
      <c r="B232" s="525">
        <v>1213</v>
      </c>
      <c r="C232" s="311"/>
    </row>
    <row r="233" spans="1:3">
      <c r="A233" s="527" t="s">
        <v>123</v>
      </c>
      <c r="B233" s="525">
        <v>11005</v>
      </c>
      <c r="C233" s="311" t="s">
        <v>125</v>
      </c>
    </row>
    <row r="234" spans="1:3" ht="27">
      <c r="A234" s="527" t="s">
        <v>126</v>
      </c>
      <c r="B234" s="525" t="s">
        <v>1392</v>
      </c>
      <c r="C234" s="312"/>
    </row>
    <row r="235" spans="1:3" ht="54">
      <c r="A235" s="527" t="s">
        <v>128</v>
      </c>
      <c r="B235" s="525" t="s">
        <v>1393</v>
      </c>
      <c r="C235" s="312"/>
    </row>
    <row r="236" spans="1:3">
      <c r="A236" s="527" t="s">
        <v>130</v>
      </c>
      <c r="B236" s="525" t="s">
        <v>210</v>
      </c>
      <c r="C236" s="312"/>
    </row>
    <row r="237" spans="1:3" ht="27">
      <c r="A237" s="527" t="s">
        <v>1394</v>
      </c>
      <c r="B237" s="525" t="s">
        <v>1395</v>
      </c>
      <c r="C237" s="312"/>
    </row>
    <row r="238" spans="1:3" s="315" customFormat="1">
      <c r="A238" s="780" t="s">
        <v>134</v>
      </c>
      <c r="B238" s="781"/>
      <c r="C238" s="532"/>
    </row>
    <row r="239" spans="1:3">
      <c r="A239" s="749" t="s">
        <v>141</v>
      </c>
      <c r="B239" s="750"/>
      <c r="C239" s="313">
        <v>-320</v>
      </c>
    </row>
    <row r="240" spans="1:3">
      <c r="A240" s="527"/>
      <c r="B240" s="527"/>
      <c r="C240" s="263"/>
    </row>
    <row r="241" spans="1:3">
      <c r="A241" s="527" t="s">
        <v>122</v>
      </c>
      <c r="B241" s="525" t="s">
        <v>1008</v>
      </c>
      <c r="C241" s="311"/>
    </row>
    <row r="242" spans="1:3">
      <c r="A242" s="527" t="s">
        <v>123</v>
      </c>
      <c r="B242" s="525" t="s">
        <v>1018</v>
      </c>
      <c r="C242" s="311" t="s">
        <v>125</v>
      </c>
    </row>
    <row r="243" spans="1:3" ht="27">
      <c r="A243" s="527" t="s">
        <v>126</v>
      </c>
      <c r="B243" s="525" t="s">
        <v>1019</v>
      </c>
      <c r="C243" s="263"/>
    </row>
    <row r="244" spans="1:3" ht="67.5">
      <c r="A244" s="527" t="s">
        <v>128</v>
      </c>
      <c r="B244" s="525" t="s">
        <v>1020</v>
      </c>
      <c r="C244" s="263"/>
    </row>
    <row r="245" spans="1:3">
      <c r="A245" s="527" t="s">
        <v>130</v>
      </c>
      <c r="B245" s="525" t="s">
        <v>981</v>
      </c>
      <c r="C245" s="263"/>
    </row>
    <row r="246" spans="1:3" ht="27">
      <c r="A246" s="527" t="s">
        <v>1012</v>
      </c>
      <c r="B246" s="525" t="s">
        <v>1021</v>
      </c>
      <c r="C246" s="263"/>
    </row>
    <row r="247" spans="1:3">
      <c r="A247" s="746" t="s">
        <v>134</v>
      </c>
      <c r="B247" s="746"/>
      <c r="C247" s="263"/>
    </row>
    <row r="248" spans="1:3" ht="14.25">
      <c r="A248" s="747" t="s">
        <v>141</v>
      </c>
      <c r="B248" s="747"/>
      <c r="C248" s="326">
        <v>-195.69800000000001</v>
      </c>
    </row>
    <row r="249" spans="1:3">
      <c r="A249" s="527"/>
      <c r="B249" s="527"/>
      <c r="C249" s="263"/>
    </row>
    <row r="250" spans="1:3">
      <c r="A250" s="527" t="s">
        <v>122</v>
      </c>
      <c r="B250" s="525">
        <v>1213</v>
      </c>
      <c r="C250" s="311"/>
    </row>
    <row r="251" spans="1:3">
      <c r="A251" s="527" t="s">
        <v>123</v>
      </c>
      <c r="B251" s="525">
        <v>31002</v>
      </c>
      <c r="C251" s="311" t="s">
        <v>125</v>
      </c>
    </row>
    <row r="252" spans="1:3" ht="30" customHeight="1">
      <c r="A252" s="527" t="s">
        <v>126</v>
      </c>
      <c r="B252" s="525" t="s">
        <v>1425</v>
      </c>
      <c r="C252" s="263"/>
    </row>
    <row r="253" spans="1:3" ht="40.5">
      <c r="A253" s="527" t="s">
        <v>128</v>
      </c>
      <c r="B253" s="525" t="s">
        <v>1426</v>
      </c>
      <c r="C253" s="263"/>
    </row>
    <row r="254" spans="1:3" ht="27">
      <c r="A254" s="527" t="s">
        <v>130</v>
      </c>
      <c r="B254" s="525" t="s">
        <v>967</v>
      </c>
      <c r="C254" s="263"/>
    </row>
    <row r="255" spans="1:3" ht="40.5">
      <c r="A255" s="527" t="s">
        <v>1065</v>
      </c>
      <c r="B255" s="525" t="s">
        <v>1422</v>
      </c>
      <c r="C255" s="263"/>
    </row>
    <row r="256" spans="1:3" s="315" customFormat="1">
      <c r="A256" s="778" t="s">
        <v>134</v>
      </c>
      <c r="B256" s="778"/>
      <c r="C256" s="532"/>
    </row>
    <row r="257" spans="1:3">
      <c r="A257" s="745" t="s">
        <v>1028</v>
      </c>
      <c r="B257" s="745"/>
      <c r="C257" s="313">
        <v>-26</v>
      </c>
    </row>
    <row r="258" spans="1:3" s="315" customFormat="1" ht="14.25">
      <c r="A258" s="749" t="s">
        <v>986</v>
      </c>
      <c r="B258" s="750"/>
      <c r="C258" s="327">
        <v>-5475.6</v>
      </c>
    </row>
    <row r="259" spans="1:3" s="315" customFormat="1"/>
    <row r="260" spans="1:3">
      <c r="A260" s="527" t="s">
        <v>122</v>
      </c>
      <c r="B260" s="525">
        <v>1213</v>
      </c>
      <c r="C260" s="311"/>
    </row>
    <row r="261" spans="1:3">
      <c r="A261" s="527" t="s">
        <v>123</v>
      </c>
      <c r="B261" s="525" t="s">
        <v>297</v>
      </c>
      <c r="C261" s="311" t="s">
        <v>125</v>
      </c>
    </row>
    <row r="262" spans="1:3" ht="40.5">
      <c r="A262" s="527" t="s">
        <v>126</v>
      </c>
      <c r="B262" s="525" t="s">
        <v>1427</v>
      </c>
      <c r="C262" s="263"/>
    </row>
    <row r="263" spans="1:3" ht="40.5">
      <c r="A263" s="527" t="s">
        <v>128</v>
      </c>
      <c r="B263" s="525" t="s">
        <v>1428</v>
      </c>
      <c r="C263" s="263"/>
    </row>
    <row r="264" spans="1:3" ht="27">
      <c r="A264" s="527" t="s">
        <v>130</v>
      </c>
      <c r="B264" s="525" t="s">
        <v>333</v>
      </c>
      <c r="C264" s="263"/>
    </row>
    <row r="265" spans="1:3" ht="40.5">
      <c r="A265" s="527" t="s">
        <v>1065</v>
      </c>
      <c r="B265" s="525" t="s">
        <v>1429</v>
      </c>
      <c r="C265" s="263"/>
    </row>
    <row r="266" spans="1:3" s="315" customFormat="1">
      <c r="A266" s="748" t="s">
        <v>134</v>
      </c>
      <c r="B266" s="748"/>
      <c r="C266" s="532"/>
    </row>
    <row r="267" spans="1:3" ht="16.5" customHeight="1">
      <c r="A267" s="749" t="s">
        <v>986</v>
      </c>
      <c r="B267" s="750"/>
      <c r="C267" s="323">
        <v>-965.3</v>
      </c>
    </row>
    <row r="268" spans="1:3" s="315" customFormat="1" ht="14.25">
      <c r="A268" s="529"/>
      <c r="B268" s="530"/>
      <c r="C268" s="328"/>
    </row>
    <row r="269" spans="1:3">
      <c r="A269" s="527" t="s">
        <v>122</v>
      </c>
      <c r="B269" s="525" t="s">
        <v>1008</v>
      </c>
      <c r="C269" s="311"/>
    </row>
    <row r="270" spans="1:3">
      <c r="A270" s="527" t="s">
        <v>123</v>
      </c>
      <c r="B270" s="525" t="s">
        <v>1004</v>
      </c>
      <c r="C270" s="311" t="s">
        <v>125</v>
      </c>
    </row>
    <row r="271" spans="1:3" ht="54">
      <c r="A271" s="527" t="s">
        <v>126</v>
      </c>
      <c r="B271" s="525" t="s">
        <v>1022</v>
      </c>
      <c r="C271" s="263"/>
    </row>
    <row r="272" spans="1:3" ht="54">
      <c r="A272" s="527" t="s">
        <v>128</v>
      </c>
      <c r="B272" s="525" t="s">
        <v>1023</v>
      </c>
      <c r="C272" s="263"/>
    </row>
    <row r="273" spans="1:3" ht="27">
      <c r="A273" s="527" t="s">
        <v>130</v>
      </c>
      <c r="B273" s="525" t="s">
        <v>967</v>
      </c>
      <c r="C273" s="263"/>
    </row>
    <row r="274" spans="1:3" ht="27">
      <c r="A274" s="527" t="s">
        <v>968</v>
      </c>
      <c r="B274" s="525" t="s">
        <v>1024</v>
      </c>
      <c r="C274" s="263"/>
    </row>
    <row r="275" spans="1:3">
      <c r="A275" s="746" t="s">
        <v>134</v>
      </c>
      <c r="B275" s="746"/>
      <c r="C275" s="263"/>
    </row>
    <row r="276" spans="1:3">
      <c r="A276" s="745" t="s">
        <v>1025</v>
      </c>
      <c r="B276" s="745"/>
      <c r="C276" s="313">
        <v>-20</v>
      </c>
    </row>
    <row r="277" spans="1:3">
      <c r="A277" s="745" t="s">
        <v>1026</v>
      </c>
      <c r="B277" s="745"/>
      <c r="C277" s="313">
        <v>-2</v>
      </c>
    </row>
    <row r="278" spans="1:3">
      <c r="A278" s="745" t="s">
        <v>1027</v>
      </c>
      <c r="B278" s="745"/>
      <c r="C278" s="313">
        <v>-10</v>
      </c>
    </row>
    <row r="279" spans="1:3">
      <c r="A279" s="745" t="s">
        <v>1028</v>
      </c>
      <c r="B279" s="745"/>
      <c r="C279" s="313">
        <v>-12</v>
      </c>
    </row>
    <row r="280" spans="1:3">
      <c r="A280" s="745" t="s">
        <v>1029</v>
      </c>
      <c r="B280" s="745"/>
      <c r="C280" s="313">
        <v>-12</v>
      </c>
    </row>
    <row r="281" spans="1:3" ht="14.25">
      <c r="A281" s="747" t="s">
        <v>141</v>
      </c>
      <c r="B281" s="747"/>
      <c r="C281" s="323">
        <v>-5311</v>
      </c>
    </row>
    <row r="282" spans="1:3">
      <c r="A282" s="527"/>
      <c r="B282" s="527"/>
      <c r="C282" s="263"/>
    </row>
    <row r="283" spans="1:3">
      <c r="A283" s="527" t="s">
        <v>122</v>
      </c>
      <c r="B283" s="525">
        <v>1213</v>
      </c>
      <c r="C283" s="311"/>
    </row>
    <row r="284" spans="1:3">
      <c r="A284" s="527" t="s">
        <v>123</v>
      </c>
      <c r="B284" s="525">
        <v>31006</v>
      </c>
      <c r="C284" s="311" t="s">
        <v>125</v>
      </c>
    </row>
    <row r="285" spans="1:3" ht="40.5">
      <c r="A285" s="527" t="s">
        <v>126</v>
      </c>
      <c r="B285" s="525" t="s">
        <v>1430</v>
      </c>
      <c r="C285" s="263"/>
    </row>
    <row r="286" spans="1:3" ht="54">
      <c r="A286" s="527" t="s">
        <v>128</v>
      </c>
      <c r="B286" s="525" t="s">
        <v>1431</v>
      </c>
      <c r="C286" s="263"/>
    </row>
    <row r="287" spans="1:3" ht="27">
      <c r="A287" s="527" t="s">
        <v>130</v>
      </c>
      <c r="B287" s="525" t="s">
        <v>967</v>
      </c>
      <c r="C287" s="263"/>
    </row>
    <row r="288" spans="1:3" ht="40.5">
      <c r="A288" s="527" t="s">
        <v>1065</v>
      </c>
      <c r="B288" s="525" t="s">
        <v>1432</v>
      </c>
      <c r="C288" s="263"/>
    </row>
    <row r="289" spans="1:3" s="315" customFormat="1">
      <c r="A289" s="778" t="s">
        <v>134</v>
      </c>
      <c r="B289" s="778"/>
      <c r="C289" s="532"/>
    </row>
    <row r="290" spans="1:3">
      <c r="A290" s="745" t="s">
        <v>1028</v>
      </c>
      <c r="B290" s="745"/>
      <c r="C290" s="313">
        <v>-14</v>
      </c>
    </row>
    <row r="291" spans="1:3" s="315" customFormat="1" ht="14.25">
      <c r="A291" s="749" t="s">
        <v>986</v>
      </c>
      <c r="B291" s="750"/>
      <c r="C291" s="328">
        <v>-848</v>
      </c>
    </row>
    <row r="292" spans="1:3" s="315" customFormat="1" ht="14.25">
      <c r="A292" s="529"/>
      <c r="B292" s="530"/>
      <c r="C292" s="328"/>
    </row>
    <row r="293" spans="1:3">
      <c r="A293" s="527" t="s">
        <v>117</v>
      </c>
      <c r="B293" s="527" t="s">
        <v>118</v>
      </c>
      <c r="C293" s="263"/>
    </row>
    <row r="294" spans="1:3">
      <c r="A294" s="527">
        <v>1221</v>
      </c>
      <c r="B294" s="527" t="s">
        <v>1407</v>
      </c>
      <c r="C294" s="263"/>
    </row>
    <row r="295" spans="1:3">
      <c r="A295" s="527"/>
      <c r="B295" s="527"/>
      <c r="C295" s="263"/>
    </row>
    <row r="296" spans="1:3">
      <c r="A296" s="527" t="s">
        <v>121</v>
      </c>
      <c r="B296" s="527"/>
      <c r="C296" s="263"/>
    </row>
    <row r="297" spans="1:3">
      <c r="A297" s="527" t="s">
        <v>122</v>
      </c>
      <c r="B297" s="527">
        <v>1221</v>
      </c>
      <c r="C297" s="263"/>
    </row>
    <row r="298" spans="1:3">
      <c r="A298" s="527" t="s">
        <v>123</v>
      </c>
      <c r="B298" s="527" t="s">
        <v>185</v>
      </c>
      <c r="C298" s="311" t="s">
        <v>125</v>
      </c>
    </row>
    <row r="299" spans="1:3" ht="27">
      <c r="A299" s="527" t="s">
        <v>126</v>
      </c>
      <c r="B299" s="527" t="s">
        <v>1408</v>
      </c>
      <c r="C299" s="263"/>
    </row>
    <row r="300" spans="1:3" ht="40.5">
      <c r="A300" s="527" t="s">
        <v>128</v>
      </c>
      <c r="B300" s="527" t="s">
        <v>1409</v>
      </c>
      <c r="C300" s="263"/>
    </row>
    <row r="301" spans="1:3">
      <c r="A301" s="527" t="s">
        <v>130</v>
      </c>
      <c r="B301" s="527" t="s">
        <v>210</v>
      </c>
      <c r="C301" s="263"/>
    </row>
    <row r="302" spans="1:3" ht="40.5">
      <c r="A302" s="527" t="s">
        <v>1410</v>
      </c>
      <c r="B302" s="527" t="s">
        <v>1411</v>
      </c>
      <c r="C302" s="263"/>
    </row>
    <row r="303" spans="1:3">
      <c r="A303" s="527" t="s">
        <v>134</v>
      </c>
      <c r="B303" s="527"/>
      <c r="C303" s="313"/>
    </row>
    <row r="304" spans="1:3">
      <c r="A304" s="527" t="s">
        <v>1412</v>
      </c>
      <c r="B304" s="527"/>
      <c r="C304" s="313">
        <v>-1</v>
      </c>
    </row>
    <row r="305" spans="1:3" ht="27">
      <c r="A305" s="527" t="s">
        <v>141</v>
      </c>
      <c r="B305" s="527"/>
      <c r="C305" s="313">
        <v>-115000</v>
      </c>
    </row>
    <row r="306" spans="1:3">
      <c r="A306" s="527" t="s">
        <v>122</v>
      </c>
      <c r="B306" s="527">
        <v>1221</v>
      </c>
      <c r="C306" s="263"/>
    </row>
    <row r="307" spans="1:3">
      <c r="A307" s="527" t="s">
        <v>123</v>
      </c>
      <c r="B307" s="527">
        <v>11002</v>
      </c>
      <c r="C307" s="311" t="s">
        <v>125</v>
      </c>
    </row>
    <row r="308" spans="1:3">
      <c r="A308" s="527" t="s">
        <v>126</v>
      </c>
      <c r="B308" s="527" t="s">
        <v>1413</v>
      </c>
      <c r="C308" s="263"/>
    </row>
    <row r="309" spans="1:3" ht="27">
      <c r="A309" s="527" t="s">
        <v>128</v>
      </c>
      <c r="B309" s="527" t="s">
        <v>1414</v>
      </c>
      <c r="C309" s="263"/>
    </row>
    <row r="310" spans="1:3">
      <c r="A310" s="527" t="s">
        <v>130</v>
      </c>
      <c r="B310" s="527" t="s">
        <v>210</v>
      </c>
      <c r="C310" s="263"/>
    </row>
    <row r="311" spans="1:3" ht="40.5">
      <c r="A311" s="527" t="s">
        <v>1410</v>
      </c>
      <c r="B311" s="527" t="s">
        <v>1411</v>
      </c>
      <c r="C311" s="263"/>
    </row>
    <row r="312" spans="1:3">
      <c r="A312" s="527" t="s">
        <v>134</v>
      </c>
      <c r="B312" s="527"/>
      <c r="C312" s="263"/>
    </row>
    <row r="313" spans="1:3">
      <c r="A313" s="527" t="s">
        <v>1412</v>
      </c>
      <c r="B313" s="527"/>
      <c r="C313" s="313">
        <v>-1</v>
      </c>
    </row>
    <row r="314" spans="1:3" ht="27">
      <c r="A314" s="527" t="s">
        <v>141</v>
      </c>
      <c r="B314" s="527"/>
      <c r="C314" s="313">
        <v>-20000</v>
      </c>
    </row>
    <row r="315" spans="1:3">
      <c r="A315" s="527"/>
      <c r="B315" s="527"/>
      <c r="C315" s="263"/>
    </row>
    <row r="316" spans="1:3" s="315" customFormat="1" ht="14.25">
      <c r="A316" s="528" t="s">
        <v>117</v>
      </c>
      <c r="B316" s="744" t="s">
        <v>118</v>
      </c>
      <c r="C316" s="744"/>
    </row>
    <row r="317" spans="1:3" s="315" customFormat="1">
      <c r="A317" s="525">
        <v>1223</v>
      </c>
      <c r="B317" s="745" t="s">
        <v>1464</v>
      </c>
      <c r="C317" s="745"/>
    </row>
    <row r="318" spans="1:3" s="315" customFormat="1"/>
    <row r="319" spans="1:3" s="315" customFormat="1" ht="14.25">
      <c r="A319" s="744" t="s">
        <v>121</v>
      </c>
      <c r="B319" s="744"/>
      <c r="C319" s="744"/>
    </row>
    <row r="320" spans="1:3" s="315" customFormat="1" ht="57.75" customHeight="1">
      <c r="A320" s="532" t="s">
        <v>122</v>
      </c>
      <c r="B320" s="329">
        <v>1223</v>
      </c>
      <c r="C320" s="531" t="s">
        <v>1461</v>
      </c>
    </row>
    <row r="321" spans="1:3" s="315" customFormat="1" ht="27" customHeight="1">
      <c r="A321" s="532" t="s">
        <v>123</v>
      </c>
      <c r="B321" s="329" t="s">
        <v>185</v>
      </c>
      <c r="C321" s="776" t="s">
        <v>125</v>
      </c>
    </row>
    <row r="322" spans="1:3" s="315" customFormat="1" ht="67.5" customHeight="1">
      <c r="A322" s="532" t="s">
        <v>126</v>
      </c>
      <c r="B322" s="532" t="s">
        <v>1465</v>
      </c>
      <c r="C322" s="777"/>
    </row>
    <row r="323" spans="1:3" s="315" customFormat="1" ht="149.25" customHeight="1">
      <c r="A323" s="532" t="s">
        <v>128</v>
      </c>
      <c r="B323" s="532" t="s">
        <v>1466</v>
      </c>
      <c r="C323" s="532"/>
    </row>
    <row r="324" spans="1:3" s="315" customFormat="1" ht="25.5" customHeight="1">
      <c r="A324" s="532" t="s">
        <v>130</v>
      </c>
      <c r="B324" s="525" t="s">
        <v>210</v>
      </c>
      <c r="C324" s="532"/>
    </row>
    <row r="325" spans="1:3" s="315" customFormat="1" ht="40.5">
      <c r="A325" s="532" t="s">
        <v>1410</v>
      </c>
      <c r="B325" s="525" t="s">
        <v>1462</v>
      </c>
      <c r="C325" s="532"/>
    </row>
    <row r="326" spans="1:3" s="315" customFormat="1" ht="24" customHeight="1">
      <c r="A326" s="778" t="s">
        <v>134</v>
      </c>
      <c r="B326" s="778"/>
      <c r="C326" s="532"/>
    </row>
    <row r="327" spans="1:3" s="315" customFormat="1" ht="29.25" customHeight="1">
      <c r="A327" s="779" t="s">
        <v>141</v>
      </c>
      <c r="B327" s="779"/>
      <c r="C327" s="318">
        <v>-200000</v>
      </c>
    </row>
    <row r="328" spans="1:3" s="315" customFormat="1" ht="51.75" customHeight="1">
      <c r="A328" s="349" t="s">
        <v>122</v>
      </c>
      <c r="B328" s="350">
        <v>1223</v>
      </c>
      <c r="C328" s="531" t="s">
        <v>1461</v>
      </c>
    </row>
    <row r="329" spans="1:3" s="315" customFormat="1" ht="38.25" customHeight="1">
      <c r="A329" s="532" t="s">
        <v>123</v>
      </c>
      <c r="B329" s="329">
        <v>12002</v>
      </c>
      <c r="C329" s="531" t="s">
        <v>125</v>
      </c>
    </row>
    <row r="330" spans="1:3" s="315" customFormat="1" ht="56.25" customHeight="1">
      <c r="A330" s="532" t="s">
        <v>126</v>
      </c>
      <c r="B330" s="525" t="s">
        <v>1467</v>
      </c>
      <c r="C330" s="532"/>
    </row>
    <row r="331" spans="1:3" s="315" customFormat="1" ht="25.5" customHeight="1">
      <c r="A331" s="532" t="s">
        <v>128</v>
      </c>
      <c r="B331" s="525" t="s">
        <v>1467</v>
      </c>
      <c r="C331" s="532"/>
    </row>
    <row r="332" spans="1:3" s="315" customFormat="1" ht="36" customHeight="1">
      <c r="A332" s="532" t="s">
        <v>130</v>
      </c>
      <c r="B332" s="525" t="s">
        <v>379</v>
      </c>
      <c r="C332" s="532"/>
    </row>
    <row r="333" spans="1:3" s="315" customFormat="1" ht="38.25" customHeight="1">
      <c r="A333" s="532" t="s">
        <v>1069</v>
      </c>
      <c r="B333" s="525" t="s">
        <v>1463</v>
      </c>
      <c r="C333" s="532"/>
    </row>
    <row r="334" spans="1:3" s="315" customFormat="1" ht="24" customHeight="1">
      <c r="A334" s="778" t="s">
        <v>134</v>
      </c>
      <c r="B334" s="778"/>
      <c r="C334" s="532"/>
    </row>
    <row r="335" spans="1:3" s="315" customFormat="1" ht="34.5" customHeight="1">
      <c r="A335" s="779" t="s">
        <v>141</v>
      </c>
      <c r="B335" s="779"/>
      <c r="C335" s="318">
        <v>-22379.324000000001</v>
      </c>
    </row>
    <row r="336" spans="1:3">
      <c r="A336" s="527"/>
      <c r="B336" s="527"/>
      <c r="C336" s="313" t="s">
        <v>1030</v>
      </c>
    </row>
    <row r="337" spans="1:3" ht="14.25">
      <c r="A337" s="751" t="s">
        <v>1031</v>
      </c>
      <c r="B337" s="751"/>
      <c r="C337" s="751"/>
    </row>
    <row r="338" spans="1:3" ht="14.25">
      <c r="A338" s="744" t="s">
        <v>116</v>
      </c>
      <c r="B338" s="744"/>
      <c r="C338" s="744"/>
    </row>
    <row r="339" spans="1:3">
      <c r="A339" s="527"/>
      <c r="B339" s="527"/>
      <c r="C339" s="263"/>
    </row>
    <row r="340" spans="1:3" ht="14.25">
      <c r="A340" s="528" t="s">
        <v>117</v>
      </c>
      <c r="B340" s="744" t="s">
        <v>118</v>
      </c>
      <c r="C340" s="744"/>
    </row>
    <row r="341" spans="1:3">
      <c r="A341" s="525" t="s">
        <v>1032</v>
      </c>
      <c r="B341" s="745" t="s">
        <v>1033</v>
      </c>
      <c r="C341" s="745"/>
    </row>
    <row r="342" spans="1:3">
      <c r="A342" s="527"/>
      <c r="B342" s="527"/>
      <c r="C342" s="263"/>
    </row>
    <row r="343" spans="1:3" ht="14.25">
      <c r="A343" s="744" t="s">
        <v>121</v>
      </c>
      <c r="B343" s="744"/>
      <c r="C343" s="744"/>
    </row>
    <row r="344" spans="1:3">
      <c r="A344" s="527"/>
      <c r="B344" s="527"/>
      <c r="C344" s="263"/>
    </row>
    <row r="345" spans="1:3">
      <c r="A345" s="527" t="s">
        <v>122</v>
      </c>
      <c r="B345" s="525" t="s">
        <v>1032</v>
      </c>
      <c r="C345" s="311"/>
    </row>
    <row r="346" spans="1:3">
      <c r="A346" s="527" t="s">
        <v>123</v>
      </c>
      <c r="B346" s="525" t="s">
        <v>978</v>
      </c>
      <c r="C346" s="311" t="s">
        <v>125</v>
      </c>
    </row>
    <row r="347" spans="1:3" ht="40.5">
      <c r="A347" s="527" t="s">
        <v>126</v>
      </c>
      <c r="B347" s="525" t="s">
        <v>1034</v>
      </c>
      <c r="C347" s="263"/>
    </row>
    <row r="348" spans="1:3" ht="40.5">
      <c r="A348" s="527" t="s">
        <v>128</v>
      </c>
      <c r="B348" s="525" t="s">
        <v>1035</v>
      </c>
      <c r="C348" s="263"/>
    </row>
    <row r="349" spans="1:3">
      <c r="A349" s="527" t="s">
        <v>130</v>
      </c>
      <c r="B349" s="525" t="s">
        <v>981</v>
      </c>
      <c r="C349" s="263"/>
    </row>
    <row r="350" spans="1:3" ht="40.5">
      <c r="A350" s="527" t="s">
        <v>1036</v>
      </c>
      <c r="B350" s="525" t="s">
        <v>1031</v>
      </c>
      <c r="C350" s="263"/>
    </row>
    <row r="351" spans="1:3">
      <c r="A351" s="746" t="s">
        <v>134</v>
      </c>
      <c r="B351" s="746"/>
      <c r="C351" s="263"/>
    </row>
    <row r="352" spans="1:3">
      <c r="A352" s="747" t="s">
        <v>141</v>
      </c>
      <c r="B352" s="747"/>
      <c r="C352" s="313">
        <v>-2446</v>
      </c>
    </row>
    <row r="353" spans="1:3">
      <c r="A353" s="527"/>
      <c r="B353" s="527"/>
      <c r="C353" s="263"/>
    </row>
    <row r="354" spans="1:3">
      <c r="A354" s="527"/>
      <c r="B354" s="527"/>
      <c r="C354" s="263"/>
    </row>
    <row r="355" spans="1:3">
      <c r="A355" s="527"/>
      <c r="B355" s="527"/>
      <c r="C355" s="263" t="s">
        <v>1037</v>
      </c>
    </row>
    <row r="356" spans="1:3" ht="26.25" customHeight="1">
      <c r="A356" s="751" t="s">
        <v>115</v>
      </c>
      <c r="B356" s="751"/>
      <c r="C356" s="751"/>
    </row>
    <row r="357" spans="1:3" ht="14.25">
      <c r="A357" s="744" t="s">
        <v>116</v>
      </c>
      <c r="B357" s="744"/>
      <c r="C357" s="744"/>
    </row>
    <row r="358" spans="1:3">
      <c r="A358" s="527"/>
      <c r="B358" s="527"/>
      <c r="C358" s="263"/>
    </row>
    <row r="359" spans="1:3" ht="14.25">
      <c r="A359" s="528" t="s">
        <v>117</v>
      </c>
      <c r="B359" s="744" t="s">
        <v>118</v>
      </c>
      <c r="C359" s="744"/>
    </row>
    <row r="360" spans="1:3">
      <c r="A360" s="525" t="s">
        <v>1038</v>
      </c>
      <c r="B360" s="745" t="s">
        <v>1039</v>
      </c>
      <c r="C360" s="745"/>
    </row>
    <row r="361" spans="1:3">
      <c r="A361" s="527"/>
      <c r="B361" s="527"/>
      <c r="C361" s="263"/>
    </row>
    <row r="362" spans="1:3" ht="14.25">
      <c r="A362" s="744" t="s">
        <v>121</v>
      </c>
      <c r="B362" s="744"/>
      <c r="C362" s="744"/>
    </row>
    <row r="363" spans="1:3">
      <c r="A363" s="527"/>
      <c r="B363" s="527"/>
      <c r="C363" s="263"/>
    </row>
    <row r="364" spans="1:3">
      <c r="A364" s="527" t="s">
        <v>122</v>
      </c>
      <c r="B364" s="525" t="s">
        <v>1038</v>
      </c>
      <c r="C364" s="311"/>
    </row>
    <row r="365" spans="1:3">
      <c r="A365" s="527" t="s">
        <v>123</v>
      </c>
      <c r="B365" s="525" t="s">
        <v>998</v>
      </c>
      <c r="C365" s="311" t="s">
        <v>125</v>
      </c>
    </row>
    <row r="366" spans="1:3" ht="81">
      <c r="A366" s="527" t="s">
        <v>126</v>
      </c>
      <c r="B366" s="525" t="s">
        <v>1040</v>
      </c>
      <c r="C366" s="263"/>
    </row>
    <row r="367" spans="1:3" ht="67.5">
      <c r="A367" s="527" t="s">
        <v>128</v>
      </c>
      <c r="B367" s="525" t="s">
        <v>1041</v>
      </c>
      <c r="C367" s="263"/>
    </row>
    <row r="368" spans="1:3">
      <c r="A368" s="527" t="s">
        <v>130</v>
      </c>
      <c r="B368" s="525" t="s">
        <v>981</v>
      </c>
      <c r="C368" s="263"/>
    </row>
    <row r="369" spans="1:3" ht="27">
      <c r="A369" s="527" t="s">
        <v>1012</v>
      </c>
      <c r="B369" s="525" t="s">
        <v>983</v>
      </c>
      <c r="C369" s="263"/>
    </row>
    <row r="370" spans="1:3">
      <c r="A370" s="746" t="s">
        <v>134</v>
      </c>
      <c r="B370" s="746"/>
      <c r="C370" s="263"/>
    </row>
    <row r="371" spans="1:3">
      <c r="A371" s="745" t="s">
        <v>1042</v>
      </c>
      <c r="B371" s="745"/>
      <c r="C371" s="312">
        <v>-1</v>
      </c>
    </row>
    <row r="372" spans="1:3">
      <c r="A372" s="747" t="s">
        <v>141</v>
      </c>
      <c r="B372" s="747"/>
      <c r="C372" s="313">
        <v>-14773.2</v>
      </c>
    </row>
    <row r="373" spans="1:3">
      <c r="A373" s="527"/>
      <c r="B373" s="527"/>
      <c r="C373" s="263"/>
    </row>
    <row r="374" spans="1:3">
      <c r="A374" s="527"/>
      <c r="B374" s="527"/>
      <c r="C374" s="263"/>
    </row>
    <row r="375" spans="1:3" ht="14.25">
      <c r="A375" s="528" t="s">
        <v>117</v>
      </c>
      <c r="B375" s="744" t="s">
        <v>118</v>
      </c>
      <c r="C375" s="744"/>
    </row>
    <row r="376" spans="1:3">
      <c r="A376" s="525" t="s">
        <v>119</v>
      </c>
      <c r="B376" s="745" t="s">
        <v>120</v>
      </c>
      <c r="C376" s="745"/>
    </row>
    <row r="377" spans="1:3">
      <c r="A377" s="527"/>
      <c r="B377" s="527"/>
      <c r="C377" s="263"/>
    </row>
    <row r="378" spans="1:3" ht="14.25">
      <c r="A378" s="744" t="s">
        <v>121</v>
      </c>
      <c r="B378" s="744"/>
      <c r="C378" s="744"/>
    </row>
    <row r="379" spans="1:3">
      <c r="A379" s="527"/>
      <c r="B379" s="527"/>
      <c r="C379" s="263"/>
    </row>
    <row r="380" spans="1:3">
      <c r="A380" s="527" t="s">
        <v>122</v>
      </c>
      <c r="B380" s="525" t="s">
        <v>119</v>
      </c>
      <c r="C380" s="311"/>
    </row>
    <row r="381" spans="1:3">
      <c r="A381" s="527" t="s">
        <v>123</v>
      </c>
      <c r="B381" s="525" t="s">
        <v>1043</v>
      </c>
      <c r="C381" s="311" t="s">
        <v>125</v>
      </c>
    </row>
    <row r="382" spans="1:3" ht="54">
      <c r="A382" s="527" t="s">
        <v>126</v>
      </c>
      <c r="B382" s="525" t="s">
        <v>1044</v>
      </c>
      <c r="C382" s="263"/>
    </row>
    <row r="383" spans="1:3" ht="27">
      <c r="A383" s="527" t="s">
        <v>128</v>
      </c>
      <c r="B383" s="525" t="s">
        <v>129</v>
      </c>
      <c r="C383" s="263"/>
    </row>
    <row r="384" spans="1:3">
      <c r="A384" s="527" t="s">
        <v>130</v>
      </c>
      <c r="B384" s="525" t="s">
        <v>316</v>
      </c>
      <c r="C384" s="263"/>
    </row>
    <row r="385" spans="1:3" ht="27">
      <c r="A385" s="527" t="s">
        <v>132</v>
      </c>
      <c r="B385" s="525" t="s">
        <v>133</v>
      </c>
      <c r="C385" s="263"/>
    </row>
    <row r="386" spans="1:3">
      <c r="A386" s="746" t="s">
        <v>134</v>
      </c>
      <c r="B386" s="746"/>
      <c r="C386" s="263"/>
    </row>
    <row r="387" spans="1:3">
      <c r="A387" s="747" t="s">
        <v>141</v>
      </c>
      <c r="B387" s="747"/>
      <c r="C387" s="312" t="s">
        <v>1045</v>
      </c>
    </row>
    <row r="388" spans="1:3">
      <c r="A388" s="527"/>
      <c r="B388" s="527"/>
      <c r="C388" s="263"/>
    </row>
    <row r="389" spans="1:3">
      <c r="A389" s="527" t="s">
        <v>122</v>
      </c>
      <c r="B389" s="525" t="s">
        <v>119</v>
      </c>
      <c r="C389" s="311"/>
    </row>
    <row r="390" spans="1:3">
      <c r="A390" s="527" t="s">
        <v>123</v>
      </c>
      <c r="B390" s="525" t="s">
        <v>1046</v>
      </c>
      <c r="C390" s="311" t="s">
        <v>125</v>
      </c>
    </row>
    <row r="391" spans="1:3" ht="67.5">
      <c r="A391" s="527" t="s">
        <v>126</v>
      </c>
      <c r="B391" s="525" t="s">
        <v>1047</v>
      </c>
      <c r="C391" s="263"/>
    </row>
    <row r="392" spans="1:3" ht="27">
      <c r="A392" s="527" t="s">
        <v>128</v>
      </c>
      <c r="B392" s="525" t="s">
        <v>1048</v>
      </c>
      <c r="C392" s="263"/>
    </row>
    <row r="393" spans="1:3">
      <c r="A393" s="527" t="s">
        <v>130</v>
      </c>
      <c r="B393" s="525" t="s">
        <v>316</v>
      </c>
      <c r="C393" s="263"/>
    </row>
    <row r="394" spans="1:3" ht="27">
      <c r="A394" s="527" t="s">
        <v>132</v>
      </c>
      <c r="B394" s="525" t="s">
        <v>1049</v>
      </c>
      <c r="C394" s="263"/>
    </row>
    <row r="395" spans="1:3">
      <c r="A395" s="746" t="s">
        <v>134</v>
      </c>
      <c r="B395" s="746"/>
      <c r="C395" s="263"/>
    </row>
    <row r="396" spans="1:3">
      <c r="A396" s="747" t="s">
        <v>141</v>
      </c>
      <c r="B396" s="747"/>
      <c r="C396" s="313">
        <v>-86745</v>
      </c>
    </row>
    <row r="397" spans="1:3">
      <c r="A397" s="527"/>
      <c r="B397" s="527"/>
      <c r="C397" s="263"/>
    </row>
    <row r="398" spans="1:3">
      <c r="A398" s="527" t="s">
        <v>122</v>
      </c>
      <c r="B398" s="525" t="s">
        <v>119</v>
      </c>
      <c r="C398" s="311"/>
    </row>
    <row r="399" spans="1:3">
      <c r="A399" s="527" t="s">
        <v>123</v>
      </c>
      <c r="B399" s="525" t="s">
        <v>1050</v>
      </c>
      <c r="C399" s="311" t="s">
        <v>125</v>
      </c>
    </row>
    <row r="400" spans="1:3" ht="54">
      <c r="A400" s="527" t="s">
        <v>126</v>
      </c>
      <c r="B400" s="525" t="s">
        <v>1051</v>
      </c>
      <c r="C400" s="263"/>
    </row>
    <row r="401" spans="1:3" ht="27">
      <c r="A401" s="527" t="s">
        <v>128</v>
      </c>
      <c r="B401" s="525" t="s">
        <v>129</v>
      </c>
      <c r="C401" s="263"/>
    </row>
    <row r="402" spans="1:3" ht="40.5">
      <c r="A402" s="527" t="s">
        <v>130</v>
      </c>
      <c r="B402" s="525" t="s">
        <v>131</v>
      </c>
      <c r="C402" s="263"/>
    </row>
    <row r="403" spans="1:3" ht="27">
      <c r="A403" s="527" t="s">
        <v>132</v>
      </c>
      <c r="B403" s="525" t="s">
        <v>1049</v>
      </c>
      <c r="C403" s="263"/>
    </row>
    <row r="404" spans="1:3">
      <c r="A404" s="746" t="s">
        <v>134</v>
      </c>
      <c r="B404" s="746"/>
      <c r="C404" s="263"/>
    </row>
    <row r="405" spans="1:3">
      <c r="A405" s="747" t="s">
        <v>141</v>
      </c>
      <c r="B405" s="747"/>
      <c r="C405" s="313">
        <v>-110357</v>
      </c>
    </row>
    <row r="406" spans="1:3">
      <c r="A406" s="527"/>
      <c r="B406" s="527"/>
      <c r="C406" s="263"/>
    </row>
    <row r="407" spans="1:3">
      <c r="A407" s="527" t="s">
        <v>122</v>
      </c>
      <c r="B407" s="525" t="s">
        <v>119</v>
      </c>
      <c r="C407" s="311"/>
    </row>
    <row r="408" spans="1:3">
      <c r="A408" s="527" t="s">
        <v>123</v>
      </c>
      <c r="B408" s="525" t="s">
        <v>124</v>
      </c>
      <c r="C408" s="311" t="s">
        <v>125</v>
      </c>
    </row>
    <row r="409" spans="1:3" ht="54">
      <c r="A409" s="527" t="s">
        <v>126</v>
      </c>
      <c r="B409" s="525" t="s">
        <v>127</v>
      </c>
      <c r="C409" s="263"/>
    </row>
    <row r="410" spans="1:3" ht="27">
      <c r="A410" s="527" t="s">
        <v>128</v>
      </c>
      <c r="B410" s="525" t="s">
        <v>129</v>
      </c>
      <c r="C410" s="263"/>
    </row>
    <row r="411" spans="1:3" ht="40.5">
      <c r="A411" s="527" t="s">
        <v>130</v>
      </c>
      <c r="B411" s="525" t="s">
        <v>131</v>
      </c>
      <c r="C411" s="263"/>
    </row>
    <row r="412" spans="1:3" ht="27">
      <c r="A412" s="527" t="s">
        <v>132</v>
      </c>
      <c r="B412" s="525" t="s">
        <v>133</v>
      </c>
      <c r="C412" s="263"/>
    </row>
    <row r="413" spans="1:3">
      <c r="A413" s="746" t="s">
        <v>134</v>
      </c>
      <c r="B413" s="746"/>
      <c r="C413" s="263"/>
    </row>
    <row r="414" spans="1:3">
      <c r="A414" s="745" t="s">
        <v>135</v>
      </c>
      <c r="B414" s="745"/>
      <c r="C414" s="312">
        <v>-40</v>
      </c>
    </row>
    <row r="415" spans="1:3">
      <c r="A415" s="745" t="s">
        <v>136</v>
      </c>
      <c r="B415" s="745"/>
      <c r="C415" s="312">
        <v>-2</v>
      </c>
    </row>
    <row r="416" spans="1:3">
      <c r="A416" s="745" t="s">
        <v>137</v>
      </c>
      <c r="B416" s="745"/>
      <c r="C416" s="312">
        <v>-1</v>
      </c>
    </row>
    <row r="417" spans="1:3">
      <c r="A417" s="745" t="s">
        <v>138</v>
      </c>
      <c r="B417" s="745"/>
      <c r="C417" s="312">
        <v>-80</v>
      </c>
    </row>
    <row r="418" spans="1:3">
      <c r="A418" s="745" t="s">
        <v>139</v>
      </c>
      <c r="B418" s="745"/>
      <c r="C418" s="312">
        <v>-150</v>
      </c>
    </row>
    <row r="419" spans="1:3">
      <c r="A419" s="745" t="s">
        <v>140</v>
      </c>
      <c r="B419" s="745"/>
      <c r="C419" s="312">
        <v>-80</v>
      </c>
    </row>
    <row r="420" spans="1:3">
      <c r="A420" s="747" t="s">
        <v>141</v>
      </c>
      <c r="B420" s="747"/>
      <c r="C420" s="313">
        <v>-227629.6</v>
      </c>
    </row>
    <row r="421" spans="1:3">
      <c r="A421" s="527"/>
      <c r="B421" s="527"/>
      <c r="C421" s="263"/>
    </row>
    <row r="422" spans="1:3">
      <c r="A422" s="527"/>
      <c r="B422" s="527"/>
      <c r="C422" s="263"/>
    </row>
    <row r="423" spans="1:3" ht="14.25">
      <c r="A423" s="528" t="s">
        <v>117</v>
      </c>
      <c r="B423" s="744" t="s">
        <v>118</v>
      </c>
      <c r="C423" s="744"/>
    </row>
    <row r="424" spans="1:3">
      <c r="A424" s="525" t="s">
        <v>1052</v>
      </c>
      <c r="B424" s="745" t="s">
        <v>1053</v>
      </c>
      <c r="C424" s="745"/>
    </row>
    <row r="425" spans="1:3">
      <c r="A425" s="527"/>
      <c r="B425" s="527"/>
      <c r="C425" s="263"/>
    </row>
    <row r="426" spans="1:3" ht="14.25">
      <c r="A426" s="744" t="s">
        <v>121</v>
      </c>
      <c r="B426" s="744"/>
      <c r="C426" s="744"/>
    </row>
    <row r="427" spans="1:3">
      <c r="A427" s="527"/>
      <c r="B427" s="527"/>
      <c r="C427" s="263"/>
    </row>
    <row r="428" spans="1:3">
      <c r="A428" s="527" t="s">
        <v>122</v>
      </c>
      <c r="B428" s="525" t="s">
        <v>1052</v>
      </c>
      <c r="C428" s="311"/>
    </row>
    <row r="429" spans="1:3">
      <c r="A429" s="527" t="s">
        <v>123</v>
      </c>
      <c r="B429" s="525" t="s">
        <v>1054</v>
      </c>
      <c r="C429" s="311" t="s">
        <v>125</v>
      </c>
    </row>
    <row r="430" spans="1:3" ht="54">
      <c r="A430" s="527" t="s">
        <v>126</v>
      </c>
      <c r="B430" s="525" t="s">
        <v>1055</v>
      </c>
      <c r="C430" s="263"/>
    </row>
    <row r="431" spans="1:3" ht="40.5">
      <c r="A431" s="527" t="s">
        <v>128</v>
      </c>
      <c r="B431" s="525" t="s">
        <v>1056</v>
      </c>
      <c r="C431" s="263"/>
    </row>
    <row r="432" spans="1:3">
      <c r="A432" s="527" t="s">
        <v>130</v>
      </c>
      <c r="B432" s="525" t="s">
        <v>981</v>
      </c>
      <c r="C432" s="263"/>
    </row>
    <row r="433" spans="1:3" ht="27">
      <c r="A433" s="527" t="s">
        <v>1057</v>
      </c>
      <c r="B433" s="525" t="s">
        <v>983</v>
      </c>
      <c r="C433" s="263"/>
    </row>
    <row r="434" spans="1:3">
      <c r="A434" s="746" t="s">
        <v>134</v>
      </c>
      <c r="B434" s="746"/>
      <c r="C434" s="263"/>
    </row>
    <row r="435" spans="1:3">
      <c r="A435" s="747" t="s">
        <v>141</v>
      </c>
      <c r="B435" s="747"/>
      <c r="C435" s="313">
        <v>-34862.199999999997</v>
      </c>
    </row>
    <row r="436" spans="1:3">
      <c r="A436" s="527"/>
      <c r="B436" s="527"/>
      <c r="C436" s="263"/>
    </row>
    <row r="437" spans="1:3">
      <c r="A437" s="527" t="s">
        <v>122</v>
      </c>
      <c r="B437" s="525" t="s">
        <v>1052</v>
      </c>
      <c r="C437" s="311"/>
    </row>
    <row r="438" spans="1:3">
      <c r="A438" s="527" t="s">
        <v>123</v>
      </c>
      <c r="B438" s="525" t="s">
        <v>1058</v>
      </c>
      <c r="C438" s="311" t="s">
        <v>125</v>
      </c>
    </row>
    <row r="439" spans="1:3" ht="54">
      <c r="A439" s="527" t="s">
        <v>126</v>
      </c>
      <c r="B439" s="525" t="s">
        <v>1059</v>
      </c>
      <c r="C439" s="263"/>
    </row>
    <row r="440" spans="1:3" ht="27">
      <c r="A440" s="527" t="s">
        <v>128</v>
      </c>
      <c r="B440" s="525" t="s">
        <v>1060</v>
      </c>
      <c r="C440" s="263"/>
    </row>
    <row r="441" spans="1:3">
      <c r="A441" s="527" t="s">
        <v>130</v>
      </c>
      <c r="B441" s="525" t="s">
        <v>981</v>
      </c>
      <c r="C441" s="263"/>
    </row>
    <row r="442" spans="1:3" ht="27">
      <c r="A442" s="527" t="s">
        <v>1012</v>
      </c>
      <c r="B442" s="525" t="s">
        <v>983</v>
      </c>
      <c r="C442" s="263"/>
    </row>
    <row r="443" spans="1:3">
      <c r="A443" s="746" t="s">
        <v>134</v>
      </c>
      <c r="B443" s="746"/>
      <c r="C443" s="263"/>
    </row>
    <row r="444" spans="1:3">
      <c r="A444" s="745" t="s">
        <v>1042</v>
      </c>
      <c r="B444" s="745"/>
      <c r="C444" s="312">
        <v>-1</v>
      </c>
    </row>
    <row r="445" spans="1:3">
      <c r="A445" s="747" t="s">
        <v>141</v>
      </c>
      <c r="B445" s="747"/>
      <c r="C445" s="313">
        <v>-11855.9</v>
      </c>
    </row>
    <row r="446" spans="1:3">
      <c r="A446" s="527"/>
      <c r="B446" s="527"/>
      <c r="C446" s="263"/>
    </row>
    <row r="447" spans="1:3">
      <c r="A447" s="527" t="s">
        <v>122</v>
      </c>
      <c r="B447" s="525" t="s">
        <v>1052</v>
      </c>
      <c r="C447" s="311"/>
    </row>
    <row r="448" spans="1:3">
      <c r="A448" s="527" t="s">
        <v>123</v>
      </c>
      <c r="B448" s="525" t="s">
        <v>1043</v>
      </c>
      <c r="C448" s="311" t="s">
        <v>125</v>
      </c>
    </row>
    <row r="449" spans="1:3" ht="67.5">
      <c r="A449" s="527" t="s">
        <v>126</v>
      </c>
      <c r="B449" s="525" t="s">
        <v>1061</v>
      </c>
      <c r="C449" s="263"/>
    </row>
    <row r="450" spans="1:3" ht="81">
      <c r="A450" s="527" t="s">
        <v>128</v>
      </c>
      <c r="B450" s="525" t="s">
        <v>1062</v>
      </c>
      <c r="C450" s="263"/>
    </row>
    <row r="451" spans="1:3">
      <c r="A451" s="527" t="s">
        <v>130</v>
      </c>
      <c r="B451" s="525" t="s">
        <v>316</v>
      </c>
      <c r="C451" s="263"/>
    </row>
    <row r="452" spans="1:3" ht="27">
      <c r="A452" s="527" t="s">
        <v>1012</v>
      </c>
      <c r="B452" s="525" t="s">
        <v>983</v>
      </c>
      <c r="C452" s="263"/>
    </row>
    <row r="453" spans="1:3">
      <c r="A453" s="746" t="s">
        <v>134</v>
      </c>
      <c r="B453" s="746"/>
      <c r="C453" s="263"/>
    </row>
    <row r="454" spans="1:3">
      <c r="A454" s="747" t="s">
        <v>141</v>
      </c>
      <c r="B454" s="747"/>
      <c r="C454" s="313">
        <v>-150571</v>
      </c>
    </row>
    <row r="455" spans="1:3">
      <c r="A455" s="527"/>
      <c r="B455" s="527"/>
      <c r="C455" s="263"/>
    </row>
    <row r="456" spans="1:3">
      <c r="A456" s="527" t="s">
        <v>122</v>
      </c>
      <c r="B456" s="525" t="s">
        <v>1052</v>
      </c>
      <c r="C456" s="311"/>
    </row>
    <row r="457" spans="1:3">
      <c r="A457" s="527" t="s">
        <v>123</v>
      </c>
      <c r="B457" s="525" t="s">
        <v>1004</v>
      </c>
      <c r="C457" s="311" t="s">
        <v>125</v>
      </c>
    </row>
    <row r="458" spans="1:3" ht="94.5">
      <c r="A458" s="527" t="s">
        <v>126</v>
      </c>
      <c r="B458" s="525" t="s">
        <v>1063</v>
      </c>
      <c r="C458" s="263"/>
    </row>
    <row r="459" spans="1:3" ht="27">
      <c r="A459" s="527" t="s">
        <v>128</v>
      </c>
      <c r="B459" s="525" t="s">
        <v>1064</v>
      </c>
      <c r="C459" s="263"/>
    </row>
    <row r="460" spans="1:3" ht="27">
      <c r="A460" s="527" t="s">
        <v>130</v>
      </c>
      <c r="B460" s="525" t="s">
        <v>967</v>
      </c>
      <c r="C460" s="263"/>
    </row>
    <row r="461" spans="1:3" ht="40.5">
      <c r="A461" s="527" t="s">
        <v>1065</v>
      </c>
      <c r="B461" s="525" t="s">
        <v>983</v>
      </c>
      <c r="C461" s="263"/>
    </row>
    <row r="462" spans="1:3">
      <c r="A462" s="746" t="s">
        <v>134</v>
      </c>
      <c r="B462" s="746"/>
      <c r="C462" s="263"/>
    </row>
    <row r="463" spans="1:3">
      <c r="A463" s="747" t="s">
        <v>141</v>
      </c>
      <c r="B463" s="747"/>
      <c r="C463" s="312">
        <v>-35742.1</v>
      </c>
    </row>
    <row r="464" spans="1:3">
      <c r="A464" s="527"/>
      <c r="B464" s="527"/>
      <c r="C464" s="263"/>
    </row>
    <row r="465" spans="1:3">
      <c r="A465" s="527"/>
      <c r="B465" s="527"/>
      <c r="C465" s="263"/>
    </row>
    <row r="466" spans="1:3" ht="14.25">
      <c r="A466" s="528" t="s">
        <v>117</v>
      </c>
      <c r="B466" s="744" t="s">
        <v>118</v>
      </c>
      <c r="C466" s="744"/>
    </row>
    <row r="467" spans="1:3">
      <c r="A467" s="525" t="s">
        <v>311</v>
      </c>
      <c r="B467" s="745" t="s">
        <v>312</v>
      </c>
      <c r="C467" s="745"/>
    </row>
    <row r="468" spans="1:3">
      <c r="A468" s="527"/>
      <c r="B468" s="527"/>
      <c r="C468" s="263"/>
    </row>
    <row r="469" spans="1:3" ht="14.25">
      <c r="A469" s="744" t="s">
        <v>121</v>
      </c>
      <c r="B469" s="744"/>
      <c r="C469" s="744"/>
    </row>
    <row r="470" spans="1:3">
      <c r="A470" s="527"/>
      <c r="B470" s="527"/>
      <c r="C470" s="263"/>
    </row>
    <row r="471" spans="1:3">
      <c r="A471" s="527" t="s">
        <v>122</v>
      </c>
      <c r="B471" s="525" t="s">
        <v>311</v>
      </c>
      <c r="C471" s="311"/>
    </row>
    <row r="472" spans="1:3">
      <c r="A472" s="527" t="s">
        <v>123</v>
      </c>
      <c r="B472" s="525" t="s">
        <v>313</v>
      </c>
      <c r="C472" s="311" t="s">
        <v>125</v>
      </c>
    </row>
    <row r="473" spans="1:3" ht="67.5">
      <c r="A473" s="527" t="s">
        <v>126</v>
      </c>
      <c r="B473" s="525" t="s">
        <v>314</v>
      </c>
      <c r="C473" s="263"/>
    </row>
    <row r="474" spans="1:3" ht="40.5">
      <c r="A474" s="527" t="s">
        <v>128</v>
      </c>
      <c r="B474" s="525" t="s">
        <v>315</v>
      </c>
      <c r="C474" s="263"/>
    </row>
    <row r="475" spans="1:3">
      <c r="A475" s="527" t="s">
        <v>130</v>
      </c>
      <c r="B475" s="525" t="s">
        <v>316</v>
      </c>
      <c r="C475" s="263"/>
    </row>
    <row r="476" spans="1:3" ht="27">
      <c r="A476" s="527" t="s">
        <v>317</v>
      </c>
      <c r="B476" s="525" t="s">
        <v>318</v>
      </c>
      <c r="C476" s="263"/>
    </row>
    <row r="477" spans="1:3">
      <c r="A477" s="746" t="s">
        <v>134</v>
      </c>
      <c r="B477" s="746"/>
      <c r="C477" s="263"/>
    </row>
    <row r="478" spans="1:3">
      <c r="A478" s="745" t="s">
        <v>1066</v>
      </c>
      <c r="B478" s="745"/>
      <c r="C478" s="312">
        <v>-30</v>
      </c>
    </row>
    <row r="479" spans="1:3">
      <c r="A479" s="747" t="s">
        <v>141</v>
      </c>
      <c r="B479" s="747"/>
      <c r="C479" s="312">
        <v>-250070.2</v>
      </c>
    </row>
    <row r="480" spans="1:3">
      <c r="A480" s="527"/>
      <c r="B480" s="527"/>
      <c r="C480" s="263"/>
    </row>
    <row r="481" spans="1:3">
      <c r="A481" s="527" t="s">
        <v>122</v>
      </c>
      <c r="B481" s="525" t="s">
        <v>311</v>
      </c>
      <c r="C481" s="311"/>
    </row>
    <row r="482" spans="1:3">
      <c r="A482" s="527" t="s">
        <v>123</v>
      </c>
      <c r="B482" s="525" t="s">
        <v>319</v>
      </c>
      <c r="C482" s="311" t="s">
        <v>125</v>
      </c>
    </row>
    <row r="483" spans="1:3" ht="54">
      <c r="A483" s="527" t="s">
        <v>126</v>
      </c>
      <c r="B483" s="525" t="s">
        <v>320</v>
      </c>
      <c r="C483" s="263"/>
    </row>
    <row r="484" spans="1:3">
      <c r="A484" s="527" t="s">
        <v>128</v>
      </c>
      <c r="B484" s="525" t="s">
        <v>241</v>
      </c>
      <c r="C484" s="263"/>
    </row>
    <row r="485" spans="1:3">
      <c r="A485" s="527" t="s">
        <v>130</v>
      </c>
      <c r="B485" s="525" t="s">
        <v>316</v>
      </c>
      <c r="C485" s="263"/>
    </row>
    <row r="486" spans="1:3" ht="27">
      <c r="A486" s="527" t="s">
        <v>317</v>
      </c>
      <c r="B486" s="525" t="s">
        <v>321</v>
      </c>
      <c r="C486" s="263"/>
    </row>
    <row r="487" spans="1:3">
      <c r="A487" s="746" t="s">
        <v>134</v>
      </c>
      <c r="B487" s="746"/>
      <c r="C487" s="263"/>
    </row>
    <row r="488" spans="1:3">
      <c r="A488" s="747" t="s">
        <v>141</v>
      </c>
      <c r="B488" s="747"/>
      <c r="C488" s="312">
        <v>-251251.7</v>
      </c>
    </row>
    <row r="489" spans="1:3">
      <c r="A489" s="527"/>
      <c r="B489" s="527"/>
      <c r="C489" s="263"/>
    </row>
    <row r="490" spans="1:3" s="549" customFormat="1" ht="59.25" customHeight="1">
      <c r="A490" s="548" t="s">
        <v>122</v>
      </c>
      <c r="B490" s="321" t="s">
        <v>311</v>
      </c>
      <c r="C490" s="351" t="s">
        <v>1440</v>
      </c>
    </row>
    <row r="491" spans="1:3" s="549" customFormat="1">
      <c r="A491" s="548" t="s">
        <v>123</v>
      </c>
      <c r="B491" s="321" t="s">
        <v>1441</v>
      </c>
      <c r="C491" s="550" t="s">
        <v>125</v>
      </c>
    </row>
    <row r="492" spans="1:3" s="549" customFormat="1" ht="54">
      <c r="A492" s="548" t="s">
        <v>126</v>
      </c>
      <c r="B492" s="321" t="s">
        <v>1442</v>
      </c>
      <c r="C492" s="548"/>
    </row>
    <row r="493" spans="1:3" s="549" customFormat="1" ht="40.5">
      <c r="A493" s="548" t="s">
        <v>128</v>
      </c>
      <c r="B493" s="321" t="s">
        <v>1443</v>
      </c>
      <c r="C493" s="548"/>
    </row>
    <row r="494" spans="1:3" s="549" customFormat="1">
      <c r="A494" s="548" t="s">
        <v>130</v>
      </c>
      <c r="B494" s="321" t="s">
        <v>316</v>
      </c>
      <c r="C494" s="548"/>
    </row>
    <row r="495" spans="1:3" s="549" customFormat="1" ht="25.5">
      <c r="A495" s="548" t="s">
        <v>317</v>
      </c>
      <c r="B495" s="321" t="s">
        <v>318</v>
      </c>
      <c r="C495" s="548"/>
    </row>
    <row r="496" spans="1:3" s="549" customFormat="1" ht="12.75">
      <c r="A496" s="773" t="s">
        <v>134</v>
      </c>
      <c r="B496" s="773"/>
      <c r="C496" s="548"/>
    </row>
    <row r="497" spans="1:3" s="549" customFormat="1" ht="37.5" customHeight="1">
      <c r="A497" s="774" t="s">
        <v>1444</v>
      </c>
      <c r="B497" s="774"/>
      <c r="C497" s="551"/>
    </row>
    <row r="498" spans="1:3" s="549" customFormat="1" ht="35.25" customHeight="1">
      <c r="A498" s="774" t="s">
        <v>1445</v>
      </c>
      <c r="B498" s="774"/>
      <c r="C498" s="551"/>
    </row>
    <row r="499" spans="1:3" s="549" customFormat="1" ht="36" customHeight="1">
      <c r="A499" s="774" t="s">
        <v>1446</v>
      </c>
      <c r="B499" s="774"/>
      <c r="C499" s="551"/>
    </row>
    <row r="500" spans="1:3" s="549" customFormat="1" ht="36.75" customHeight="1">
      <c r="A500" s="774" t="s">
        <v>1447</v>
      </c>
      <c r="B500" s="774"/>
      <c r="C500" s="551"/>
    </row>
    <row r="501" spans="1:3" s="549" customFormat="1" ht="33.75" customHeight="1">
      <c r="A501" s="774" t="s">
        <v>1448</v>
      </c>
      <c r="B501" s="774"/>
      <c r="C501" s="551"/>
    </row>
    <row r="502" spans="1:3" s="549" customFormat="1">
      <c r="A502" s="775" t="s">
        <v>141</v>
      </c>
      <c r="B502" s="775"/>
      <c r="C502" s="552">
        <v>-49700</v>
      </c>
    </row>
    <row r="503" spans="1:3" s="549" customFormat="1">
      <c r="A503" s="548"/>
      <c r="B503" s="548"/>
      <c r="C503" s="551"/>
    </row>
    <row r="504" spans="1:3" s="308" customFormat="1" ht="40.5">
      <c r="A504" s="527" t="s">
        <v>122</v>
      </c>
      <c r="B504" s="525" t="s">
        <v>311</v>
      </c>
      <c r="C504" s="351" t="s">
        <v>1440</v>
      </c>
    </row>
    <row r="505" spans="1:3" s="308" customFormat="1">
      <c r="A505" s="527" t="s">
        <v>123</v>
      </c>
      <c r="B505" s="525" t="s">
        <v>1449</v>
      </c>
      <c r="C505" s="329" t="s">
        <v>125</v>
      </c>
    </row>
    <row r="506" spans="1:3" s="308" customFormat="1" ht="54">
      <c r="A506" s="527" t="s">
        <v>126</v>
      </c>
      <c r="B506" s="525" t="s">
        <v>1450</v>
      </c>
      <c r="C506" s="527"/>
    </row>
    <row r="507" spans="1:3" s="308" customFormat="1" ht="40.5">
      <c r="A507" s="527" t="s">
        <v>128</v>
      </c>
      <c r="B507" s="525" t="s">
        <v>1451</v>
      </c>
      <c r="C507" s="526"/>
    </row>
    <row r="508" spans="1:3" s="308" customFormat="1">
      <c r="A508" s="527" t="s">
        <v>130</v>
      </c>
      <c r="B508" s="525" t="s">
        <v>316</v>
      </c>
      <c r="C508" s="526"/>
    </row>
    <row r="509" spans="1:3" s="308" customFormat="1" ht="27">
      <c r="A509" s="527" t="s">
        <v>317</v>
      </c>
      <c r="B509" s="525" t="s">
        <v>1452</v>
      </c>
      <c r="C509" s="527"/>
    </row>
    <row r="510" spans="1:3" s="308" customFormat="1">
      <c r="A510" s="746" t="s">
        <v>134</v>
      </c>
      <c r="B510" s="746"/>
      <c r="C510" s="527"/>
    </row>
    <row r="511" spans="1:3" s="308" customFormat="1">
      <c r="A511" s="745" t="s">
        <v>1453</v>
      </c>
      <c r="B511" s="745"/>
      <c r="C511" s="352"/>
    </row>
    <row r="512" spans="1:3" s="308" customFormat="1">
      <c r="A512" s="745" t="s">
        <v>1454</v>
      </c>
      <c r="B512" s="745"/>
      <c r="C512" s="352"/>
    </row>
    <row r="513" spans="1:3" s="308" customFormat="1">
      <c r="A513" s="745" t="s">
        <v>1455</v>
      </c>
      <c r="B513" s="745"/>
      <c r="C513" s="352"/>
    </row>
    <row r="514" spans="1:3" s="308" customFormat="1">
      <c r="A514" s="745" t="s">
        <v>1456</v>
      </c>
      <c r="B514" s="745"/>
      <c r="C514" s="352"/>
    </row>
    <row r="515" spans="1:3" s="308" customFormat="1">
      <c r="A515" s="745" t="s">
        <v>1457</v>
      </c>
      <c r="B515" s="745"/>
      <c r="C515" s="353">
        <v>-4166</v>
      </c>
    </row>
    <row r="516" spans="1:3" s="308" customFormat="1">
      <c r="A516" s="745" t="s">
        <v>1458</v>
      </c>
      <c r="B516" s="745"/>
      <c r="C516" s="354"/>
    </row>
    <row r="517" spans="1:3" s="308" customFormat="1">
      <c r="A517" s="745" t="s">
        <v>1459</v>
      </c>
      <c r="B517" s="745"/>
      <c r="C517" s="354"/>
    </row>
    <row r="518" spans="1:3" s="308" customFormat="1">
      <c r="A518" s="745" t="s">
        <v>1460</v>
      </c>
      <c r="B518" s="745"/>
      <c r="C518" s="353">
        <v>-30</v>
      </c>
    </row>
    <row r="519" spans="1:3" s="308" customFormat="1">
      <c r="A519" s="747" t="s">
        <v>141</v>
      </c>
      <c r="B519" s="747"/>
      <c r="C519" s="354">
        <v>-744300</v>
      </c>
    </row>
    <row r="520" spans="1:3">
      <c r="A520" s="527"/>
      <c r="B520" s="527"/>
      <c r="C520" s="263"/>
    </row>
    <row r="521" spans="1:3">
      <c r="A521" s="527"/>
      <c r="B521" s="527"/>
      <c r="C521" s="263"/>
    </row>
    <row r="522" spans="1:3">
      <c r="A522" s="527" t="s">
        <v>122</v>
      </c>
      <c r="B522" s="525" t="s">
        <v>311</v>
      </c>
      <c r="C522" s="311"/>
    </row>
    <row r="523" spans="1:3">
      <c r="A523" s="527" t="s">
        <v>123</v>
      </c>
      <c r="B523" s="525" t="s">
        <v>322</v>
      </c>
      <c r="C523" s="311" t="s">
        <v>125</v>
      </c>
    </row>
    <row r="524" spans="1:3" ht="67.5">
      <c r="A524" s="527" t="s">
        <v>126</v>
      </c>
      <c r="B524" s="525" t="s">
        <v>323</v>
      </c>
      <c r="C524" s="263"/>
    </row>
    <row r="525" spans="1:3" ht="40.5">
      <c r="A525" s="527" t="s">
        <v>128</v>
      </c>
      <c r="B525" s="525" t="s">
        <v>324</v>
      </c>
      <c r="C525" s="263"/>
    </row>
    <row r="526" spans="1:3">
      <c r="A526" s="527" t="s">
        <v>130</v>
      </c>
      <c r="B526" s="525" t="s">
        <v>316</v>
      </c>
      <c r="C526" s="263"/>
    </row>
    <row r="527" spans="1:3" ht="27">
      <c r="A527" s="527" t="s">
        <v>317</v>
      </c>
      <c r="B527" s="525" t="s">
        <v>318</v>
      </c>
      <c r="C527" s="263"/>
    </row>
    <row r="528" spans="1:3">
      <c r="A528" s="746" t="s">
        <v>134</v>
      </c>
      <c r="B528" s="746"/>
      <c r="C528" s="263"/>
    </row>
    <row r="529" spans="1:3">
      <c r="A529" s="747" t="s">
        <v>141</v>
      </c>
      <c r="B529" s="747"/>
      <c r="C529" s="312">
        <v>-55067.6</v>
      </c>
    </row>
    <row r="530" spans="1:3">
      <c r="A530" s="527"/>
      <c r="B530" s="527"/>
      <c r="C530" s="263"/>
    </row>
    <row r="531" spans="1:3">
      <c r="A531" s="331"/>
      <c r="B531" s="332"/>
      <c r="C531" s="333"/>
    </row>
    <row r="532" spans="1:3" ht="14.25">
      <c r="A532" s="528" t="s">
        <v>117</v>
      </c>
      <c r="B532" s="744" t="s">
        <v>118</v>
      </c>
      <c r="C532" s="744"/>
    </row>
    <row r="533" spans="1:3">
      <c r="A533" s="525">
        <v>1212</v>
      </c>
      <c r="B533" s="745" t="s">
        <v>933</v>
      </c>
      <c r="C533" s="745"/>
    </row>
    <row r="534" spans="1:3" ht="14.25">
      <c r="A534" s="744"/>
      <c r="B534" s="744"/>
      <c r="C534" s="333"/>
    </row>
    <row r="535" spans="1:3">
      <c r="A535" s="525" t="s">
        <v>122</v>
      </c>
      <c r="B535" s="525" t="s">
        <v>1067</v>
      </c>
      <c r="C535" s="334"/>
    </row>
    <row r="536" spans="1:3">
      <c r="A536" s="525" t="s">
        <v>123</v>
      </c>
      <c r="B536" s="525" t="s">
        <v>313</v>
      </c>
      <c r="C536" s="335" t="s">
        <v>125</v>
      </c>
    </row>
    <row r="537" spans="1:3" ht="27">
      <c r="A537" s="525" t="s">
        <v>126</v>
      </c>
      <c r="B537" s="525" t="s">
        <v>941</v>
      </c>
      <c r="C537" s="335"/>
    </row>
    <row r="538" spans="1:3" ht="40.5">
      <c r="A538" s="525" t="s">
        <v>128</v>
      </c>
      <c r="B538" s="525" t="s">
        <v>1068</v>
      </c>
      <c r="C538" s="335"/>
    </row>
    <row r="539" spans="1:3">
      <c r="A539" s="525" t="s">
        <v>130</v>
      </c>
      <c r="B539" s="525" t="s">
        <v>316</v>
      </c>
      <c r="C539" s="335"/>
    </row>
    <row r="540" spans="1:3" ht="27">
      <c r="A540" s="525" t="s">
        <v>1069</v>
      </c>
      <c r="B540" s="525" t="s">
        <v>1070</v>
      </c>
      <c r="C540" s="335"/>
    </row>
    <row r="541" spans="1:3">
      <c r="A541" s="525" t="s">
        <v>134</v>
      </c>
      <c r="B541" s="525"/>
      <c r="C541" s="335"/>
    </row>
    <row r="542" spans="1:3">
      <c r="A542" s="747" t="s">
        <v>141</v>
      </c>
      <c r="B542" s="747"/>
      <c r="C542" s="312">
        <v>-123544.1</v>
      </c>
    </row>
    <row r="543" spans="1:3">
      <c r="A543" s="527"/>
      <c r="B543" s="527"/>
      <c r="C543" s="263"/>
    </row>
    <row r="544" spans="1:3">
      <c r="A544" s="527"/>
      <c r="B544" s="527"/>
      <c r="C544" s="263" t="s">
        <v>1071</v>
      </c>
    </row>
    <row r="545" spans="1:3" ht="14.25">
      <c r="A545" s="751" t="s">
        <v>1072</v>
      </c>
      <c r="B545" s="751"/>
      <c r="C545" s="751"/>
    </row>
    <row r="546" spans="1:3" ht="14.25">
      <c r="A546" s="744" t="s">
        <v>116</v>
      </c>
      <c r="B546" s="744"/>
      <c r="C546" s="744"/>
    </row>
    <row r="547" spans="1:3">
      <c r="A547" s="527"/>
      <c r="B547" s="527"/>
      <c r="C547" s="263"/>
    </row>
    <row r="548" spans="1:3" ht="14.25">
      <c r="A548" s="528" t="s">
        <v>117</v>
      </c>
      <c r="B548" s="744" t="s">
        <v>118</v>
      </c>
      <c r="C548" s="744"/>
    </row>
    <row r="549" spans="1:3">
      <c r="A549" s="525" t="s">
        <v>1073</v>
      </c>
      <c r="B549" s="745" t="s">
        <v>1074</v>
      </c>
      <c r="C549" s="745"/>
    </row>
    <row r="550" spans="1:3">
      <c r="A550" s="527"/>
      <c r="B550" s="527"/>
      <c r="C550" s="263"/>
    </row>
    <row r="551" spans="1:3" ht="14.25">
      <c r="A551" s="744" t="s">
        <v>121</v>
      </c>
      <c r="B551" s="744"/>
      <c r="C551" s="744"/>
    </row>
    <row r="552" spans="1:3">
      <c r="A552" s="527"/>
      <c r="B552" s="527"/>
      <c r="C552" s="263"/>
    </row>
    <row r="553" spans="1:3">
      <c r="A553" s="527" t="s">
        <v>122</v>
      </c>
      <c r="B553" s="525" t="s">
        <v>1073</v>
      </c>
      <c r="C553" s="311"/>
    </row>
    <row r="554" spans="1:3">
      <c r="A554" s="527" t="s">
        <v>123</v>
      </c>
      <c r="B554" s="525" t="s">
        <v>1075</v>
      </c>
      <c r="C554" s="311" t="s">
        <v>125</v>
      </c>
    </row>
    <row r="555" spans="1:3" ht="27">
      <c r="A555" s="527" t="s">
        <v>126</v>
      </c>
      <c r="B555" s="525" t="s">
        <v>1076</v>
      </c>
      <c r="C555" s="263"/>
    </row>
    <row r="556" spans="1:3" ht="67.5">
      <c r="A556" s="527" t="s">
        <v>128</v>
      </c>
      <c r="B556" s="525" t="s">
        <v>1077</v>
      </c>
      <c r="C556" s="263"/>
    </row>
    <row r="557" spans="1:3">
      <c r="A557" s="527" t="s">
        <v>130</v>
      </c>
      <c r="B557" s="525" t="s">
        <v>981</v>
      </c>
      <c r="C557" s="263"/>
    </row>
    <row r="558" spans="1:3" ht="40.5">
      <c r="A558" s="527" t="s">
        <v>1036</v>
      </c>
      <c r="B558" s="525" t="s">
        <v>1078</v>
      </c>
      <c r="C558" s="263"/>
    </row>
    <row r="559" spans="1:3">
      <c r="A559" s="746" t="s">
        <v>134</v>
      </c>
      <c r="B559" s="746"/>
      <c r="C559" s="263"/>
    </row>
    <row r="560" spans="1:3">
      <c r="A560" s="747" t="s">
        <v>141</v>
      </c>
      <c r="B560" s="747"/>
      <c r="C560" s="312">
        <v>-3416.2</v>
      </c>
    </row>
    <row r="561" spans="1:3">
      <c r="A561" s="527"/>
      <c r="B561" s="527"/>
      <c r="C561" s="263"/>
    </row>
    <row r="562" spans="1:3">
      <c r="A562" s="527"/>
      <c r="B562" s="527"/>
      <c r="C562" s="263"/>
    </row>
    <row r="563" spans="1:3" ht="14.25">
      <c r="A563" s="528" t="s">
        <v>117</v>
      </c>
      <c r="B563" s="744" t="s">
        <v>118</v>
      </c>
      <c r="C563" s="744"/>
    </row>
    <row r="564" spans="1:3">
      <c r="A564" s="525" t="s">
        <v>1079</v>
      </c>
      <c r="B564" s="745" t="s">
        <v>1080</v>
      </c>
      <c r="C564" s="745"/>
    </row>
    <row r="565" spans="1:3">
      <c r="A565" s="527"/>
      <c r="B565" s="527"/>
      <c r="C565" s="263"/>
    </row>
    <row r="566" spans="1:3" ht="14.25">
      <c r="A566" s="744" t="s">
        <v>121</v>
      </c>
      <c r="B566" s="744"/>
      <c r="C566" s="744"/>
    </row>
    <row r="567" spans="1:3">
      <c r="A567" s="527"/>
      <c r="B567" s="527"/>
      <c r="C567" s="263"/>
    </row>
    <row r="568" spans="1:3">
      <c r="A568" s="527" t="s">
        <v>122</v>
      </c>
      <c r="B568" s="525" t="s">
        <v>1079</v>
      </c>
      <c r="C568" s="311"/>
    </row>
    <row r="569" spans="1:3">
      <c r="A569" s="527" t="s">
        <v>123</v>
      </c>
      <c r="B569" s="525" t="s">
        <v>1081</v>
      </c>
      <c r="C569" s="311" t="s">
        <v>125</v>
      </c>
    </row>
    <row r="570" spans="1:3" ht="54">
      <c r="A570" s="527" t="s">
        <v>126</v>
      </c>
      <c r="B570" s="525" t="s">
        <v>1082</v>
      </c>
      <c r="C570" s="263"/>
    </row>
    <row r="571" spans="1:3" ht="54">
      <c r="A571" s="527" t="s">
        <v>128</v>
      </c>
      <c r="B571" s="525" t="s">
        <v>1083</v>
      </c>
      <c r="C571" s="263"/>
    </row>
    <row r="572" spans="1:3" ht="40.5">
      <c r="A572" s="527" t="s">
        <v>130</v>
      </c>
      <c r="B572" s="525" t="s">
        <v>131</v>
      </c>
      <c r="C572" s="263"/>
    </row>
    <row r="573" spans="1:3" ht="40.5">
      <c r="A573" s="527" t="s">
        <v>1084</v>
      </c>
      <c r="B573" s="525" t="s">
        <v>1085</v>
      </c>
      <c r="C573" s="263"/>
    </row>
    <row r="574" spans="1:3">
      <c r="A574" s="746" t="s">
        <v>134</v>
      </c>
      <c r="B574" s="746"/>
      <c r="C574" s="263"/>
    </row>
    <row r="575" spans="1:3">
      <c r="A575" s="747" t="s">
        <v>141</v>
      </c>
      <c r="B575" s="747"/>
      <c r="C575" s="312">
        <v>-400000</v>
      </c>
    </row>
    <row r="576" spans="1:3">
      <c r="A576" s="527"/>
      <c r="B576" s="527"/>
      <c r="C576" s="263"/>
    </row>
    <row r="577" spans="1:3">
      <c r="A577" s="527"/>
      <c r="B577" s="527"/>
      <c r="C577" s="263"/>
    </row>
    <row r="578" spans="1:3">
      <c r="A578" s="527"/>
      <c r="B578" s="527"/>
      <c r="C578" s="263" t="s">
        <v>1086</v>
      </c>
    </row>
    <row r="579" spans="1:3" ht="14.25">
      <c r="A579" s="751" t="s">
        <v>1087</v>
      </c>
      <c r="B579" s="751"/>
      <c r="C579" s="751"/>
    </row>
    <row r="580" spans="1:3" ht="14.25">
      <c r="A580" s="744" t="s">
        <v>116</v>
      </c>
      <c r="B580" s="744"/>
      <c r="C580" s="744"/>
    </row>
    <row r="581" spans="1:3">
      <c r="A581" s="527"/>
      <c r="B581" s="527"/>
      <c r="C581" s="263"/>
    </row>
    <row r="582" spans="1:3" ht="14.25">
      <c r="A582" s="528" t="s">
        <v>117</v>
      </c>
      <c r="B582" s="744" t="s">
        <v>118</v>
      </c>
      <c r="C582" s="744"/>
    </row>
    <row r="583" spans="1:3">
      <c r="A583" s="525" t="s">
        <v>1088</v>
      </c>
      <c r="B583" s="745" t="s">
        <v>1089</v>
      </c>
      <c r="C583" s="745"/>
    </row>
    <row r="584" spans="1:3">
      <c r="A584" s="527"/>
      <c r="B584" s="527"/>
      <c r="C584" s="263"/>
    </row>
    <row r="585" spans="1:3" ht="14.25">
      <c r="A585" s="744" t="s">
        <v>121</v>
      </c>
      <c r="B585" s="744"/>
      <c r="C585" s="744"/>
    </row>
    <row r="586" spans="1:3">
      <c r="A586" s="527"/>
      <c r="B586" s="527"/>
      <c r="C586" s="263"/>
    </row>
    <row r="587" spans="1:3">
      <c r="A587" s="527" t="s">
        <v>122</v>
      </c>
      <c r="B587" s="525" t="s">
        <v>1088</v>
      </c>
      <c r="C587" s="311"/>
    </row>
    <row r="588" spans="1:3">
      <c r="A588" s="527" t="s">
        <v>123</v>
      </c>
      <c r="B588" s="525" t="s">
        <v>978</v>
      </c>
      <c r="C588" s="311" t="s">
        <v>125</v>
      </c>
    </row>
    <row r="589" spans="1:3" ht="40.5">
      <c r="A589" s="527" t="s">
        <v>126</v>
      </c>
      <c r="B589" s="525" t="s">
        <v>1090</v>
      </c>
      <c r="C589" s="263"/>
    </row>
    <row r="590" spans="1:3" ht="40.5">
      <c r="A590" s="527" t="s">
        <v>128</v>
      </c>
      <c r="B590" s="525" t="s">
        <v>1091</v>
      </c>
      <c r="C590" s="263"/>
    </row>
    <row r="591" spans="1:3">
      <c r="A591" s="527" t="s">
        <v>130</v>
      </c>
      <c r="B591" s="525" t="s">
        <v>981</v>
      </c>
      <c r="C591" s="263"/>
    </row>
    <row r="592" spans="1:3" ht="40.5">
      <c r="A592" s="527" t="s">
        <v>1036</v>
      </c>
      <c r="B592" s="525" t="s">
        <v>1092</v>
      </c>
      <c r="C592" s="263"/>
    </row>
    <row r="593" spans="1:3">
      <c r="A593" s="746" t="s">
        <v>134</v>
      </c>
      <c r="B593" s="746"/>
      <c r="C593" s="263"/>
    </row>
    <row r="594" spans="1:3">
      <c r="A594" s="747" t="s">
        <v>141</v>
      </c>
      <c r="B594" s="747"/>
      <c r="C594" s="312">
        <v>-3677</v>
      </c>
    </row>
    <row r="595" spans="1:3">
      <c r="A595" s="527"/>
      <c r="B595" s="527"/>
      <c r="C595" s="263"/>
    </row>
    <row r="596" spans="1:3">
      <c r="A596" s="527"/>
      <c r="B596" s="527"/>
      <c r="C596" s="263"/>
    </row>
    <row r="597" spans="1:3" ht="14.25">
      <c r="A597" s="528" t="s">
        <v>117</v>
      </c>
      <c r="B597" s="744" t="s">
        <v>118</v>
      </c>
      <c r="C597" s="744"/>
    </row>
    <row r="598" spans="1:3">
      <c r="A598" s="525" t="s">
        <v>1093</v>
      </c>
      <c r="B598" s="745" t="s">
        <v>1094</v>
      </c>
      <c r="C598" s="745"/>
    </row>
    <row r="599" spans="1:3">
      <c r="A599" s="527"/>
      <c r="B599" s="527"/>
      <c r="C599" s="263"/>
    </row>
    <row r="600" spans="1:3" ht="14.25">
      <c r="A600" s="744" t="s">
        <v>121</v>
      </c>
      <c r="B600" s="744"/>
      <c r="C600" s="744"/>
    </row>
    <row r="601" spans="1:3">
      <c r="A601" s="527"/>
      <c r="B601" s="527"/>
      <c r="C601" s="263"/>
    </row>
    <row r="602" spans="1:3">
      <c r="A602" s="527" t="s">
        <v>122</v>
      </c>
      <c r="B602" s="525" t="s">
        <v>1093</v>
      </c>
      <c r="C602" s="311"/>
    </row>
    <row r="603" spans="1:3">
      <c r="A603" s="527" t="s">
        <v>123</v>
      </c>
      <c r="B603" s="525" t="s">
        <v>978</v>
      </c>
      <c r="C603" s="311" t="s">
        <v>125</v>
      </c>
    </row>
    <row r="604" spans="1:3">
      <c r="A604" s="527" t="s">
        <v>126</v>
      </c>
      <c r="B604" s="525" t="s">
        <v>1094</v>
      </c>
      <c r="C604" s="263"/>
    </row>
    <row r="605" spans="1:3" ht="54">
      <c r="A605" s="527" t="s">
        <v>128</v>
      </c>
      <c r="B605" s="525" t="s">
        <v>1095</v>
      </c>
      <c r="C605" s="263"/>
    </row>
    <row r="606" spans="1:3">
      <c r="A606" s="527" t="s">
        <v>130</v>
      </c>
      <c r="B606" s="525" t="s">
        <v>981</v>
      </c>
      <c r="C606" s="263"/>
    </row>
    <row r="607" spans="1:3" ht="27">
      <c r="A607" s="527" t="s">
        <v>1096</v>
      </c>
      <c r="B607" s="525" t="s">
        <v>1097</v>
      </c>
      <c r="C607" s="263"/>
    </row>
    <row r="608" spans="1:3">
      <c r="A608" s="746" t="s">
        <v>134</v>
      </c>
      <c r="B608" s="746"/>
      <c r="C608" s="263"/>
    </row>
    <row r="609" spans="1:3">
      <c r="A609" s="745" t="s">
        <v>1098</v>
      </c>
      <c r="B609" s="745"/>
      <c r="C609" s="312" t="s">
        <v>970</v>
      </c>
    </row>
    <row r="610" spans="1:3">
      <c r="A610" s="745" t="s">
        <v>1099</v>
      </c>
      <c r="B610" s="745"/>
      <c r="C610" s="312" t="s">
        <v>970</v>
      </c>
    </row>
    <row r="611" spans="1:3">
      <c r="A611" s="745" t="s">
        <v>1100</v>
      </c>
      <c r="B611" s="745"/>
      <c r="C611" s="312" t="s">
        <v>970</v>
      </c>
    </row>
    <row r="612" spans="1:3">
      <c r="A612" s="745" t="s">
        <v>1099</v>
      </c>
      <c r="B612" s="745"/>
      <c r="C612" s="312" t="s">
        <v>970</v>
      </c>
    </row>
    <row r="613" spans="1:3">
      <c r="A613" s="745" t="s">
        <v>1101</v>
      </c>
      <c r="B613" s="745"/>
      <c r="C613" s="312" t="s">
        <v>970</v>
      </c>
    </row>
    <row r="614" spans="1:3">
      <c r="A614" s="745" t="s">
        <v>1099</v>
      </c>
      <c r="B614" s="745"/>
      <c r="C614" s="312" t="s">
        <v>970</v>
      </c>
    </row>
    <row r="615" spans="1:3">
      <c r="A615" s="745" t="s">
        <v>1102</v>
      </c>
      <c r="B615" s="745"/>
      <c r="C615" s="312" t="s">
        <v>970</v>
      </c>
    </row>
    <row r="616" spans="1:3">
      <c r="A616" s="745" t="s">
        <v>1099</v>
      </c>
      <c r="B616" s="745"/>
      <c r="C616" s="312" t="s">
        <v>970</v>
      </c>
    </row>
    <row r="617" spans="1:3">
      <c r="A617" s="745" t="s">
        <v>1103</v>
      </c>
      <c r="B617" s="745"/>
      <c r="C617" s="312" t="s">
        <v>970</v>
      </c>
    </row>
    <row r="618" spans="1:3">
      <c r="A618" s="745" t="s">
        <v>1099</v>
      </c>
      <c r="B618" s="745"/>
      <c r="C618" s="312" t="s">
        <v>970</v>
      </c>
    </row>
    <row r="619" spans="1:3">
      <c r="A619" s="745" t="s">
        <v>1104</v>
      </c>
      <c r="B619" s="745"/>
      <c r="C619" s="312" t="s">
        <v>970</v>
      </c>
    </row>
    <row r="620" spans="1:3">
      <c r="A620" s="745" t="s">
        <v>1105</v>
      </c>
      <c r="B620" s="745"/>
      <c r="C620" s="312" t="s">
        <v>970</v>
      </c>
    </row>
    <row r="621" spans="1:3">
      <c r="A621" s="745" t="s">
        <v>1106</v>
      </c>
      <c r="B621" s="745"/>
      <c r="C621" s="312" t="s">
        <v>970</v>
      </c>
    </row>
    <row r="622" spans="1:3">
      <c r="A622" s="745" t="s">
        <v>1105</v>
      </c>
      <c r="B622" s="745"/>
      <c r="C622" s="312" t="s">
        <v>970</v>
      </c>
    </row>
    <row r="623" spans="1:3">
      <c r="A623" s="745" t="s">
        <v>1107</v>
      </c>
      <c r="B623" s="745"/>
      <c r="C623" s="312" t="s">
        <v>970</v>
      </c>
    </row>
    <row r="624" spans="1:3">
      <c r="A624" s="745" t="s">
        <v>1105</v>
      </c>
      <c r="B624" s="745"/>
      <c r="C624" s="312" t="s">
        <v>970</v>
      </c>
    </row>
    <row r="625" spans="1:3">
      <c r="A625" s="745" t="s">
        <v>1108</v>
      </c>
      <c r="B625" s="745"/>
      <c r="C625" s="312" t="s">
        <v>970</v>
      </c>
    </row>
    <row r="626" spans="1:3">
      <c r="A626" s="745" t="s">
        <v>1105</v>
      </c>
      <c r="B626" s="745"/>
      <c r="C626" s="312" t="s">
        <v>970</v>
      </c>
    </row>
    <row r="627" spans="1:3">
      <c r="A627" s="745" t="s">
        <v>1109</v>
      </c>
      <c r="B627" s="745"/>
      <c r="C627" s="312" t="s">
        <v>970</v>
      </c>
    </row>
    <row r="628" spans="1:3">
      <c r="A628" s="745" t="s">
        <v>1110</v>
      </c>
      <c r="B628" s="745"/>
      <c r="C628" s="312" t="s">
        <v>970</v>
      </c>
    </row>
    <row r="629" spans="1:3">
      <c r="A629" s="745" t="s">
        <v>1105</v>
      </c>
      <c r="B629" s="745"/>
      <c r="C629" s="312" t="s">
        <v>970</v>
      </c>
    </row>
    <row r="630" spans="1:3">
      <c r="A630" s="745" t="s">
        <v>1109</v>
      </c>
      <c r="B630" s="745"/>
      <c r="C630" s="312" t="s">
        <v>970</v>
      </c>
    </row>
    <row r="631" spans="1:3">
      <c r="A631" s="745" t="s">
        <v>1111</v>
      </c>
      <c r="B631" s="745"/>
      <c r="C631" s="312" t="s">
        <v>970</v>
      </c>
    </row>
    <row r="632" spans="1:3">
      <c r="A632" s="745" t="s">
        <v>1105</v>
      </c>
      <c r="B632" s="745"/>
      <c r="C632" s="312" t="s">
        <v>970</v>
      </c>
    </row>
    <row r="633" spans="1:3">
      <c r="A633" s="745" t="s">
        <v>1109</v>
      </c>
      <c r="B633" s="745"/>
      <c r="C633" s="312" t="s">
        <v>970</v>
      </c>
    </row>
    <row r="634" spans="1:3">
      <c r="A634" s="747" t="s">
        <v>141</v>
      </c>
      <c r="B634" s="747"/>
      <c r="C634" s="312">
        <v>-9278.7999999999993</v>
      </c>
    </row>
    <row r="635" spans="1:3">
      <c r="A635" s="527"/>
      <c r="B635" s="527"/>
      <c r="C635" s="263"/>
    </row>
    <row r="636" spans="1:3">
      <c r="A636" s="527"/>
      <c r="B636" s="527"/>
      <c r="C636" s="263"/>
    </row>
    <row r="637" spans="1:3" ht="14.25">
      <c r="A637" s="528" t="s">
        <v>117</v>
      </c>
      <c r="B637" s="744" t="s">
        <v>118</v>
      </c>
      <c r="C637" s="744"/>
    </row>
    <row r="638" spans="1:3">
      <c r="A638" s="525" t="s">
        <v>1112</v>
      </c>
      <c r="B638" s="745" t="s">
        <v>1113</v>
      </c>
      <c r="C638" s="745"/>
    </row>
    <row r="639" spans="1:3">
      <c r="A639" s="527"/>
      <c r="B639" s="527"/>
      <c r="C639" s="263"/>
    </row>
    <row r="640" spans="1:3" ht="14.25">
      <c r="A640" s="744" t="s">
        <v>121</v>
      </c>
      <c r="B640" s="744"/>
      <c r="C640" s="744"/>
    </row>
    <row r="641" spans="1:3">
      <c r="A641" s="527"/>
      <c r="B641" s="527"/>
      <c r="C641" s="263"/>
    </row>
    <row r="642" spans="1:3">
      <c r="A642" s="527" t="s">
        <v>122</v>
      </c>
      <c r="B642" s="525" t="s">
        <v>1112</v>
      </c>
      <c r="C642" s="311"/>
    </row>
    <row r="643" spans="1:3">
      <c r="A643" s="527" t="s">
        <v>123</v>
      </c>
      <c r="B643" s="525" t="s">
        <v>964</v>
      </c>
      <c r="C643" s="311" t="s">
        <v>125</v>
      </c>
    </row>
    <row r="644" spans="1:3" ht="27">
      <c r="A644" s="527" t="s">
        <v>126</v>
      </c>
      <c r="B644" s="525" t="s">
        <v>1114</v>
      </c>
      <c r="C644" s="263"/>
    </row>
    <row r="645" spans="1:3" ht="40.5">
      <c r="A645" s="527" t="s">
        <v>128</v>
      </c>
      <c r="B645" s="525" t="s">
        <v>1115</v>
      </c>
      <c r="C645" s="263"/>
    </row>
    <row r="646" spans="1:3" ht="27">
      <c r="A646" s="527" t="s">
        <v>130</v>
      </c>
      <c r="B646" s="525" t="s">
        <v>967</v>
      </c>
      <c r="C646" s="263"/>
    </row>
    <row r="647" spans="1:3" ht="40.5">
      <c r="A647" s="527" t="s">
        <v>1116</v>
      </c>
      <c r="B647" s="525" t="s">
        <v>1117</v>
      </c>
      <c r="C647" s="263"/>
    </row>
    <row r="648" spans="1:3">
      <c r="A648" s="746" t="s">
        <v>134</v>
      </c>
      <c r="B648" s="746"/>
      <c r="C648" s="263"/>
    </row>
    <row r="649" spans="1:3" ht="40.5" customHeight="1">
      <c r="A649" s="745" t="s">
        <v>1118</v>
      </c>
      <c r="B649" s="745"/>
      <c r="C649" s="336">
        <v>-1</v>
      </c>
    </row>
    <row r="650" spans="1:3">
      <c r="A650" s="745" t="s">
        <v>1119</v>
      </c>
      <c r="B650" s="745"/>
      <c r="C650" s="312">
        <v>-7000</v>
      </c>
    </row>
    <row r="651" spans="1:3">
      <c r="A651" s="745" t="s">
        <v>1120</v>
      </c>
      <c r="B651" s="745"/>
      <c r="C651" s="312">
        <v>-100</v>
      </c>
    </row>
    <row r="652" spans="1:3">
      <c r="A652" s="747" t="s">
        <v>141</v>
      </c>
      <c r="B652" s="747"/>
      <c r="C652" s="312">
        <v>-217667</v>
      </c>
    </row>
    <row r="653" spans="1:3">
      <c r="A653" s="527"/>
      <c r="B653" s="527"/>
      <c r="C653" s="263"/>
    </row>
    <row r="654" spans="1:3">
      <c r="A654" s="527" t="s">
        <v>122</v>
      </c>
      <c r="B654" s="525" t="s">
        <v>1112</v>
      </c>
      <c r="C654" s="311"/>
    </row>
    <row r="655" spans="1:3">
      <c r="A655" s="527" t="s">
        <v>123</v>
      </c>
      <c r="B655" s="525" t="s">
        <v>1121</v>
      </c>
      <c r="C655" s="311" t="s">
        <v>125</v>
      </c>
    </row>
    <row r="656" spans="1:3" ht="27">
      <c r="A656" s="527" t="s">
        <v>126</v>
      </c>
      <c r="B656" s="525" t="s">
        <v>1122</v>
      </c>
      <c r="C656" s="263"/>
    </row>
    <row r="657" spans="1:3" ht="27">
      <c r="A657" s="527" t="s">
        <v>128</v>
      </c>
      <c r="B657" s="525" t="s">
        <v>1123</v>
      </c>
      <c r="C657" s="263"/>
    </row>
    <row r="658" spans="1:3" ht="27">
      <c r="A658" s="527" t="s">
        <v>130</v>
      </c>
      <c r="B658" s="525" t="s">
        <v>967</v>
      </c>
      <c r="C658" s="263"/>
    </row>
    <row r="659" spans="1:3" ht="40.5">
      <c r="A659" s="527" t="s">
        <v>1116</v>
      </c>
      <c r="B659" s="525" t="s">
        <v>1124</v>
      </c>
      <c r="C659" s="263"/>
    </row>
    <row r="660" spans="1:3">
      <c r="A660" s="746" t="s">
        <v>134</v>
      </c>
      <c r="B660" s="746"/>
      <c r="C660" s="263"/>
    </row>
    <row r="661" spans="1:3">
      <c r="A661" s="745" t="s">
        <v>1125</v>
      </c>
      <c r="B661" s="745"/>
      <c r="C661" s="312">
        <v>-71</v>
      </c>
    </row>
    <row r="662" spans="1:3">
      <c r="A662" s="747" t="s">
        <v>141</v>
      </c>
      <c r="B662" s="747"/>
      <c r="C662" s="341">
        <v>-270238.40000000002</v>
      </c>
    </row>
    <row r="663" spans="1:3">
      <c r="A663" s="527"/>
      <c r="B663" s="527"/>
      <c r="C663" s="263"/>
    </row>
    <row r="664" spans="1:3">
      <c r="A664" s="527"/>
      <c r="B664" s="527"/>
      <c r="C664" s="263"/>
    </row>
    <row r="665" spans="1:3">
      <c r="A665" s="527"/>
      <c r="B665" s="527"/>
      <c r="C665" s="263" t="s">
        <v>1126</v>
      </c>
    </row>
    <row r="666" spans="1:3" ht="14.25">
      <c r="A666" s="751" t="s">
        <v>1127</v>
      </c>
      <c r="B666" s="751"/>
      <c r="C666" s="751"/>
    </row>
    <row r="667" spans="1:3" ht="14.25">
      <c r="A667" s="744" t="s">
        <v>116</v>
      </c>
      <c r="B667" s="744"/>
      <c r="C667" s="744"/>
    </row>
    <row r="668" spans="1:3">
      <c r="A668" s="527"/>
      <c r="B668" s="527"/>
      <c r="C668" s="263"/>
    </row>
    <row r="669" spans="1:3" ht="14.25">
      <c r="A669" s="528" t="s">
        <v>117</v>
      </c>
      <c r="B669" s="744" t="s">
        <v>118</v>
      </c>
      <c r="C669" s="744"/>
    </row>
    <row r="670" spans="1:3">
      <c r="A670" s="525" t="s">
        <v>1128</v>
      </c>
      <c r="B670" s="745" t="s">
        <v>1129</v>
      </c>
      <c r="C670" s="745"/>
    </row>
    <row r="671" spans="1:3">
      <c r="A671" s="527"/>
      <c r="B671" s="527"/>
      <c r="C671" s="263"/>
    </row>
    <row r="672" spans="1:3" ht="14.25">
      <c r="A672" s="744" t="s">
        <v>121</v>
      </c>
      <c r="B672" s="744"/>
      <c r="C672" s="744"/>
    </row>
    <row r="673" spans="1:3">
      <c r="A673" s="527"/>
      <c r="B673" s="527"/>
      <c r="C673" s="263"/>
    </row>
    <row r="674" spans="1:3">
      <c r="A674" s="527" t="s">
        <v>122</v>
      </c>
      <c r="B674" s="525" t="s">
        <v>1128</v>
      </c>
      <c r="C674" s="311"/>
    </row>
    <row r="675" spans="1:3">
      <c r="A675" s="527" t="s">
        <v>123</v>
      </c>
      <c r="B675" s="525" t="s">
        <v>978</v>
      </c>
      <c r="C675" s="311" t="s">
        <v>125</v>
      </c>
    </row>
    <row r="676" spans="1:3" ht="27">
      <c r="A676" s="527" t="s">
        <v>126</v>
      </c>
      <c r="B676" s="525" t="s">
        <v>1130</v>
      </c>
      <c r="C676" s="263"/>
    </row>
    <row r="677" spans="1:3" ht="81">
      <c r="A677" s="527" t="s">
        <v>128</v>
      </c>
      <c r="B677" s="525" t="s">
        <v>1131</v>
      </c>
      <c r="C677" s="263"/>
    </row>
    <row r="678" spans="1:3">
      <c r="A678" s="527" t="s">
        <v>130</v>
      </c>
      <c r="B678" s="525" t="s">
        <v>981</v>
      </c>
      <c r="C678" s="263"/>
    </row>
    <row r="679" spans="1:3" ht="40.5">
      <c r="A679" s="527" t="s">
        <v>1036</v>
      </c>
      <c r="B679" s="525" t="s">
        <v>1132</v>
      </c>
      <c r="C679" s="263"/>
    </row>
    <row r="680" spans="1:3">
      <c r="A680" s="746" t="s">
        <v>134</v>
      </c>
      <c r="B680" s="746"/>
      <c r="C680" s="263"/>
    </row>
    <row r="681" spans="1:3">
      <c r="A681" s="747" t="s">
        <v>141</v>
      </c>
      <c r="B681" s="747"/>
      <c r="C681" s="312">
        <v>-50000</v>
      </c>
    </row>
    <row r="682" spans="1:3">
      <c r="A682" s="527"/>
      <c r="B682" s="527"/>
      <c r="C682" s="263"/>
    </row>
    <row r="683" spans="1:3">
      <c r="A683" s="527"/>
      <c r="B683" s="527"/>
      <c r="C683" s="263"/>
    </row>
    <row r="684" spans="1:3" ht="14.25">
      <c r="A684" s="528" t="s">
        <v>117</v>
      </c>
      <c r="B684" s="744" t="s">
        <v>118</v>
      </c>
      <c r="C684" s="744"/>
    </row>
    <row r="685" spans="1:3">
      <c r="A685" s="525" t="s">
        <v>1133</v>
      </c>
      <c r="B685" s="745" t="s">
        <v>1134</v>
      </c>
      <c r="C685" s="745"/>
    </row>
    <row r="686" spans="1:3">
      <c r="A686" s="527"/>
      <c r="B686" s="527"/>
      <c r="C686" s="263"/>
    </row>
    <row r="687" spans="1:3" ht="14.25">
      <c r="A687" s="744" t="s">
        <v>121</v>
      </c>
      <c r="B687" s="744"/>
      <c r="C687" s="744"/>
    </row>
    <row r="688" spans="1:3">
      <c r="A688" s="527"/>
      <c r="B688" s="527"/>
      <c r="C688" s="263"/>
    </row>
    <row r="689" spans="1:3">
      <c r="A689" s="527" t="s">
        <v>122</v>
      </c>
      <c r="B689" s="525" t="s">
        <v>1133</v>
      </c>
      <c r="C689" s="311"/>
    </row>
    <row r="690" spans="1:3">
      <c r="A690" s="527" t="s">
        <v>123</v>
      </c>
      <c r="B690" s="525" t="s">
        <v>978</v>
      </c>
      <c r="C690" s="311" t="s">
        <v>125</v>
      </c>
    </row>
    <row r="691" spans="1:3" ht="54">
      <c r="A691" s="527" t="s">
        <v>126</v>
      </c>
      <c r="B691" s="525" t="s">
        <v>1135</v>
      </c>
      <c r="C691" s="263"/>
    </row>
    <row r="692" spans="1:3" ht="81">
      <c r="A692" s="527" t="s">
        <v>128</v>
      </c>
      <c r="B692" s="525" t="s">
        <v>1136</v>
      </c>
      <c r="C692" s="263"/>
    </row>
    <row r="693" spans="1:3">
      <c r="A693" s="527" t="s">
        <v>130</v>
      </c>
      <c r="B693" s="525" t="s">
        <v>981</v>
      </c>
      <c r="C693" s="263"/>
    </row>
    <row r="694" spans="1:3" ht="40.5">
      <c r="A694" s="527" t="s">
        <v>1036</v>
      </c>
      <c r="B694" s="525" t="s">
        <v>1137</v>
      </c>
      <c r="C694" s="263"/>
    </row>
    <row r="695" spans="1:3">
      <c r="A695" s="746" t="s">
        <v>134</v>
      </c>
      <c r="B695" s="746"/>
      <c r="C695" s="263"/>
    </row>
    <row r="696" spans="1:3">
      <c r="A696" s="747" t="s">
        <v>141</v>
      </c>
      <c r="B696" s="747"/>
      <c r="C696" s="312">
        <v>-150000</v>
      </c>
    </row>
    <row r="697" spans="1:3">
      <c r="A697" s="527"/>
      <c r="B697" s="527"/>
      <c r="C697" s="263"/>
    </row>
    <row r="698" spans="1:3">
      <c r="A698" s="527"/>
      <c r="B698" s="527"/>
      <c r="C698" s="263"/>
    </row>
    <row r="699" spans="1:3" ht="14.25">
      <c r="A699" s="528" t="s">
        <v>117</v>
      </c>
      <c r="B699" s="744" t="s">
        <v>118</v>
      </c>
      <c r="C699" s="744"/>
    </row>
    <row r="700" spans="1:3">
      <c r="A700" s="525" t="s">
        <v>1138</v>
      </c>
      <c r="B700" s="745" t="s">
        <v>1139</v>
      </c>
      <c r="C700" s="745"/>
    </row>
    <row r="701" spans="1:3">
      <c r="A701" s="527"/>
      <c r="B701" s="527"/>
      <c r="C701" s="263"/>
    </row>
    <row r="702" spans="1:3" ht="14.25">
      <c r="A702" s="744" t="s">
        <v>121</v>
      </c>
      <c r="B702" s="744"/>
      <c r="C702" s="744"/>
    </row>
    <row r="703" spans="1:3">
      <c r="A703" s="527"/>
      <c r="B703" s="527"/>
      <c r="C703" s="263"/>
    </row>
    <row r="704" spans="1:3">
      <c r="A704" s="527" t="s">
        <v>122</v>
      </c>
      <c r="B704" s="525" t="s">
        <v>1138</v>
      </c>
      <c r="C704" s="311"/>
    </row>
    <row r="705" spans="1:3">
      <c r="A705" s="527" t="s">
        <v>123</v>
      </c>
      <c r="B705" s="525" t="s">
        <v>978</v>
      </c>
      <c r="C705" s="311" t="s">
        <v>125</v>
      </c>
    </row>
    <row r="706" spans="1:3" ht="40.5">
      <c r="A706" s="527" t="s">
        <v>126</v>
      </c>
      <c r="B706" s="525" t="s">
        <v>1139</v>
      </c>
      <c r="C706" s="263"/>
    </row>
    <row r="707" spans="1:3" ht="54">
      <c r="A707" s="527" t="s">
        <v>128</v>
      </c>
      <c r="B707" s="525" t="s">
        <v>1140</v>
      </c>
      <c r="C707" s="263"/>
    </row>
    <row r="708" spans="1:3">
      <c r="A708" s="527" t="s">
        <v>130</v>
      </c>
      <c r="B708" s="525" t="s">
        <v>981</v>
      </c>
      <c r="C708" s="263"/>
    </row>
    <row r="709" spans="1:3" ht="40.5">
      <c r="A709" s="527" t="s">
        <v>1036</v>
      </c>
      <c r="B709" s="525" t="s">
        <v>1141</v>
      </c>
      <c r="C709" s="263"/>
    </row>
    <row r="710" spans="1:3">
      <c r="A710" s="746" t="s">
        <v>134</v>
      </c>
      <c r="B710" s="746"/>
      <c r="C710" s="263"/>
    </row>
    <row r="711" spans="1:3">
      <c r="A711" s="747" t="s">
        <v>141</v>
      </c>
      <c r="B711" s="747"/>
      <c r="C711" s="312">
        <v>-8000</v>
      </c>
    </row>
    <row r="712" spans="1:3">
      <c r="A712" s="527"/>
      <c r="B712" s="527"/>
      <c r="C712" s="263"/>
    </row>
    <row r="713" spans="1:3" ht="14.25">
      <c r="A713" s="528" t="s">
        <v>117</v>
      </c>
      <c r="B713" s="744" t="s">
        <v>118</v>
      </c>
      <c r="C713" s="744"/>
    </row>
    <row r="714" spans="1:3">
      <c r="A714" s="525">
        <v>1212</v>
      </c>
      <c r="B714" s="745" t="s">
        <v>413</v>
      </c>
      <c r="C714" s="745"/>
    </row>
    <row r="715" spans="1:3">
      <c r="A715" s="527"/>
      <c r="B715" s="527"/>
      <c r="C715" s="263"/>
    </row>
    <row r="716" spans="1:3" ht="14.25">
      <c r="A716" s="744" t="s">
        <v>121</v>
      </c>
      <c r="B716" s="744"/>
      <c r="C716" s="744"/>
    </row>
    <row r="717" spans="1:3">
      <c r="A717" s="527"/>
      <c r="B717" s="527"/>
      <c r="C717" s="263"/>
    </row>
    <row r="718" spans="1:3">
      <c r="A718" s="527" t="s">
        <v>122</v>
      </c>
      <c r="B718" s="525">
        <v>1212</v>
      </c>
      <c r="C718" s="311"/>
    </row>
    <row r="719" spans="1:3">
      <c r="A719" s="527" t="s">
        <v>123</v>
      </c>
      <c r="B719" s="525">
        <v>21002</v>
      </c>
      <c r="C719" s="311" t="s">
        <v>125</v>
      </c>
    </row>
    <row r="720" spans="1:3" ht="27">
      <c r="A720" s="527" t="s">
        <v>126</v>
      </c>
      <c r="B720" s="525" t="s">
        <v>1579</v>
      </c>
      <c r="C720" s="263"/>
    </row>
    <row r="721" spans="1:3" ht="81">
      <c r="A721" s="527" t="s">
        <v>128</v>
      </c>
      <c r="B721" s="525" t="s">
        <v>1580</v>
      </c>
      <c r="C721" s="263"/>
    </row>
    <row r="722" spans="1:3" ht="32.25" customHeight="1">
      <c r="A722" s="527" t="s">
        <v>130</v>
      </c>
      <c r="B722" s="525" t="s">
        <v>1583</v>
      </c>
      <c r="C722" s="263"/>
    </row>
    <row r="723" spans="1:3" ht="27">
      <c r="A723" s="527" t="s">
        <v>1581</v>
      </c>
      <c r="B723" s="525" t="s">
        <v>1380</v>
      </c>
      <c r="C723" s="263"/>
    </row>
    <row r="724" spans="1:3">
      <c r="A724" s="746" t="s">
        <v>134</v>
      </c>
      <c r="B724" s="746"/>
      <c r="C724" s="263"/>
    </row>
    <row r="725" spans="1:3">
      <c r="A725" s="527" t="s">
        <v>1582</v>
      </c>
      <c r="B725" s="526"/>
      <c r="C725" s="338">
        <v>-1</v>
      </c>
    </row>
    <row r="726" spans="1:3">
      <c r="A726" s="747" t="s">
        <v>141</v>
      </c>
      <c r="B726" s="747"/>
      <c r="C726" s="312">
        <v>-3895.3</v>
      </c>
    </row>
    <row r="727" spans="1:3">
      <c r="A727" s="527"/>
      <c r="B727" s="527"/>
      <c r="C727" s="263"/>
    </row>
    <row r="728" spans="1:3">
      <c r="A728" s="527"/>
      <c r="B728" s="527"/>
      <c r="C728" s="263" t="s">
        <v>1142</v>
      </c>
    </row>
    <row r="729" spans="1:3" ht="14.25">
      <c r="A729" s="751" t="s">
        <v>1143</v>
      </c>
      <c r="B729" s="751"/>
      <c r="C729" s="751"/>
    </row>
    <row r="730" spans="1:3" ht="14.25">
      <c r="A730" s="744" t="s">
        <v>116</v>
      </c>
      <c r="B730" s="744"/>
      <c r="C730" s="744"/>
    </row>
    <row r="731" spans="1:3">
      <c r="A731" s="527"/>
      <c r="B731" s="527"/>
      <c r="C731" s="263"/>
    </row>
    <row r="732" spans="1:3" ht="14.25">
      <c r="A732" s="528" t="s">
        <v>117</v>
      </c>
      <c r="B732" s="744" t="s">
        <v>118</v>
      </c>
      <c r="C732" s="744"/>
    </row>
    <row r="733" spans="1:3">
      <c r="A733" s="525" t="s">
        <v>1144</v>
      </c>
      <c r="B733" s="745" t="s">
        <v>1145</v>
      </c>
      <c r="C733" s="745"/>
    </row>
    <row r="734" spans="1:3">
      <c r="A734" s="527"/>
      <c r="B734" s="527"/>
      <c r="C734" s="263"/>
    </row>
    <row r="735" spans="1:3" ht="14.25">
      <c r="A735" s="744" t="s">
        <v>121</v>
      </c>
      <c r="B735" s="744"/>
      <c r="C735" s="744"/>
    </row>
    <row r="736" spans="1:3">
      <c r="A736" s="527"/>
      <c r="B736" s="527"/>
      <c r="C736" s="263"/>
    </row>
    <row r="737" spans="1:3">
      <c r="A737" s="527" t="s">
        <v>122</v>
      </c>
      <c r="B737" s="525" t="s">
        <v>1144</v>
      </c>
      <c r="C737" s="311"/>
    </row>
    <row r="738" spans="1:3">
      <c r="A738" s="527" t="s">
        <v>123</v>
      </c>
      <c r="B738" s="525" t="s">
        <v>1043</v>
      </c>
      <c r="C738" s="311" t="s">
        <v>125</v>
      </c>
    </row>
    <row r="739" spans="1:3">
      <c r="A739" s="527" t="s">
        <v>126</v>
      </c>
      <c r="B739" s="525" t="s">
        <v>1146</v>
      </c>
      <c r="C739" s="263"/>
    </row>
    <row r="740" spans="1:3" ht="67.5">
      <c r="A740" s="527" t="s">
        <v>128</v>
      </c>
      <c r="B740" s="525" t="s">
        <v>1147</v>
      </c>
      <c r="C740" s="263"/>
    </row>
    <row r="741" spans="1:3">
      <c r="A741" s="527" t="s">
        <v>130</v>
      </c>
      <c r="B741" s="525" t="s">
        <v>316</v>
      </c>
      <c r="C741" s="263"/>
    </row>
    <row r="742" spans="1:3" ht="40.5">
      <c r="A742" s="527" t="s">
        <v>1148</v>
      </c>
      <c r="B742" s="525" t="s">
        <v>1149</v>
      </c>
      <c r="C742" s="263"/>
    </row>
    <row r="743" spans="1:3">
      <c r="A743" s="746" t="s">
        <v>134</v>
      </c>
      <c r="B743" s="746"/>
      <c r="C743" s="263"/>
    </row>
    <row r="744" spans="1:3">
      <c r="A744" s="747" t="s">
        <v>141</v>
      </c>
      <c r="B744" s="747"/>
      <c r="C744" s="312">
        <v>-29173</v>
      </c>
    </row>
    <row r="745" spans="1:3">
      <c r="A745" s="527"/>
      <c r="B745" s="527"/>
      <c r="C745" s="263"/>
    </row>
    <row r="746" spans="1:3">
      <c r="A746" s="527"/>
      <c r="B746" s="527"/>
      <c r="C746" s="263"/>
    </row>
    <row r="747" spans="1:3" ht="14.25">
      <c r="A747" s="528" t="s">
        <v>117</v>
      </c>
      <c r="B747" s="744" t="s">
        <v>118</v>
      </c>
      <c r="C747" s="744"/>
    </row>
    <row r="748" spans="1:3">
      <c r="A748" s="525" t="s">
        <v>1150</v>
      </c>
      <c r="B748" s="745" t="s">
        <v>1151</v>
      </c>
      <c r="C748" s="745"/>
    </row>
    <row r="749" spans="1:3">
      <c r="A749" s="527"/>
      <c r="B749" s="527"/>
      <c r="C749" s="263"/>
    </row>
    <row r="750" spans="1:3" ht="14.25">
      <c r="A750" s="744" t="s">
        <v>121</v>
      </c>
      <c r="B750" s="744"/>
      <c r="C750" s="744"/>
    </row>
    <row r="751" spans="1:3">
      <c r="A751" s="527"/>
      <c r="B751" s="527"/>
      <c r="C751" s="263"/>
    </row>
    <row r="752" spans="1:3">
      <c r="A752" s="527" t="s">
        <v>122</v>
      </c>
      <c r="B752" s="525" t="s">
        <v>1150</v>
      </c>
      <c r="C752" s="311"/>
    </row>
    <row r="753" spans="1:3">
      <c r="A753" s="527" t="s">
        <v>123</v>
      </c>
      <c r="B753" s="525" t="s">
        <v>978</v>
      </c>
      <c r="C753" s="311" t="s">
        <v>125</v>
      </c>
    </row>
    <row r="754" spans="1:3" ht="67.5">
      <c r="A754" s="527" t="s">
        <v>126</v>
      </c>
      <c r="B754" s="525" t="s">
        <v>1152</v>
      </c>
      <c r="C754" s="263"/>
    </row>
    <row r="755" spans="1:3" ht="67.5">
      <c r="A755" s="527" t="s">
        <v>128</v>
      </c>
      <c r="B755" s="525" t="s">
        <v>1153</v>
      </c>
      <c r="C755" s="263"/>
    </row>
    <row r="756" spans="1:3">
      <c r="A756" s="527" t="s">
        <v>130</v>
      </c>
      <c r="B756" s="525" t="s">
        <v>981</v>
      </c>
      <c r="C756" s="263"/>
    </row>
    <row r="757" spans="1:3" ht="27">
      <c r="A757" s="527" t="s">
        <v>132</v>
      </c>
      <c r="B757" s="525" t="s">
        <v>983</v>
      </c>
      <c r="C757" s="263"/>
    </row>
    <row r="758" spans="1:3">
      <c r="A758" s="746" t="s">
        <v>134</v>
      </c>
      <c r="B758" s="746"/>
      <c r="C758" s="263"/>
    </row>
    <row r="759" spans="1:3">
      <c r="A759" s="747" t="s">
        <v>141</v>
      </c>
      <c r="B759" s="747"/>
      <c r="C759" s="312">
        <v>-40000</v>
      </c>
    </row>
    <row r="760" spans="1:3">
      <c r="A760" s="527"/>
      <c r="B760" s="527"/>
      <c r="C760" s="263"/>
    </row>
    <row r="761" spans="1:3">
      <c r="A761" s="527"/>
      <c r="B761" s="527"/>
      <c r="C761" s="263"/>
    </row>
    <row r="762" spans="1:3">
      <c r="A762" s="527"/>
      <c r="B762" s="527"/>
      <c r="C762" s="263" t="s">
        <v>1616</v>
      </c>
    </row>
    <row r="763" spans="1:3" ht="14.25">
      <c r="A763" s="751" t="s">
        <v>1154</v>
      </c>
      <c r="B763" s="751"/>
      <c r="C763" s="751"/>
    </row>
    <row r="764" spans="1:3" ht="14.25">
      <c r="A764" s="744" t="s">
        <v>116</v>
      </c>
      <c r="B764" s="744"/>
      <c r="C764" s="744"/>
    </row>
    <row r="765" spans="1:3">
      <c r="A765" s="527"/>
      <c r="B765" s="527"/>
      <c r="C765" s="263"/>
    </row>
    <row r="766" spans="1:3" ht="14.25">
      <c r="A766" s="528" t="s">
        <v>117</v>
      </c>
      <c r="B766" s="744" t="s">
        <v>118</v>
      </c>
      <c r="C766" s="744"/>
    </row>
    <row r="767" spans="1:3">
      <c r="A767" s="525" t="s">
        <v>1155</v>
      </c>
      <c r="B767" s="745" t="s">
        <v>1156</v>
      </c>
      <c r="C767" s="745"/>
    </row>
    <row r="768" spans="1:3">
      <c r="A768" s="527"/>
      <c r="B768" s="527"/>
      <c r="C768" s="263"/>
    </row>
    <row r="769" spans="1:3" ht="14.25">
      <c r="A769" s="744" t="s">
        <v>121</v>
      </c>
      <c r="B769" s="744"/>
      <c r="C769" s="744"/>
    </row>
    <row r="770" spans="1:3">
      <c r="A770" s="527"/>
      <c r="B770" s="527"/>
      <c r="C770" s="263"/>
    </row>
    <row r="771" spans="1:3">
      <c r="A771" s="527" t="s">
        <v>122</v>
      </c>
      <c r="B771" s="525" t="s">
        <v>1155</v>
      </c>
      <c r="C771" s="311"/>
    </row>
    <row r="772" spans="1:3">
      <c r="A772" s="527" t="s">
        <v>123</v>
      </c>
      <c r="B772" s="525" t="s">
        <v>1043</v>
      </c>
      <c r="C772" s="311" t="s">
        <v>125</v>
      </c>
    </row>
    <row r="773" spans="1:3" ht="27">
      <c r="A773" s="527" t="s">
        <v>126</v>
      </c>
      <c r="B773" s="525" t="s">
        <v>1157</v>
      </c>
      <c r="C773" s="263"/>
    </row>
    <row r="774" spans="1:3" ht="40.5">
      <c r="A774" s="527" t="s">
        <v>128</v>
      </c>
      <c r="B774" s="525" t="s">
        <v>1158</v>
      </c>
      <c r="C774" s="263"/>
    </row>
    <row r="775" spans="1:3">
      <c r="A775" s="527" t="s">
        <v>130</v>
      </c>
      <c r="B775" s="525" t="s">
        <v>316</v>
      </c>
      <c r="C775" s="263"/>
    </row>
    <row r="776" spans="1:3" ht="40.5">
      <c r="A776" s="527" t="s">
        <v>1159</v>
      </c>
      <c r="B776" s="525" t="s">
        <v>1160</v>
      </c>
      <c r="C776" s="263"/>
    </row>
    <row r="777" spans="1:3">
      <c r="A777" s="746" t="s">
        <v>134</v>
      </c>
      <c r="B777" s="746"/>
      <c r="C777" s="263"/>
    </row>
    <row r="778" spans="1:3">
      <c r="A778" s="745" t="s">
        <v>1161</v>
      </c>
      <c r="B778" s="745"/>
      <c r="C778" s="312" t="s">
        <v>970</v>
      </c>
    </row>
    <row r="779" spans="1:3">
      <c r="A779" s="747" t="s">
        <v>141</v>
      </c>
      <c r="B779" s="747"/>
      <c r="C779" s="312">
        <v>-135000</v>
      </c>
    </row>
    <row r="780" spans="1:3">
      <c r="A780" s="339"/>
      <c r="B780" s="339"/>
      <c r="C780" s="340"/>
    </row>
    <row r="781" spans="1:3">
      <c r="A781" s="553"/>
      <c r="B781" s="313"/>
      <c r="C781" s="313" t="s">
        <v>1552</v>
      </c>
    </row>
    <row r="782" spans="1:3" ht="14.25">
      <c r="A782" s="772" t="s">
        <v>1549</v>
      </c>
      <c r="B782" s="772"/>
      <c r="C782" s="772"/>
    </row>
    <row r="783" spans="1:3" ht="14.25">
      <c r="A783" s="771" t="s">
        <v>116</v>
      </c>
      <c r="B783" s="771"/>
      <c r="C783" s="771"/>
    </row>
    <row r="784" spans="1:3" ht="14.25">
      <c r="A784" s="537"/>
      <c r="B784" s="537"/>
      <c r="C784" s="537"/>
    </row>
    <row r="785" spans="1:3" ht="14.25">
      <c r="A785" s="535" t="s">
        <v>117</v>
      </c>
      <c r="B785" s="293" t="s">
        <v>118</v>
      </c>
      <c r="C785" s="554"/>
    </row>
    <row r="786" spans="1:3" ht="27">
      <c r="A786" s="538">
        <v>1032</v>
      </c>
      <c r="B786" s="555" t="s">
        <v>1554</v>
      </c>
      <c r="C786" s="554"/>
    </row>
    <row r="787" spans="1:3">
      <c r="A787" s="527"/>
      <c r="B787" s="527"/>
      <c r="C787" s="263"/>
    </row>
    <row r="788" spans="1:3" ht="14.25">
      <c r="A788" s="293" t="s">
        <v>121</v>
      </c>
      <c r="B788" s="554"/>
      <c r="C788" s="554"/>
    </row>
    <row r="789" spans="1:3">
      <c r="A789" s="527"/>
      <c r="B789" s="527"/>
      <c r="C789" s="263"/>
    </row>
    <row r="790" spans="1:3" ht="40.5">
      <c r="A790" s="538" t="s">
        <v>122</v>
      </c>
      <c r="B790" s="538" t="s">
        <v>1553</v>
      </c>
      <c r="C790" s="533" t="s">
        <v>1576</v>
      </c>
    </row>
    <row r="791" spans="1:3">
      <c r="A791" s="538" t="s">
        <v>123</v>
      </c>
      <c r="B791" s="538">
        <v>11002</v>
      </c>
      <c r="C791" s="533" t="s">
        <v>125</v>
      </c>
    </row>
    <row r="792" spans="1:3" ht="27">
      <c r="A792" s="538" t="s">
        <v>126</v>
      </c>
      <c r="B792" s="556" t="s">
        <v>1555</v>
      </c>
      <c r="C792" s="766"/>
    </row>
    <row r="793" spans="1:3" ht="81">
      <c r="A793" s="538" t="s">
        <v>128</v>
      </c>
      <c r="B793" s="556" t="s">
        <v>1556</v>
      </c>
      <c r="C793" s="767"/>
    </row>
    <row r="794" spans="1:3">
      <c r="A794" s="538" t="s">
        <v>130</v>
      </c>
      <c r="B794" s="556" t="s">
        <v>981</v>
      </c>
      <c r="C794" s="767"/>
    </row>
    <row r="795" spans="1:3" ht="27">
      <c r="A795" s="538" t="s">
        <v>1394</v>
      </c>
      <c r="B795" s="556" t="s">
        <v>1401</v>
      </c>
      <c r="C795" s="767"/>
    </row>
    <row r="796" spans="1:3">
      <c r="A796" s="769" t="s">
        <v>134</v>
      </c>
      <c r="B796" s="769"/>
      <c r="C796" s="768"/>
    </row>
    <row r="797" spans="1:3">
      <c r="A797" s="770" t="s">
        <v>141</v>
      </c>
      <c r="B797" s="770"/>
      <c r="C797" s="262">
        <v>-25844.7</v>
      </c>
    </row>
    <row r="798" spans="1:3">
      <c r="A798" s="554"/>
      <c r="B798" s="554"/>
      <c r="C798" s="261"/>
    </row>
    <row r="799" spans="1:3" ht="40.5">
      <c r="A799" s="538" t="s">
        <v>122</v>
      </c>
      <c r="B799" s="538" t="s">
        <v>1553</v>
      </c>
      <c r="C799" s="297" t="s">
        <v>1576</v>
      </c>
    </row>
    <row r="800" spans="1:3">
      <c r="A800" s="538" t="s">
        <v>123</v>
      </c>
      <c r="B800" s="538">
        <v>11004</v>
      </c>
      <c r="C800" s="533" t="s">
        <v>125</v>
      </c>
    </row>
    <row r="801" spans="1:3" ht="40.5">
      <c r="A801" s="538" t="s">
        <v>126</v>
      </c>
      <c r="B801" s="556" t="s">
        <v>1557</v>
      </c>
      <c r="C801" s="766"/>
    </row>
    <row r="802" spans="1:3" ht="54">
      <c r="A802" s="538" t="s">
        <v>128</v>
      </c>
      <c r="B802" s="556" t="s">
        <v>1573</v>
      </c>
      <c r="C802" s="767"/>
    </row>
    <row r="803" spans="1:3">
      <c r="A803" s="538" t="s">
        <v>130</v>
      </c>
      <c r="B803" s="556" t="s">
        <v>981</v>
      </c>
      <c r="C803" s="767"/>
    </row>
    <row r="804" spans="1:3" ht="27">
      <c r="A804" s="538" t="s">
        <v>1394</v>
      </c>
      <c r="B804" s="556" t="s">
        <v>1401</v>
      </c>
      <c r="C804" s="767"/>
    </row>
    <row r="805" spans="1:3">
      <c r="A805" s="769" t="s">
        <v>134</v>
      </c>
      <c r="B805" s="769"/>
      <c r="C805" s="768"/>
    </row>
    <row r="806" spans="1:3">
      <c r="A806" s="770" t="s">
        <v>141</v>
      </c>
      <c r="B806" s="770"/>
      <c r="C806" s="262">
        <v>-1155.3</v>
      </c>
    </row>
    <row r="807" spans="1:3">
      <c r="A807" s="554"/>
      <c r="B807" s="554"/>
      <c r="C807" s="261"/>
    </row>
    <row r="808" spans="1:3" ht="14.25">
      <c r="A808" s="535" t="s">
        <v>117</v>
      </c>
      <c r="B808" s="293" t="s">
        <v>118</v>
      </c>
      <c r="C808" s="260"/>
    </row>
    <row r="809" spans="1:3" ht="28.5">
      <c r="A809" s="535" t="s">
        <v>1558</v>
      </c>
      <c r="B809" s="293" t="s">
        <v>1559</v>
      </c>
      <c r="C809" s="260"/>
    </row>
    <row r="810" spans="1:3">
      <c r="A810" s="557"/>
      <c r="B810" s="558"/>
      <c r="C810" s="260"/>
    </row>
    <row r="811" spans="1:3" ht="14.25">
      <c r="A811" s="293" t="s">
        <v>121</v>
      </c>
      <c r="B811" s="558"/>
      <c r="C811" s="260"/>
    </row>
    <row r="812" spans="1:3">
      <c r="A812" s="559"/>
      <c r="B812" s="559"/>
      <c r="C812" s="260"/>
    </row>
    <row r="813" spans="1:3" ht="40.5">
      <c r="A813" s="560" t="s">
        <v>122</v>
      </c>
      <c r="B813" s="556" t="s">
        <v>1558</v>
      </c>
      <c r="C813" s="533" t="s">
        <v>1576</v>
      </c>
    </row>
    <row r="814" spans="1:3">
      <c r="A814" s="560" t="s">
        <v>123</v>
      </c>
      <c r="B814" s="556" t="s">
        <v>1560</v>
      </c>
      <c r="C814" s="533" t="s">
        <v>125</v>
      </c>
    </row>
    <row r="815" spans="1:3" ht="27">
      <c r="A815" s="560" t="s">
        <v>126</v>
      </c>
      <c r="B815" s="556" t="s">
        <v>1561</v>
      </c>
      <c r="C815" s="757"/>
    </row>
    <row r="816" spans="1:3" ht="40.5">
      <c r="A816" s="560" t="s">
        <v>128</v>
      </c>
      <c r="B816" s="556" t="s">
        <v>1562</v>
      </c>
      <c r="C816" s="758"/>
    </row>
    <row r="817" spans="1:3">
      <c r="A817" s="560" t="s">
        <v>130</v>
      </c>
      <c r="B817" s="556" t="s">
        <v>981</v>
      </c>
      <c r="C817" s="758"/>
    </row>
    <row r="818" spans="1:3" ht="27">
      <c r="A818" s="560" t="s">
        <v>1394</v>
      </c>
      <c r="B818" s="556" t="s">
        <v>1563</v>
      </c>
      <c r="C818" s="758"/>
    </row>
    <row r="819" spans="1:3">
      <c r="A819" s="762" t="s">
        <v>134</v>
      </c>
      <c r="B819" s="762"/>
      <c r="C819" s="759"/>
    </row>
    <row r="820" spans="1:3">
      <c r="A820" s="763" t="s">
        <v>1564</v>
      </c>
      <c r="B820" s="763"/>
      <c r="C820" s="258">
        <v>-4309.1000000000004</v>
      </c>
    </row>
    <row r="821" spans="1:3" ht="14.25">
      <c r="A821" s="535" t="s">
        <v>117</v>
      </c>
      <c r="B821" s="760" t="s">
        <v>118</v>
      </c>
      <c r="C821" s="760"/>
    </row>
    <row r="822" spans="1:3">
      <c r="A822" s="534" t="s">
        <v>1565</v>
      </c>
      <c r="B822" s="764" t="s">
        <v>1566</v>
      </c>
      <c r="C822" s="765"/>
    </row>
    <row r="823" spans="1:3">
      <c r="A823" s="536"/>
      <c r="B823" s="536"/>
      <c r="C823" s="536"/>
    </row>
    <row r="824" spans="1:3" ht="14.25">
      <c r="A824" s="760" t="s">
        <v>121</v>
      </c>
      <c r="B824" s="760"/>
      <c r="C824" s="760"/>
    </row>
    <row r="825" spans="1:3">
      <c r="A825" s="536"/>
      <c r="B825" s="536"/>
      <c r="C825" s="536"/>
    </row>
    <row r="826" spans="1:3" ht="40.5">
      <c r="A826" s="536" t="s">
        <v>122</v>
      </c>
      <c r="B826" s="534" t="s">
        <v>1565</v>
      </c>
      <c r="C826" s="303" t="s">
        <v>1567</v>
      </c>
    </row>
    <row r="827" spans="1:3">
      <c r="A827" s="536" t="s">
        <v>123</v>
      </c>
      <c r="B827" s="534">
        <v>12002</v>
      </c>
      <c r="C827" s="539" t="s">
        <v>125</v>
      </c>
    </row>
    <row r="828" spans="1:3" ht="27">
      <c r="A828" s="536" t="s">
        <v>126</v>
      </c>
      <c r="B828" s="534" t="s">
        <v>1568</v>
      </c>
      <c r="C828" s="536"/>
    </row>
    <row r="829" spans="1:3" ht="27">
      <c r="A829" s="536" t="s">
        <v>128</v>
      </c>
      <c r="B829" s="534" t="s">
        <v>1569</v>
      </c>
      <c r="C829" s="536"/>
    </row>
    <row r="830" spans="1:3">
      <c r="A830" s="536" t="s">
        <v>130</v>
      </c>
      <c r="B830" s="534" t="s">
        <v>316</v>
      </c>
      <c r="C830" s="536"/>
    </row>
    <row r="831" spans="1:3" ht="27">
      <c r="A831" s="536" t="s">
        <v>1394</v>
      </c>
      <c r="B831" s="534" t="s">
        <v>1570</v>
      </c>
      <c r="C831" s="536"/>
    </row>
    <row r="832" spans="1:3">
      <c r="A832" s="761" t="s">
        <v>134</v>
      </c>
      <c r="B832" s="761"/>
      <c r="C832" s="536"/>
    </row>
    <row r="833" spans="1:3">
      <c r="A833" s="755" t="s">
        <v>1571</v>
      </c>
      <c r="B833" s="755"/>
      <c r="C833" s="561">
        <v>0</v>
      </c>
    </row>
    <row r="834" spans="1:3">
      <c r="A834" s="755" t="s">
        <v>1572</v>
      </c>
      <c r="B834" s="755"/>
      <c r="C834" s="561">
        <v>0</v>
      </c>
    </row>
    <row r="835" spans="1:3">
      <c r="A835" s="756" t="s">
        <v>141</v>
      </c>
      <c r="B835" s="756"/>
      <c r="C835" s="561">
        <v>-8100</v>
      </c>
    </row>
    <row r="836" spans="1:3">
      <c r="A836" s="527"/>
      <c r="B836" s="527"/>
      <c r="C836" s="263"/>
    </row>
    <row r="837" spans="1:3">
      <c r="A837" s="527"/>
      <c r="B837" s="527"/>
      <c r="C837" s="311" t="s">
        <v>1162</v>
      </c>
    </row>
    <row r="838" spans="1:3" ht="14.25">
      <c r="A838" s="751" t="s">
        <v>1163</v>
      </c>
      <c r="B838" s="751"/>
      <c r="C838" s="751"/>
    </row>
    <row r="839" spans="1:3" ht="14.25">
      <c r="A839" s="744" t="s">
        <v>116</v>
      </c>
      <c r="B839" s="744"/>
      <c r="C839" s="744"/>
    </row>
    <row r="840" spans="1:3">
      <c r="A840" s="527"/>
      <c r="B840" s="527"/>
      <c r="C840" s="263"/>
    </row>
    <row r="841" spans="1:3" ht="14.25">
      <c r="A841" s="528" t="s">
        <v>117</v>
      </c>
      <c r="B841" s="744" t="s">
        <v>118</v>
      </c>
      <c r="C841" s="744"/>
    </row>
    <row r="842" spans="1:3">
      <c r="A842" s="525" t="s">
        <v>1164</v>
      </c>
      <c r="B842" s="745" t="s">
        <v>1165</v>
      </c>
      <c r="C842" s="745"/>
    </row>
    <row r="843" spans="1:3">
      <c r="A843" s="527"/>
      <c r="B843" s="527"/>
      <c r="C843" s="263"/>
    </row>
    <row r="844" spans="1:3" ht="14.25">
      <c r="A844" s="744" t="s">
        <v>121</v>
      </c>
      <c r="B844" s="744"/>
      <c r="C844" s="744"/>
    </row>
    <row r="845" spans="1:3">
      <c r="A845" s="527"/>
      <c r="B845" s="527"/>
      <c r="C845" s="263"/>
    </row>
    <row r="846" spans="1:3">
      <c r="A846" s="527" t="s">
        <v>122</v>
      </c>
      <c r="B846" s="525" t="s">
        <v>1164</v>
      </c>
      <c r="C846" s="311"/>
    </row>
    <row r="847" spans="1:3">
      <c r="A847" s="527" t="s">
        <v>123</v>
      </c>
      <c r="B847" s="525" t="s">
        <v>1058</v>
      </c>
      <c r="C847" s="311" t="s">
        <v>125</v>
      </c>
    </row>
    <row r="848" spans="1:3" ht="27">
      <c r="A848" s="527" t="s">
        <v>126</v>
      </c>
      <c r="B848" s="525" t="s">
        <v>1166</v>
      </c>
      <c r="C848" s="263"/>
    </row>
    <row r="849" spans="1:3" ht="94.5">
      <c r="A849" s="527" t="s">
        <v>128</v>
      </c>
      <c r="B849" s="525" t="s">
        <v>1167</v>
      </c>
      <c r="C849" s="263"/>
    </row>
    <row r="850" spans="1:3">
      <c r="A850" s="527" t="s">
        <v>130</v>
      </c>
      <c r="B850" s="525" t="s">
        <v>981</v>
      </c>
      <c r="C850" s="263"/>
    </row>
    <row r="851" spans="1:3" ht="27">
      <c r="A851" s="527" t="s">
        <v>1012</v>
      </c>
      <c r="B851" s="525" t="s">
        <v>1163</v>
      </c>
      <c r="C851" s="263"/>
    </row>
    <row r="852" spans="1:3">
      <c r="A852" s="746" t="s">
        <v>134</v>
      </c>
      <c r="B852" s="746"/>
      <c r="C852" s="263"/>
    </row>
    <row r="853" spans="1:3">
      <c r="A853" s="745" t="s">
        <v>1168</v>
      </c>
      <c r="B853" s="745"/>
      <c r="C853" s="312">
        <v>-1080</v>
      </c>
    </row>
    <row r="854" spans="1:3">
      <c r="A854" s="745" t="s">
        <v>1169</v>
      </c>
      <c r="B854" s="745"/>
      <c r="C854" s="312">
        <v>-1163</v>
      </c>
    </row>
    <row r="855" spans="1:3">
      <c r="A855" s="745" t="s">
        <v>1170</v>
      </c>
      <c r="B855" s="745"/>
      <c r="C855" s="312">
        <v>-102</v>
      </c>
    </row>
    <row r="856" spans="1:3">
      <c r="A856" s="747" t="s">
        <v>141</v>
      </c>
      <c r="B856" s="747"/>
      <c r="C856" s="312">
        <v>-92000</v>
      </c>
    </row>
    <row r="857" spans="1:3">
      <c r="A857" s="527"/>
      <c r="B857" s="527"/>
      <c r="C857" s="263"/>
    </row>
    <row r="858" spans="1:3">
      <c r="A858" s="527" t="s">
        <v>122</v>
      </c>
      <c r="B858" s="525" t="s">
        <v>1164</v>
      </c>
      <c r="C858" s="311"/>
    </row>
    <row r="859" spans="1:3">
      <c r="A859" s="527" t="s">
        <v>123</v>
      </c>
      <c r="B859" s="525" t="s">
        <v>1171</v>
      </c>
      <c r="C859" s="311" t="s">
        <v>125</v>
      </c>
    </row>
    <row r="860" spans="1:3">
      <c r="A860" s="527" t="s">
        <v>126</v>
      </c>
      <c r="B860" s="525" t="s">
        <v>1172</v>
      </c>
      <c r="C860" s="263"/>
    </row>
    <row r="861" spans="1:3" ht="81">
      <c r="A861" s="527" t="s">
        <v>128</v>
      </c>
      <c r="B861" s="525" t="s">
        <v>1173</v>
      </c>
      <c r="C861" s="263"/>
    </row>
    <row r="862" spans="1:3">
      <c r="A862" s="527" t="s">
        <v>130</v>
      </c>
      <c r="B862" s="525" t="s">
        <v>981</v>
      </c>
      <c r="C862" s="263"/>
    </row>
    <row r="863" spans="1:3" ht="27">
      <c r="A863" s="527" t="s">
        <v>1012</v>
      </c>
      <c r="B863" s="525" t="s">
        <v>1163</v>
      </c>
      <c r="C863" s="263"/>
    </row>
    <row r="864" spans="1:3">
      <c r="A864" s="746" t="s">
        <v>134</v>
      </c>
      <c r="B864" s="746"/>
      <c r="C864" s="263"/>
    </row>
    <row r="865" spans="1:3">
      <c r="A865" s="745" t="s">
        <v>1174</v>
      </c>
      <c r="B865" s="745"/>
      <c r="C865" s="312">
        <v>-28</v>
      </c>
    </row>
    <row r="866" spans="1:3">
      <c r="A866" s="745" t="s">
        <v>1175</v>
      </c>
      <c r="B866" s="745"/>
      <c r="C866" s="312">
        <v>-40</v>
      </c>
    </row>
    <row r="867" spans="1:3">
      <c r="A867" s="745" t="s">
        <v>1176</v>
      </c>
      <c r="B867" s="745"/>
      <c r="C867" s="312">
        <v>-60</v>
      </c>
    </row>
    <row r="868" spans="1:3">
      <c r="A868" s="747" t="s">
        <v>141</v>
      </c>
      <c r="B868" s="747"/>
      <c r="C868" s="312">
        <v>-286000</v>
      </c>
    </row>
    <row r="869" spans="1:3">
      <c r="A869" s="527"/>
      <c r="B869" s="527"/>
      <c r="C869" s="263"/>
    </row>
    <row r="870" spans="1:3">
      <c r="A870" s="527"/>
      <c r="B870" s="527"/>
      <c r="C870" s="263"/>
    </row>
    <row r="871" spans="1:3" ht="14.25">
      <c r="A871" s="528" t="s">
        <v>117</v>
      </c>
      <c r="B871" s="744" t="s">
        <v>118</v>
      </c>
      <c r="C871" s="744"/>
    </row>
    <row r="872" spans="1:3">
      <c r="A872" s="525" t="s">
        <v>1177</v>
      </c>
      <c r="B872" s="745" t="s">
        <v>1178</v>
      </c>
      <c r="C872" s="745"/>
    </row>
    <row r="873" spans="1:3">
      <c r="A873" s="527"/>
      <c r="B873" s="527"/>
      <c r="C873" s="263"/>
    </row>
    <row r="874" spans="1:3" ht="14.25">
      <c r="A874" s="744" t="s">
        <v>121</v>
      </c>
      <c r="B874" s="744"/>
      <c r="C874" s="744"/>
    </row>
    <row r="875" spans="1:3">
      <c r="A875" s="527"/>
      <c r="B875" s="527"/>
      <c r="C875" s="263"/>
    </row>
    <row r="876" spans="1:3">
      <c r="A876" s="527" t="s">
        <v>122</v>
      </c>
      <c r="B876" s="525" t="s">
        <v>1177</v>
      </c>
      <c r="C876" s="311"/>
    </row>
    <row r="877" spans="1:3">
      <c r="A877" s="527" t="s">
        <v>123</v>
      </c>
      <c r="B877" s="525" t="s">
        <v>978</v>
      </c>
      <c r="C877" s="311" t="s">
        <v>125</v>
      </c>
    </row>
    <row r="878" spans="1:3" ht="67.5">
      <c r="A878" s="527" t="s">
        <v>126</v>
      </c>
      <c r="B878" s="525" t="s">
        <v>1179</v>
      </c>
      <c r="C878" s="263"/>
    </row>
    <row r="879" spans="1:3" ht="54">
      <c r="A879" s="527" t="s">
        <v>128</v>
      </c>
      <c r="B879" s="525" t="s">
        <v>1180</v>
      </c>
      <c r="C879" s="263"/>
    </row>
    <row r="880" spans="1:3">
      <c r="A880" s="527" t="s">
        <v>130</v>
      </c>
      <c r="B880" s="525" t="s">
        <v>981</v>
      </c>
      <c r="C880" s="263"/>
    </row>
    <row r="881" spans="1:3" ht="27">
      <c r="A881" s="527" t="s">
        <v>132</v>
      </c>
      <c r="B881" s="525" t="s">
        <v>1163</v>
      </c>
      <c r="C881" s="263"/>
    </row>
    <row r="882" spans="1:3">
      <c r="A882" s="746" t="s">
        <v>134</v>
      </c>
      <c r="B882" s="746"/>
      <c r="C882" s="263"/>
    </row>
    <row r="883" spans="1:3">
      <c r="A883" s="747" t="s">
        <v>141</v>
      </c>
      <c r="B883" s="747"/>
      <c r="C883" s="312">
        <v>-214000</v>
      </c>
    </row>
    <row r="884" spans="1:3">
      <c r="A884" s="527"/>
      <c r="B884" s="527"/>
      <c r="C884" s="263"/>
    </row>
    <row r="885" spans="1:3">
      <c r="A885" s="527"/>
      <c r="B885" s="527"/>
      <c r="C885" s="263"/>
    </row>
    <row r="886" spans="1:3">
      <c r="A886" s="527"/>
      <c r="B886" s="527"/>
      <c r="C886" s="313" t="s">
        <v>1617</v>
      </c>
    </row>
    <row r="887" spans="1:3" ht="14.25">
      <c r="A887" s="751" t="s">
        <v>1181</v>
      </c>
      <c r="B887" s="751"/>
      <c r="C887" s="751"/>
    </row>
    <row r="888" spans="1:3" ht="14.25">
      <c r="A888" s="744" t="s">
        <v>116</v>
      </c>
      <c r="B888" s="744"/>
      <c r="C888" s="744"/>
    </row>
    <row r="889" spans="1:3">
      <c r="A889" s="527"/>
      <c r="B889" s="527"/>
      <c r="C889" s="263"/>
    </row>
    <row r="890" spans="1:3" ht="14.25">
      <c r="A890" s="528" t="s">
        <v>117</v>
      </c>
      <c r="B890" s="744" t="s">
        <v>118</v>
      </c>
      <c r="C890" s="744"/>
    </row>
    <row r="891" spans="1:3">
      <c r="A891" s="525" t="s">
        <v>1182</v>
      </c>
      <c r="B891" s="745" t="s">
        <v>1183</v>
      </c>
      <c r="C891" s="745"/>
    </row>
    <row r="892" spans="1:3">
      <c r="A892" s="527"/>
      <c r="B892" s="527"/>
      <c r="C892" s="263"/>
    </row>
    <row r="893" spans="1:3" ht="14.25">
      <c r="A893" s="744" t="s">
        <v>121</v>
      </c>
      <c r="B893" s="744"/>
      <c r="C893" s="744"/>
    </row>
    <row r="894" spans="1:3">
      <c r="A894" s="527"/>
      <c r="B894" s="527"/>
      <c r="C894" s="263"/>
    </row>
    <row r="895" spans="1:3">
      <c r="A895" s="527" t="s">
        <v>122</v>
      </c>
      <c r="B895" s="525" t="s">
        <v>1182</v>
      </c>
      <c r="C895" s="311"/>
    </row>
    <row r="896" spans="1:3">
      <c r="A896" s="527" t="s">
        <v>123</v>
      </c>
      <c r="B896" s="525" t="s">
        <v>1184</v>
      </c>
      <c r="C896" s="311" t="s">
        <v>125</v>
      </c>
    </row>
    <row r="897" spans="1:3">
      <c r="A897" s="527" t="s">
        <v>126</v>
      </c>
      <c r="B897" s="525" t="s">
        <v>1185</v>
      </c>
      <c r="C897" s="263"/>
    </row>
    <row r="898" spans="1:3" ht="27">
      <c r="A898" s="527" t="s">
        <v>128</v>
      </c>
      <c r="B898" s="525" t="s">
        <v>1186</v>
      </c>
      <c r="C898" s="263"/>
    </row>
    <row r="899" spans="1:3">
      <c r="A899" s="527" t="s">
        <v>130</v>
      </c>
      <c r="B899" s="525" t="s">
        <v>1187</v>
      </c>
      <c r="C899" s="263"/>
    </row>
    <row r="900" spans="1:3" ht="40.5">
      <c r="A900" s="527" t="s">
        <v>1036</v>
      </c>
      <c r="B900" s="525" t="s">
        <v>1188</v>
      </c>
      <c r="C900" s="263"/>
    </row>
    <row r="901" spans="1:3">
      <c r="A901" s="746" t="s">
        <v>134</v>
      </c>
      <c r="B901" s="746"/>
      <c r="C901" s="263"/>
    </row>
    <row r="902" spans="1:3">
      <c r="A902" s="747" t="s">
        <v>141</v>
      </c>
      <c r="B902" s="747"/>
      <c r="C902" s="312">
        <v>-4753000</v>
      </c>
    </row>
    <row r="903" spans="1:3">
      <c r="A903" s="527"/>
      <c r="B903" s="527"/>
      <c r="C903" s="263"/>
    </row>
    <row r="904" spans="1:3">
      <c r="A904" s="527"/>
      <c r="B904" s="527"/>
      <c r="C904" s="263"/>
    </row>
    <row r="905" spans="1:3" ht="14.25">
      <c r="A905" s="528" t="s">
        <v>117</v>
      </c>
      <c r="B905" s="744" t="s">
        <v>118</v>
      </c>
      <c r="C905" s="744"/>
    </row>
    <row r="906" spans="1:3">
      <c r="A906" s="525" t="s">
        <v>1189</v>
      </c>
      <c r="B906" s="745" t="s">
        <v>1190</v>
      </c>
      <c r="C906" s="745"/>
    </row>
    <row r="907" spans="1:3">
      <c r="A907" s="527"/>
      <c r="B907" s="527"/>
      <c r="C907" s="263"/>
    </row>
    <row r="908" spans="1:3" ht="14.25">
      <c r="A908" s="744" t="s">
        <v>121</v>
      </c>
      <c r="B908" s="744"/>
      <c r="C908" s="744"/>
    </row>
    <row r="909" spans="1:3">
      <c r="A909" s="527"/>
      <c r="B909" s="527"/>
      <c r="C909" s="263"/>
    </row>
    <row r="910" spans="1:3">
      <c r="A910" s="527" t="s">
        <v>122</v>
      </c>
      <c r="B910" s="525" t="s">
        <v>1189</v>
      </c>
      <c r="C910" s="311"/>
    </row>
    <row r="911" spans="1:3">
      <c r="A911" s="527" t="s">
        <v>123</v>
      </c>
      <c r="B911" s="525" t="s">
        <v>1054</v>
      </c>
      <c r="C911" s="311" t="s">
        <v>125</v>
      </c>
    </row>
    <row r="912" spans="1:3">
      <c r="A912" s="527" t="s">
        <v>126</v>
      </c>
      <c r="B912" s="525" t="s">
        <v>1191</v>
      </c>
      <c r="C912" s="263"/>
    </row>
    <row r="913" spans="1:3" ht="67.5">
      <c r="A913" s="527" t="s">
        <v>128</v>
      </c>
      <c r="B913" s="525" t="s">
        <v>1192</v>
      </c>
      <c r="C913" s="263"/>
    </row>
    <row r="914" spans="1:3">
      <c r="A914" s="527" t="s">
        <v>130</v>
      </c>
      <c r="B914" s="525" t="s">
        <v>981</v>
      </c>
      <c r="C914" s="263"/>
    </row>
    <row r="915" spans="1:3" ht="40.5">
      <c r="A915" s="527" t="s">
        <v>1036</v>
      </c>
      <c r="B915" s="525" t="s">
        <v>1193</v>
      </c>
      <c r="C915" s="263"/>
    </row>
    <row r="916" spans="1:3">
      <c r="A916" s="746" t="s">
        <v>134</v>
      </c>
      <c r="B916" s="746"/>
      <c r="C916" s="263"/>
    </row>
    <row r="917" spans="1:3">
      <c r="A917" s="745" t="s">
        <v>1194</v>
      </c>
      <c r="B917" s="745"/>
      <c r="C917" s="312" t="s">
        <v>970</v>
      </c>
    </row>
    <row r="918" spans="1:3">
      <c r="A918" s="745" t="s">
        <v>1195</v>
      </c>
      <c r="B918" s="745"/>
      <c r="C918" s="312" t="s">
        <v>970</v>
      </c>
    </row>
    <row r="919" spans="1:3">
      <c r="A919" s="747" t="s">
        <v>141</v>
      </c>
      <c r="B919" s="747"/>
      <c r="C919" s="312">
        <v>-11000</v>
      </c>
    </row>
    <row r="920" spans="1:3">
      <c r="A920" s="527"/>
      <c r="B920" s="527"/>
      <c r="C920" s="263"/>
    </row>
    <row r="921" spans="1:3">
      <c r="A921" s="527"/>
      <c r="B921" s="527"/>
      <c r="C921" s="263"/>
    </row>
    <row r="922" spans="1:3">
      <c r="A922" s="527"/>
      <c r="B922" s="527"/>
      <c r="C922" s="313" t="s">
        <v>1618</v>
      </c>
    </row>
    <row r="923" spans="1:3" ht="14.25">
      <c r="A923" s="751" t="s">
        <v>1196</v>
      </c>
      <c r="B923" s="751"/>
      <c r="C923" s="751"/>
    </row>
    <row r="924" spans="1:3" ht="14.25">
      <c r="A924" s="744" t="s">
        <v>116</v>
      </c>
      <c r="B924" s="744"/>
      <c r="C924" s="744"/>
    </row>
    <row r="925" spans="1:3">
      <c r="A925" s="527"/>
      <c r="B925" s="527"/>
      <c r="C925" s="263"/>
    </row>
    <row r="926" spans="1:3" ht="14.25">
      <c r="A926" s="528" t="s">
        <v>117</v>
      </c>
      <c r="B926" s="744" t="s">
        <v>118</v>
      </c>
      <c r="C926" s="744"/>
    </row>
    <row r="927" spans="1:3">
      <c r="A927" s="525" t="s">
        <v>1197</v>
      </c>
      <c r="B927" s="745" t="s">
        <v>1198</v>
      </c>
      <c r="C927" s="745"/>
    </row>
    <row r="928" spans="1:3">
      <c r="A928" s="527"/>
      <c r="B928" s="527"/>
      <c r="C928" s="263"/>
    </row>
    <row r="929" spans="1:3" ht="14.25">
      <c r="A929" s="744" t="s">
        <v>121</v>
      </c>
      <c r="B929" s="744"/>
      <c r="C929" s="744"/>
    </row>
    <row r="930" spans="1:3">
      <c r="A930" s="527"/>
      <c r="B930" s="527"/>
      <c r="C930" s="263"/>
    </row>
    <row r="931" spans="1:3">
      <c r="A931" s="527" t="s">
        <v>122</v>
      </c>
      <c r="B931" s="525" t="s">
        <v>1197</v>
      </c>
      <c r="C931" s="311"/>
    </row>
    <row r="932" spans="1:3">
      <c r="A932" s="527" t="s">
        <v>123</v>
      </c>
      <c r="B932" s="525" t="s">
        <v>1043</v>
      </c>
      <c r="C932" s="311" t="s">
        <v>125</v>
      </c>
    </row>
    <row r="933" spans="1:3" ht="40.5">
      <c r="A933" s="527" t="s">
        <v>126</v>
      </c>
      <c r="B933" s="525" t="s">
        <v>1199</v>
      </c>
      <c r="C933" s="263"/>
    </row>
    <row r="934" spans="1:3" ht="40.5">
      <c r="A934" s="527" t="s">
        <v>128</v>
      </c>
      <c r="B934" s="525" t="s">
        <v>1200</v>
      </c>
      <c r="C934" s="263"/>
    </row>
    <row r="935" spans="1:3">
      <c r="A935" s="527" t="s">
        <v>130</v>
      </c>
      <c r="B935" s="525" t="s">
        <v>316</v>
      </c>
      <c r="C935" s="263"/>
    </row>
    <row r="936" spans="1:3" ht="27">
      <c r="A936" s="527" t="s">
        <v>317</v>
      </c>
      <c r="B936" s="525" t="s">
        <v>1201</v>
      </c>
      <c r="C936" s="263"/>
    </row>
    <row r="937" spans="1:3">
      <c r="A937" s="746" t="s">
        <v>134</v>
      </c>
      <c r="B937" s="746"/>
      <c r="C937" s="263"/>
    </row>
    <row r="938" spans="1:3">
      <c r="A938" s="745" t="s">
        <v>1202</v>
      </c>
      <c r="B938" s="745"/>
      <c r="C938" s="312" t="s">
        <v>970</v>
      </c>
    </row>
    <row r="939" spans="1:3">
      <c r="A939" s="747" t="s">
        <v>141</v>
      </c>
      <c r="B939" s="747"/>
      <c r="C939" s="312">
        <v>-3000</v>
      </c>
    </row>
    <row r="940" spans="1:3">
      <c r="A940" s="527"/>
      <c r="B940" s="527"/>
      <c r="C940" s="263"/>
    </row>
    <row r="941" spans="1:3">
      <c r="A941" s="527"/>
      <c r="B941" s="527"/>
      <c r="C941" s="263"/>
    </row>
    <row r="942" spans="1:3">
      <c r="A942" s="527"/>
      <c r="B942" s="527"/>
      <c r="C942" s="313" t="s">
        <v>1203</v>
      </c>
    </row>
    <row r="943" spans="1:3" ht="14.25">
      <c r="A943" s="751" t="s">
        <v>1204</v>
      </c>
      <c r="B943" s="751"/>
      <c r="C943" s="751"/>
    </row>
    <row r="944" spans="1:3" ht="14.25">
      <c r="A944" s="744" t="s">
        <v>116</v>
      </c>
      <c r="B944" s="744"/>
      <c r="C944" s="744"/>
    </row>
    <row r="945" spans="1:3">
      <c r="A945" s="527"/>
      <c r="B945" s="527"/>
      <c r="C945" s="263"/>
    </row>
    <row r="946" spans="1:3" ht="14.25">
      <c r="A946" s="528" t="s">
        <v>117</v>
      </c>
      <c r="B946" s="744" t="s">
        <v>118</v>
      </c>
      <c r="C946" s="744"/>
    </row>
    <row r="947" spans="1:3">
      <c r="A947" s="525" t="s">
        <v>1205</v>
      </c>
      <c r="B947" s="745" t="s">
        <v>1206</v>
      </c>
      <c r="C947" s="745"/>
    </row>
    <row r="948" spans="1:3">
      <c r="A948" s="527"/>
      <c r="B948" s="527"/>
      <c r="C948" s="263"/>
    </row>
    <row r="949" spans="1:3" ht="14.25">
      <c r="A949" s="744" t="s">
        <v>121</v>
      </c>
      <c r="B949" s="744"/>
      <c r="C949" s="744"/>
    </row>
    <row r="950" spans="1:3">
      <c r="A950" s="527"/>
      <c r="B950" s="527"/>
      <c r="C950" s="263"/>
    </row>
    <row r="951" spans="1:3">
      <c r="A951" s="527" t="s">
        <v>122</v>
      </c>
      <c r="B951" s="525" t="s">
        <v>1205</v>
      </c>
      <c r="C951" s="311"/>
    </row>
    <row r="952" spans="1:3">
      <c r="A952" s="527" t="s">
        <v>123</v>
      </c>
      <c r="B952" s="525" t="s">
        <v>978</v>
      </c>
      <c r="C952" s="311" t="s">
        <v>125</v>
      </c>
    </row>
    <row r="953" spans="1:3" ht="54">
      <c r="A953" s="527" t="s">
        <v>126</v>
      </c>
      <c r="B953" s="525" t="s">
        <v>1207</v>
      </c>
      <c r="C953" s="263"/>
    </row>
    <row r="954" spans="1:3" ht="94.5">
      <c r="A954" s="527" t="s">
        <v>128</v>
      </c>
      <c r="B954" s="525" t="s">
        <v>1208</v>
      </c>
      <c r="C954" s="263"/>
    </row>
    <row r="955" spans="1:3">
      <c r="A955" s="527" t="s">
        <v>130</v>
      </c>
      <c r="B955" s="525" t="s">
        <v>981</v>
      </c>
      <c r="C955" s="263"/>
    </row>
    <row r="956" spans="1:3" ht="27">
      <c r="A956" s="527" t="s">
        <v>1012</v>
      </c>
      <c r="B956" s="525" t="s">
        <v>1204</v>
      </c>
      <c r="C956" s="263"/>
    </row>
    <row r="957" spans="1:3">
      <c r="A957" s="746" t="s">
        <v>134</v>
      </c>
      <c r="B957" s="746"/>
      <c r="C957" s="263"/>
    </row>
    <row r="958" spans="1:3">
      <c r="A958" s="747" t="s">
        <v>141</v>
      </c>
      <c r="B958" s="747"/>
      <c r="C958" s="312">
        <v>-6324.4</v>
      </c>
    </row>
    <row r="959" spans="1:3">
      <c r="A959" s="527"/>
      <c r="B959" s="527"/>
      <c r="C959" s="263"/>
    </row>
    <row r="960" spans="1:3">
      <c r="A960" s="527" t="s">
        <v>122</v>
      </c>
      <c r="B960" s="525" t="s">
        <v>1205</v>
      </c>
      <c r="C960" s="311"/>
    </row>
    <row r="961" spans="1:3">
      <c r="A961" s="527" t="s">
        <v>123</v>
      </c>
      <c r="B961" s="525" t="s">
        <v>1014</v>
      </c>
      <c r="C961" s="311" t="s">
        <v>125</v>
      </c>
    </row>
    <row r="962" spans="1:3">
      <c r="A962" s="527" t="s">
        <v>126</v>
      </c>
      <c r="B962" s="525" t="s">
        <v>1209</v>
      </c>
      <c r="C962" s="263"/>
    </row>
    <row r="963" spans="1:3" ht="81">
      <c r="A963" s="527" t="s">
        <v>128</v>
      </c>
      <c r="B963" s="525" t="s">
        <v>1210</v>
      </c>
      <c r="C963" s="263"/>
    </row>
    <row r="964" spans="1:3">
      <c r="A964" s="527" t="s">
        <v>130</v>
      </c>
      <c r="B964" s="525" t="s">
        <v>981</v>
      </c>
      <c r="C964" s="263"/>
    </row>
    <row r="965" spans="1:3" ht="40.5">
      <c r="A965" s="527" t="s">
        <v>1211</v>
      </c>
      <c r="B965" s="525" t="s">
        <v>1204</v>
      </c>
      <c r="C965" s="263"/>
    </row>
    <row r="966" spans="1:3">
      <c r="A966" s="746" t="s">
        <v>134</v>
      </c>
      <c r="B966" s="746"/>
      <c r="C966" s="263"/>
    </row>
    <row r="967" spans="1:3">
      <c r="A967" s="747" t="s">
        <v>141</v>
      </c>
      <c r="B967" s="747"/>
      <c r="C967" s="341">
        <v>-533.20000000000005</v>
      </c>
    </row>
    <row r="968" spans="1:3">
      <c r="A968" s="527"/>
      <c r="B968" s="527"/>
      <c r="C968" s="263"/>
    </row>
    <row r="969" spans="1:3">
      <c r="A969" s="527" t="s">
        <v>122</v>
      </c>
      <c r="B969" s="525" t="s">
        <v>1205</v>
      </c>
      <c r="C969" s="311"/>
    </row>
    <row r="970" spans="1:3">
      <c r="A970" s="527" t="s">
        <v>123</v>
      </c>
      <c r="B970" s="525" t="s">
        <v>1054</v>
      </c>
      <c r="C970" s="311" t="s">
        <v>125</v>
      </c>
    </row>
    <row r="971" spans="1:3" ht="27">
      <c r="A971" s="527" t="s">
        <v>126</v>
      </c>
      <c r="B971" s="525" t="s">
        <v>1212</v>
      </c>
      <c r="C971" s="263"/>
    </row>
    <row r="972" spans="1:3" ht="94.5">
      <c r="A972" s="527" t="s">
        <v>128</v>
      </c>
      <c r="B972" s="525" t="s">
        <v>1213</v>
      </c>
      <c r="C972" s="263"/>
    </row>
    <row r="973" spans="1:3">
      <c r="A973" s="527" t="s">
        <v>130</v>
      </c>
      <c r="B973" s="525" t="s">
        <v>981</v>
      </c>
      <c r="C973" s="263"/>
    </row>
    <row r="974" spans="1:3" ht="27">
      <c r="A974" s="527" t="s">
        <v>1012</v>
      </c>
      <c r="B974" s="525" t="s">
        <v>1204</v>
      </c>
      <c r="C974" s="263"/>
    </row>
    <row r="975" spans="1:3">
      <c r="A975" s="746" t="s">
        <v>134</v>
      </c>
      <c r="B975" s="746"/>
      <c r="C975" s="263"/>
    </row>
    <row r="976" spans="1:3">
      <c r="A976" s="747" t="s">
        <v>141</v>
      </c>
      <c r="B976" s="747"/>
      <c r="C976" s="312">
        <v>-1200</v>
      </c>
    </row>
    <row r="977" spans="1:3">
      <c r="A977" s="527"/>
      <c r="B977" s="527"/>
      <c r="C977" s="263"/>
    </row>
    <row r="978" spans="1:3">
      <c r="A978" s="527"/>
      <c r="B978" s="527"/>
      <c r="C978" s="263"/>
    </row>
    <row r="979" spans="1:3" ht="14.25">
      <c r="A979" s="528" t="s">
        <v>117</v>
      </c>
      <c r="B979" s="744" t="s">
        <v>118</v>
      </c>
      <c r="C979" s="744"/>
    </row>
    <row r="980" spans="1:3">
      <c r="A980" s="525" t="s">
        <v>1214</v>
      </c>
      <c r="B980" s="745" t="s">
        <v>1215</v>
      </c>
      <c r="C980" s="745"/>
    </row>
    <row r="981" spans="1:3">
      <c r="A981" s="527"/>
      <c r="B981" s="527"/>
      <c r="C981" s="263"/>
    </row>
    <row r="982" spans="1:3" ht="14.25">
      <c r="A982" s="744" t="s">
        <v>121</v>
      </c>
      <c r="B982" s="744"/>
      <c r="C982" s="744"/>
    </row>
    <row r="983" spans="1:3">
      <c r="A983" s="527"/>
      <c r="B983" s="527"/>
      <c r="C983" s="263"/>
    </row>
    <row r="984" spans="1:3">
      <c r="A984" s="527" t="s">
        <v>122</v>
      </c>
      <c r="B984" s="525" t="s">
        <v>1214</v>
      </c>
      <c r="C984" s="311"/>
    </row>
    <row r="985" spans="1:3">
      <c r="A985" s="527" t="s">
        <v>123</v>
      </c>
      <c r="B985" s="525" t="s">
        <v>964</v>
      </c>
      <c r="C985" s="311" t="s">
        <v>125</v>
      </c>
    </row>
    <row r="986" spans="1:3" ht="81">
      <c r="A986" s="527" t="s">
        <v>126</v>
      </c>
      <c r="B986" s="525" t="s">
        <v>1216</v>
      </c>
      <c r="C986" s="263"/>
    </row>
    <row r="987" spans="1:3" ht="27">
      <c r="A987" s="527" t="s">
        <v>128</v>
      </c>
      <c r="B987" s="525" t="s">
        <v>1217</v>
      </c>
      <c r="C987" s="263"/>
    </row>
    <row r="988" spans="1:3" ht="27">
      <c r="A988" s="527" t="s">
        <v>130</v>
      </c>
      <c r="B988" s="525" t="s">
        <v>967</v>
      </c>
      <c r="C988" s="263"/>
    </row>
    <row r="989" spans="1:3" ht="27">
      <c r="A989" s="527" t="s">
        <v>968</v>
      </c>
      <c r="B989" s="525" t="s">
        <v>1204</v>
      </c>
      <c r="C989" s="263"/>
    </row>
    <row r="990" spans="1:3">
      <c r="A990" s="746" t="s">
        <v>134</v>
      </c>
      <c r="B990" s="746"/>
      <c r="C990" s="263"/>
    </row>
    <row r="991" spans="1:3">
      <c r="A991" s="747" t="s">
        <v>141</v>
      </c>
      <c r="B991" s="747"/>
      <c r="C991" s="312">
        <v>-4771.5</v>
      </c>
    </row>
    <row r="992" spans="1:3">
      <c r="A992" s="527"/>
      <c r="B992" s="527"/>
      <c r="C992" s="263"/>
    </row>
    <row r="993" spans="1:3">
      <c r="A993" s="527" t="s">
        <v>122</v>
      </c>
      <c r="B993" s="525" t="s">
        <v>1214</v>
      </c>
      <c r="C993" s="311"/>
    </row>
    <row r="994" spans="1:3">
      <c r="A994" s="527" t="s">
        <v>123</v>
      </c>
      <c r="B994" s="525" t="s">
        <v>1121</v>
      </c>
      <c r="C994" s="311" t="s">
        <v>125</v>
      </c>
    </row>
    <row r="995" spans="1:3" ht="81">
      <c r="A995" s="527" t="s">
        <v>126</v>
      </c>
      <c r="B995" s="525" t="s">
        <v>1218</v>
      </c>
      <c r="C995" s="263"/>
    </row>
    <row r="996" spans="1:3" ht="40.5">
      <c r="A996" s="527" t="s">
        <v>128</v>
      </c>
      <c r="B996" s="525" t="s">
        <v>1219</v>
      </c>
      <c r="C996" s="263"/>
    </row>
    <row r="997" spans="1:3" ht="27">
      <c r="A997" s="527" t="s">
        <v>130</v>
      </c>
      <c r="B997" s="525" t="s">
        <v>967</v>
      </c>
      <c r="C997" s="263"/>
    </row>
    <row r="998" spans="1:3" ht="27">
      <c r="A998" s="527" t="s">
        <v>968</v>
      </c>
      <c r="B998" s="525" t="s">
        <v>1204</v>
      </c>
      <c r="C998" s="263"/>
    </row>
    <row r="999" spans="1:3">
      <c r="A999" s="746" t="s">
        <v>134</v>
      </c>
      <c r="B999" s="746"/>
      <c r="C999" s="263"/>
    </row>
    <row r="1000" spans="1:3">
      <c r="A1000" s="747" t="s">
        <v>141</v>
      </c>
      <c r="B1000" s="747"/>
      <c r="C1000" s="312">
        <v>-7282.8</v>
      </c>
    </row>
    <row r="1001" spans="1:3">
      <c r="A1001" s="527"/>
      <c r="B1001" s="527"/>
      <c r="C1001" s="263"/>
    </row>
    <row r="1002" spans="1:3">
      <c r="A1002" s="527"/>
      <c r="B1002" s="527"/>
      <c r="C1002" s="263"/>
    </row>
    <row r="1003" spans="1:3">
      <c r="A1003" s="527"/>
      <c r="B1003" s="527"/>
      <c r="C1003" s="313" t="s">
        <v>1220</v>
      </c>
    </row>
    <row r="1004" spans="1:3" ht="14.25">
      <c r="A1004" s="751" t="s">
        <v>1221</v>
      </c>
      <c r="B1004" s="751"/>
      <c r="C1004" s="751"/>
    </row>
    <row r="1005" spans="1:3" ht="14.25">
      <c r="A1005" s="744" t="s">
        <v>116</v>
      </c>
      <c r="B1005" s="744"/>
      <c r="C1005" s="744"/>
    </row>
    <row r="1006" spans="1:3">
      <c r="A1006" s="527"/>
      <c r="B1006" s="527"/>
      <c r="C1006" s="263"/>
    </row>
    <row r="1007" spans="1:3" ht="14.25">
      <c r="A1007" s="528" t="s">
        <v>117</v>
      </c>
      <c r="B1007" s="744" t="s">
        <v>118</v>
      </c>
      <c r="C1007" s="744"/>
    </row>
    <row r="1008" spans="1:3">
      <c r="A1008" s="525" t="s">
        <v>1222</v>
      </c>
      <c r="B1008" s="745" t="s">
        <v>1223</v>
      </c>
      <c r="C1008" s="745"/>
    </row>
    <row r="1009" spans="1:3">
      <c r="A1009" s="527"/>
      <c r="B1009" s="527"/>
      <c r="C1009" s="263"/>
    </row>
    <row r="1010" spans="1:3" ht="14.25">
      <c r="A1010" s="744" t="s">
        <v>121</v>
      </c>
      <c r="B1010" s="744"/>
      <c r="C1010" s="744"/>
    </row>
    <row r="1011" spans="1:3">
      <c r="A1011" s="527"/>
      <c r="B1011" s="527"/>
      <c r="C1011" s="263"/>
    </row>
    <row r="1012" spans="1:3">
      <c r="A1012" s="527" t="s">
        <v>122</v>
      </c>
      <c r="B1012" s="525" t="s">
        <v>1222</v>
      </c>
      <c r="C1012" s="311"/>
    </row>
    <row r="1013" spans="1:3">
      <c r="A1013" s="527" t="s">
        <v>123</v>
      </c>
      <c r="B1013" s="525" t="s">
        <v>978</v>
      </c>
      <c r="C1013" s="311" t="s">
        <v>125</v>
      </c>
    </row>
    <row r="1014" spans="1:3" ht="54">
      <c r="A1014" s="527" t="s">
        <v>126</v>
      </c>
      <c r="B1014" s="525" t="s">
        <v>1224</v>
      </c>
      <c r="C1014" s="263"/>
    </row>
    <row r="1015" spans="1:3" ht="81">
      <c r="A1015" s="527" t="s">
        <v>128</v>
      </c>
      <c r="B1015" s="525" t="s">
        <v>1225</v>
      </c>
      <c r="C1015" s="263"/>
    </row>
    <row r="1016" spans="1:3">
      <c r="A1016" s="527" t="s">
        <v>130</v>
      </c>
      <c r="B1016" s="525" t="s">
        <v>981</v>
      </c>
      <c r="C1016" s="263"/>
    </row>
    <row r="1017" spans="1:3" ht="40.5">
      <c r="A1017" s="527" t="s">
        <v>1036</v>
      </c>
      <c r="B1017" s="525" t="s">
        <v>1226</v>
      </c>
      <c r="C1017" s="263"/>
    </row>
    <row r="1018" spans="1:3">
      <c r="A1018" s="746" t="s">
        <v>134</v>
      </c>
      <c r="B1018" s="746"/>
      <c r="C1018" s="263"/>
    </row>
    <row r="1019" spans="1:3">
      <c r="A1019" s="747" t="s">
        <v>141</v>
      </c>
      <c r="B1019" s="747"/>
      <c r="C1019" s="312">
        <v>-10600</v>
      </c>
    </row>
    <row r="1020" spans="1:3">
      <c r="A1020" s="527"/>
      <c r="B1020" s="527"/>
      <c r="C1020" s="263"/>
    </row>
    <row r="1021" spans="1:3">
      <c r="A1021" s="527" t="s">
        <v>122</v>
      </c>
      <c r="B1021" s="525" t="s">
        <v>1222</v>
      </c>
      <c r="C1021" s="311"/>
    </row>
    <row r="1022" spans="1:3">
      <c r="A1022" s="527" t="s">
        <v>123</v>
      </c>
      <c r="B1022" s="525">
        <v>110011</v>
      </c>
      <c r="C1022" s="311" t="s">
        <v>125</v>
      </c>
    </row>
    <row r="1023" spans="1:3" ht="54">
      <c r="A1023" s="527" t="s">
        <v>126</v>
      </c>
      <c r="B1023" s="525" t="s">
        <v>769</v>
      </c>
      <c r="C1023" s="263"/>
    </row>
    <row r="1024" spans="1:3" ht="54">
      <c r="A1024" s="527" t="s">
        <v>128</v>
      </c>
      <c r="B1024" s="525" t="s">
        <v>1227</v>
      </c>
      <c r="C1024" s="263"/>
    </row>
    <row r="1025" spans="1:3">
      <c r="A1025" s="527" t="s">
        <v>130</v>
      </c>
      <c r="B1025" s="525" t="s">
        <v>981</v>
      </c>
      <c r="C1025" s="263"/>
    </row>
    <row r="1026" spans="1:3" ht="40.5">
      <c r="A1026" s="527" t="s">
        <v>1036</v>
      </c>
      <c r="B1026" s="525" t="s">
        <v>901</v>
      </c>
      <c r="C1026" s="263"/>
    </row>
    <row r="1027" spans="1:3">
      <c r="A1027" s="746" t="s">
        <v>134</v>
      </c>
      <c r="B1027" s="746"/>
      <c r="C1027" s="263"/>
    </row>
    <row r="1028" spans="1:3">
      <c r="A1028" s="747" t="s">
        <v>141</v>
      </c>
      <c r="B1028" s="747"/>
      <c r="C1028" s="342">
        <v>-50000</v>
      </c>
    </row>
    <row r="1029" spans="1:3">
      <c r="A1029" s="527"/>
      <c r="B1029" s="527"/>
      <c r="C1029" s="263"/>
    </row>
    <row r="1030" spans="1:3">
      <c r="A1030" s="527"/>
      <c r="B1030" s="527"/>
      <c r="C1030" s="313" t="s">
        <v>1228</v>
      </c>
    </row>
    <row r="1031" spans="1:3" ht="14.25">
      <c r="A1031" s="751" t="s">
        <v>1229</v>
      </c>
      <c r="B1031" s="751"/>
      <c r="C1031" s="751"/>
    </row>
    <row r="1032" spans="1:3" ht="14.25">
      <c r="A1032" s="744" t="s">
        <v>116</v>
      </c>
      <c r="B1032" s="744"/>
      <c r="C1032" s="744"/>
    </row>
    <row r="1033" spans="1:3">
      <c r="A1033" s="527"/>
      <c r="B1033" s="527"/>
      <c r="C1033" s="263"/>
    </row>
    <row r="1034" spans="1:3" ht="14.25">
      <c r="A1034" s="528" t="s">
        <v>117</v>
      </c>
      <c r="B1034" s="744" t="s">
        <v>118</v>
      </c>
      <c r="C1034" s="744"/>
    </row>
    <row r="1035" spans="1:3">
      <c r="A1035" s="525" t="s">
        <v>1230</v>
      </c>
      <c r="B1035" s="745" t="s">
        <v>1231</v>
      </c>
      <c r="C1035" s="745"/>
    </row>
    <row r="1036" spans="1:3">
      <c r="A1036" s="527"/>
      <c r="B1036" s="527"/>
      <c r="C1036" s="263"/>
    </row>
    <row r="1037" spans="1:3" ht="14.25">
      <c r="A1037" s="744" t="s">
        <v>121</v>
      </c>
      <c r="B1037" s="744"/>
      <c r="C1037" s="744"/>
    </row>
    <row r="1038" spans="1:3">
      <c r="A1038" s="527"/>
      <c r="B1038" s="527"/>
      <c r="C1038" s="263"/>
    </row>
    <row r="1039" spans="1:3">
      <c r="A1039" s="527" t="s">
        <v>122</v>
      </c>
      <c r="B1039" s="525" t="s">
        <v>1230</v>
      </c>
      <c r="C1039" s="311"/>
    </row>
    <row r="1040" spans="1:3">
      <c r="A1040" s="527" t="s">
        <v>123</v>
      </c>
      <c r="B1040" s="525" t="s">
        <v>978</v>
      </c>
      <c r="C1040" s="311" t="s">
        <v>125</v>
      </c>
    </row>
    <row r="1041" spans="1:3" ht="40.5">
      <c r="A1041" s="527" t="s">
        <v>126</v>
      </c>
      <c r="B1041" s="525" t="s">
        <v>1232</v>
      </c>
      <c r="C1041" s="263"/>
    </row>
    <row r="1042" spans="1:3" ht="67.5">
      <c r="A1042" s="527" t="s">
        <v>128</v>
      </c>
      <c r="B1042" s="525" t="s">
        <v>1233</v>
      </c>
      <c r="C1042" s="263"/>
    </row>
    <row r="1043" spans="1:3">
      <c r="A1043" s="527" t="s">
        <v>130</v>
      </c>
      <c r="B1043" s="525" t="s">
        <v>981</v>
      </c>
      <c r="C1043" s="263"/>
    </row>
    <row r="1044" spans="1:3" ht="27">
      <c r="A1044" s="527" t="s">
        <v>1012</v>
      </c>
      <c r="B1044" s="525" t="s">
        <v>1234</v>
      </c>
      <c r="C1044" s="263"/>
    </row>
    <row r="1045" spans="1:3">
      <c r="A1045" s="746" t="s">
        <v>134</v>
      </c>
      <c r="B1045" s="746"/>
      <c r="C1045" s="263"/>
    </row>
    <row r="1046" spans="1:3">
      <c r="A1046" s="747" t="s">
        <v>141</v>
      </c>
      <c r="B1046" s="747"/>
      <c r="C1046" s="312">
        <v>-2000</v>
      </c>
    </row>
    <row r="1047" spans="1:3">
      <c r="A1047" s="527"/>
      <c r="B1047" s="527"/>
      <c r="C1047" s="263"/>
    </row>
    <row r="1048" spans="1:3">
      <c r="A1048" s="527"/>
      <c r="B1048" s="527"/>
      <c r="C1048" s="263"/>
    </row>
    <row r="1049" spans="1:3">
      <c r="A1049" s="527"/>
      <c r="B1049" s="527"/>
      <c r="C1049" s="313" t="s">
        <v>1235</v>
      </c>
    </row>
    <row r="1050" spans="1:3" ht="14.25">
      <c r="A1050" s="751" t="s">
        <v>1236</v>
      </c>
      <c r="B1050" s="751"/>
      <c r="C1050" s="751"/>
    </row>
    <row r="1051" spans="1:3" ht="14.25">
      <c r="A1051" s="744" t="s">
        <v>116</v>
      </c>
      <c r="B1051" s="744"/>
      <c r="C1051" s="744"/>
    </row>
    <row r="1052" spans="1:3">
      <c r="A1052" s="527"/>
      <c r="B1052" s="527"/>
      <c r="C1052" s="263"/>
    </row>
    <row r="1053" spans="1:3" ht="14.25">
      <c r="A1053" s="528" t="s">
        <v>117</v>
      </c>
      <c r="B1053" s="744" t="s">
        <v>118</v>
      </c>
      <c r="C1053" s="744"/>
    </row>
    <row r="1054" spans="1:3">
      <c r="A1054" s="525" t="s">
        <v>1237</v>
      </c>
      <c r="B1054" s="745" t="s">
        <v>1238</v>
      </c>
      <c r="C1054" s="745"/>
    </row>
    <row r="1055" spans="1:3">
      <c r="A1055" s="527"/>
      <c r="B1055" s="527"/>
      <c r="C1055" s="263"/>
    </row>
    <row r="1056" spans="1:3" ht="14.25">
      <c r="A1056" s="744" t="s">
        <v>121</v>
      </c>
      <c r="B1056" s="744"/>
      <c r="C1056" s="744"/>
    </row>
    <row r="1057" spans="1:3">
      <c r="A1057" s="527"/>
      <c r="B1057" s="527"/>
      <c r="C1057" s="263"/>
    </row>
    <row r="1058" spans="1:3">
      <c r="A1058" s="527" t="s">
        <v>122</v>
      </c>
      <c r="B1058" s="525" t="s">
        <v>1237</v>
      </c>
      <c r="C1058" s="311"/>
    </row>
    <row r="1059" spans="1:3">
      <c r="A1059" s="527" t="s">
        <v>123</v>
      </c>
      <c r="B1059" s="525" t="s">
        <v>978</v>
      </c>
      <c r="C1059" s="311" t="s">
        <v>125</v>
      </c>
    </row>
    <row r="1060" spans="1:3" ht="27">
      <c r="A1060" s="527" t="s">
        <v>126</v>
      </c>
      <c r="B1060" s="525" t="s">
        <v>1239</v>
      </c>
      <c r="C1060" s="263"/>
    </row>
    <row r="1061" spans="1:3" ht="81">
      <c r="A1061" s="527" t="s">
        <v>128</v>
      </c>
      <c r="B1061" s="525" t="s">
        <v>1240</v>
      </c>
      <c r="C1061" s="263"/>
    </row>
    <row r="1062" spans="1:3">
      <c r="A1062" s="527" t="s">
        <v>130</v>
      </c>
      <c r="B1062" s="525" t="s">
        <v>981</v>
      </c>
      <c r="C1062" s="263"/>
    </row>
    <row r="1063" spans="1:3" ht="40.5">
      <c r="A1063" s="527" t="s">
        <v>1036</v>
      </c>
      <c r="B1063" s="525" t="s">
        <v>1236</v>
      </c>
      <c r="C1063" s="263"/>
    </row>
    <row r="1064" spans="1:3">
      <c r="A1064" s="746" t="s">
        <v>134</v>
      </c>
      <c r="B1064" s="746"/>
      <c r="C1064" s="263"/>
    </row>
    <row r="1065" spans="1:3">
      <c r="A1065" s="747" t="s">
        <v>141</v>
      </c>
      <c r="B1065" s="747"/>
      <c r="C1065" s="312">
        <v>-6227.9</v>
      </c>
    </row>
    <row r="1066" spans="1:3">
      <c r="A1066" s="527"/>
      <c r="B1066" s="527"/>
      <c r="C1066" s="263"/>
    </row>
    <row r="1067" spans="1:3">
      <c r="A1067" s="527"/>
      <c r="B1067" s="527"/>
      <c r="C1067" s="263"/>
    </row>
    <row r="1068" spans="1:3">
      <c r="A1068" s="527"/>
      <c r="B1068" s="527"/>
      <c r="C1068" s="313" t="s">
        <v>1241</v>
      </c>
    </row>
    <row r="1069" spans="1:3" ht="14.25">
      <c r="A1069" s="751" t="s">
        <v>1242</v>
      </c>
      <c r="B1069" s="751"/>
      <c r="C1069" s="751"/>
    </row>
    <row r="1070" spans="1:3" ht="14.25">
      <c r="A1070" s="744" t="s">
        <v>116</v>
      </c>
      <c r="B1070" s="744"/>
      <c r="C1070" s="744"/>
    </row>
    <row r="1071" spans="1:3">
      <c r="A1071" s="527"/>
      <c r="B1071" s="527"/>
      <c r="C1071" s="263"/>
    </row>
    <row r="1072" spans="1:3" ht="14.25">
      <c r="A1072" s="528" t="s">
        <v>117</v>
      </c>
      <c r="B1072" s="744" t="s">
        <v>118</v>
      </c>
      <c r="C1072" s="744"/>
    </row>
    <row r="1073" spans="1:3">
      <c r="A1073" s="525" t="s">
        <v>1243</v>
      </c>
      <c r="B1073" s="745" t="s">
        <v>1244</v>
      </c>
      <c r="C1073" s="745"/>
    </row>
    <row r="1074" spans="1:3">
      <c r="A1074" s="527"/>
      <c r="B1074" s="527"/>
      <c r="C1074" s="263"/>
    </row>
    <row r="1075" spans="1:3" ht="14.25">
      <c r="A1075" s="744" t="s">
        <v>121</v>
      </c>
      <c r="B1075" s="744"/>
      <c r="C1075" s="744"/>
    </row>
    <row r="1076" spans="1:3">
      <c r="A1076" s="527"/>
      <c r="B1076" s="527"/>
      <c r="C1076" s="263"/>
    </row>
    <row r="1077" spans="1:3">
      <c r="A1077" s="527" t="s">
        <v>122</v>
      </c>
      <c r="B1077" s="525" t="s">
        <v>1243</v>
      </c>
      <c r="C1077" s="311"/>
    </row>
    <row r="1078" spans="1:3">
      <c r="A1078" s="527" t="s">
        <v>123</v>
      </c>
      <c r="B1078" s="525" t="s">
        <v>978</v>
      </c>
      <c r="C1078" s="311" t="s">
        <v>125</v>
      </c>
    </row>
    <row r="1079" spans="1:3">
      <c r="A1079" s="527" t="s">
        <v>126</v>
      </c>
      <c r="B1079" s="525" t="s">
        <v>1244</v>
      </c>
      <c r="C1079" s="263"/>
    </row>
    <row r="1080" spans="1:3" ht="54">
      <c r="A1080" s="527" t="s">
        <v>128</v>
      </c>
      <c r="B1080" s="525" t="s">
        <v>1245</v>
      </c>
      <c r="C1080" s="263"/>
    </row>
    <row r="1081" spans="1:3">
      <c r="A1081" s="527" t="s">
        <v>130</v>
      </c>
      <c r="B1081" s="525" t="s">
        <v>981</v>
      </c>
      <c r="C1081" s="263"/>
    </row>
    <row r="1082" spans="1:3" ht="27">
      <c r="A1082" s="527" t="s">
        <v>1246</v>
      </c>
      <c r="B1082" s="525" t="s">
        <v>1242</v>
      </c>
      <c r="C1082" s="263"/>
    </row>
    <row r="1083" spans="1:3">
      <c r="A1083" s="746" t="s">
        <v>134</v>
      </c>
      <c r="B1083" s="746"/>
      <c r="C1083" s="263"/>
    </row>
    <row r="1084" spans="1:3">
      <c r="A1084" s="745" t="s">
        <v>970</v>
      </c>
      <c r="B1084" s="745"/>
      <c r="C1084" s="312" t="s">
        <v>970</v>
      </c>
    </row>
    <row r="1085" spans="1:3">
      <c r="A1085" s="745" t="s">
        <v>1247</v>
      </c>
      <c r="B1085" s="745"/>
      <c r="C1085" s="312" t="s">
        <v>970</v>
      </c>
    </row>
    <row r="1086" spans="1:3">
      <c r="A1086" s="745" t="s">
        <v>1248</v>
      </c>
      <c r="B1086" s="745"/>
      <c r="C1086" s="312" t="s">
        <v>970</v>
      </c>
    </row>
    <row r="1087" spans="1:3">
      <c r="A1087" s="747" t="s">
        <v>141</v>
      </c>
      <c r="B1087" s="747"/>
      <c r="C1087" s="312">
        <v>-312181.40000000002</v>
      </c>
    </row>
    <row r="1088" spans="1:3">
      <c r="A1088" s="527"/>
      <c r="B1088" s="527"/>
      <c r="C1088" s="263"/>
    </row>
    <row r="1089" spans="1:3">
      <c r="A1089" s="527" t="s">
        <v>122</v>
      </c>
      <c r="B1089" s="525" t="s">
        <v>1243</v>
      </c>
      <c r="C1089" s="311"/>
    </row>
    <row r="1090" spans="1:3">
      <c r="A1090" s="527" t="s">
        <v>123</v>
      </c>
      <c r="B1090" s="525" t="s">
        <v>964</v>
      </c>
      <c r="C1090" s="311" t="s">
        <v>125</v>
      </c>
    </row>
    <row r="1091" spans="1:3" ht="27">
      <c r="A1091" s="527" t="s">
        <v>126</v>
      </c>
      <c r="B1091" s="525" t="s">
        <v>1249</v>
      </c>
      <c r="C1091" s="263"/>
    </row>
    <row r="1092" spans="1:3" ht="27">
      <c r="A1092" s="527" t="s">
        <v>128</v>
      </c>
      <c r="B1092" s="525" t="s">
        <v>1249</v>
      </c>
      <c r="C1092" s="263"/>
    </row>
    <row r="1093" spans="1:3" ht="27">
      <c r="A1093" s="527" t="s">
        <v>130</v>
      </c>
      <c r="B1093" s="525" t="s">
        <v>967</v>
      </c>
      <c r="C1093" s="263"/>
    </row>
    <row r="1094" spans="1:3" ht="27">
      <c r="A1094" s="527" t="s">
        <v>968</v>
      </c>
      <c r="B1094" s="525" t="s">
        <v>1242</v>
      </c>
      <c r="C1094" s="263"/>
    </row>
    <row r="1095" spans="1:3">
      <c r="A1095" s="746" t="s">
        <v>134</v>
      </c>
      <c r="B1095" s="746"/>
      <c r="C1095" s="263"/>
    </row>
    <row r="1096" spans="1:3">
      <c r="A1096" s="745" t="s">
        <v>970</v>
      </c>
      <c r="B1096" s="745"/>
      <c r="C1096" s="312" t="s">
        <v>970</v>
      </c>
    </row>
    <row r="1097" spans="1:3">
      <c r="A1097" s="745" t="s">
        <v>1250</v>
      </c>
      <c r="B1097" s="745"/>
      <c r="C1097" s="312">
        <v>-5</v>
      </c>
    </row>
    <row r="1098" spans="1:3">
      <c r="A1098" s="745" t="s">
        <v>1251</v>
      </c>
      <c r="B1098" s="745"/>
      <c r="C1098" s="312">
        <v>-8</v>
      </c>
    </row>
    <row r="1099" spans="1:3">
      <c r="A1099" s="747" t="s">
        <v>141</v>
      </c>
      <c r="B1099" s="747"/>
      <c r="C1099" s="312">
        <v>-201067.3</v>
      </c>
    </row>
    <row r="1100" spans="1:3">
      <c r="A1100" s="527"/>
      <c r="B1100" s="527"/>
      <c r="C1100" s="263"/>
    </row>
    <row r="1101" spans="1:3">
      <c r="A1101" s="527" t="s">
        <v>122</v>
      </c>
      <c r="B1101" s="525" t="s">
        <v>1243</v>
      </c>
      <c r="C1101" s="311"/>
    </row>
    <row r="1102" spans="1:3">
      <c r="A1102" s="527" t="s">
        <v>123</v>
      </c>
      <c r="B1102" s="525" t="s">
        <v>1004</v>
      </c>
      <c r="C1102" s="311" t="s">
        <v>125</v>
      </c>
    </row>
    <row r="1103" spans="1:3" ht="27">
      <c r="A1103" s="527" t="s">
        <v>126</v>
      </c>
      <c r="B1103" s="525" t="s">
        <v>1252</v>
      </c>
      <c r="C1103" s="263"/>
    </row>
    <row r="1104" spans="1:3" ht="40.5">
      <c r="A1104" s="527" t="s">
        <v>128</v>
      </c>
      <c r="B1104" s="525" t="s">
        <v>1253</v>
      </c>
      <c r="C1104" s="263"/>
    </row>
    <row r="1105" spans="1:3" ht="27">
      <c r="A1105" s="527" t="s">
        <v>130</v>
      </c>
      <c r="B1105" s="525" t="s">
        <v>967</v>
      </c>
      <c r="C1105" s="263"/>
    </row>
    <row r="1106" spans="1:3" ht="27">
      <c r="A1106" s="527" t="s">
        <v>1012</v>
      </c>
      <c r="B1106" s="525" t="s">
        <v>1242</v>
      </c>
      <c r="C1106" s="263"/>
    </row>
    <row r="1107" spans="1:3">
      <c r="A1107" s="746" t="s">
        <v>134</v>
      </c>
      <c r="B1107" s="746"/>
      <c r="C1107" s="263"/>
    </row>
    <row r="1108" spans="1:3">
      <c r="A1108" s="745" t="s">
        <v>1254</v>
      </c>
      <c r="B1108" s="745"/>
      <c r="C1108" s="312">
        <v>-732</v>
      </c>
    </row>
    <row r="1109" spans="1:3">
      <c r="A1109" s="747" t="s">
        <v>141</v>
      </c>
      <c r="B1109" s="747"/>
      <c r="C1109" s="312">
        <v>-39000</v>
      </c>
    </row>
    <row r="1110" spans="1:3">
      <c r="A1110" s="527"/>
      <c r="B1110" s="527"/>
      <c r="C1110" s="263"/>
    </row>
    <row r="1111" spans="1:3">
      <c r="A1111" s="527"/>
      <c r="B1111" s="527"/>
      <c r="C1111" s="263"/>
    </row>
    <row r="1112" spans="1:3">
      <c r="A1112" s="527"/>
      <c r="B1112" s="527"/>
      <c r="C1112" s="313" t="s">
        <v>1255</v>
      </c>
    </row>
    <row r="1113" spans="1:3" ht="14.25">
      <c r="A1113" s="751" t="s">
        <v>1256</v>
      </c>
      <c r="B1113" s="751"/>
      <c r="C1113" s="751"/>
    </row>
    <row r="1114" spans="1:3" ht="14.25">
      <c r="A1114" s="744" t="s">
        <v>116</v>
      </c>
      <c r="B1114" s="744"/>
      <c r="C1114" s="744"/>
    </row>
    <row r="1115" spans="1:3">
      <c r="A1115" s="527"/>
      <c r="B1115" s="527"/>
      <c r="C1115" s="263"/>
    </row>
    <row r="1116" spans="1:3" ht="14.25">
      <c r="A1116" s="528" t="s">
        <v>117</v>
      </c>
      <c r="B1116" s="744" t="s">
        <v>118</v>
      </c>
      <c r="C1116" s="744"/>
    </row>
    <row r="1117" spans="1:3">
      <c r="A1117" s="525" t="s">
        <v>1257</v>
      </c>
      <c r="B1117" s="745" t="s">
        <v>1258</v>
      </c>
      <c r="C1117" s="745"/>
    </row>
    <row r="1118" spans="1:3">
      <c r="A1118" s="527"/>
      <c r="B1118" s="527"/>
      <c r="C1118" s="263"/>
    </row>
    <row r="1119" spans="1:3" ht="14.25">
      <c r="A1119" s="744" t="s">
        <v>121</v>
      </c>
      <c r="B1119" s="744"/>
      <c r="C1119" s="744"/>
    </row>
    <row r="1120" spans="1:3">
      <c r="A1120" s="527"/>
      <c r="B1120" s="527"/>
      <c r="C1120" s="263"/>
    </row>
    <row r="1121" spans="1:3">
      <c r="A1121" s="527" t="s">
        <v>122</v>
      </c>
      <c r="B1121" s="525" t="s">
        <v>1257</v>
      </c>
      <c r="C1121" s="311"/>
    </row>
    <row r="1122" spans="1:3">
      <c r="A1122" s="527" t="s">
        <v>123</v>
      </c>
      <c r="B1122" s="525" t="s">
        <v>978</v>
      </c>
      <c r="C1122" s="311" t="s">
        <v>125</v>
      </c>
    </row>
    <row r="1123" spans="1:3" ht="67.5">
      <c r="A1123" s="527" t="s">
        <v>126</v>
      </c>
      <c r="B1123" s="525" t="s">
        <v>1259</v>
      </c>
      <c r="C1123" s="263"/>
    </row>
    <row r="1124" spans="1:3" ht="54">
      <c r="A1124" s="527" t="s">
        <v>128</v>
      </c>
      <c r="B1124" s="525" t="s">
        <v>1260</v>
      </c>
      <c r="C1124" s="263"/>
    </row>
    <row r="1125" spans="1:3">
      <c r="A1125" s="527" t="s">
        <v>130</v>
      </c>
      <c r="B1125" s="525" t="s">
        <v>981</v>
      </c>
      <c r="C1125" s="263"/>
    </row>
    <row r="1126" spans="1:3" ht="40.5">
      <c r="A1126" s="527" t="s">
        <v>1261</v>
      </c>
      <c r="B1126" s="525" t="s">
        <v>1256</v>
      </c>
      <c r="C1126" s="263"/>
    </row>
    <row r="1127" spans="1:3">
      <c r="A1127" s="746" t="s">
        <v>134</v>
      </c>
      <c r="B1127" s="746"/>
      <c r="C1127" s="263"/>
    </row>
    <row r="1128" spans="1:3">
      <c r="A1128" s="745" t="s">
        <v>1262</v>
      </c>
      <c r="B1128" s="745"/>
      <c r="C1128" s="312" t="s">
        <v>970</v>
      </c>
    </row>
    <row r="1129" spans="1:3">
      <c r="A1129" s="747" t="s">
        <v>141</v>
      </c>
      <c r="B1129" s="747"/>
      <c r="C1129" s="312">
        <v>-15000</v>
      </c>
    </row>
    <row r="1130" spans="1:3">
      <c r="A1130" s="527"/>
      <c r="B1130" s="527"/>
      <c r="C1130" s="263"/>
    </row>
    <row r="1131" spans="1:3">
      <c r="A1131" s="527"/>
      <c r="B1131" s="527"/>
      <c r="C1131" s="263"/>
    </row>
    <row r="1132" spans="1:3">
      <c r="A1132" s="527"/>
      <c r="B1132" s="527"/>
      <c r="C1132" s="263" t="s">
        <v>1263</v>
      </c>
    </row>
    <row r="1133" spans="1:3" ht="14.25">
      <c r="A1133" s="751" t="s">
        <v>1264</v>
      </c>
      <c r="B1133" s="751"/>
      <c r="C1133" s="751"/>
    </row>
    <row r="1134" spans="1:3" ht="14.25">
      <c r="A1134" s="744" t="s">
        <v>116</v>
      </c>
      <c r="B1134" s="744"/>
      <c r="C1134" s="744"/>
    </row>
    <row r="1135" spans="1:3">
      <c r="A1135" s="527"/>
      <c r="B1135" s="527"/>
      <c r="C1135" s="263"/>
    </row>
    <row r="1136" spans="1:3" ht="14.25">
      <c r="A1136" s="528" t="s">
        <v>117</v>
      </c>
      <c r="B1136" s="744" t="s">
        <v>118</v>
      </c>
      <c r="C1136" s="744"/>
    </row>
    <row r="1137" spans="1:3">
      <c r="A1137" s="525" t="s">
        <v>1265</v>
      </c>
      <c r="B1137" s="745" t="s">
        <v>1266</v>
      </c>
      <c r="C1137" s="745"/>
    </row>
    <row r="1138" spans="1:3">
      <c r="A1138" s="527"/>
      <c r="B1138" s="527"/>
      <c r="C1138" s="263"/>
    </row>
    <row r="1139" spans="1:3" ht="14.25">
      <c r="A1139" s="744" t="s">
        <v>121</v>
      </c>
      <c r="B1139" s="744"/>
      <c r="C1139" s="744"/>
    </row>
    <row r="1140" spans="1:3">
      <c r="A1140" s="527"/>
      <c r="B1140" s="527"/>
      <c r="C1140" s="263"/>
    </row>
    <row r="1141" spans="1:3">
      <c r="A1141" s="527" t="s">
        <v>122</v>
      </c>
      <c r="B1141" s="525" t="s">
        <v>1265</v>
      </c>
      <c r="C1141" s="311"/>
    </row>
    <row r="1142" spans="1:3">
      <c r="A1142" s="527" t="s">
        <v>123</v>
      </c>
      <c r="B1142" s="525" t="s">
        <v>978</v>
      </c>
      <c r="C1142" s="311" t="s">
        <v>125</v>
      </c>
    </row>
    <row r="1143" spans="1:3" ht="54">
      <c r="A1143" s="527" t="s">
        <v>126</v>
      </c>
      <c r="B1143" s="525" t="s">
        <v>1267</v>
      </c>
      <c r="C1143" s="263"/>
    </row>
    <row r="1144" spans="1:3" ht="94.5">
      <c r="A1144" s="527" t="s">
        <v>128</v>
      </c>
      <c r="B1144" s="525" t="s">
        <v>1268</v>
      </c>
      <c r="C1144" s="263"/>
    </row>
    <row r="1145" spans="1:3">
      <c r="A1145" s="527" t="s">
        <v>130</v>
      </c>
      <c r="B1145" s="525" t="s">
        <v>981</v>
      </c>
      <c r="C1145" s="263"/>
    </row>
    <row r="1146" spans="1:3" ht="54">
      <c r="A1146" s="527" t="s">
        <v>132</v>
      </c>
      <c r="B1146" s="525" t="s">
        <v>1269</v>
      </c>
      <c r="C1146" s="263"/>
    </row>
    <row r="1147" spans="1:3">
      <c r="A1147" s="746" t="s">
        <v>134</v>
      </c>
      <c r="B1147" s="746"/>
      <c r="C1147" s="263"/>
    </row>
    <row r="1148" spans="1:3">
      <c r="A1148" s="747" t="s">
        <v>141</v>
      </c>
      <c r="B1148" s="747"/>
      <c r="C1148" s="341">
        <v>-6935.4</v>
      </c>
    </row>
    <row r="1149" spans="1:3">
      <c r="A1149" s="527"/>
      <c r="B1149" s="527"/>
      <c r="C1149" s="341"/>
    </row>
    <row r="1150" spans="1:3">
      <c r="A1150" s="527" t="s">
        <v>122</v>
      </c>
      <c r="B1150" s="525" t="s">
        <v>1265</v>
      </c>
      <c r="C1150" s="341"/>
    </row>
    <row r="1151" spans="1:3">
      <c r="A1151" s="527" t="s">
        <v>123</v>
      </c>
      <c r="B1151" s="525" t="s">
        <v>1058</v>
      </c>
      <c r="C1151" s="341" t="s">
        <v>125</v>
      </c>
    </row>
    <row r="1152" spans="1:3" ht="40.5">
      <c r="A1152" s="527" t="s">
        <v>126</v>
      </c>
      <c r="B1152" s="525" t="s">
        <v>1270</v>
      </c>
      <c r="C1152" s="341"/>
    </row>
    <row r="1153" spans="1:3" ht="40.5">
      <c r="A1153" s="527" t="s">
        <v>128</v>
      </c>
      <c r="B1153" s="525" t="s">
        <v>1271</v>
      </c>
      <c r="C1153" s="341"/>
    </row>
    <row r="1154" spans="1:3">
      <c r="A1154" s="527" t="s">
        <v>130</v>
      </c>
      <c r="B1154" s="525" t="s">
        <v>981</v>
      </c>
      <c r="C1154" s="341"/>
    </row>
    <row r="1155" spans="1:3" ht="27">
      <c r="A1155" s="527" t="s">
        <v>1096</v>
      </c>
      <c r="B1155" s="525" t="s">
        <v>1272</v>
      </c>
      <c r="C1155" s="341"/>
    </row>
    <row r="1156" spans="1:3">
      <c r="A1156" s="746" t="s">
        <v>134</v>
      </c>
      <c r="B1156" s="746"/>
      <c r="C1156" s="341"/>
    </row>
    <row r="1157" spans="1:3">
      <c r="A1157" s="747" t="s">
        <v>1273</v>
      </c>
      <c r="B1157" s="747"/>
      <c r="C1157" s="341">
        <v>-1608.3</v>
      </c>
    </row>
    <row r="1158" spans="1:3">
      <c r="A1158" s="527"/>
      <c r="B1158" s="527"/>
      <c r="C1158" s="341"/>
    </row>
    <row r="1159" spans="1:3">
      <c r="A1159" s="527" t="s">
        <v>122</v>
      </c>
      <c r="B1159" s="525" t="s">
        <v>1265</v>
      </c>
      <c r="C1159" s="341"/>
    </row>
    <row r="1160" spans="1:3">
      <c r="A1160" s="527" t="s">
        <v>123</v>
      </c>
      <c r="B1160" s="525" t="s">
        <v>1075</v>
      </c>
      <c r="C1160" s="341" t="s">
        <v>125</v>
      </c>
    </row>
    <row r="1161" spans="1:3" ht="40.5">
      <c r="A1161" s="527" t="s">
        <v>126</v>
      </c>
      <c r="B1161" s="525" t="s">
        <v>1274</v>
      </c>
      <c r="C1161" s="341"/>
    </row>
    <row r="1162" spans="1:3" ht="94.5">
      <c r="A1162" s="527" t="s">
        <v>128</v>
      </c>
      <c r="B1162" s="525" t="s">
        <v>1275</v>
      </c>
      <c r="C1162" s="341"/>
    </row>
    <row r="1163" spans="1:3">
      <c r="A1163" s="527" t="s">
        <v>130</v>
      </c>
      <c r="B1163" s="525" t="s">
        <v>981</v>
      </c>
      <c r="C1163" s="341"/>
    </row>
    <row r="1164" spans="1:3" ht="27">
      <c r="A1164" s="527" t="s">
        <v>1096</v>
      </c>
      <c r="B1164" s="525" t="s">
        <v>1276</v>
      </c>
      <c r="C1164" s="341"/>
    </row>
    <row r="1165" spans="1:3">
      <c r="A1165" s="746" t="s">
        <v>134</v>
      </c>
      <c r="B1165" s="746"/>
      <c r="C1165" s="341"/>
    </row>
    <row r="1166" spans="1:3">
      <c r="A1166" s="747" t="s">
        <v>1273</v>
      </c>
      <c r="B1166" s="747"/>
      <c r="C1166" s="341">
        <v>-2997.5</v>
      </c>
    </row>
    <row r="1167" spans="1:3">
      <c r="A1167" s="527"/>
      <c r="B1167" s="527"/>
      <c r="C1167" s="341"/>
    </row>
    <row r="1168" spans="1:3">
      <c r="A1168" s="527" t="s">
        <v>122</v>
      </c>
      <c r="B1168" s="525" t="s">
        <v>1265</v>
      </c>
      <c r="C1168" s="341"/>
    </row>
    <row r="1169" spans="1:3">
      <c r="A1169" s="527" t="s">
        <v>123</v>
      </c>
      <c r="B1169" s="525" t="s">
        <v>1277</v>
      </c>
      <c r="C1169" s="341" t="s">
        <v>125</v>
      </c>
    </row>
    <row r="1170" spans="1:3" ht="54">
      <c r="A1170" s="527" t="s">
        <v>126</v>
      </c>
      <c r="B1170" s="525" t="s">
        <v>1278</v>
      </c>
      <c r="C1170" s="341"/>
    </row>
    <row r="1171" spans="1:3" ht="81">
      <c r="A1171" s="527" t="s">
        <v>128</v>
      </c>
      <c r="B1171" s="525" t="s">
        <v>1279</v>
      </c>
      <c r="C1171" s="341"/>
    </row>
    <row r="1172" spans="1:3">
      <c r="A1172" s="527" t="s">
        <v>130</v>
      </c>
      <c r="B1172" s="525" t="s">
        <v>981</v>
      </c>
      <c r="C1172" s="341"/>
    </row>
    <row r="1173" spans="1:3" ht="27">
      <c r="A1173" s="527" t="s">
        <v>1096</v>
      </c>
      <c r="B1173" s="525" t="s">
        <v>1280</v>
      </c>
      <c r="C1173" s="341"/>
    </row>
    <row r="1174" spans="1:3">
      <c r="A1174" s="746" t="s">
        <v>134</v>
      </c>
      <c r="B1174" s="746"/>
      <c r="C1174" s="341"/>
    </row>
    <row r="1175" spans="1:3">
      <c r="A1175" s="747" t="s">
        <v>1273</v>
      </c>
      <c r="B1175" s="747"/>
      <c r="C1175" s="341">
        <v>-86</v>
      </c>
    </row>
    <row r="1176" spans="1:3">
      <c r="A1176" s="527"/>
      <c r="B1176" s="527"/>
      <c r="C1176" s="341"/>
    </row>
    <row r="1177" spans="1:3">
      <c r="A1177" s="527" t="s">
        <v>122</v>
      </c>
      <c r="B1177" s="525" t="s">
        <v>1265</v>
      </c>
      <c r="C1177" s="341"/>
    </row>
    <row r="1178" spans="1:3">
      <c r="A1178" s="527" t="s">
        <v>123</v>
      </c>
      <c r="B1178" s="525" t="s">
        <v>1281</v>
      </c>
      <c r="C1178" s="341" t="s">
        <v>125</v>
      </c>
    </row>
    <row r="1179" spans="1:3" ht="40.5">
      <c r="A1179" s="527" t="s">
        <v>126</v>
      </c>
      <c r="B1179" s="525" t="s">
        <v>1282</v>
      </c>
      <c r="C1179" s="341"/>
    </row>
    <row r="1180" spans="1:3" ht="67.5">
      <c r="A1180" s="527" t="s">
        <v>128</v>
      </c>
      <c r="B1180" s="525" t="s">
        <v>1283</v>
      </c>
      <c r="C1180" s="341"/>
    </row>
    <row r="1181" spans="1:3">
      <c r="A1181" s="527" t="s">
        <v>130</v>
      </c>
      <c r="B1181" s="525" t="s">
        <v>981</v>
      </c>
      <c r="C1181" s="341"/>
    </row>
    <row r="1182" spans="1:3" ht="27">
      <c r="A1182" s="527" t="s">
        <v>1096</v>
      </c>
      <c r="B1182" s="525" t="s">
        <v>1284</v>
      </c>
      <c r="C1182" s="341"/>
    </row>
    <row r="1183" spans="1:3">
      <c r="A1183" s="746" t="s">
        <v>134</v>
      </c>
      <c r="B1183" s="746"/>
      <c r="C1183" s="341"/>
    </row>
    <row r="1184" spans="1:3">
      <c r="A1184" s="747" t="s">
        <v>1273</v>
      </c>
      <c r="B1184" s="747"/>
      <c r="C1184" s="341">
        <v>-2628</v>
      </c>
    </row>
    <row r="1185" spans="1:3">
      <c r="A1185" s="527"/>
      <c r="B1185" s="527"/>
      <c r="C1185" s="341"/>
    </row>
    <row r="1186" spans="1:3">
      <c r="A1186" s="527" t="s">
        <v>122</v>
      </c>
      <c r="B1186" s="525" t="s">
        <v>1265</v>
      </c>
      <c r="C1186" s="341"/>
    </row>
    <row r="1187" spans="1:3">
      <c r="A1187" s="527" t="s">
        <v>123</v>
      </c>
      <c r="B1187" s="525" t="s">
        <v>964</v>
      </c>
      <c r="C1187" s="341" t="s">
        <v>125</v>
      </c>
    </row>
    <row r="1188" spans="1:3">
      <c r="A1188" s="527" t="s">
        <v>126</v>
      </c>
      <c r="B1188" s="525" t="s">
        <v>1285</v>
      </c>
      <c r="C1188" s="341"/>
    </row>
    <row r="1189" spans="1:3" ht="27">
      <c r="A1189" s="527" t="s">
        <v>128</v>
      </c>
      <c r="B1189" s="525" t="s">
        <v>1286</v>
      </c>
      <c r="C1189" s="341"/>
    </row>
    <row r="1190" spans="1:3" ht="27">
      <c r="A1190" s="527" t="s">
        <v>130</v>
      </c>
      <c r="B1190" s="525" t="s">
        <v>967</v>
      </c>
      <c r="C1190" s="341"/>
    </row>
    <row r="1191" spans="1:3" ht="54">
      <c r="A1191" s="527" t="s">
        <v>1096</v>
      </c>
      <c r="B1191" s="525" t="s">
        <v>1269</v>
      </c>
      <c r="C1191" s="341"/>
    </row>
    <row r="1192" spans="1:3">
      <c r="A1192" s="746" t="s">
        <v>134</v>
      </c>
      <c r="B1192" s="746"/>
      <c r="C1192" s="341"/>
    </row>
    <row r="1193" spans="1:3">
      <c r="A1193" s="745" t="s">
        <v>1287</v>
      </c>
      <c r="B1193" s="745"/>
      <c r="C1193" s="341">
        <v>-20</v>
      </c>
    </row>
    <row r="1194" spans="1:3">
      <c r="A1194" s="745" t="s">
        <v>1250</v>
      </c>
      <c r="B1194" s="745"/>
      <c r="C1194" s="341">
        <v>-4</v>
      </c>
    </row>
    <row r="1195" spans="1:3">
      <c r="A1195" s="747" t="s">
        <v>141</v>
      </c>
      <c r="B1195" s="747"/>
      <c r="C1195" s="341">
        <v>-24115.8</v>
      </c>
    </row>
    <row r="1196" spans="1:3">
      <c r="A1196" s="527"/>
      <c r="B1196" s="527"/>
      <c r="C1196" s="341"/>
    </row>
    <row r="1197" spans="1:3">
      <c r="A1197" s="527" t="s">
        <v>122</v>
      </c>
      <c r="B1197" s="525" t="s">
        <v>1265</v>
      </c>
      <c r="C1197" s="341"/>
    </row>
    <row r="1198" spans="1:3">
      <c r="A1198" s="527" t="s">
        <v>123</v>
      </c>
      <c r="B1198" s="525" t="s">
        <v>1121</v>
      </c>
      <c r="C1198" s="341" t="s">
        <v>125</v>
      </c>
    </row>
    <row r="1199" spans="1:3" ht="40.5">
      <c r="A1199" s="527" t="s">
        <v>126</v>
      </c>
      <c r="B1199" s="525" t="s">
        <v>1270</v>
      </c>
      <c r="C1199" s="341"/>
    </row>
    <row r="1200" spans="1:3" ht="40.5">
      <c r="A1200" s="527" t="s">
        <v>128</v>
      </c>
      <c r="B1200" s="525" t="s">
        <v>1271</v>
      </c>
      <c r="C1200" s="341"/>
    </row>
    <row r="1201" spans="1:3" ht="27">
      <c r="A1201" s="527" t="s">
        <v>130</v>
      </c>
      <c r="B1201" s="525" t="s">
        <v>967</v>
      </c>
      <c r="C1201" s="341"/>
    </row>
    <row r="1202" spans="1:3" ht="27">
      <c r="A1202" s="527" t="s">
        <v>1096</v>
      </c>
      <c r="B1202" s="525" t="s">
        <v>1272</v>
      </c>
      <c r="C1202" s="341"/>
    </row>
    <row r="1203" spans="1:3">
      <c r="A1203" s="746" t="s">
        <v>134</v>
      </c>
      <c r="B1203" s="746"/>
      <c r="C1203" s="341"/>
    </row>
    <row r="1204" spans="1:3">
      <c r="A1204" s="745" t="s">
        <v>1250</v>
      </c>
      <c r="B1204" s="745"/>
      <c r="C1204" s="341">
        <v>-7</v>
      </c>
    </row>
    <row r="1205" spans="1:3">
      <c r="A1205" s="747" t="s">
        <v>1273</v>
      </c>
      <c r="B1205" s="747"/>
      <c r="C1205" s="341">
        <v>-988</v>
      </c>
    </row>
    <row r="1206" spans="1:3">
      <c r="A1206" s="527"/>
      <c r="B1206" s="527"/>
      <c r="C1206" s="341"/>
    </row>
    <row r="1207" spans="1:3">
      <c r="A1207" s="527" t="s">
        <v>122</v>
      </c>
      <c r="B1207" s="525" t="s">
        <v>1265</v>
      </c>
      <c r="C1207" s="341"/>
    </row>
    <row r="1208" spans="1:3">
      <c r="A1208" s="527" t="s">
        <v>123</v>
      </c>
      <c r="B1208" s="525" t="s">
        <v>971</v>
      </c>
      <c r="C1208" s="341" t="s">
        <v>125</v>
      </c>
    </row>
    <row r="1209" spans="1:3" ht="40.5">
      <c r="A1209" s="527" t="s">
        <v>126</v>
      </c>
      <c r="B1209" s="525" t="s">
        <v>1288</v>
      </c>
      <c r="C1209" s="341"/>
    </row>
    <row r="1210" spans="1:3" ht="40.5">
      <c r="A1210" s="527" t="s">
        <v>128</v>
      </c>
      <c r="B1210" s="525" t="s">
        <v>1289</v>
      </c>
      <c r="C1210" s="341"/>
    </row>
    <row r="1211" spans="1:3" ht="27">
      <c r="A1211" s="527" t="s">
        <v>130</v>
      </c>
      <c r="B1211" s="525" t="s">
        <v>967</v>
      </c>
      <c r="C1211" s="341"/>
    </row>
    <row r="1212" spans="1:3" ht="27">
      <c r="A1212" s="527" t="s">
        <v>1290</v>
      </c>
      <c r="B1212" s="525" t="s">
        <v>1276</v>
      </c>
      <c r="C1212" s="341"/>
    </row>
    <row r="1213" spans="1:3">
      <c r="A1213" s="746" t="s">
        <v>134</v>
      </c>
      <c r="B1213" s="746"/>
      <c r="C1213" s="341"/>
    </row>
    <row r="1214" spans="1:3">
      <c r="A1214" s="745" t="s">
        <v>1291</v>
      </c>
      <c r="B1214" s="745"/>
      <c r="C1214" s="341">
        <v>-7</v>
      </c>
    </row>
    <row r="1215" spans="1:3">
      <c r="A1215" s="745" t="s">
        <v>1250</v>
      </c>
      <c r="B1215" s="745"/>
      <c r="C1215" s="341">
        <v>-136</v>
      </c>
    </row>
    <row r="1216" spans="1:3">
      <c r="A1216" s="747" t="s">
        <v>1273</v>
      </c>
      <c r="B1216" s="747"/>
      <c r="C1216" s="341">
        <v>-25883.3</v>
      </c>
    </row>
    <row r="1217" spans="1:3">
      <c r="A1217" s="527"/>
      <c r="B1217" s="527"/>
      <c r="C1217" s="341"/>
    </row>
    <row r="1218" spans="1:3">
      <c r="A1218" s="527" t="s">
        <v>122</v>
      </c>
      <c r="B1218" s="525" t="s">
        <v>1265</v>
      </c>
      <c r="C1218" s="341"/>
    </row>
    <row r="1219" spans="1:3">
      <c r="A1219" s="527" t="s">
        <v>123</v>
      </c>
      <c r="B1219" s="525" t="s">
        <v>1004</v>
      </c>
      <c r="C1219" s="341" t="s">
        <v>125</v>
      </c>
    </row>
    <row r="1220" spans="1:3" ht="27">
      <c r="A1220" s="527" t="s">
        <v>126</v>
      </c>
      <c r="B1220" s="525" t="s">
        <v>1292</v>
      </c>
      <c r="C1220" s="341"/>
    </row>
    <row r="1221" spans="1:3" ht="40.5">
      <c r="A1221" s="527" t="s">
        <v>128</v>
      </c>
      <c r="B1221" s="525" t="s">
        <v>1293</v>
      </c>
      <c r="C1221" s="341"/>
    </row>
    <row r="1222" spans="1:3" ht="27">
      <c r="A1222" s="527" t="s">
        <v>130</v>
      </c>
      <c r="B1222" s="525" t="s">
        <v>967</v>
      </c>
      <c r="C1222" s="341"/>
    </row>
    <row r="1223" spans="1:3" ht="27">
      <c r="A1223" s="527" t="s">
        <v>1096</v>
      </c>
      <c r="B1223" s="525" t="s">
        <v>1294</v>
      </c>
      <c r="C1223" s="341"/>
    </row>
    <row r="1224" spans="1:3">
      <c r="A1224" s="746" t="s">
        <v>134</v>
      </c>
      <c r="B1224" s="746"/>
      <c r="C1224" s="341"/>
    </row>
    <row r="1225" spans="1:3">
      <c r="A1225" s="745" t="s">
        <v>1291</v>
      </c>
      <c r="B1225" s="745"/>
      <c r="C1225" s="341">
        <v>-218</v>
      </c>
    </row>
    <row r="1226" spans="1:3">
      <c r="A1226" s="745" t="s">
        <v>1295</v>
      </c>
      <c r="B1226" s="745"/>
      <c r="C1226" s="341">
        <v>-115</v>
      </c>
    </row>
    <row r="1227" spans="1:3">
      <c r="A1227" s="745" t="s">
        <v>1250</v>
      </c>
      <c r="B1227" s="745"/>
      <c r="C1227" s="341">
        <v>-23</v>
      </c>
    </row>
    <row r="1228" spans="1:3">
      <c r="A1228" s="747" t="s">
        <v>1273</v>
      </c>
      <c r="B1228" s="747"/>
      <c r="C1228" s="341">
        <v>-14484.7</v>
      </c>
    </row>
    <row r="1229" spans="1:3">
      <c r="A1229" s="527"/>
      <c r="B1229" s="527"/>
      <c r="C1229" s="263"/>
    </row>
    <row r="1230" spans="1:3">
      <c r="A1230" s="527"/>
      <c r="B1230" s="527"/>
      <c r="C1230" s="263"/>
    </row>
    <row r="1231" spans="1:3">
      <c r="A1231" s="527"/>
      <c r="B1231" s="527"/>
      <c r="C1231" s="313" t="s">
        <v>1296</v>
      </c>
    </row>
    <row r="1232" spans="1:3" ht="14.25">
      <c r="A1232" s="751" t="s">
        <v>1297</v>
      </c>
      <c r="B1232" s="751"/>
      <c r="C1232" s="751"/>
    </row>
    <row r="1233" spans="1:3" ht="14.25">
      <c r="A1233" s="744" t="s">
        <v>116</v>
      </c>
      <c r="B1233" s="744"/>
      <c r="C1233" s="744"/>
    </row>
    <row r="1234" spans="1:3">
      <c r="A1234" s="527"/>
      <c r="B1234" s="527"/>
      <c r="C1234" s="263"/>
    </row>
    <row r="1235" spans="1:3" ht="14.25">
      <c r="A1235" s="528" t="s">
        <v>117</v>
      </c>
      <c r="B1235" s="744" t="s">
        <v>118</v>
      </c>
      <c r="C1235" s="744"/>
    </row>
    <row r="1236" spans="1:3">
      <c r="A1236" s="525" t="s">
        <v>1298</v>
      </c>
      <c r="B1236" s="745" t="s">
        <v>1299</v>
      </c>
      <c r="C1236" s="745"/>
    </row>
    <row r="1237" spans="1:3">
      <c r="A1237" s="527"/>
      <c r="B1237" s="527"/>
      <c r="C1237" s="263"/>
    </row>
    <row r="1238" spans="1:3" ht="14.25">
      <c r="A1238" s="744" t="s">
        <v>121</v>
      </c>
      <c r="B1238" s="744"/>
      <c r="C1238" s="744"/>
    </row>
    <row r="1239" spans="1:3">
      <c r="A1239" s="527"/>
      <c r="B1239" s="527"/>
      <c r="C1239" s="263"/>
    </row>
    <row r="1240" spans="1:3">
      <c r="A1240" s="527" t="s">
        <v>122</v>
      </c>
      <c r="B1240" s="525" t="s">
        <v>1298</v>
      </c>
      <c r="C1240" s="311"/>
    </row>
    <row r="1241" spans="1:3">
      <c r="A1241" s="527" t="s">
        <v>123</v>
      </c>
      <c r="B1241" s="525" t="s">
        <v>978</v>
      </c>
      <c r="C1241" s="311" t="s">
        <v>125</v>
      </c>
    </row>
    <row r="1242" spans="1:3" ht="27">
      <c r="A1242" s="527" t="s">
        <v>126</v>
      </c>
      <c r="B1242" s="525" t="s">
        <v>1300</v>
      </c>
      <c r="C1242" s="263"/>
    </row>
    <row r="1243" spans="1:3" ht="27">
      <c r="A1243" s="527" t="s">
        <v>128</v>
      </c>
      <c r="B1243" s="525" t="s">
        <v>1300</v>
      </c>
      <c r="C1243" s="263"/>
    </row>
    <row r="1244" spans="1:3">
      <c r="A1244" s="527" t="s">
        <v>130</v>
      </c>
      <c r="B1244" s="525" t="s">
        <v>981</v>
      </c>
      <c r="C1244" s="263"/>
    </row>
    <row r="1245" spans="1:3" ht="27">
      <c r="A1245" s="527" t="s">
        <v>1012</v>
      </c>
      <c r="B1245" s="525" t="s">
        <v>1297</v>
      </c>
      <c r="C1245" s="263"/>
    </row>
    <row r="1246" spans="1:3">
      <c r="A1246" s="746" t="s">
        <v>134</v>
      </c>
      <c r="B1246" s="746"/>
      <c r="C1246" s="263"/>
    </row>
    <row r="1247" spans="1:3">
      <c r="A1247" s="745" t="s">
        <v>970</v>
      </c>
      <c r="B1247" s="745"/>
      <c r="C1247" s="312" t="s">
        <v>970</v>
      </c>
    </row>
    <row r="1248" spans="1:3">
      <c r="A1248" s="747" t="s">
        <v>141</v>
      </c>
      <c r="B1248" s="747"/>
      <c r="C1248" s="312">
        <v>-8173</v>
      </c>
    </row>
    <row r="1249" spans="1:3">
      <c r="A1249" s="527"/>
      <c r="B1249" s="527"/>
      <c r="C1249" s="263"/>
    </row>
    <row r="1250" spans="1:3">
      <c r="A1250" s="527"/>
      <c r="B1250" s="527"/>
      <c r="C1250" s="263"/>
    </row>
    <row r="1251" spans="1:3">
      <c r="A1251" s="527"/>
      <c r="B1251" s="527"/>
      <c r="C1251" s="313" t="s">
        <v>1301</v>
      </c>
    </row>
    <row r="1252" spans="1:3" ht="14.25">
      <c r="A1252" s="751" t="s">
        <v>1302</v>
      </c>
      <c r="B1252" s="751"/>
      <c r="C1252" s="751"/>
    </row>
    <row r="1253" spans="1:3" ht="14.25">
      <c r="A1253" s="744" t="s">
        <v>116</v>
      </c>
      <c r="B1253" s="744"/>
      <c r="C1253" s="744"/>
    </row>
    <row r="1254" spans="1:3">
      <c r="A1254" s="527"/>
      <c r="B1254" s="527"/>
      <c r="C1254" s="263"/>
    </row>
    <row r="1255" spans="1:3" ht="14.25">
      <c r="A1255" s="528" t="s">
        <v>117</v>
      </c>
      <c r="B1255" s="744" t="s">
        <v>118</v>
      </c>
      <c r="C1255" s="744"/>
    </row>
    <row r="1256" spans="1:3">
      <c r="A1256" s="525" t="s">
        <v>1303</v>
      </c>
      <c r="B1256" s="745" t="s">
        <v>1304</v>
      </c>
      <c r="C1256" s="745"/>
    </row>
    <row r="1257" spans="1:3">
      <c r="A1257" s="527"/>
      <c r="B1257" s="527"/>
      <c r="C1257" s="263"/>
    </row>
    <row r="1258" spans="1:3" ht="14.25">
      <c r="A1258" s="744" t="s">
        <v>121</v>
      </c>
      <c r="B1258" s="744"/>
      <c r="C1258" s="744"/>
    </row>
    <row r="1259" spans="1:3">
      <c r="A1259" s="527"/>
      <c r="B1259" s="527"/>
      <c r="C1259" s="263"/>
    </row>
    <row r="1260" spans="1:3">
      <c r="A1260" s="527" t="s">
        <v>122</v>
      </c>
      <c r="B1260" s="525" t="s">
        <v>1303</v>
      </c>
      <c r="C1260" s="311"/>
    </row>
    <row r="1261" spans="1:3">
      <c r="A1261" s="527" t="s">
        <v>123</v>
      </c>
      <c r="B1261" s="525" t="s">
        <v>978</v>
      </c>
      <c r="C1261" s="311" t="s">
        <v>125</v>
      </c>
    </row>
    <row r="1262" spans="1:3" ht="40.5">
      <c r="A1262" s="527" t="s">
        <v>126</v>
      </c>
      <c r="B1262" s="525" t="s">
        <v>1305</v>
      </c>
      <c r="C1262" s="263"/>
    </row>
    <row r="1263" spans="1:3" ht="81">
      <c r="A1263" s="527" t="s">
        <v>128</v>
      </c>
      <c r="B1263" s="525" t="s">
        <v>1306</v>
      </c>
      <c r="C1263" s="263"/>
    </row>
    <row r="1264" spans="1:3">
      <c r="A1264" s="527" t="s">
        <v>130</v>
      </c>
      <c r="B1264" s="525" t="s">
        <v>981</v>
      </c>
      <c r="C1264" s="263"/>
    </row>
    <row r="1265" spans="1:3" ht="40.5">
      <c r="A1265" s="527" t="s">
        <v>1036</v>
      </c>
      <c r="B1265" s="525" t="s">
        <v>1307</v>
      </c>
      <c r="C1265" s="263"/>
    </row>
    <row r="1266" spans="1:3">
      <c r="A1266" s="746" t="s">
        <v>134</v>
      </c>
      <c r="B1266" s="746"/>
      <c r="C1266" s="263"/>
    </row>
    <row r="1267" spans="1:3">
      <c r="A1267" s="747" t="s">
        <v>141</v>
      </c>
      <c r="B1267" s="747"/>
      <c r="C1267" s="312">
        <f>-2016.9-925</f>
        <v>-2941.9</v>
      </c>
    </row>
    <row r="1268" spans="1:3">
      <c r="A1268" s="527"/>
      <c r="B1268" s="527"/>
      <c r="C1268" s="263"/>
    </row>
    <row r="1269" spans="1:3">
      <c r="A1269" s="527" t="s">
        <v>122</v>
      </c>
      <c r="B1269" s="525" t="s">
        <v>1303</v>
      </c>
      <c r="C1269" s="311"/>
    </row>
    <row r="1270" spans="1:3">
      <c r="A1270" s="527" t="s">
        <v>123</v>
      </c>
      <c r="B1270" s="525" t="s">
        <v>1014</v>
      </c>
      <c r="C1270" s="311" t="s">
        <v>125</v>
      </c>
    </row>
    <row r="1271" spans="1:3" ht="40.5">
      <c r="A1271" s="527" t="s">
        <v>126</v>
      </c>
      <c r="B1271" s="525" t="s">
        <v>1308</v>
      </c>
      <c r="C1271" s="263"/>
    </row>
    <row r="1272" spans="1:3" ht="40.5">
      <c r="A1272" s="527" t="s">
        <v>128</v>
      </c>
      <c r="B1272" s="525" t="s">
        <v>1309</v>
      </c>
      <c r="C1272" s="263"/>
    </row>
    <row r="1273" spans="1:3">
      <c r="A1273" s="527" t="s">
        <v>130</v>
      </c>
      <c r="B1273" s="525" t="s">
        <v>981</v>
      </c>
      <c r="C1273" s="263"/>
    </row>
    <row r="1274" spans="1:3" ht="40.5">
      <c r="A1274" s="527" t="s">
        <v>1211</v>
      </c>
      <c r="B1274" s="525" t="s">
        <v>1310</v>
      </c>
      <c r="C1274" s="263"/>
    </row>
    <row r="1275" spans="1:3">
      <c r="A1275" s="746" t="s">
        <v>134</v>
      </c>
      <c r="B1275" s="746"/>
      <c r="C1275" s="263"/>
    </row>
    <row r="1276" spans="1:3">
      <c r="A1276" s="745" t="s">
        <v>1311</v>
      </c>
      <c r="B1276" s="745"/>
      <c r="C1276" s="312" t="s">
        <v>970</v>
      </c>
    </row>
    <row r="1277" spans="1:3">
      <c r="A1277" s="745" t="s">
        <v>1312</v>
      </c>
      <c r="B1277" s="745"/>
      <c r="C1277" s="312" t="s">
        <v>970</v>
      </c>
    </row>
    <row r="1278" spans="1:3">
      <c r="A1278" s="747" t="s">
        <v>141</v>
      </c>
      <c r="B1278" s="747"/>
      <c r="C1278" s="341">
        <v>-610</v>
      </c>
    </row>
    <row r="1279" spans="1:3">
      <c r="A1279" s="527"/>
      <c r="B1279" s="527"/>
      <c r="C1279" s="263"/>
    </row>
    <row r="1280" spans="1:3">
      <c r="A1280" s="527" t="s">
        <v>122</v>
      </c>
      <c r="B1280" s="525" t="s">
        <v>1303</v>
      </c>
      <c r="C1280" s="311"/>
    </row>
    <row r="1281" spans="1:3">
      <c r="A1281" s="527" t="s">
        <v>123</v>
      </c>
      <c r="B1281" s="525" t="s">
        <v>964</v>
      </c>
      <c r="C1281" s="311" t="s">
        <v>125</v>
      </c>
    </row>
    <row r="1282" spans="1:3" ht="40.5">
      <c r="A1282" s="527" t="s">
        <v>126</v>
      </c>
      <c r="B1282" s="525" t="s">
        <v>1313</v>
      </c>
      <c r="C1282" s="263"/>
    </row>
    <row r="1283" spans="1:3" ht="54">
      <c r="A1283" s="527" t="s">
        <v>128</v>
      </c>
      <c r="B1283" s="525" t="s">
        <v>1314</v>
      </c>
      <c r="C1283" s="263"/>
    </row>
    <row r="1284" spans="1:3" ht="27">
      <c r="A1284" s="527" t="s">
        <v>130</v>
      </c>
      <c r="B1284" s="525" t="s">
        <v>967</v>
      </c>
      <c r="C1284" s="263"/>
    </row>
    <row r="1285" spans="1:3" ht="27">
      <c r="A1285" s="527" t="s">
        <v>968</v>
      </c>
      <c r="B1285" s="525" t="s">
        <v>1307</v>
      </c>
      <c r="C1285" s="263"/>
    </row>
    <row r="1286" spans="1:3">
      <c r="A1286" s="746" t="s">
        <v>134</v>
      </c>
      <c r="B1286" s="746"/>
      <c r="C1286" s="263"/>
    </row>
    <row r="1287" spans="1:3">
      <c r="A1287" s="745" t="s">
        <v>970</v>
      </c>
      <c r="B1287" s="745"/>
      <c r="C1287" s="312" t="s">
        <v>970</v>
      </c>
    </row>
    <row r="1288" spans="1:3">
      <c r="A1288" s="747" t="s">
        <v>141</v>
      </c>
      <c r="B1288" s="747"/>
      <c r="C1288" s="341">
        <v>-313.39999999999998</v>
      </c>
    </row>
    <row r="1289" spans="1:3">
      <c r="A1289" s="527"/>
      <c r="B1289" s="527"/>
      <c r="C1289" s="263"/>
    </row>
    <row r="1290" spans="1:3">
      <c r="A1290" s="527"/>
      <c r="B1290" s="527"/>
      <c r="C1290" s="263"/>
    </row>
    <row r="1291" spans="1:3">
      <c r="A1291" s="527"/>
      <c r="B1291" s="527"/>
      <c r="C1291" s="313" t="s">
        <v>1315</v>
      </c>
    </row>
    <row r="1292" spans="1:3" ht="14.25">
      <c r="A1292" s="751" t="s">
        <v>1316</v>
      </c>
      <c r="B1292" s="751"/>
      <c r="C1292" s="751"/>
    </row>
    <row r="1293" spans="1:3" ht="14.25">
      <c r="A1293" s="744" t="s">
        <v>116</v>
      </c>
      <c r="B1293" s="744"/>
      <c r="C1293" s="744"/>
    </row>
    <row r="1294" spans="1:3">
      <c r="A1294" s="527"/>
      <c r="B1294" s="527"/>
      <c r="C1294" s="263"/>
    </row>
    <row r="1295" spans="1:3" ht="14.25">
      <c r="A1295" s="528" t="s">
        <v>117</v>
      </c>
      <c r="B1295" s="744" t="s">
        <v>118</v>
      </c>
      <c r="C1295" s="744"/>
    </row>
    <row r="1296" spans="1:3">
      <c r="A1296" s="525" t="s">
        <v>1317</v>
      </c>
      <c r="B1296" s="745" t="s">
        <v>1318</v>
      </c>
      <c r="C1296" s="745"/>
    </row>
    <row r="1297" spans="1:3">
      <c r="A1297" s="527"/>
      <c r="B1297" s="527"/>
      <c r="C1297" s="263"/>
    </row>
    <row r="1298" spans="1:3" ht="14.25">
      <c r="A1298" s="744" t="s">
        <v>121</v>
      </c>
      <c r="B1298" s="744"/>
      <c r="C1298" s="744"/>
    </row>
    <row r="1299" spans="1:3">
      <c r="A1299" s="527"/>
      <c r="B1299" s="527"/>
      <c r="C1299" s="263"/>
    </row>
    <row r="1300" spans="1:3">
      <c r="A1300" s="527" t="s">
        <v>122</v>
      </c>
      <c r="B1300" s="525" t="s">
        <v>1317</v>
      </c>
      <c r="C1300" s="311"/>
    </row>
    <row r="1301" spans="1:3">
      <c r="A1301" s="527" t="s">
        <v>123</v>
      </c>
      <c r="B1301" s="525" t="s">
        <v>978</v>
      </c>
      <c r="C1301" s="311" t="s">
        <v>125</v>
      </c>
    </row>
    <row r="1302" spans="1:3">
      <c r="A1302" s="527" t="s">
        <v>126</v>
      </c>
      <c r="B1302" s="525" t="s">
        <v>1319</v>
      </c>
      <c r="C1302" s="263"/>
    </row>
    <row r="1303" spans="1:3" ht="67.5">
      <c r="A1303" s="527" t="s">
        <v>128</v>
      </c>
      <c r="B1303" s="525" t="s">
        <v>1320</v>
      </c>
      <c r="C1303" s="263"/>
    </row>
    <row r="1304" spans="1:3">
      <c r="A1304" s="527" t="s">
        <v>130</v>
      </c>
      <c r="B1304" s="525" t="s">
        <v>981</v>
      </c>
      <c r="C1304" s="263"/>
    </row>
    <row r="1305" spans="1:3" ht="27">
      <c r="A1305" s="527" t="s">
        <v>1321</v>
      </c>
      <c r="B1305" s="525" t="s">
        <v>1316</v>
      </c>
      <c r="C1305" s="263"/>
    </row>
    <row r="1306" spans="1:3">
      <c r="A1306" s="746" t="s">
        <v>134</v>
      </c>
      <c r="B1306" s="746"/>
      <c r="C1306" s="263"/>
    </row>
    <row r="1307" spans="1:3">
      <c r="A1307" s="747" t="s">
        <v>141</v>
      </c>
      <c r="B1307" s="747"/>
      <c r="C1307" s="312">
        <v>-3164</v>
      </c>
    </row>
    <row r="1308" spans="1:3">
      <c r="A1308" s="527"/>
      <c r="B1308" s="527"/>
      <c r="C1308" s="263"/>
    </row>
    <row r="1309" spans="1:3">
      <c r="A1309" s="527" t="s">
        <v>122</v>
      </c>
      <c r="B1309" s="525" t="s">
        <v>1317</v>
      </c>
      <c r="C1309" s="311"/>
    </row>
    <row r="1310" spans="1:3">
      <c r="A1310" s="527" t="s">
        <v>123</v>
      </c>
      <c r="B1310" s="525" t="s">
        <v>1043</v>
      </c>
      <c r="C1310" s="311" t="s">
        <v>125</v>
      </c>
    </row>
    <row r="1311" spans="1:3" ht="27">
      <c r="A1311" s="527" t="s">
        <v>126</v>
      </c>
      <c r="B1311" s="525" t="s">
        <v>1322</v>
      </c>
      <c r="C1311" s="263"/>
    </row>
    <row r="1312" spans="1:3" ht="40.5">
      <c r="A1312" s="527" t="s">
        <v>128</v>
      </c>
      <c r="B1312" s="525" t="s">
        <v>1323</v>
      </c>
      <c r="C1312" s="263"/>
    </row>
    <row r="1313" spans="1:3">
      <c r="A1313" s="527" t="s">
        <v>130</v>
      </c>
      <c r="B1313" s="525" t="s">
        <v>316</v>
      </c>
      <c r="C1313" s="263"/>
    </row>
    <row r="1314" spans="1:3" ht="27">
      <c r="A1314" s="527" t="s">
        <v>317</v>
      </c>
      <c r="B1314" s="525" t="s">
        <v>1324</v>
      </c>
      <c r="C1314" s="263"/>
    </row>
    <row r="1315" spans="1:3">
      <c r="A1315" s="746" t="s">
        <v>134</v>
      </c>
      <c r="B1315" s="746"/>
      <c r="C1315" s="263"/>
    </row>
    <row r="1316" spans="1:3">
      <c r="A1316" s="745" t="s">
        <v>1325</v>
      </c>
      <c r="B1316" s="745"/>
      <c r="C1316" s="312" t="s">
        <v>970</v>
      </c>
    </row>
    <row r="1317" spans="1:3">
      <c r="A1317" s="745" t="s">
        <v>1326</v>
      </c>
      <c r="B1317" s="745"/>
      <c r="C1317" s="312" t="s">
        <v>970</v>
      </c>
    </row>
    <row r="1318" spans="1:3">
      <c r="A1318" s="747" t="s">
        <v>141</v>
      </c>
      <c r="B1318" s="747"/>
      <c r="C1318" s="341">
        <v>-918.6</v>
      </c>
    </row>
    <row r="1319" spans="1:3">
      <c r="A1319" s="527"/>
      <c r="B1319" s="527"/>
      <c r="C1319" s="263"/>
    </row>
    <row r="1320" spans="1:3">
      <c r="A1320" s="527"/>
      <c r="B1320" s="527"/>
      <c r="C1320" s="263"/>
    </row>
    <row r="1321" spans="1:3">
      <c r="A1321" s="527"/>
      <c r="B1321" s="527"/>
      <c r="C1321" s="313" t="s">
        <v>1327</v>
      </c>
    </row>
    <row r="1322" spans="1:3" ht="14.25">
      <c r="A1322" s="751" t="s">
        <v>1328</v>
      </c>
      <c r="B1322" s="751"/>
      <c r="C1322" s="751"/>
    </row>
    <row r="1323" spans="1:3" ht="14.25">
      <c r="A1323" s="744" t="s">
        <v>116</v>
      </c>
      <c r="B1323" s="744"/>
      <c r="C1323" s="744"/>
    </row>
    <row r="1324" spans="1:3">
      <c r="A1324" s="527"/>
      <c r="B1324" s="527"/>
      <c r="C1324" s="263"/>
    </row>
    <row r="1325" spans="1:3" ht="14.25">
      <c r="A1325" s="528" t="s">
        <v>117</v>
      </c>
      <c r="B1325" s="744" t="s">
        <v>118</v>
      </c>
      <c r="C1325" s="744"/>
    </row>
    <row r="1326" spans="1:3">
      <c r="A1326" s="525" t="s">
        <v>1329</v>
      </c>
      <c r="B1326" s="745" t="s">
        <v>1330</v>
      </c>
      <c r="C1326" s="745"/>
    </row>
    <row r="1327" spans="1:3">
      <c r="A1327" s="527"/>
      <c r="B1327" s="527"/>
      <c r="C1327" s="263"/>
    </row>
    <row r="1328" spans="1:3" ht="14.25">
      <c r="A1328" s="744" t="s">
        <v>121</v>
      </c>
      <c r="B1328" s="744"/>
      <c r="C1328" s="744"/>
    </row>
    <row r="1329" spans="1:3">
      <c r="A1329" s="527"/>
      <c r="B1329" s="527"/>
      <c r="C1329" s="263"/>
    </row>
    <row r="1330" spans="1:3">
      <c r="A1330" s="527" t="s">
        <v>122</v>
      </c>
      <c r="B1330" s="525" t="s">
        <v>1329</v>
      </c>
      <c r="C1330" s="311"/>
    </row>
    <row r="1331" spans="1:3">
      <c r="A1331" s="527" t="s">
        <v>123</v>
      </c>
      <c r="B1331" s="525" t="s">
        <v>978</v>
      </c>
      <c r="C1331" s="311" t="s">
        <v>125</v>
      </c>
    </row>
    <row r="1332" spans="1:3" ht="40.5">
      <c r="A1332" s="527" t="s">
        <v>126</v>
      </c>
      <c r="B1332" s="525" t="s">
        <v>1331</v>
      </c>
      <c r="C1332" s="263"/>
    </row>
    <row r="1333" spans="1:3" ht="81">
      <c r="A1333" s="527" t="s">
        <v>128</v>
      </c>
      <c r="B1333" s="525" t="s">
        <v>1332</v>
      </c>
      <c r="C1333" s="263"/>
    </row>
    <row r="1334" spans="1:3">
      <c r="A1334" s="527" t="s">
        <v>130</v>
      </c>
      <c r="B1334" s="525" t="s">
        <v>981</v>
      </c>
      <c r="C1334" s="263"/>
    </row>
    <row r="1335" spans="1:3" ht="27">
      <c r="A1335" s="527" t="s">
        <v>1012</v>
      </c>
      <c r="B1335" s="525" t="s">
        <v>1333</v>
      </c>
      <c r="C1335" s="263"/>
    </row>
    <row r="1336" spans="1:3">
      <c r="A1336" s="746" t="s">
        <v>134</v>
      </c>
      <c r="B1336" s="746"/>
      <c r="C1336" s="263"/>
    </row>
    <row r="1337" spans="1:3">
      <c r="A1337" s="745" t="s">
        <v>970</v>
      </c>
      <c r="B1337" s="745"/>
      <c r="C1337" s="312" t="s">
        <v>970</v>
      </c>
    </row>
    <row r="1338" spans="1:3">
      <c r="A1338" s="747" t="s">
        <v>141</v>
      </c>
      <c r="B1338" s="747"/>
      <c r="C1338" s="312">
        <v>-6000</v>
      </c>
    </row>
    <row r="1339" spans="1:3">
      <c r="A1339" s="527"/>
      <c r="B1339" s="527"/>
      <c r="C1339" s="263"/>
    </row>
    <row r="1340" spans="1:3">
      <c r="A1340" s="527"/>
      <c r="B1340" s="527"/>
      <c r="C1340" s="263"/>
    </row>
    <row r="1341" spans="1:3">
      <c r="A1341" s="527"/>
      <c r="B1341" s="527"/>
      <c r="C1341" s="313" t="s">
        <v>1334</v>
      </c>
    </row>
    <row r="1342" spans="1:3" ht="14.25">
      <c r="A1342" s="751" t="s">
        <v>1335</v>
      </c>
      <c r="B1342" s="751"/>
      <c r="C1342" s="751"/>
    </row>
    <row r="1343" spans="1:3" ht="14.25">
      <c r="A1343" s="744" t="s">
        <v>116</v>
      </c>
      <c r="B1343" s="744"/>
      <c r="C1343" s="744"/>
    </row>
    <row r="1344" spans="1:3">
      <c r="A1344" s="527"/>
      <c r="B1344" s="527"/>
      <c r="C1344" s="263"/>
    </row>
    <row r="1345" spans="1:3" ht="14.25">
      <c r="A1345" s="528" t="s">
        <v>117</v>
      </c>
      <c r="B1345" s="744" t="s">
        <v>118</v>
      </c>
      <c r="C1345" s="744"/>
    </row>
    <row r="1346" spans="1:3">
      <c r="A1346" s="525" t="s">
        <v>1336</v>
      </c>
      <c r="B1346" s="745" t="s">
        <v>1337</v>
      </c>
      <c r="C1346" s="745"/>
    </row>
    <row r="1347" spans="1:3">
      <c r="A1347" s="527"/>
      <c r="B1347" s="527"/>
      <c r="C1347" s="263"/>
    </row>
    <row r="1348" spans="1:3" ht="14.25">
      <c r="A1348" s="744" t="s">
        <v>121</v>
      </c>
      <c r="B1348" s="744"/>
      <c r="C1348" s="744"/>
    </row>
    <row r="1349" spans="1:3">
      <c r="A1349" s="527"/>
      <c r="B1349" s="527"/>
      <c r="C1349" s="263"/>
    </row>
    <row r="1350" spans="1:3">
      <c r="A1350" s="527" t="s">
        <v>122</v>
      </c>
      <c r="B1350" s="525" t="s">
        <v>1336</v>
      </c>
      <c r="C1350" s="311"/>
    </row>
    <row r="1351" spans="1:3">
      <c r="A1351" s="527" t="s">
        <v>123</v>
      </c>
      <c r="B1351" s="525" t="s">
        <v>978</v>
      </c>
      <c r="C1351" s="311" t="s">
        <v>125</v>
      </c>
    </row>
    <row r="1352" spans="1:3" ht="27">
      <c r="A1352" s="527" t="s">
        <v>126</v>
      </c>
      <c r="B1352" s="525" t="s">
        <v>1338</v>
      </c>
      <c r="C1352" s="263"/>
    </row>
    <row r="1353" spans="1:3" ht="81">
      <c r="A1353" s="527" t="s">
        <v>128</v>
      </c>
      <c r="B1353" s="525" t="s">
        <v>1332</v>
      </c>
      <c r="C1353" s="263"/>
    </row>
    <row r="1354" spans="1:3">
      <c r="A1354" s="527" t="s">
        <v>130</v>
      </c>
      <c r="B1354" s="525" t="s">
        <v>981</v>
      </c>
      <c r="C1354" s="263"/>
    </row>
    <row r="1355" spans="1:3" ht="27">
      <c r="A1355" s="527" t="s">
        <v>1012</v>
      </c>
      <c r="B1355" s="525" t="s">
        <v>1335</v>
      </c>
      <c r="C1355" s="263"/>
    </row>
    <row r="1356" spans="1:3">
      <c r="A1356" s="746" t="s">
        <v>134</v>
      </c>
      <c r="B1356" s="746"/>
      <c r="C1356" s="263"/>
    </row>
    <row r="1357" spans="1:3">
      <c r="A1357" s="745" t="s">
        <v>970</v>
      </c>
      <c r="B1357" s="745"/>
      <c r="C1357" s="312" t="s">
        <v>970</v>
      </c>
    </row>
    <row r="1358" spans="1:3">
      <c r="A1358" s="747" t="s">
        <v>141</v>
      </c>
      <c r="B1358" s="747"/>
      <c r="C1358" s="341">
        <v>-250</v>
      </c>
    </row>
    <row r="1359" spans="1:3">
      <c r="A1359" s="527"/>
      <c r="B1359" s="527"/>
      <c r="C1359" s="263"/>
    </row>
    <row r="1360" spans="1:3">
      <c r="A1360" s="527"/>
      <c r="B1360" s="527"/>
      <c r="C1360" s="263"/>
    </row>
    <row r="1361" spans="1:3">
      <c r="A1361" s="527"/>
      <c r="B1361" s="527"/>
      <c r="C1361" s="313" t="s">
        <v>1339</v>
      </c>
    </row>
    <row r="1362" spans="1:3" ht="14.25">
      <c r="A1362" s="751" t="s">
        <v>1340</v>
      </c>
      <c r="B1362" s="751"/>
      <c r="C1362" s="751"/>
    </row>
    <row r="1363" spans="1:3" ht="14.25">
      <c r="A1363" s="744" t="s">
        <v>116</v>
      </c>
      <c r="B1363" s="744"/>
      <c r="C1363" s="744"/>
    </row>
    <row r="1364" spans="1:3">
      <c r="A1364" s="527"/>
      <c r="B1364" s="527"/>
      <c r="C1364" s="263"/>
    </row>
    <row r="1365" spans="1:3" ht="14.25">
      <c r="A1365" s="528" t="s">
        <v>117</v>
      </c>
      <c r="B1365" s="744" t="s">
        <v>118</v>
      </c>
      <c r="C1365" s="744"/>
    </row>
    <row r="1366" spans="1:3">
      <c r="A1366" s="525" t="s">
        <v>1341</v>
      </c>
      <c r="B1366" s="745" t="s">
        <v>1342</v>
      </c>
      <c r="C1366" s="745"/>
    </row>
    <row r="1367" spans="1:3">
      <c r="A1367" s="527"/>
      <c r="B1367" s="527"/>
      <c r="C1367" s="263"/>
    </row>
    <row r="1368" spans="1:3" ht="14.25">
      <c r="A1368" s="744" t="s">
        <v>121</v>
      </c>
      <c r="B1368" s="744"/>
      <c r="C1368" s="744"/>
    </row>
    <row r="1369" spans="1:3">
      <c r="A1369" s="527"/>
      <c r="B1369" s="527"/>
      <c r="C1369" s="263"/>
    </row>
    <row r="1370" spans="1:3">
      <c r="A1370" s="527" t="s">
        <v>122</v>
      </c>
      <c r="B1370" s="525" t="s">
        <v>1341</v>
      </c>
      <c r="C1370" s="311"/>
    </row>
    <row r="1371" spans="1:3">
      <c r="A1371" s="527" t="s">
        <v>123</v>
      </c>
      <c r="B1371" s="525" t="s">
        <v>978</v>
      </c>
      <c r="C1371" s="311" t="s">
        <v>125</v>
      </c>
    </row>
    <row r="1372" spans="1:3" ht="40.5">
      <c r="A1372" s="527" t="s">
        <v>126</v>
      </c>
      <c r="B1372" s="525" t="s">
        <v>1343</v>
      </c>
      <c r="C1372" s="263"/>
    </row>
    <row r="1373" spans="1:3" ht="81">
      <c r="A1373" s="527" t="s">
        <v>128</v>
      </c>
      <c r="B1373" s="525" t="s">
        <v>1332</v>
      </c>
      <c r="C1373" s="263"/>
    </row>
    <row r="1374" spans="1:3">
      <c r="A1374" s="527" t="s">
        <v>130</v>
      </c>
      <c r="B1374" s="525" t="s">
        <v>981</v>
      </c>
      <c r="C1374" s="263"/>
    </row>
    <row r="1375" spans="1:3" ht="27">
      <c r="A1375" s="527" t="s">
        <v>1012</v>
      </c>
      <c r="B1375" s="525" t="s">
        <v>1340</v>
      </c>
      <c r="C1375" s="263"/>
    </row>
    <row r="1376" spans="1:3">
      <c r="A1376" s="746" t="s">
        <v>134</v>
      </c>
      <c r="B1376" s="746"/>
      <c r="C1376" s="263"/>
    </row>
    <row r="1377" spans="1:3">
      <c r="A1377" s="747" t="s">
        <v>141</v>
      </c>
      <c r="B1377" s="747"/>
      <c r="C1377" s="312">
        <v>-2241.1999999999998</v>
      </c>
    </row>
    <row r="1378" spans="1:3">
      <c r="A1378" s="527"/>
      <c r="B1378" s="527"/>
      <c r="C1378" s="263"/>
    </row>
    <row r="1379" spans="1:3">
      <c r="A1379" s="527"/>
      <c r="B1379" s="527"/>
      <c r="C1379" s="263"/>
    </row>
    <row r="1380" spans="1:3">
      <c r="A1380" s="527"/>
      <c r="B1380" s="527"/>
      <c r="C1380" s="313" t="s">
        <v>1619</v>
      </c>
    </row>
    <row r="1381" spans="1:3" ht="14.25">
      <c r="A1381" s="751" t="s">
        <v>1345</v>
      </c>
      <c r="B1381" s="751"/>
      <c r="C1381" s="751"/>
    </row>
    <row r="1382" spans="1:3" ht="14.25">
      <c r="A1382" s="744" t="s">
        <v>116</v>
      </c>
      <c r="B1382" s="744"/>
      <c r="C1382" s="744"/>
    </row>
    <row r="1383" spans="1:3">
      <c r="A1383" s="527"/>
      <c r="B1383" s="527"/>
      <c r="C1383" s="263"/>
    </row>
    <row r="1384" spans="1:3" ht="14.25">
      <c r="A1384" s="528" t="s">
        <v>117</v>
      </c>
      <c r="B1384" s="744" t="s">
        <v>118</v>
      </c>
      <c r="C1384" s="744"/>
    </row>
    <row r="1385" spans="1:3">
      <c r="A1385" s="525" t="s">
        <v>1346</v>
      </c>
      <c r="B1385" s="745" t="s">
        <v>1347</v>
      </c>
      <c r="C1385" s="745"/>
    </row>
    <row r="1386" spans="1:3">
      <c r="A1386" s="527"/>
      <c r="B1386" s="527"/>
      <c r="C1386" s="263"/>
    </row>
    <row r="1387" spans="1:3" ht="14.25">
      <c r="A1387" s="744" t="s">
        <v>121</v>
      </c>
      <c r="B1387" s="744"/>
      <c r="C1387" s="744"/>
    </row>
    <row r="1388" spans="1:3">
      <c r="A1388" s="527"/>
      <c r="B1388" s="527"/>
      <c r="C1388" s="263"/>
    </row>
    <row r="1389" spans="1:3">
      <c r="A1389" s="527" t="s">
        <v>122</v>
      </c>
      <c r="B1389" s="525" t="s">
        <v>1346</v>
      </c>
      <c r="C1389" s="311"/>
    </row>
    <row r="1390" spans="1:3">
      <c r="A1390" s="527" t="s">
        <v>123</v>
      </c>
      <c r="B1390" s="525" t="s">
        <v>978</v>
      </c>
      <c r="C1390" s="311" t="s">
        <v>125</v>
      </c>
    </row>
    <row r="1391" spans="1:3" ht="27">
      <c r="A1391" s="527" t="s">
        <v>126</v>
      </c>
      <c r="B1391" s="525" t="s">
        <v>1348</v>
      </c>
      <c r="C1391" s="263"/>
    </row>
    <row r="1392" spans="1:3" ht="27">
      <c r="A1392" s="527" t="s">
        <v>128</v>
      </c>
      <c r="B1392" s="525" t="s">
        <v>1348</v>
      </c>
      <c r="C1392" s="263"/>
    </row>
    <row r="1393" spans="1:3">
      <c r="A1393" s="527" t="s">
        <v>130</v>
      </c>
      <c r="B1393" s="525" t="s">
        <v>981</v>
      </c>
      <c r="C1393" s="263"/>
    </row>
    <row r="1394" spans="1:3" ht="27">
      <c r="A1394" s="527" t="s">
        <v>1012</v>
      </c>
      <c r="B1394" s="525" t="s">
        <v>1345</v>
      </c>
      <c r="C1394" s="263"/>
    </row>
    <row r="1395" spans="1:3">
      <c r="A1395" s="746" t="s">
        <v>134</v>
      </c>
      <c r="B1395" s="746"/>
      <c r="C1395" s="263"/>
    </row>
    <row r="1396" spans="1:3">
      <c r="A1396" s="747" t="s">
        <v>141</v>
      </c>
      <c r="B1396" s="747"/>
      <c r="C1396" s="312">
        <v>85000</v>
      </c>
    </row>
    <row r="1397" spans="1:3">
      <c r="A1397" s="527"/>
      <c r="B1397" s="527"/>
      <c r="C1397" s="263"/>
    </row>
    <row r="1398" spans="1:3">
      <c r="A1398" s="527" t="s">
        <v>122</v>
      </c>
      <c r="B1398" s="525" t="s">
        <v>1346</v>
      </c>
      <c r="C1398" s="311"/>
    </row>
    <row r="1399" spans="1:3">
      <c r="A1399" s="527" t="s">
        <v>123</v>
      </c>
      <c r="B1399" s="525" t="s">
        <v>1014</v>
      </c>
      <c r="C1399" s="311" t="s">
        <v>125</v>
      </c>
    </row>
    <row r="1400" spans="1:3">
      <c r="A1400" s="527" t="s">
        <v>126</v>
      </c>
      <c r="B1400" s="525" t="s">
        <v>1349</v>
      </c>
      <c r="C1400" s="263"/>
    </row>
    <row r="1401" spans="1:3">
      <c r="A1401" s="527" t="s">
        <v>128</v>
      </c>
      <c r="B1401" s="525" t="s">
        <v>1349</v>
      </c>
      <c r="C1401" s="263"/>
    </row>
    <row r="1402" spans="1:3">
      <c r="A1402" s="527" t="s">
        <v>130</v>
      </c>
      <c r="B1402" s="525" t="s">
        <v>981</v>
      </c>
      <c r="C1402" s="263"/>
    </row>
    <row r="1403" spans="1:3" ht="27">
      <c r="A1403" s="527" t="s">
        <v>1012</v>
      </c>
      <c r="B1403" s="525" t="s">
        <v>1345</v>
      </c>
      <c r="C1403" s="263"/>
    </row>
    <row r="1404" spans="1:3">
      <c r="A1404" s="746" t="s">
        <v>134</v>
      </c>
      <c r="B1404" s="746"/>
      <c r="C1404" s="263"/>
    </row>
    <row r="1405" spans="1:3">
      <c r="A1405" s="745" t="s">
        <v>970</v>
      </c>
      <c r="B1405" s="745"/>
      <c r="C1405" s="312" t="s">
        <v>970</v>
      </c>
    </row>
    <row r="1406" spans="1:3">
      <c r="A1406" s="747" t="s">
        <v>141</v>
      </c>
      <c r="B1406" s="747"/>
      <c r="C1406" s="312">
        <v>-85000</v>
      </c>
    </row>
    <row r="1407" spans="1:3">
      <c r="A1407" s="527"/>
      <c r="B1407" s="527"/>
      <c r="C1407" s="263"/>
    </row>
    <row r="1408" spans="1:3">
      <c r="A1408" s="356"/>
      <c r="B1408" s="356"/>
      <c r="C1408" s="562"/>
    </row>
    <row r="1409" spans="1:3" s="566" customFormat="1" ht="13.5" customHeight="1">
      <c r="A1409" s="563" t="s">
        <v>117</v>
      </c>
      <c r="B1409" s="564" t="s">
        <v>118</v>
      </c>
      <c r="C1409" s="565"/>
    </row>
    <row r="1410" spans="1:3" s="359" customFormat="1" ht="40.5">
      <c r="A1410" s="525" t="s">
        <v>1387</v>
      </c>
      <c r="B1410" s="168" t="s">
        <v>1388</v>
      </c>
      <c r="C1410" s="311" t="s">
        <v>1389</v>
      </c>
    </row>
    <row r="1411" spans="1:3" s="566" customFormat="1">
      <c r="A1411" s="273"/>
      <c r="B1411" s="273"/>
      <c r="C1411" s="567"/>
    </row>
    <row r="1412" spans="1:3" s="566" customFormat="1" ht="14.25">
      <c r="A1412" s="754" t="s">
        <v>121</v>
      </c>
      <c r="B1412" s="754"/>
      <c r="C1412" s="754"/>
    </row>
    <row r="1413" spans="1:3" s="566" customFormat="1">
      <c r="A1413" s="273"/>
      <c r="B1413" s="273"/>
      <c r="C1413" s="567"/>
    </row>
    <row r="1414" spans="1:3" s="566" customFormat="1">
      <c r="A1414" s="273" t="s">
        <v>122</v>
      </c>
      <c r="B1414" s="321" t="s">
        <v>1387</v>
      </c>
      <c r="C1414" s="568"/>
    </row>
    <row r="1415" spans="1:3" s="566" customFormat="1">
      <c r="A1415" s="273" t="s">
        <v>123</v>
      </c>
      <c r="B1415" s="321" t="s">
        <v>978</v>
      </c>
      <c r="C1415" s="568" t="s">
        <v>1390</v>
      </c>
    </row>
    <row r="1416" spans="1:3" s="566" customFormat="1">
      <c r="A1416" s="273" t="s">
        <v>126</v>
      </c>
      <c r="B1416" s="321" t="s">
        <v>1388</v>
      </c>
      <c r="C1416" s="567"/>
    </row>
    <row r="1417" spans="1:3" s="566" customFormat="1" ht="67.5">
      <c r="A1417" s="273" t="s">
        <v>128</v>
      </c>
      <c r="B1417" s="321" t="s">
        <v>1391</v>
      </c>
      <c r="C1417" s="567"/>
    </row>
    <row r="1418" spans="1:3" s="566" customFormat="1">
      <c r="A1418" s="273" t="s">
        <v>130</v>
      </c>
      <c r="B1418" s="321" t="s">
        <v>981</v>
      </c>
      <c r="C1418" s="567"/>
    </row>
    <row r="1419" spans="1:3" s="566" customFormat="1">
      <c r="A1419" s="752" t="s">
        <v>134</v>
      </c>
      <c r="B1419" s="752"/>
      <c r="C1419" s="567"/>
    </row>
    <row r="1420" spans="1:3" s="566" customFormat="1">
      <c r="A1420" s="753" t="s">
        <v>141</v>
      </c>
      <c r="B1420" s="753"/>
      <c r="C1420" s="569">
        <f>'6.'!G471</f>
        <v>8057294.5999999996</v>
      </c>
    </row>
    <row r="1421" spans="1:3" s="359" customFormat="1">
      <c r="A1421" s="570"/>
      <c r="B1421" s="570"/>
      <c r="C1421" s="571"/>
    </row>
  </sheetData>
  <mergeCells count="501">
    <mergeCell ref="B100:C100"/>
    <mergeCell ref="A21:B21"/>
    <mergeCell ref="A22:B22"/>
    <mergeCell ref="A23:B23"/>
    <mergeCell ref="A52:B52"/>
    <mergeCell ref="A62:B62"/>
    <mergeCell ref="A53:B53"/>
    <mergeCell ref="A54:B54"/>
    <mergeCell ref="B316:C316"/>
    <mergeCell ref="A239:B239"/>
    <mergeCell ref="A256:B256"/>
    <mergeCell ref="A257:B257"/>
    <mergeCell ref="A258:B258"/>
    <mergeCell ref="A63:B63"/>
    <mergeCell ref="A64:B64"/>
    <mergeCell ref="A65:B65"/>
    <mergeCell ref="A66:B66"/>
    <mergeCell ref="A67:B67"/>
    <mergeCell ref="B99:C99"/>
    <mergeCell ref="A150:B150"/>
    <mergeCell ref="A151:B151"/>
    <mergeCell ref="B191:C191"/>
    <mergeCell ref="B192:C192"/>
    <mergeCell ref="A194:C194"/>
    <mergeCell ref="A4:C4"/>
    <mergeCell ref="A7:C7"/>
    <mergeCell ref="A8:C8"/>
    <mergeCell ref="B10:C10"/>
    <mergeCell ref="B11:C11"/>
    <mergeCell ref="A13:C13"/>
    <mergeCell ref="B41:C41"/>
    <mergeCell ref="A43:C43"/>
    <mergeCell ref="A51:B51"/>
    <mergeCell ref="A31:B31"/>
    <mergeCell ref="A32:B32"/>
    <mergeCell ref="A37:C37"/>
    <mergeCell ref="A38:C38"/>
    <mergeCell ref="B40:C40"/>
    <mergeCell ref="A109:B109"/>
    <mergeCell ref="A238:B238"/>
    <mergeCell ref="A102:C102"/>
    <mergeCell ref="A118:B118"/>
    <mergeCell ref="A119:B119"/>
    <mergeCell ref="A120:B120"/>
    <mergeCell ref="A139:B139"/>
    <mergeCell ref="A137:B137"/>
    <mergeCell ref="A138:B138"/>
    <mergeCell ref="A148:B148"/>
    <mergeCell ref="A149:B149"/>
    <mergeCell ref="A140:B140"/>
    <mergeCell ref="A110:B110"/>
    <mergeCell ref="A128:B128"/>
    <mergeCell ref="A129:B129"/>
    <mergeCell ref="A220:B220"/>
    <mergeCell ref="A221:B221"/>
    <mergeCell ref="A229:B229"/>
    <mergeCell ref="A230:B230"/>
    <mergeCell ref="A211:B211"/>
    <mergeCell ref="A212:B212"/>
    <mergeCell ref="A202:B202"/>
    <mergeCell ref="A203:B203"/>
    <mergeCell ref="A276:B276"/>
    <mergeCell ref="A277:B277"/>
    <mergeCell ref="A278:B278"/>
    <mergeCell ref="A279:B279"/>
    <mergeCell ref="A280:B280"/>
    <mergeCell ref="A289:B289"/>
    <mergeCell ref="A290:B290"/>
    <mergeCell ref="A291:B291"/>
    <mergeCell ref="A275:B275"/>
    <mergeCell ref="A356:C356"/>
    <mergeCell ref="A357:C357"/>
    <mergeCell ref="A281:B281"/>
    <mergeCell ref="A337:C337"/>
    <mergeCell ref="A338:C338"/>
    <mergeCell ref="B340:C340"/>
    <mergeCell ref="B341:C341"/>
    <mergeCell ref="B317:C317"/>
    <mergeCell ref="A319:C319"/>
    <mergeCell ref="C321:C322"/>
    <mergeCell ref="A326:B326"/>
    <mergeCell ref="A327:B327"/>
    <mergeCell ref="A334:B334"/>
    <mergeCell ref="A335:B335"/>
    <mergeCell ref="A515:B515"/>
    <mergeCell ref="A516:B516"/>
    <mergeCell ref="A517:B517"/>
    <mergeCell ref="A518:B518"/>
    <mergeCell ref="A519:B519"/>
    <mergeCell ref="A426:C426"/>
    <mergeCell ref="A434:B434"/>
    <mergeCell ref="A435:B435"/>
    <mergeCell ref="A443:B443"/>
    <mergeCell ref="A444:B444"/>
    <mergeCell ref="A479:B479"/>
    <mergeCell ref="A487:B487"/>
    <mergeCell ref="A488:B488"/>
    <mergeCell ref="A445:B445"/>
    <mergeCell ref="A453:B453"/>
    <mergeCell ref="A454:B454"/>
    <mergeCell ref="A462:B462"/>
    <mergeCell ref="A463:B463"/>
    <mergeCell ref="B532:C532"/>
    <mergeCell ref="B533:C533"/>
    <mergeCell ref="A534:B534"/>
    <mergeCell ref="A542:B542"/>
    <mergeCell ref="A545:C545"/>
    <mergeCell ref="A528:B528"/>
    <mergeCell ref="A529:B529"/>
    <mergeCell ref="B466:C466"/>
    <mergeCell ref="B467:C467"/>
    <mergeCell ref="A469:C469"/>
    <mergeCell ref="A477:B477"/>
    <mergeCell ref="A478:B478"/>
    <mergeCell ref="A496:B496"/>
    <mergeCell ref="A497:B497"/>
    <mergeCell ref="A498:B498"/>
    <mergeCell ref="A499:B499"/>
    <mergeCell ref="A500:B500"/>
    <mergeCell ref="A501:B501"/>
    <mergeCell ref="A502:B502"/>
    <mergeCell ref="A510:B510"/>
    <mergeCell ref="A511:B511"/>
    <mergeCell ref="A512:B512"/>
    <mergeCell ref="A513:B513"/>
    <mergeCell ref="A514:B514"/>
    <mergeCell ref="A560:B560"/>
    <mergeCell ref="B563:C563"/>
    <mergeCell ref="B564:C564"/>
    <mergeCell ref="A566:C566"/>
    <mergeCell ref="A574:B574"/>
    <mergeCell ref="A546:C546"/>
    <mergeCell ref="B548:C548"/>
    <mergeCell ref="B549:C549"/>
    <mergeCell ref="A551:C551"/>
    <mergeCell ref="A559:B559"/>
    <mergeCell ref="A585:C585"/>
    <mergeCell ref="A593:B593"/>
    <mergeCell ref="A594:B594"/>
    <mergeCell ref="B597:C597"/>
    <mergeCell ref="B598:C598"/>
    <mergeCell ref="A575:B575"/>
    <mergeCell ref="A579:C579"/>
    <mergeCell ref="A580:C580"/>
    <mergeCell ref="B582:C582"/>
    <mergeCell ref="B583:C583"/>
    <mergeCell ref="A612:B612"/>
    <mergeCell ref="A613:B613"/>
    <mergeCell ref="A614:B614"/>
    <mergeCell ref="A615:B615"/>
    <mergeCell ref="A616:B616"/>
    <mergeCell ref="A600:C600"/>
    <mergeCell ref="A608:B608"/>
    <mergeCell ref="A609:B609"/>
    <mergeCell ref="A610:B610"/>
    <mergeCell ref="A611:B611"/>
    <mergeCell ref="A622:B622"/>
    <mergeCell ref="A623:B623"/>
    <mergeCell ref="A624:B624"/>
    <mergeCell ref="A625:B625"/>
    <mergeCell ref="A626:B626"/>
    <mergeCell ref="A617:B617"/>
    <mergeCell ref="A618:B618"/>
    <mergeCell ref="A619:B619"/>
    <mergeCell ref="A620:B620"/>
    <mergeCell ref="A621:B621"/>
    <mergeCell ref="A632:B632"/>
    <mergeCell ref="A633:B633"/>
    <mergeCell ref="A634:B634"/>
    <mergeCell ref="B637:C637"/>
    <mergeCell ref="B638:C638"/>
    <mergeCell ref="A627:B627"/>
    <mergeCell ref="A628:B628"/>
    <mergeCell ref="A629:B629"/>
    <mergeCell ref="A630:B630"/>
    <mergeCell ref="A631:B631"/>
    <mergeCell ref="A652:B652"/>
    <mergeCell ref="A660:B660"/>
    <mergeCell ref="A661:B661"/>
    <mergeCell ref="A662:B662"/>
    <mergeCell ref="A666:C666"/>
    <mergeCell ref="A640:C640"/>
    <mergeCell ref="A648:B648"/>
    <mergeCell ref="A649:B649"/>
    <mergeCell ref="A650:B650"/>
    <mergeCell ref="A651:B651"/>
    <mergeCell ref="A681:B681"/>
    <mergeCell ref="B684:C684"/>
    <mergeCell ref="B685:C685"/>
    <mergeCell ref="A687:C687"/>
    <mergeCell ref="A695:B695"/>
    <mergeCell ref="A667:C667"/>
    <mergeCell ref="B669:C669"/>
    <mergeCell ref="B670:C670"/>
    <mergeCell ref="A672:C672"/>
    <mergeCell ref="A680:B680"/>
    <mergeCell ref="A711:B711"/>
    <mergeCell ref="A729:C729"/>
    <mergeCell ref="A730:C730"/>
    <mergeCell ref="B732:C732"/>
    <mergeCell ref="B733:C733"/>
    <mergeCell ref="A696:B696"/>
    <mergeCell ref="B699:C699"/>
    <mergeCell ref="B700:C700"/>
    <mergeCell ref="A702:C702"/>
    <mergeCell ref="A710:B710"/>
    <mergeCell ref="B713:C713"/>
    <mergeCell ref="B714:C714"/>
    <mergeCell ref="A716:C716"/>
    <mergeCell ref="A724:B724"/>
    <mergeCell ref="A726:B726"/>
    <mergeCell ref="A750:C750"/>
    <mergeCell ref="A758:B758"/>
    <mergeCell ref="A759:B759"/>
    <mergeCell ref="A763:C763"/>
    <mergeCell ref="A764:C764"/>
    <mergeCell ref="A735:C735"/>
    <mergeCell ref="A743:B743"/>
    <mergeCell ref="A744:B744"/>
    <mergeCell ref="B747:C747"/>
    <mergeCell ref="B748:C748"/>
    <mergeCell ref="B766:C766"/>
    <mergeCell ref="B767:C767"/>
    <mergeCell ref="A769:C769"/>
    <mergeCell ref="A777:B777"/>
    <mergeCell ref="A778:B778"/>
    <mergeCell ref="C801:C805"/>
    <mergeCell ref="A805:B805"/>
    <mergeCell ref="A806:B806"/>
    <mergeCell ref="A783:C783"/>
    <mergeCell ref="A782:C782"/>
    <mergeCell ref="A796:B796"/>
    <mergeCell ref="C792:C796"/>
    <mergeCell ref="A797:B797"/>
    <mergeCell ref="A779:B779"/>
    <mergeCell ref="A838:C838"/>
    <mergeCell ref="A839:C839"/>
    <mergeCell ref="B841:C841"/>
    <mergeCell ref="B842:C842"/>
    <mergeCell ref="A834:B834"/>
    <mergeCell ref="A835:B835"/>
    <mergeCell ref="C815:C819"/>
    <mergeCell ref="A824:C824"/>
    <mergeCell ref="A832:B832"/>
    <mergeCell ref="A833:B833"/>
    <mergeCell ref="A819:B819"/>
    <mergeCell ref="A820:B820"/>
    <mergeCell ref="B821:C821"/>
    <mergeCell ref="B822:C822"/>
    <mergeCell ref="A856:B856"/>
    <mergeCell ref="A864:B864"/>
    <mergeCell ref="A865:B865"/>
    <mergeCell ref="A866:B866"/>
    <mergeCell ref="A867:B867"/>
    <mergeCell ref="A844:C844"/>
    <mergeCell ref="A852:B852"/>
    <mergeCell ref="A853:B853"/>
    <mergeCell ref="A854:B854"/>
    <mergeCell ref="A855:B855"/>
    <mergeCell ref="A883:B883"/>
    <mergeCell ref="A887:C887"/>
    <mergeCell ref="A888:C888"/>
    <mergeCell ref="B890:C890"/>
    <mergeCell ref="B891:C891"/>
    <mergeCell ref="A868:B868"/>
    <mergeCell ref="B871:C871"/>
    <mergeCell ref="B872:C872"/>
    <mergeCell ref="A874:C874"/>
    <mergeCell ref="A882:B882"/>
    <mergeCell ref="A908:C908"/>
    <mergeCell ref="A916:B916"/>
    <mergeCell ref="A917:B917"/>
    <mergeCell ref="A918:B918"/>
    <mergeCell ref="A919:B919"/>
    <mergeCell ref="A893:C893"/>
    <mergeCell ref="A901:B901"/>
    <mergeCell ref="A902:B902"/>
    <mergeCell ref="B905:C905"/>
    <mergeCell ref="B906:C906"/>
    <mergeCell ref="A937:B937"/>
    <mergeCell ref="A938:B938"/>
    <mergeCell ref="A939:B939"/>
    <mergeCell ref="A943:C943"/>
    <mergeCell ref="A944:C944"/>
    <mergeCell ref="A923:C923"/>
    <mergeCell ref="A924:C924"/>
    <mergeCell ref="B926:C926"/>
    <mergeCell ref="B927:C927"/>
    <mergeCell ref="A929:C929"/>
    <mergeCell ref="A966:B966"/>
    <mergeCell ref="A967:B967"/>
    <mergeCell ref="A975:B975"/>
    <mergeCell ref="A976:B976"/>
    <mergeCell ref="B979:C979"/>
    <mergeCell ref="B946:C946"/>
    <mergeCell ref="B947:C947"/>
    <mergeCell ref="A949:C949"/>
    <mergeCell ref="A957:B957"/>
    <mergeCell ref="A958:B958"/>
    <mergeCell ref="A1000:B1000"/>
    <mergeCell ref="A1004:C1004"/>
    <mergeCell ref="A1005:C1005"/>
    <mergeCell ref="B1007:C1007"/>
    <mergeCell ref="B1008:C1008"/>
    <mergeCell ref="B980:C980"/>
    <mergeCell ref="A982:C982"/>
    <mergeCell ref="A990:B990"/>
    <mergeCell ref="A991:B991"/>
    <mergeCell ref="A999:B999"/>
    <mergeCell ref="A1031:C1031"/>
    <mergeCell ref="A1032:C1032"/>
    <mergeCell ref="B1034:C1034"/>
    <mergeCell ref="B1035:C1035"/>
    <mergeCell ref="A1037:C1037"/>
    <mergeCell ref="A1010:C1010"/>
    <mergeCell ref="A1018:B1018"/>
    <mergeCell ref="A1019:B1019"/>
    <mergeCell ref="A1027:B1027"/>
    <mergeCell ref="A1028:B1028"/>
    <mergeCell ref="B1054:C1054"/>
    <mergeCell ref="A1056:C1056"/>
    <mergeCell ref="A1064:B1064"/>
    <mergeCell ref="A1065:B1065"/>
    <mergeCell ref="A1069:C1069"/>
    <mergeCell ref="A1045:B1045"/>
    <mergeCell ref="A1046:B1046"/>
    <mergeCell ref="A1050:C1050"/>
    <mergeCell ref="A1051:C1051"/>
    <mergeCell ref="B1053:C1053"/>
    <mergeCell ref="A1084:B1084"/>
    <mergeCell ref="A1085:B1085"/>
    <mergeCell ref="A1086:B1086"/>
    <mergeCell ref="A1087:B1087"/>
    <mergeCell ref="A1095:B1095"/>
    <mergeCell ref="A1070:C1070"/>
    <mergeCell ref="B1072:C1072"/>
    <mergeCell ref="B1073:C1073"/>
    <mergeCell ref="A1075:C1075"/>
    <mergeCell ref="A1083:B1083"/>
    <mergeCell ref="A1108:B1108"/>
    <mergeCell ref="A1109:B1109"/>
    <mergeCell ref="A1113:C1113"/>
    <mergeCell ref="A1114:C1114"/>
    <mergeCell ref="B1116:C1116"/>
    <mergeCell ref="A1096:B1096"/>
    <mergeCell ref="A1097:B1097"/>
    <mergeCell ref="A1098:B1098"/>
    <mergeCell ref="A1099:B1099"/>
    <mergeCell ref="A1107:B1107"/>
    <mergeCell ref="A1133:C1133"/>
    <mergeCell ref="A1134:C1134"/>
    <mergeCell ref="B1136:C1136"/>
    <mergeCell ref="B1137:C1137"/>
    <mergeCell ref="A1139:C1139"/>
    <mergeCell ref="B1117:C1117"/>
    <mergeCell ref="A1119:C1119"/>
    <mergeCell ref="A1127:B1127"/>
    <mergeCell ref="A1128:B1128"/>
    <mergeCell ref="A1129:B1129"/>
    <mergeCell ref="A1166:B1166"/>
    <mergeCell ref="A1174:B1174"/>
    <mergeCell ref="A1175:B1175"/>
    <mergeCell ref="A1183:B1183"/>
    <mergeCell ref="A1184:B1184"/>
    <mergeCell ref="A1147:B1147"/>
    <mergeCell ref="A1148:B1148"/>
    <mergeCell ref="A1156:B1156"/>
    <mergeCell ref="A1157:B1157"/>
    <mergeCell ref="A1165:B1165"/>
    <mergeCell ref="A1204:B1204"/>
    <mergeCell ref="A1205:B1205"/>
    <mergeCell ref="A1213:B1213"/>
    <mergeCell ref="A1214:B1214"/>
    <mergeCell ref="A1215:B1215"/>
    <mergeCell ref="A1192:B1192"/>
    <mergeCell ref="A1193:B1193"/>
    <mergeCell ref="A1194:B1194"/>
    <mergeCell ref="A1195:B1195"/>
    <mergeCell ref="A1203:B1203"/>
    <mergeCell ref="A1228:B1228"/>
    <mergeCell ref="A1232:C1232"/>
    <mergeCell ref="A1233:C1233"/>
    <mergeCell ref="B1235:C1235"/>
    <mergeCell ref="B1236:C1236"/>
    <mergeCell ref="A1216:B1216"/>
    <mergeCell ref="A1224:B1224"/>
    <mergeCell ref="A1225:B1225"/>
    <mergeCell ref="A1226:B1226"/>
    <mergeCell ref="A1227:B1227"/>
    <mergeCell ref="A1253:C1253"/>
    <mergeCell ref="B1255:C1255"/>
    <mergeCell ref="B1256:C1256"/>
    <mergeCell ref="A1258:C1258"/>
    <mergeCell ref="A1266:B1266"/>
    <mergeCell ref="A1238:C1238"/>
    <mergeCell ref="A1246:B1246"/>
    <mergeCell ref="A1247:B1247"/>
    <mergeCell ref="A1248:B1248"/>
    <mergeCell ref="A1252:C1252"/>
    <mergeCell ref="A1286:B1286"/>
    <mergeCell ref="A1287:B1287"/>
    <mergeCell ref="A1288:B1288"/>
    <mergeCell ref="A1292:C1292"/>
    <mergeCell ref="A1293:C1293"/>
    <mergeCell ref="A1267:B1267"/>
    <mergeCell ref="A1275:B1275"/>
    <mergeCell ref="A1276:B1276"/>
    <mergeCell ref="A1277:B1277"/>
    <mergeCell ref="A1278:B1278"/>
    <mergeCell ref="A1315:B1315"/>
    <mergeCell ref="A1316:B1316"/>
    <mergeCell ref="A1317:B1317"/>
    <mergeCell ref="A1318:B1318"/>
    <mergeCell ref="A1322:C1322"/>
    <mergeCell ref="B1295:C1295"/>
    <mergeCell ref="B1296:C1296"/>
    <mergeCell ref="A1298:C1298"/>
    <mergeCell ref="A1306:B1306"/>
    <mergeCell ref="A1307:B1307"/>
    <mergeCell ref="A1419:B1419"/>
    <mergeCell ref="A1420:B1420"/>
    <mergeCell ref="B1385:C1385"/>
    <mergeCell ref="A1387:C1387"/>
    <mergeCell ref="A1395:B1395"/>
    <mergeCell ref="A1396:B1396"/>
    <mergeCell ref="A1404:B1404"/>
    <mergeCell ref="A1376:B1376"/>
    <mergeCell ref="A1377:B1377"/>
    <mergeCell ref="A1381:C1381"/>
    <mergeCell ref="A1382:C1382"/>
    <mergeCell ref="B1384:C1384"/>
    <mergeCell ref="A1405:B1405"/>
    <mergeCell ref="A1406:B1406"/>
    <mergeCell ref="A1412:C1412"/>
    <mergeCell ref="A1337:B1337"/>
    <mergeCell ref="A1338:B1338"/>
    <mergeCell ref="A1342:C1342"/>
    <mergeCell ref="A1343:C1343"/>
    <mergeCell ref="B1345:C1345"/>
    <mergeCell ref="A1323:C1323"/>
    <mergeCell ref="B1325:C1325"/>
    <mergeCell ref="B1326:C1326"/>
    <mergeCell ref="A1328:C1328"/>
    <mergeCell ref="A1336:B1336"/>
    <mergeCell ref="A1362:C1362"/>
    <mergeCell ref="A1363:C1363"/>
    <mergeCell ref="B1365:C1365"/>
    <mergeCell ref="B1366:C1366"/>
    <mergeCell ref="A1368:C1368"/>
    <mergeCell ref="B1346:C1346"/>
    <mergeCell ref="A1348:C1348"/>
    <mergeCell ref="A1356:B1356"/>
    <mergeCell ref="A1357:B1357"/>
    <mergeCell ref="A1358:B1358"/>
    <mergeCell ref="A420:B420"/>
    <mergeCell ref="B423:C423"/>
    <mergeCell ref="B424:C424"/>
    <mergeCell ref="A413:B413"/>
    <mergeCell ref="A414:B414"/>
    <mergeCell ref="A415:B415"/>
    <mergeCell ref="A416:B416"/>
    <mergeCell ref="A417:B417"/>
    <mergeCell ref="A387:B387"/>
    <mergeCell ref="A395:B395"/>
    <mergeCell ref="A396:B396"/>
    <mergeCell ref="A404:B404"/>
    <mergeCell ref="A405:B405"/>
    <mergeCell ref="B86:C86"/>
    <mergeCell ref="B87:C87"/>
    <mergeCell ref="A89:C89"/>
    <mergeCell ref="A96:B96"/>
    <mergeCell ref="A97:B97"/>
    <mergeCell ref="A266:B266"/>
    <mergeCell ref="A267:B267"/>
    <mergeCell ref="A418:B418"/>
    <mergeCell ref="A419:B419"/>
    <mergeCell ref="A372:B372"/>
    <mergeCell ref="B375:C375"/>
    <mergeCell ref="B376:C376"/>
    <mergeCell ref="A378:C378"/>
    <mergeCell ref="A386:B386"/>
    <mergeCell ref="B359:C359"/>
    <mergeCell ref="B360:C360"/>
    <mergeCell ref="A247:B247"/>
    <mergeCell ref="A248:B248"/>
    <mergeCell ref="A362:C362"/>
    <mergeCell ref="A370:B370"/>
    <mergeCell ref="A371:B371"/>
    <mergeCell ref="A343:C343"/>
    <mergeCell ref="A351:B351"/>
    <mergeCell ref="A352:B352"/>
    <mergeCell ref="A84:B84"/>
    <mergeCell ref="B69:C69"/>
    <mergeCell ref="B70:C70"/>
    <mergeCell ref="A72:C72"/>
    <mergeCell ref="C74:C75"/>
    <mergeCell ref="A79:B79"/>
    <mergeCell ref="A80:B80"/>
    <mergeCell ref="A81:B81"/>
    <mergeCell ref="A82:B82"/>
    <mergeCell ref="A83:B83"/>
  </mergeCells>
  <pageMargins left="0.75" right="0.75" top="1" bottom="1" header="0.5" footer="0.5"/>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J1492"/>
  <sheetViews>
    <sheetView topLeftCell="A1458" workbookViewId="0">
      <selection activeCell="B11" sqref="B11:C11"/>
    </sheetView>
  </sheetViews>
  <sheetFormatPr defaultRowHeight="13.5"/>
  <cols>
    <col min="1" max="1" width="28.5703125" style="343" customWidth="1"/>
    <col min="2" max="2" width="47.5703125" style="343" customWidth="1"/>
    <col min="3" max="3" width="36.85546875" style="348" customWidth="1"/>
    <col min="4" max="4" width="10.5703125" style="345" bestFit="1" customWidth="1"/>
    <col min="5" max="5" width="11" style="345" bestFit="1" customWidth="1"/>
    <col min="6" max="6" width="11.42578125" style="343" bestFit="1" customWidth="1"/>
    <col min="7" max="7" width="11.5703125" style="343" bestFit="1" customWidth="1"/>
    <col min="8" max="253" width="9.140625" style="343"/>
    <col min="254" max="254" width="28.5703125" style="343" customWidth="1"/>
    <col min="255" max="255" width="47.5703125" style="343" customWidth="1"/>
    <col min="256" max="259" width="15.28515625" style="343" customWidth="1"/>
    <col min="260" max="509" width="9.140625" style="343"/>
    <col min="510" max="510" width="28.5703125" style="343" customWidth="1"/>
    <col min="511" max="511" width="47.5703125" style="343" customWidth="1"/>
    <col min="512" max="515" width="15.28515625" style="343" customWidth="1"/>
    <col min="516" max="765" width="9.140625" style="343"/>
    <col min="766" max="766" width="28.5703125" style="343" customWidth="1"/>
    <col min="767" max="767" width="47.5703125" style="343" customWidth="1"/>
    <col min="768" max="771" width="15.28515625" style="343" customWidth="1"/>
    <col min="772" max="1021" width="9.140625" style="343"/>
    <col min="1022" max="1022" width="28.5703125" style="343" customWidth="1"/>
    <col min="1023" max="1023" width="47.5703125" style="343" customWidth="1"/>
    <col min="1024" max="1027" width="15.28515625" style="343" customWidth="1"/>
    <col min="1028" max="1277" width="9.140625" style="343"/>
    <col min="1278" max="1278" width="28.5703125" style="343" customWidth="1"/>
    <col min="1279" max="1279" width="47.5703125" style="343" customWidth="1"/>
    <col min="1280" max="1283" width="15.28515625" style="343" customWidth="1"/>
    <col min="1284" max="1533" width="9.140625" style="343"/>
    <col min="1534" max="1534" width="28.5703125" style="343" customWidth="1"/>
    <col min="1535" max="1535" width="47.5703125" style="343" customWidth="1"/>
    <col min="1536" max="1539" width="15.28515625" style="343" customWidth="1"/>
    <col min="1540" max="1789" width="9.140625" style="343"/>
    <col min="1790" max="1790" width="28.5703125" style="343" customWidth="1"/>
    <col min="1791" max="1791" width="47.5703125" style="343" customWidth="1"/>
    <col min="1792" max="1795" width="15.28515625" style="343" customWidth="1"/>
    <col min="1796" max="2045" width="9.140625" style="343"/>
    <col min="2046" max="2046" width="28.5703125" style="343" customWidth="1"/>
    <col min="2047" max="2047" width="47.5703125" style="343" customWidth="1"/>
    <col min="2048" max="2051" width="15.28515625" style="343" customWidth="1"/>
    <col min="2052" max="2301" width="9.140625" style="343"/>
    <col min="2302" max="2302" width="28.5703125" style="343" customWidth="1"/>
    <col min="2303" max="2303" width="47.5703125" style="343" customWidth="1"/>
    <col min="2304" max="2307" width="15.28515625" style="343" customWidth="1"/>
    <col min="2308" max="2557" width="9.140625" style="343"/>
    <col min="2558" max="2558" width="28.5703125" style="343" customWidth="1"/>
    <col min="2559" max="2559" width="47.5703125" style="343" customWidth="1"/>
    <col min="2560" max="2563" width="15.28515625" style="343" customWidth="1"/>
    <col min="2564" max="2813" width="9.140625" style="343"/>
    <col min="2814" max="2814" width="28.5703125" style="343" customWidth="1"/>
    <col min="2815" max="2815" width="47.5703125" style="343" customWidth="1"/>
    <col min="2816" max="2819" width="15.28515625" style="343" customWidth="1"/>
    <col min="2820" max="3069" width="9.140625" style="343"/>
    <col min="3070" max="3070" width="28.5703125" style="343" customWidth="1"/>
    <col min="3071" max="3071" width="47.5703125" style="343" customWidth="1"/>
    <col min="3072" max="3075" width="15.28515625" style="343" customWidth="1"/>
    <col min="3076" max="3325" width="9.140625" style="343"/>
    <col min="3326" max="3326" width="28.5703125" style="343" customWidth="1"/>
    <col min="3327" max="3327" width="47.5703125" style="343" customWidth="1"/>
    <col min="3328" max="3331" width="15.28515625" style="343" customWidth="1"/>
    <col min="3332" max="3581" width="9.140625" style="343"/>
    <col min="3582" max="3582" width="28.5703125" style="343" customWidth="1"/>
    <col min="3583" max="3583" width="47.5703125" style="343" customWidth="1"/>
    <col min="3584" max="3587" width="15.28515625" style="343" customWidth="1"/>
    <col min="3588" max="3837" width="9.140625" style="343"/>
    <col min="3838" max="3838" width="28.5703125" style="343" customWidth="1"/>
    <col min="3839" max="3839" width="47.5703125" style="343" customWidth="1"/>
    <col min="3840" max="3843" width="15.28515625" style="343" customWidth="1"/>
    <col min="3844" max="4093" width="9.140625" style="343"/>
    <col min="4094" max="4094" width="28.5703125" style="343" customWidth="1"/>
    <col min="4095" max="4095" width="47.5703125" style="343" customWidth="1"/>
    <col min="4096" max="4099" width="15.28515625" style="343" customWidth="1"/>
    <col min="4100" max="4349" width="9.140625" style="343"/>
    <col min="4350" max="4350" width="28.5703125" style="343" customWidth="1"/>
    <col min="4351" max="4351" width="47.5703125" style="343" customWidth="1"/>
    <col min="4352" max="4355" width="15.28515625" style="343" customWidth="1"/>
    <col min="4356" max="4605" width="9.140625" style="343"/>
    <col min="4606" max="4606" width="28.5703125" style="343" customWidth="1"/>
    <col min="4607" max="4607" width="47.5703125" style="343" customWidth="1"/>
    <col min="4608" max="4611" width="15.28515625" style="343" customWidth="1"/>
    <col min="4612" max="4861" width="9.140625" style="343"/>
    <col min="4862" max="4862" width="28.5703125" style="343" customWidth="1"/>
    <col min="4863" max="4863" width="47.5703125" style="343" customWidth="1"/>
    <col min="4864" max="4867" width="15.28515625" style="343" customWidth="1"/>
    <col min="4868" max="5117" width="9.140625" style="343"/>
    <col min="5118" max="5118" width="28.5703125" style="343" customWidth="1"/>
    <col min="5119" max="5119" width="47.5703125" style="343" customWidth="1"/>
    <col min="5120" max="5123" width="15.28515625" style="343" customWidth="1"/>
    <col min="5124" max="5373" width="9.140625" style="343"/>
    <col min="5374" max="5374" width="28.5703125" style="343" customWidth="1"/>
    <col min="5375" max="5375" width="47.5703125" style="343" customWidth="1"/>
    <col min="5376" max="5379" width="15.28515625" style="343" customWidth="1"/>
    <col min="5380" max="5629" width="9.140625" style="343"/>
    <col min="5630" max="5630" width="28.5703125" style="343" customWidth="1"/>
    <col min="5631" max="5631" width="47.5703125" style="343" customWidth="1"/>
    <col min="5632" max="5635" width="15.28515625" style="343" customWidth="1"/>
    <col min="5636" max="5885" width="9.140625" style="343"/>
    <col min="5886" max="5886" width="28.5703125" style="343" customWidth="1"/>
    <col min="5887" max="5887" width="47.5703125" style="343" customWidth="1"/>
    <col min="5888" max="5891" width="15.28515625" style="343" customWidth="1"/>
    <col min="5892" max="6141" width="9.140625" style="343"/>
    <col min="6142" max="6142" width="28.5703125" style="343" customWidth="1"/>
    <col min="6143" max="6143" width="47.5703125" style="343" customWidth="1"/>
    <col min="6144" max="6147" width="15.28515625" style="343" customWidth="1"/>
    <col min="6148" max="6397" width="9.140625" style="343"/>
    <col min="6398" max="6398" width="28.5703125" style="343" customWidth="1"/>
    <col min="6399" max="6399" width="47.5703125" style="343" customWidth="1"/>
    <col min="6400" max="6403" width="15.28515625" style="343" customWidth="1"/>
    <col min="6404" max="6653" width="9.140625" style="343"/>
    <col min="6654" max="6654" width="28.5703125" style="343" customWidth="1"/>
    <col min="6655" max="6655" width="47.5703125" style="343" customWidth="1"/>
    <col min="6656" max="6659" width="15.28515625" style="343" customWidth="1"/>
    <col min="6660" max="6909" width="9.140625" style="343"/>
    <col min="6910" max="6910" width="28.5703125" style="343" customWidth="1"/>
    <col min="6911" max="6911" width="47.5703125" style="343" customWidth="1"/>
    <col min="6912" max="6915" width="15.28515625" style="343" customWidth="1"/>
    <col min="6916" max="7165" width="9.140625" style="343"/>
    <col min="7166" max="7166" width="28.5703125" style="343" customWidth="1"/>
    <col min="7167" max="7167" width="47.5703125" style="343" customWidth="1"/>
    <col min="7168" max="7171" width="15.28515625" style="343" customWidth="1"/>
    <col min="7172" max="7421" width="9.140625" style="343"/>
    <col min="7422" max="7422" width="28.5703125" style="343" customWidth="1"/>
    <col min="7423" max="7423" width="47.5703125" style="343" customWidth="1"/>
    <col min="7424" max="7427" width="15.28515625" style="343" customWidth="1"/>
    <col min="7428" max="7677" width="9.140625" style="343"/>
    <col min="7678" max="7678" width="28.5703125" style="343" customWidth="1"/>
    <col min="7679" max="7679" width="47.5703125" style="343" customWidth="1"/>
    <col min="7680" max="7683" width="15.28515625" style="343" customWidth="1"/>
    <col min="7684" max="7933" width="9.140625" style="343"/>
    <col min="7934" max="7934" width="28.5703125" style="343" customWidth="1"/>
    <col min="7935" max="7935" width="47.5703125" style="343" customWidth="1"/>
    <col min="7936" max="7939" width="15.28515625" style="343" customWidth="1"/>
    <col min="7940" max="8189" width="9.140625" style="343"/>
    <col min="8190" max="8190" width="28.5703125" style="343" customWidth="1"/>
    <col min="8191" max="8191" width="47.5703125" style="343" customWidth="1"/>
    <col min="8192" max="8195" width="15.28515625" style="343" customWidth="1"/>
    <col min="8196" max="8445" width="9.140625" style="343"/>
    <col min="8446" max="8446" width="28.5703125" style="343" customWidth="1"/>
    <col min="8447" max="8447" width="47.5703125" style="343" customWidth="1"/>
    <col min="8448" max="8451" width="15.28515625" style="343" customWidth="1"/>
    <col min="8452" max="8701" width="9.140625" style="343"/>
    <col min="8702" max="8702" width="28.5703125" style="343" customWidth="1"/>
    <col min="8703" max="8703" width="47.5703125" style="343" customWidth="1"/>
    <col min="8704" max="8707" width="15.28515625" style="343" customWidth="1"/>
    <col min="8708" max="8957" width="9.140625" style="343"/>
    <col min="8958" max="8958" width="28.5703125" style="343" customWidth="1"/>
    <col min="8959" max="8959" width="47.5703125" style="343" customWidth="1"/>
    <col min="8960" max="8963" width="15.28515625" style="343" customWidth="1"/>
    <col min="8964" max="9213" width="9.140625" style="343"/>
    <col min="9214" max="9214" width="28.5703125" style="343" customWidth="1"/>
    <col min="9215" max="9215" width="47.5703125" style="343" customWidth="1"/>
    <col min="9216" max="9219" width="15.28515625" style="343" customWidth="1"/>
    <col min="9220" max="9469" width="9.140625" style="343"/>
    <col min="9470" max="9470" width="28.5703125" style="343" customWidth="1"/>
    <col min="9471" max="9471" width="47.5703125" style="343" customWidth="1"/>
    <col min="9472" max="9475" width="15.28515625" style="343" customWidth="1"/>
    <col min="9476" max="9725" width="9.140625" style="343"/>
    <col min="9726" max="9726" width="28.5703125" style="343" customWidth="1"/>
    <col min="9727" max="9727" width="47.5703125" style="343" customWidth="1"/>
    <col min="9728" max="9731" width="15.28515625" style="343" customWidth="1"/>
    <col min="9732" max="9981" width="9.140625" style="343"/>
    <col min="9982" max="9982" width="28.5703125" style="343" customWidth="1"/>
    <col min="9983" max="9983" width="47.5703125" style="343" customWidth="1"/>
    <col min="9984" max="9987" width="15.28515625" style="343" customWidth="1"/>
    <col min="9988" max="10237" width="9.140625" style="343"/>
    <col min="10238" max="10238" width="28.5703125" style="343" customWidth="1"/>
    <col min="10239" max="10239" width="47.5703125" style="343" customWidth="1"/>
    <col min="10240" max="10243" width="15.28515625" style="343" customWidth="1"/>
    <col min="10244" max="10493" width="9.140625" style="343"/>
    <col min="10494" max="10494" width="28.5703125" style="343" customWidth="1"/>
    <col min="10495" max="10495" width="47.5703125" style="343" customWidth="1"/>
    <col min="10496" max="10499" width="15.28515625" style="343" customWidth="1"/>
    <col min="10500" max="10749" width="9.140625" style="343"/>
    <col min="10750" max="10750" width="28.5703125" style="343" customWidth="1"/>
    <col min="10751" max="10751" width="47.5703125" style="343" customWidth="1"/>
    <col min="10752" max="10755" width="15.28515625" style="343" customWidth="1"/>
    <col min="10756" max="11005" width="9.140625" style="343"/>
    <col min="11006" max="11006" width="28.5703125" style="343" customWidth="1"/>
    <col min="11007" max="11007" width="47.5703125" style="343" customWidth="1"/>
    <col min="11008" max="11011" width="15.28515625" style="343" customWidth="1"/>
    <col min="11012" max="11261" width="9.140625" style="343"/>
    <col min="11262" max="11262" width="28.5703125" style="343" customWidth="1"/>
    <col min="11263" max="11263" width="47.5703125" style="343" customWidth="1"/>
    <col min="11264" max="11267" width="15.28515625" style="343" customWidth="1"/>
    <col min="11268" max="11517" width="9.140625" style="343"/>
    <col min="11518" max="11518" width="28.5703125" style="343" customWidth="1"/>
    <col min="11519" max="11519" width="47.5703125" style="343" customWidth="1"/>
    <col min="11520" max="11523" width="15.28515625" style="343" customWidth="1"/>
    <col min="11524" max="11773" width="9.140625" style="343"/>
    <col min="11774" max="11774" width="28.5703125" style="343" customWidth="1"/>
    <col min="11775" max="11775" width="47.5703125" style="343" customWidth="1"/>
    <col min="11776" max="11779" width="15.28515625" style="343" customWidth="1"/>
    <col min="11780" max="12029" width="9.140625" style="343"/>
    <col min="12030" max="12030" width="28.5703125" style="343" customWidth="1"/>
    <col min="12031" max="12031" width="47.5703125" style="343" customWidth="1"/>
    <col min="12032" max="12035" width="15.28515625" style="343" customWidth="1"/>
    <col min="12036" max="12285" width="9.140625" style="343"/>
    <col min="12286" max="12286" width="28.5703125" style="343" customWidth="1"/>
    <col min="12287" max="12287" width="47.5703125" style="343" customWidth="1"/>
    <col min="12288" max="12291" width="15.28515625" style="343" customWidth="1"/>
    <col min="12292" max="12541" width="9.140625" style="343"/>
    <col min="12542" max="12542" width="28.5703125" style="343" customWidth="1"/>
    <col min="12543" max="12543" width="47.5703125" style="343" customWidth="1"/>
    <col min="12544" max="12547" width="15.28515625" style="343" customWidth="1"/>
    <col min="12548" max="12797" width="9.140625" style="343"/>
    <col min="12798" max="12798" width="28.5703125" style="343" customWidth="1"/>
    <col min="12799" max="12799" width="47.5703125" style="343" customWidth="1"/>
    <col min="12800" max="12803" width="15.28515625" style="343" customWidth="1"/>
    <col min="12804" max="13053" width="9.140625" style="343"/>
    <col min="13054" max="13054" width="28.5703125" style="343" customWidth="1"/>
    <col min="13055" max="13055" width="47.5703125" style="343" customWidth="1"/>
    <col min="13056" max="13059" width="15.28515625" style="343" customWidth="1"/>
    <col min="13060" max="13309" width="9.140625" style="343"/>
    <col min="13310" max="13310" width="28.5703125" style="343" customWidth="1"/>
    <col min="13311" max="13311" width="47.5703125" style="343" customWidth="1"/>
    <col min="13312" max="13315" width="15.28515625" style="343" customWidth="1"/>
    <col min="13316" max="13565" width="9.140625" style="343"/>
    <col min="13566" max="13566" width="28.5703125" style="343" customWidth="1"/>
    <col min="13567" max="13567" width="47.5703125" style="343" customWidth="1"/>
    <col min="13568" max="13571" width="15.28515625" style="343" customWidth="1"/>
    <col min="13572" max="13821" width="9.140625" style="343"/>
    <col min="13822" max="13822" width="28.5703125" style="343" customWidth="1"/>
    <col min="13823" max="13823" width="47.5703125" style="343" customWidth="1"/>
    <col min="13824" max="13827" width="15.28515625" style="343" customWidth="1"/>
    <col min="13828" max="14077" width="9.140625" style="343"/>
    <col min="14078" max="14078" width="28.5703125" style="343" customWidth="1"/>
    <col min="14079" max="14079" width="47.5703125" style="343" customWidth="1"/>
    <col min="14080" max="14083" width="15.28515625" style="343" customWidth="1"/>
    <col min="14084" max="14333" width="9.140625" style="343"/>
    <col min="14334" max="14334" width="28.5703125" style="343" customWidth="1"/>
    <col min="14335" max="14335" width="47.5703125" style="343" customWidth="1"/>
    <col min="14336" max="14339" width="15.28515625" style="343" customWidth="1"/>
    <col min="14340" max="14589" width="9.140625" style="343"/>
    <col min="14590" max="14590" width="28.5703125" style="343" customWidth="1"/>
    <col min="14591" max="14591" width="47.5703125" style="343" customWidth="1"/>
    <col min="14592" max="14595" width="15.28515625" style="343" customWidth="1"/>
    <col min="14596" max="14845" width="9.140625" style="343"/>
    <col min="14846" max="14846" width="28.5703125" style="343" customWidth="1"/>
    <col min="14847" max="14847" width="47.5703125" style="343" customWidth="1"/>
    <col min="14848" max="14851" width="15.28515625" style="343" customWidth="1"/>
    <col min="14852" max="15101" width="9.140625" style="343"/>
    <col min="15102" max="15102" width="28.5703125" style="343" customWidth="1"/>
    <col min="15103" max="15103" width="47.5703125" style="343" customWidth="1"/>
    <col min="15104" max="15107" width="15.28515625" style="343" customWidth="1"/>
    <col min="15108" max="15357" width="9.140625" style="343"/>
    <col min="15358" max="15358" width="28.5703125" style="343" customWidth="1"/>
    <col min="15359" max="15359" width="47.5703125" style="343" customWidth="1"/>
    <col min="15360" max="15363" width="15.28515625" style="343" customWidth="1"/>
    <col min="15364" max="15613" width="9.140625" style="343"/>
    <col min="15614" max="15614" width="28.5703125" style="343" customWidth="1"/>
    <col min="15615" max="15615" width="47.5703125" style="343" customWidth="1"/>
    <col min="15616" max="15619" width="15.28515625" style="343" customWidth="1"/>
    <col min="15620" max="15869" width="9.140625" style="343"/>
    <col min="15870" max="15870" width="28.5703125" style="343" customWidth="1"/>
    <col min="15871" max="15871" width="47.5703125" style="343" customWidth="1"/>
    <col min="15872" max="15875" width="15.28515625" style="343" customWidth="1"/>
    <col min="15876" max="16125" width="9.140625" style="343"/>
    <col min="16126" max="16126" width="28.5703125" style="343" customWidth="1"/>
    <col min="16127" max="16127" width="47.5703125" style="343" customWidth="1"/>
    <col min="16128" max="16131" width="15.28515625" style="343" customWidth="1"/>
    <col min="16132" max="16384" width="9.140625" style="343"/>
  </cols>
  <sheetData>
    <row r="1" spans="1:10">
      <c r="C1" s="344" t="s">
        <v>1607</v>
      </c>
    </row>
    <row r="2" spans="1:10">
      <c r="C2" s="344" t="s">
        <v>0</v>
      </c>
    </row>
    <row r="3" spans="1:10">
      <c r="C3" s="344" t="s">
        <v>1</v>
      </c>
    </row>
    <row r="4" spans="1:10" ht="80.099999999999994" customHeight="1">
      <c r="A4" s="782" t="s">
        <v>1640</v>
      </c>
      <c r="B4" s="782"/>
      <c r="C4" s="782"/>
      <c r="E4" s="346"/>
      <c r="F4" s="347"/>
      <c r="G4" s="347"/>
      <c r="H4" s="347"/>
      <c r="I4" s="347"/>
      <c r="J4" s="347"/>
    </row>
    <row r="6" spans="1:10">
      <c r="A6" s="308"/>
      <c r="B6" s="308"/>
      <c r="C6" s="360"/>
      <c r="D6" s="339"/>
    </row>
    <row r="7" spans="1:10">
      <c r="A7" s="308"/>
      <c r="B7" s="308"/>
      <c r="C7" s="339" t="s">
        <v>1350</v>
      </c>
    </row>
    <row r="8" spans="1:10" ht="14.25">
      <c r="A8" s="751" t="s">
        <v>961</v>
      </c>
      <c r="B8" s="751"/>
      <c r="C8" s="751"/>
      <c r="D8" s="339"/>
    </row>
    <row r="9" spans="1:10" ht="14.25">
      <c r="A9" s="744" t="s">
        <v>142</v>
      </c>
      <c r="B9" s="744"/>
      <c r="C9" s="744"/>
      <c r="D9" s="339"/>
    </row>
    <row r="10" spans="1:10" ht="40.5">
      <c r="A10" s="264"/>
      <c r="B10" s="264"/>
      <c r="C10" s="337" t="s">
        <v>1389</v>
      </c>
      <c r="D10" s="339"/>
    </row>
    <row r="11" spans="1:10" ht="14.25">
      <c r="A11" s="310" t="s">
        <v>117</v>
      </c>
      <c r="B11" s="744" t="s">
        <v>118</v>
      </c>
      <c r="C11" s="744"/>
      <c r="D11" s="339"/>
    </row>
    <row r="12" spans="1:10">
      <c r="A12" s="167" t="s">
        <v>962</v>
      </c>
      <c r="B12" s="745" t="s">
        <v>963</v>
      </c>
      <c r="C12" s="745"/>
      <c r="D12" s="339"/>
    </row>
    <row r="13" spans="1:10">
      <c r="A13" s="264"/>
      <c r="B13" s="264"/>
      <c r="C13" s="361">
        <f>+C24+C195+C204+C239+C272+C343+C522+C541+C556+C773+C791+C834+C853+C948+C967+C979+C1028+C1167+C1186+C1207+C1226+C1362+C1397+C1431</f>
        <v>-814152.97699999996</v>
      </c>
      <c r="D13" s="339"/>
    </row>
    <row r="14" spans="1:10" ht="14.25">
      <c r="A14" s="744" t="s">
        <v>121</v>
      </c>
      <c r="B14" s="744"/>
      <c r="C14" s="744"/>
      <c r="D14" s="339"/>
    </row>
    <row r="15" spans="1:10">
      <c r="A15" s="264"/>
      <c r="B15" s="264"/>
      <c r="C15" s="361"/>
      <c r="D15" s="339"/>
    </row>
    <row r="16" spans="1:10">
      <c r="A16" s="264" t="s">
        <v>122</v>
      </c>
      <c r="B16" s="167" t="s">
        <v>962</v>
      </c>
      <c r="C16" s="362"/>
      <c r="D16" s="339"/>
    </row>
    <row r="17" spans="1:4">
      <c r="A17" s="264" t="s">
        <v>123</v>
      </c>
      <c r="B17" s="167" t="s">
        <v>964</v>
      </c>
      <c r="C17" s="362" t="s">
        <v>125</v>
      </c>
      <c r="D17" s="363"/>
    </row>
    <row r="18" spans="1:4" ht="27">
      <c r="A18" s="264" t="s">
        <v>126</v>
      </c>
      <c r="B18" s="167" t="s">
        <v>965</v>
      </c>
      <c r="C18" s="361"/>
      <c r="D18" s="339"/>
    </row>
    <row r="19" spans="1:4" ht="40.5">
      <c r="A19" s="264" t="s">
        <v>128</v>
      </c>
      <c r="B19" s="167" t="s">
        <v>966</v>
      </c>
      <c r="C19" s="361"/>
      <c r="D19" s="339"/>
    </row>
    <row r="20" spans="1:4" ht="27">
      <c r="A20" s="264" t="s">
        <v>130</v>
      </c>
      <c r="B20" s="167" t="s">
        <v>967</v>
      </c>
      <c r="C20" s="361"/>
      <c r="D20" s="339"/>
    </row>
    <row r="21" spans="1:4" ht="27">
      <c r="A21" s="264" t="s">
        <v>968</v>
      </c>
      <c r="B21" s="167" t="s">
        <v>961</v>
      </c>
      <c r="C21" s="361"/>
      <c r="D21" s="339"/>
    </row>
    <row r="22" spans="1:4">
      <c r="A22" s="746" t="s">
        <v>134</v>
      </c>
      <c r="B22" s="746"/>
      <c r="C22" s="361"/>
      <c r="D22" s="339"/>
    </row>
    <row r="23" spans="1:4">
      <c r="A23" s="745" t="s">
        <v>969</v>
      </c>
      <c r="B23" s="745"/>
      <c r="C23" s="318">
        <v>-118</v>
      </c>
      <c r="D23" s="364" t="s">
        <v>970</v>
      </c>
    </row>
    <row r="24" spans="1:4">
      <c r="A24" s="747" t="s">
        <v>141</v>
      </c>
      <c r="B24" s="747"/>
      <c r="C24" s="318">
        <v>-13781</v>
      </c>
      <c r="D24" s="365">
        <v>0</v>
      </c>
    </row>
    <row r="25" spans="1:4">
      <c r="A25" s="264"/>
      <c r="B25" s="264"/>
      <c r="C25" s="361"/>
      <c r="D25" s="339"/>
    </row>
    <row r="26" spans="1:4">
      <c r="A26" s="264"/>
      <c r="B26" s="264"/>
      <c r="C26" s="361"/>
      <c r="D26" s="339"/>
    </row>
    <row r="27" spans="1:4">
      <c r="A27" s="264"/>
      <c r="B27" s="264"/>
      <c r="C27" s="361" t="s">
        <v>1351</v>
      </c>
      <c r="D27" s="339"/>
    </row>
    <row r="28" spans="1:4" ht="14.25">
      <c r="A28" s="751" t="s">
        <v>975</v>
      </c>
      <c r="B28" s="751"/>
      <c r="C28" s="751"/>
      <c r="D28" s="339"/>
    </row>
    <row r="29" spans="1:4" ht="14.25">
      <c r="A29" s="744" t="s">
        <v>142</v>
      </c>
      <c r="B29" s="744"/>
      <c r="C29" s="744"/>
      <c r="D29" s="339"/>
    </row>
    <row r="30" spans="1:4">
      <c r="A30" s="264"/>
      <c r="B30" s="264"/>
      <c r="C30" s="361"/>
      <c r="D30" s="339"/>
    </row>
    <row r="31" spans="1:4" ht="14.25">
      <c r="A31" s="310" t="s">
        <v>117</v>
      </c>
      <c r="B31" s="744" t="s">
        <v>118</v>
      </c>
      <c r="C31" s="744"/>
      <c r="D31" s="339"/>
    </row>
    <row r="32" spans="1:4">
      <c r="A32" s="167" t="s">
        <v>976</v>
      </c>
      <c r="B32" s="745" t="s">
        <v>977</v>
      </c>
      <c r="C32" s="745"/>
      <c r="D32" s="339"/>
    </row>
    <row r="33" spans="1:4">
      <c r="A33" s="264"/>
      <c r="B33" s="264"/>
      <c r="C33" s="361"/>
      <c r="D33" s="339"/>
    </row>
    <row r="34" spans="1:4" ht="14.25">
      <c r="A34" s="744" t="s">
        <v>121</v>
      </c>
      <c r="B34" s="744"/>
      <c r="C34" s="744"/>
      <c r="D34" s="339"/>
    </row>
    <row r="35" spans="1:4">
      <c r="A35" s="264"/>
      <c r="B35" s="264"/>
      <c r="C35" s="361"/>
      <c r="D35" s="339"/>
    </row>
    <row r="36" spans="1:4">
      <c r="A36" s="264" t="s">
        <v>122</v>
      </c>
      <c r="B36" s="167" t="s">
        <v>976</v>
      </c>
      <c r="C36" s="362"/>
      <c r="D36" s="339"/>
    </row>
    <row r="37" spans="1:4">
      <c r="A37" s="264" t="s">
        <v>123</v>
      </c>
      <c r="B37" s="167" t="s">
        <v>978</v>
      </c>
      <c r="C37" s="362" t="s">
        <v>125</v>
      </c>
      <c r="D37" s="363"/>
    </row>
    <row r="38" spans="1:4" ht="40.5">
      <c r="A38" s="264" t="s">
        <v>126</v>
      </c>
      <c r="B38" s="167" t="s">
        <v>979</v>
      </c>
      <c r="C38" s="361"/>
      <c r="D38" s="339"/>
    </row>
    <row r="39" spans="1:4" ht="54">
      <c r="A39" s="264" t="s">
        <v>128</v>
      </c>
      <c r="B39" s="167" t="s">
        <v>980</v>
      </c>
      <c r="C39" s="361"/>
      <c r="D39" s="339"/>
    </row>
    <row r="40" spans="1:4">
      <c r="A40" s="264" t="s">
        <v>130</v>
      </c>
      <c r="B40" s="167" t="s">
        <v>981</v>
      </c>
      <c r="C40" s="361"/>
      <c r="D40" s="339"/>
    </row>
    <row r="41" spans="1:4" ht="40.5">
      <c r="A41" s="264" t="s">
        <v>982</v>
      </c>
      <c r="B41" s="167" t="s">
        <v>983</v>
      </c>
      <c r="C41" s="361"/>
      <c r="D41" s="339"/>
    </row>
    <row r="42" spans="1:4">
      <c r="A42" s="746" t="s">
        <v>134</v>
      </c>
      <c r="B42" s="746"/>
      <c r="C42" s="361"/>
      <c r="D42" s="339"/>
    </row>
    <row r="43" spans="1:4">
      <c r="A43" s="745" t="s">
        <v>984</v>
      </c>
      <c r="B43" s="745"/>
      <c r="C43" s="318">
        <v>-1</v>
      </c>
      <c r="D43" s="364"/>
    </row>
    <row r="44" spans="1:4">
      <c r="A44" s="745" t="s">
        <v>985</v>
      </c>
      <c r="B44" s="745"/>
      <c r="C44" s="318">
        <v>1</v>
      </c>
      <c r="D44" s="364"/>
    </row>
    <row r="45" spans="1:4">
      <c r="A45" s="747" t="s">
        <v>986</v>
      </c>
      <c r="B45" s="747"/>
      <c r="C45" s="318">
        <v>-110000</v>
      </c>
      <c r="D45" s="365"/>
    </row>
    <row r="46" spans="1:4">
      <c r="A46" s="264"/>
      <c r="B46" s="264"/>
      <c r="C46" s="361"/>
      <c r="D46" s="339"/>
    </row>
    <row r="47" spans="1:4">
      <c r="A47" s="264" t="s">
        <v>122</v>
      </c>
      <c r="B47" s="167" t="s">
        <v>976</v>
      </c>
      <c r="C47" s="362"/>
      <c r="D47" s="339"/>
    </row>
    <row r="48" spans="1:4">
      <c r="A48" s="264" t="s">
        <v>123</v>
      </c>
      <c r="B48" s="167" t="s">
        <v>987</v>
      </c>
      <c r="C48" s="362" t="s">
        <v>125</v>
      </c>
      <c r="D48" s="363"/>
    </row>
    <row r="49" spans="1:4" ht="67.5">
      <c r="A49" s="264" t="s">
        <v>126</v>
      </c>
      <c r="B49" s="167" t="s">
        <v>988</v>
      </c>
      <c r="C49" s="361"/>
      <c r="D49" s="339"/>
    </row>
    <row r="50" spans="1:4" ht="54">
      <c r="A50" s="264" t="s">
        <v>128</v>
      </c>
      <c r="B50" s="167" t="s">
        <v>989</v>
      </c>
      <c r="C50" s="361"/>
      <c r="D50" s="339"/>
    </row>
    <row r="51" spans="1:4" ht="40.5">
      <c r="A51" s="264" t="s">
        <v>130</v>
      </c>
      <c r="B51" s="167" t="s">
        <v>131</v>
      </c>
      <c r="C51" s="361"/>
      <c r="D51" s="339"/>
    </row>
    <row r="52" spans="1:4" ht="40.5">
      <c r="A52" s="264" t="s">
        <v>990</v>
      </c>
      <c r="B52" s="167" t="s">
        <v>991</v>
      </c>
      <c r="C52" s="361"/>
      <c r="D52" s="339"/>
    </row>
    <row r="53" spans="1:4">
      <c r="A53" s="746" t="s">
        <v>134</v>
      </c>
      <c r="B53" s="746"/>
      <c r="C53" s="361"/>
      <c r="D53" s="339"/>
    </row>
    <row r="54" spans="1:4">
      <c r="A54" s="745" t="s">
        <v>992</v>
      </c>
      <c r="B54" s="745"/>
      <c r="C54" s="318">
        <v>-1</v>
      </c>
      <c r="D54" s="364" t="s">
        <v>970</v>
      </c>
    </row>
    <row r="55" spans="1:4">
      <c r="A55" s="745" t="s">
        <v>993</v>
      </c>
      <c r="B55" s="745"/>
      <c r="C55" s="318">
        <v>-1</v>
      </c>
      <c r="D55" s="364" t="s">
        <v>970</v>
      </c>
    </row>
    <row r="56" spans="1:4">
      <c r="A56" s="745" t="s">
        <v>994</v>
      </c>
      <c r="B56" s="745"/>
      <c r="C56" s="318">
        <v>-1150</v>
      </c>
      <c r="D56" s="364" t="s">
        <v>970</v>
      </c>
    </row>
    <row r="57" spans="1:4">
      <c r="A57" s="745" t="s">
        <v>995</v>
      </c>
      <c r="B57" s="745"/>
      <c r="C57" s="318">
        <v>-1</v>
      </c>
      <c r="D57" s="364" t="s">
        <v>970</v>
      </c>
    </row>
    <row r="58" spans="1:4">
      <c r="A58" s="747" t="s">
        <v>986</v>
      </c>
      <c r="B58" s="747"/>
      <c r="C58" s="318">
        <v>-500000</v>
      </c>
      <c r="D58" s="365">
        <v>0</v>
      </c>
    </row>
    <row r="59" spans="1:4">
      <c r="A59" s="544"/>
      <c r="B59" s="544"/>
      <c r="C59" s="318"/>
      <c r="D59" s="365"/>
    </row>
    <row r="60" spans="1:4" s="540" customFormat="1" ht="17.25">
      <c r="A60" s="543" t="s">
        <v>117</v>
      </c>
      <c r="B60" s="737" t="s">
        <v>118</v>
      </c>
      <c r="C60" s="737"/>
    </row>
    <row r="61" spans="1:4" s="540" customFormat="1" ht="17.25">
      <c r="A61" s="577">
        <v>1132</v>
      </c>
      <c r="B61" s="738" t="s">
        <v>1624</v>
      </c>
      <c r="C61" s="738"/>
    </row>
    <row r="62" spans="1:4" s="540" customFormat="1" ht="17.25"/>
    <row r="63" spans="1:4" s="540" customFormat="1" ht="17.25">
      <c r="A63" s="737" t="s">
        <v>121</v>
      </c>
      <c r="B63" s="737"/>
      <c r="C63" s="737"/>
    </row>
    <row r="64" spans="1:4" s="540" customFormat="1" ht="57.75" customHeight="1">
      <c r="A64" s="541" t="s">
        <v>122</v>
      </c>
      <c r="B64" s="578">
        <v>1132</v>
      </c>
      <c r="C64" s="579" t="s">
        <v>1461</v>
      </c>
    </row>
    <row r="65" spans="1:5" s="540" customFormat="1" ht="27" customHeight="1">
      <c r="A65" s="541" t="s">
        <v>123</v>
      </c>
      <c r="B65" s="578">
        <v>11001</v>
      </c>
      <c r="C65" s="739" t="s">
        <v>125</v>
      </c>
    </row>
    <row r="66" spans="1:5" s="540" customFormat="1" ht="38.25" customHeight="1">
      <c r="A66" s="541" t="s">
        <v>126</v>
      </c>
      <c r="B66" s="541" t="s">
        <v>1625</v>
      </c>
      <c r="C66" s="740"/>
    </row>
    <row r="67" spans="1:5" s="540" customFormat="1" ht="51.75" customHeight="1">
      <c r="A67" s="541" t="s">
        <v>128</v>
      </c>
      <c r="B67" s="541" t="s">
        <v>1626</v>
      </c>
      <c r="C67" s="541"/>
    </row>
    <row r="68" spans="1:5" s="540" customFormat="1" ht="25.5" customHeight="1">
      <c r="A68" s="541" t="s">
        <v>130</v>
      </c>
      <c r="B68" s="577" t="s">
        <v>210</v>
      </c>
      <c r="C68" s="541"/>
    </row>
    <row r="69" spans="1:5" s="540" customFormat="1" ht="69">
      <c r="A69" s="580" t="s">
        <v>1211</v>
      </c>
      <c r="B69" s="290" t="s">
        <v>1310</v>
      </c>
      <c r="C69" s="541"/>
    </row>
    <row r="70" spans="1:5" s="540" customFormat="1" ht="24" customHeight="1">
      <c r="A70" s="741" t="s">
        <v>134</v>
      </c>
      <c r="B70" s="741"/>
      <c r="C70" s="541"/>
    </row>
    <row r="71" spans="1:5" s="540" customFormat="1" ht="17.25">
      <c r="A71" s="742" t="s">
        <v>1627</v>
      </c>
      <c r="B71" s="743"/>
      <c r="C71" s="541"/>
    </row>
    <row r="72" spans="1:5" s="540" customFormat="1" ht="24" customHeight="1">
      <c r="A72" s="742" t="s">
        <v>1628</v>
      </c>
      <c r="B72" s="743"/>
      <c r="C72" s="541"/>
    </row>
    <row r="73" spans="1:5" s="540" customFormat="1" ht="24" customHeight="1">
      <c r="A73" s="742" t="s">
        <v>1629</v>
      </c>
      <c r="B73" s="743"/>
      <c r="C73" s="541"/>
    </row>
    <row r="74" spans="1:5" s="540" customFormat="1" ht="34.5" customHeight="1">
      <c r="A74" s="742" t="s">
        <v>1630</v>
      </c>
      <c r="B74" s="743"/>
      <c r="C74" s="541"/>
    </row>
    <row r="75" spans="1:5" s="540" customFormat="1" ht="29.25" customHeight="1">
      <c r="A75" s="736" t="s">
        <v>141</v>
      </c>
      <c r="B75" s="736"/>
      <c r="C75" s="581">
        <v>-15000</v>
      </c>
    </row>
    <row r="76" spans="1:5">
      <c r="A76" s="264"/>
      <c r="B76" s="264"/>
      <c r="C76" s="361"/>
      <c r="D76" s="339"/>
    </row>
    <row r="77" spans="1:5" s="306" customFormat="1" ht="14.25">
      <c r="A77" s="524" t="s">
        <v>117</v>
      </c>
      <c r="B77" s="744" t="s">
        <v>118</v>
      </c>
      <c r="C77" s="744"/>
      <c r="D77" s="307"/>
      <c r="E77" s="307"/>
    </row>
    <row r="78" spans="1:5" s="306" customFormat="1">
      <c r="A78" s="522">
        <v>1033</v>
      </c>
      <c r="B78" s="745" t="s">
        <v>1611</v>
      </c>
      <c r="C78" s="745"/>
      <c r="D78" s="307"/>
      <c r="E78" s="307"/>
    </row>
    <row r="79" spans="1:5" s="306" customFormat="1">
      <c r="A79" s="523"/>
      <c r="B79" s="523"/>
      <c r="C79" s="263"/>
      <c r="D79" s="307"/>
      <c r="E79" s="307"/>
    </row>
    <row r="80" spans="1:5" s="540" customFormat="1" ht="17.25" customHeight="1">
      <c r="A80" s="737" t="s">
        <v>121</v>
      </c>
      <c r="B80" s="737"/>
      <c r="C80" s="737"/>
    </row>
    <row r="81" spans="1:5" s="306" customFormat="1">
      <c r="A81" s="523" t="s">
        <v>122</v>
      </c>
      <c r="B81" s="522">
        <v>1033</v>
      </c>
      <c r="C81" s="311"/>
      <c r="D81" s="307"/>
      <c r="E81" s="307"/>
    </row>
    <row r="82" spans="1:5" s="306" customFormat="1">
      <c r="A82" s="523" t="s">
        <v>123</v>
      </c>
      <c r="B82" s="522">
        <v>11002</v>
      </c>
      <c r="C82" s="311" t="s">
        <v>125</v>
      </c>
      <c r="D82" s="307"/>
      <c r="E82" s="307"/>
    </row>
    <row r="83" spans="1:5" s="306" customFormat="1" ht="40.5">
      <c r="A83" s="523" t="s">
        <v>126</v>
      </c>
      <c r="B83" s="522" t="s">
        <v>1612</v>
      </c>
      <c r="C83" s="263"/>
      <c r="D83" s="307"/>
      <c r="E83" s="307"/>
    </row>
    <row r="84" spans="1:5" s="306" customFormat="1" ht="27">
      <c r="A84" s="523" t="s">
        <v>128</v>
      </c>
      <c r="B84" s="522" t="s">
        <v>1613</v>
      </c>
      <c r="C84" s="263"/>
      <c r="D84" s="307"/>
      <c r="E84" s="307"/>
    </row>
    <row r="85" spans="1:5" s="306" customFormat="1">
      <c r="A85" s="523" t="s">
        <v>130</v>
      </c>
      <c r="B85" s="522" t="s">
        <v>210</v>
      </c>
      <c r="C85" s="263"/>
      <c r="D85" s="307"/>
      <c r="E85" s="307"/>
    </row>
    <row r="86" spans="1:5" s="306" customFormat="1" ht="27">
      <c r="A86" s="523" t="s">
        <v>1394</v>
      </c>
      <c r="B86" s="522" t="s">
        <v>975</v>
      </c>
      <c r="C86" s="263"/>
      <c r="D86" s="307"/>
      <c r="E86" s="307"/>
    </row>
    <row r="87" spans="1:5" s="540" customFormat="1" ht="24" customHeight="1">
      <c r="A87" s="746" t="s">
        <v>134</v>
      </c>
      <c r="B87" s="746"/>
      <c r="C87" s="541"/>
    </row>
    <row r="88" spans="1:5" s="540" customFormat="1" ht="29.25" customHeight="1">
      <c r="A88" s="747" t="s">
        <v>141</v>
      </c>
      <c r="B88" s="747"/>
      <c r="C88" s="542">
        <v>-8628</v>
      </c>
    </row>
    <row r="89" spans="1:5" s="306" customFormat="1">
      <c r="A89" s="264"/>
      <c r="B89" s="264"/>
      <c r="C89" s="263"/>
      <c r="D89" s="307"/>
      <c r="E89" s="307"/>
    </row>
    <row r="90" spans="1:5" ht="14.25">
      <c r="A90" s="310" t="s">
        <v>117</v>
      </c>
      <c r="B90" s="744" t="s">
        <v>118</v>
      </c>
      <c r="C90" s="744"/>
      <c r="D90" s="339"/>
    </row>
    <row r="91" spans="1:5">
      <c r="A91" s="167" t="s">
        <v>996</v>
      </c>
      <c r="B91" s="745" t="s">
        <v>997</v>
      </c>
      <c r="C91" s="745"/>
      <c r="D91" s="339"/>
    </row>
    <row r="92" spans="1:5">
      <c r="A92" s="264"/>
      <c r="B92" s="264"/>
      <c r="C92" s="361"/>
      <c r="D92" s="339"/>
    </row>
    <row r="93" spans="1:5" ht="14.25">
      <c r="A93" s="744" t="s">
        <v>121</v>
      </c>
      <c r="B93" s="744"/>
      <c r="C93" s="744"/>
      <c r="D93" s="339"/>
    </row>
    <row r="94" spans="1:5">
      <c r="A94" s="264"/>
      <c r="B94" s="264"/>
      <c r="C94" s="361"/>
      <c r="D94" s="339"/>
    </row>
    <row r="95" spans="1:5">
      <c r="A95" s="264" t="s">
        <v>122</v>
      </c>
      <c r="B95" s="167">
        <v>1136</v>
      </c>
      <c r="C95" s="311"/>
      <c r="D95" s="348"/>
      <c r="E95" s="348"/>
    </row>
    <row r="96" spans="1:5">
      <c r="A96" s="264" t="s">
        <v>123</v>
      </c>
      <c r="B96" s="167">
        <v>11001</v>
      </c>
      <c r="C96" s="311" t="s">
        <v>125</v>
      </c>
      <c r="D96" s="348"/>
      <c r="E96" s="348"/>
    </row>
    <row r="97" spans="1:5">
      <c r="A97" s="264" t="s">
        <v>126</v>
      </c>
      <c r="B97" s="167" t="s">
        <v>1416</v>
      </c>
      <c r="C97" s="263"/>
      <c r="D97" s="348"/>
      <c r="E97" s="348"/>
    </row>
    <row r="98" spans="1:5" ht="54">
      <c r="A98" s="264" t="s">
        <v>128</v>
      </c>
      <c r="B98" s="167" t="s">
        <v>1417</v>
      </c>
      <c r="C98" s="263"/>
      <c r="D98" s="348"/>
      <c r="E98" s="348"/>
    </row>
    <row r="99" spans="1:5">
      <c r="A99" s="264" t="s">
        <v>130</v>
      </c>
      <c r="B99" s="167" t="s">
        <v>981</v>
      </c>
      <c r="C99" s="311"/>
      <c r="D99" s="348"/>
      <c r="E99" s="348"/>
    </row>
    <row r="100" spans="1:5" ht="27">
      <c r="A100" s="264" t="s">
        <v>1394</v>
      </c>
      <c r="B100" s="167" t="s">
        <v>975</v>
      </c>
      <c r="C100" s="311"/>
      <c r="D100" s="348"/>
      <c r="E100" s="348"/>
    </row>
    <row r="101" spans="1:5" s="315" customFormat="1" ht="17.25" customHeight="1">
      <c r="A101" s="746" t="s">
        <v>134</v>
      </c>
      <c r="B101" s="746"/>
      <c r="C101" s="314"/>
    </row>
    <row r="102" spans="1:5" s="315" customFormat="1" ht="17.25" customHeight="1">
      <c r="A102" s="747" t="s">
        <v>141</v>
      </c>
      <c r="B102" s="747"/>
      <c r="C102" s="316">
        <f>+'[1]5'!G39</f>
        <v>-2874.902</v>
      </c>
    </row>
    <row r="103" spans="1:5" s="315" customFormat="1">
      <c r="A103" s="317"/>
      <c r="B103" s="317"/>
      <c r="C103" s="314"/>
    </row>
    <row r="104" spans="1:5">
      <c r="A104" s="264" t="s">
        <v>122</v>
      </c>
      <c r="B104" s="167" t="s">
        <v>996</v>
      </c>
      <c r="C104" s="362"/>
      <c r="D104" s="339"/>
    </row>
    <row r="105" spans="1:5">
      <c r="A105" s="264" t="s">
        <v>123</v>
      </c>
      <c r="B105" s="167" t="s">
        <v>998</v>
      </c>
      <c r="C105" s="362" t="s">
        <v>125</v>
      </c>
      <c r="D105" s="363"/>
    </row>
    <row r="106" spans="1:5" ht="40.5">
      <c r="A106" s="264" t="s">
        <v>126</v>
      </c>
      <c r="B106" s="167" t="s">
        <v>999</v>
      </c>
      <c r="C106" s="361"/>
      <c r="D106" s="339"/>
    </row>
    <row r="107" spans="1:5" ht="40.5">
      <c r="A107" s="264" t="s">
        <v>128</v>
      </c>
      <c r="B107" s="167" t="s">
        <v>999</v>
      </c>
      <c r="C107" s="361"/>
      <c r="D107" s="339"/>
    </row>
    <row r="108" spans="1:5">
      <c r="A108" s="264" t="s">
        <v>130</v>
      </c>
      <c r="B108" s="167" t="s">
        <v>981</v>
      </c>
      <c r="C108" s="361"/>
      <c r="D108" s="339"/>
    </row>
    <row r="109" spans="1:5" ht="27">
      <c r="A109" s="264" t="s">
        <v>132</v>
      </c>
      <c r="B109" s="167" t="s">
        <v>983</v>
      </c>
      <c r="C109" s="361"/>
      <c r="D109" s="339"/>
    </row>
    <row r="110" spans="1:5">
      <c r="A110" s="746" t="s">
        <v>134</v>
      </c>
      <c r="B110" s="746"/>
      <c r="C110" s="361"/>
      <c r="D110" s="339"/>
    </row>
    <row r="111" spans="1:5">
      <c r="A111" s="745" t="s">
        <v>1000</v>
      </c>
      <c r="B111" s="745"/>
      <c r="C111" s="318">
        <v>-1</v>
      </c>
      <c r="D111" s="364"/>
    </row>
    <row r="112" spans="1:5">
      <c r="A112" s="747" t="s">
        <v>986</v>
      </c>
      <c r="B112" s="747"/>
      <c r="C112" s="318">
        <v>-380000</v>
      </c>
      <c r="D112" s="365"/>
    </row>
    <row r="113" spans="1:5">
      <c r="A113" s="264"/>
      <c r="B113" s="264"/>
      <c r="C113" s="361"/>
      <c r="D113" s="339"/>
    </row>
    <row r="114" spans="1:5">
      <c r="A114" s="264" t="s">
        <v>122</v>
      </c>
      <c r="B114" s="167" t="s">
        <v>345</v>
      </c>
      <c r="C114" s="311"/>
      <c r="D114" s="348"/>
      <c r="E114" s="348"/>
    </row>
    <row r="115" spans="1:5">
      <c r="A115" s="264" t="s">
        <v>123</v>
      </c>
      <c r="B115" s="167" t="s">
        <v>309</v>
      </c>
      <c r="C115" s="311" t="s">
        <v>125</v>
      </c>
      <c r="D115" s="348"/>
      <c r="E115" s="348"/>
    </row>
    <row r="116" spans="1:5" ht="27">
      <c r="A116" s="264" t="s">
        <v>126</v>
      </c>
      <c r="B116" s="167" t="s">
        <v>1418</v>
      </c>
      <c r="C116" s="263"/>
      <c r="D116" s="348"/>
      <c r="E116" s="348"/>
    </row>
    <row r="117" spans="1:5" ht="40.5">
      <c r="A117" s="264" t="s">
        <v>128</v>
      </c>
      <c r="B117" s="167" t="s">
        <v>1419</v>
      </c>
      <c r="C117" s="263"/>
      <c r="D117" s="348"/>
      <c r="E117" s="348"/>
    </row>
    <row r="118" spans="1:5">
      <c r="A118" s="264" t="s">
        <v>130</v>
      </c>
      <c r="B118" s="167" t="s">
        <v>981</v>
      </c>
      <c r="C118" s="263"/>
      <c r="D118" s="348"/>
      <c r="E118" s="348"/>
    </row>
    <row r="119" spans="1:5" ht="27">
      <c r="A119" s="264" t="s">
        <v>968</v>
      </c>
      <c r="B119" s="167" t="s">
        <v>975</v>
      </c>
      <c r="C119" s="263"/>
      <c r="D119" s="348"/>
      <c r="E119" s="348"/>
    </row>
    <row r="120" spans="1:5" s="315" customFormat="1" ht="17.25" customHeight="1">
      <c r="A120" s="746" t="s">
        <v>134</v>
      </c>
      <c r="B120" s="746"/>
      <c r="C120" s="314"/>
    </row>
    <row r="121" spans="1:5" s="315" customFormat="1" ht="17.25" customHeight="1">
      <c r="A121" s="747" t="s">
        <v>141</v>
      </c>
      <c r="B121" s="747"/>
      <c r="C121" s="318">
        <v>-10000</v>
      </c>
    </row>
    <row r="122" spans="1:5" s="315" customFormat="1">
      <c r="A122" s="314"/>
      <c r="B122" s="314"/>
      <c r="C122" s="318"/>
    </row>
    <row r="123" spans="1:5">
      <c r="A123" s="264" t="s">
        <v>122</v>
      </c>
      <c r="B123" s="167" t="s">
        <v>996</v>
      </c>
      <c r="C123" s="362"/>
      <c r="D123" s="339"/>
    </row>
    <row r="124" spans="1:5">
      <c r="A124" s="264" t="s">
        <v>123</v>
      </c>
      <c r="B124" s="167" t="s">
        <v>971</v>
      </c>
      <c r="C124" s="362" t="s">
        <v>125</v>
      </c>
      <c r="D124" s="363"/>
    </row>
    <row r="125" spans="1:5" ht="54">
      <c r="A125" s="264" t="s">
        <v>126</v>
      </c>
      <c r="B125" s="167" t="s">
        <v>1001</v>
      </c>
      <c r="C125" s="361"/>
      <c r="D125" s="339"/>
    </row>
    <row r="126" spans="1:5" ht="54">
      <c r="A126" s="264" t="s">
        <v>128</v>
      </c>
      <c r="B126" s="167" t="s">
        <v>1001</v>
      </c>
      <c r="C126" s="361"/>
      <c r="D126" s="339"/>
    </row>
    <row r="127" spans="1:5" ht="27">
      <c r="A127" s="264" t="s">
        <v>130</v>
      </c>
      <c r="B127" s="167" t="s">
        <v>967</v>
      </c>
      <c r="C127" s="361"/>
      <c r="D127" s="339"/>
    </row>
    <row r="128" spans="1:5" ht="40.5">
      <c r="A128" s="264" t="s">
        <v>990</v>
      </c>
      <c r="B128" s="167" t="s">
        <v>983</v>
      </c>
      <c r="C128" s="361"/>
      <c r="D128" s="339"/>
    </row>
    <row r="129" spans="1:4">
      <c r="A129" s="746" t="s">
        <v>134</v>
      </c>
      <c r="B129" s="746"/>
      <c r="C129" s="361"/>
      <c r="D129" s="339"/>
    </row>
    <row r="130" spans="1:4">
      <c r="A130" s="745" t="s">
        <v>1002</v>
      </c>
      <c r="B130" s="745"/>
      <c r="C130" s="318">
        <v>-1</v>
      </c>
      <c r="D130" s="364" t="s">
        <v>970</v>
      </c>
    </row>
    <row r="131" spans="1:4">
      <c r="A131" s="745" t="s">
        <v>1003</v>
      </c>
      <c r="B131" s="745"/>
      <c r="C131" s="318">
        <v>-1</v>
      </c>
      <c r="D131" s="364"/>
    </row>
    <row r="132" spans="1:4">
      <c r="A132" s="747" t="s">
        <v>986</v>
      </c>
      <c r="B132" s="747"/>
      <c r="C132" s="318">
        <v>-1387000</v>
      </c>
      <c r="D132" s="365"/>
    </row>
    <row r="133" spans="1:4">
      <c r="A133" s="264"/>
      <c r="B133" s="264"/>
      <c r="C133" s="361"/>
      <c r="D133" s="339"/>
    </row>
    <row r="134" spans="1:4">
      <c r="A134" s="264" t="s">
        <v>122</v>
      </c>
      <c r="B134" s="167" t="s">
        <v>996</v>
      </c>
      <c r="C134" s="362"/>
      <c r="D134" s="339"/>
    </row>
    <row r="135" spans="1:4">
      <c r="A135" s="264" t="s">
        <v>123</v>
      </c>
      <c r="B135" s="167" t="s">
        <v>1004</v>
      </c>
      <c r="C135" s="362" t="s">
        <v>125</v>
      </c>
      <c r="D135" s="363"/>
    </row>
    <row r="136" spans="1:4" ht="54">
      <c r="A136" s="264" t="s">
        <v>126</v>
      </c>
      <c r="B136" s="167" t="s">
        <v>1005</v>
      </c>
      <c r="C136" s="361"/>
      <c r="D136" s="339"/>
    </row>
    <row r="137" spans="1:4" ht="54">
      <c r="A137" s="264" t="s">
        <v>128</v>
      </c>
      <c r="B137" s="167" t="s">
        <v>1005</v>
      </c>
      <c r="C137" s="361"/>
      <c r="D137" s="339"/>
    </row>
    <row r="138" spans="1:4" ht="27">
      <c r="A138" s="264" t="s">
        <v>130</v>
      </c>
      <c r="B138" s="167" t="s">
        <v>967</v>
      </c>
      <c r="C138" s="361"/>
      <c r="D138" s="339"/>
    </row>
    <row r="139" spans="1:4" ht="40.5">
      <c r="A139" s="264" t="s">
        <v>982</v>
      </c>
      <c r="B139" s="167" t="s">
        <v>975</v>
      </c>
      <c r="C139" s="361"/>
      <c r="D139" s="339"/>
    </row>
    <row r="140" spans="1:4">
      <c r="A140" s="746" t="s">
        <v>134</v>
      </c>
      <c r="B140" s="746"/>
      <c r="C140" s="361"/>
      <c r="D140" s="339"/>
    </row>
    <row r="141" spans="1:4">
      <c r="A141" s="745" t="s">
        <v>1006</v>
      </c>
      <c r="B141" s="745"/>
      <c r="C141" s="318">
        <v>-1</v>
      </c>
      <c r="D141" s="364"/>
    </row>
    <row r="142" spans="1:4">
      <c r="A142" s="745" t="s">
        <v>1007</v>
      </c>
      <c r="B142" s="745"/>
      <c r="C142" s="318">
        <v>-1</v>
      </c>
      <c r="D142" s="364"/>
    </row>
    <row r="143" spans="1:4">
      <c r="A143" s="747" t="s">
        <v>986</v>
      </c>
      <c r="B143" s="747"/>
      <c r="C143" s="318">
        <v>-700000</v>
      </c>
      <c r="D143" s="365"/>
    </row>
    <row r="144" spans="1:4">
      <c r="A144" s="264"/>
      <c r="B144" s="264"/>
      <c r="C144" s="361"/>
      <c r="D144" s="339"/>
    </row>
    <row r="145" spans="1:4">
      <c r="A145" s="264" t="s">
        <v>117</v>
      </c>
      <c r="B145" s="264" t="s">
        <v>118</v>
      </c>
      <c r="C145" s="361"/>
      <c r="D145" s="339"/>
    </row>
    <row r="146" spans="1:4">
      <c r="A146" s="264">
        <v>1156</v>
      </c>
      <c r="B146" s="264" t="s">
        <v>1396</v>
      </c>
      <c r="C146" s="361"/>
      <c r="D146" s="339"/>
    </row>
    <row r="147" spans="1:4">
      <c r="A147" s="264"/>
      <c r="B147" s="264"/>
      <c r="C147" s="361"/>
      <c r="D147" s="339"/>
    </row>
    <row r="148" spans="1:4">
      <c r="A148" s="264" t="s">
        <v>121</v>
      </c>
      <c r="B148" s="264"/>
      <c r="C148" s="361"/>
      <c r="D148" s="339"/>
    </row>
    <row r="149" spans="1:4">
      <c r="A149" s="264" t="s">
        <v>122</v>
      </c>
      <c r="B149" s="264">
        <v>1156</v>
      </c>
      <c r="C149" s="361"/>
      <c r="D149" s="339"/>
    </row>
    <row r="150" spans="1:4">
      <c r="A150" s="264" t="s">
        <v>123</v>
      </c>
      <c r="B150" s="264">
        <v>11007</v>
      </c>
      <c r="C150" s="361" t="s">
        <v>125</v>
      </c>
      <c r="D150" s="339"/>
    </row>
    <row r="151" spans="1:4">
      <c r="A151" s="264" t="s">
        <v>126</v>
      </c>
      <c r="B151" s="167" t="s">
        <v>1397</v>
      </c>
      <c r="C151" s="361"/>
      <c r="D151" s="339"/>
    </row>
    <row r="152" spans="1:4" ht="54">
      <c r="A152" s="264" t="s">
        <v>128</v>
      </c>
      <c r="B152" s="167" t="s">
        <v>1398</v>
      </c>
      <c r="C152" s="361"/>
      <c r="D152" s="339"/>
    </row>
    <row r="153" spans="1:4">
      <c r="A153" s="264" t="s">
        <v>130</v>
      </c>
      <c r="B153" s="167" t="s">
        <v>981</v>
      </c>
      <c r="C153" s="361"/>
      <c r="D153" s="339"/>
    </row>
    <row r="154" spans="1:4" ht="27">
      <c r="A154" s="264" t="s">
        <v>1246</v>
      </c>
      <c r="B154" s="167" t="s">
        <v>975</v>
      </c>
      <c r="C154" s="361"/>
      <c r="D154" s="339"/>
    </row>
    <row r="155" spans="1:4">
      <c r="A155" s="264" t="s">
        <v>134</v>
      </c>
      <c r="B155" s="264"/>
      <c r="C155" s="361"/>
      <c r="D155" s="339"/>
    </row>
    <row r="156" spans="1:4" ht="27">
      <c r="A156" s="264" t="s">
        <v>141</v>
      </c>
      <c r="B156" s="264"/>
      <c r="C156" s="318">
        <v>-6992.2909999999993</v>
      </c>
      <c r="D156" s="339"/>
    </row>
    <row r="157" spans="1:4">
      <c r="A157" s="264" t="s">
        <v>122</v>
      </c>
      <c r="B157" s="264">
        <v>1156</v>
      </c>
      <c r="C157" s="361"/>
      <c r="D157" s="339"/>
    </row>
    <row r="158" spans="1:4">
      <c r="A158" s="264" t="s">
        <v>123</v>
      </c>
      <c r="B158" s="264">
        <v>11010</v>
      </c>
      <c r="C158" s="362" t="s">
        <v>125</v>
      </c>
      <c r="D158" s="339"/>
    </row>
    <row r="159" spans="1:4" ht="27">
      <c r="A159" s="264" t="s">
        <v>126</v>
      </c>
      <c r="B159" s="167" t="s">
        <v>1399</v>
      </c>
      <c r="C159" s="361"/>
      <c r="D159" s="339"/>
    </row>
    <row r="160" spans="1:4" ht="94.5">
      <c r="A160" s="264" t="s">
        <v>128</v>
      </c>
      <c r="B160" s="167" t="s">
        <v>1400</v>
      </c>
      <c r="C160" s="361"/>
      <c r="D160" s="339"/>
    </row>
    <row r="161" spans="1:4">
      <c r="A161" s="264" t="s">
        <v>130</v>
      </c>
      <c r="B161" s="167" t="s">
        <v>210</v>
      </c>
      <c r="C161" s="361"/>
      <c r="D161" s="339"/>
    </row>
    <row r="162" spans="1:4" ht="27">
      <c r="A162" s="264" t="s">
        <v>1246</v>
      </c>
      <c r="B162" s="167" t="s">
        <v>1401</v>
      </c>
      <c r="C162" s="361"/>
      <c r="D162" s="339"/>
    </row>
    <row r="163" spans="1:4">
      <c r="A163" s="264" t="s">
        <v>134</v>
      </c>
      <c r="B163" s="264"/>
      <c r="C163" s="361"/>
      <c r="D163" s="339"/>
    </row>
    <row r="164" spans="1:4" ht="27">
      <c r="A164" s="264" t="s">
        <v>141</v>
      </c>
      <c r="B164" s="264"/>
      <c r="C164" s="318">
        <v>-14779.9</v>
      </c>
      <c r="D164" s="339"/>
    </row>
    <row r="165" spans="1:4">
      <c r="A165" s="264" t="s">
        <v>122</v>
      </c>
      <c r="B165" s="264">
        <v>1156</v>
      </c>
      <c r="C165" s="361"/>
      <c r="D165" s="339"/>
    </row>
    <row r="166" spans="1:4">
      <c r="A166" s="264" t="s">
        <v>123</v>
      </c>
      <c r="B166" s="264">
        <v>11011</v>
      </c>
      <c r="C166" s="362" t="s">
        <v>125</v>
      </c>
      <c r="D166" s="339"/>
    </row>
    <row r="167" spans="1:4">
      <c r="A167" s="264" t="s">
        <v>126</v>
      </c>
      <c r="B167" s="167" t="s">
        <v>1402</v>
      </c>
      <c r="C167" s="361"/>
      <c r="D167" s="339"/>
    </row>
    <row r="168" spans="1:4" ht="94.5">
      <c r="A168" s="264" t="s">
        <v>128</v>
      </c>
      <c r="B168" s="167" t="s">
        <v>1403</v>
      </c>
      <c r="C168" s="361"/>
      <c r="D168" s="339"/>
    </row>
    <row r="169" spans="1:4">
      <c r="A169" s="264" t="s">
        <v>130</v>
      </c>
      <c r="B169" s="167" t="s">
        <v>210</v>
      </c>
      <c r="C169" s="361"/>
      <c r="D169" s="339"/>
    </row>
    <row r="170" spans="1:4" ht="27">
      <c r="A170" s="264" t="s">
        <v>1246</v>
      </c>
      <c r="B170" s="167" t="s">
        <v>975</v>
      </c>
      <c r="C170" s="361"/>
      <c r="D170" s="339"/>
    </row>
    <row r="171" spans="1:4">
      <c r="A171" s="264" t="s">
        <v>134</v>
      </c>
      <c r="B171" s="264"/>
      <c r="C171" s="361"/>
      <c r="D171" s="339"/>
    </row>
    <row r="172" spans="1:4" ht="40.5">
      <c r="A172" s="264" t="s">
        <v>1406</v>
      </c>
      <c r="C172" s="361">
        <v>-13</v>
      </c>
      <c r="D172" s="339"/>
    </row>
    <row r="173" spans="1:4" ht="27">
      <c r="A173" s="264" t="s">
        <v>141</v>
      </c>
      <c r="B173" s="264"/>
      <c r="C173" s="318">
        <v>-5000</v>
      </c>
      <c r="D173" s="339"/>
    </row>
    <row r="174" spans="1:4">
      <c r="A174" s="264" t="s">
        <v>122</v>
      </c>
      <c r="B174" s="264">
        <v>1156</v>
      </c>
      <c r="C174" s="361"/>
      <c r="D174" s="339"/>
    </row>
    <row r="175" spans="1:4">
      <c r="A175" s="264" t="s">
        <v>123</v>
      </c>
      <c r="B175" s="264">
        <v>11012</v>
      </c>
      <c r="C175" s="362" t="s">
        <v>125</v>
      </c>
      <c r="D175" s="339"/>
    </row>
    <row r="176" spans="1:4" ht="40.5">
      <c r="A176" s="264" t="s">
        <v>126</v>
      </c>
      <c r="B176" s="167" t="s">
        <v>1404</v>
      </c>
      <c r="C176" s="361"/>
      <c r="D176" s="339"/>
    </row>
    <row r="177" spans="1:4" ht="67.5">
      <c r="A177" s="264" t="s">
        <v>128</v>
      </c>
      <c r="B177" s="167" t="s">
        <v>1405</v>
      </c>
      <c r="C177" s="361"/>
      <c r="D177" s="339"/>
    </row>
    <row r="178" spans="1:4">
      <c r="A178" s="264" t="s">
        <v>130</v>
      </c>
      <c r="B178" s="167" t="s">
        <v>210</v>
      </c>
      <c r="C178" s="361"/>
      <c r="D178" s="339"/>
    </row>
    <row r="179" spans="1:4" ht="27">
      <c r="A179" s="264" t="s">
        <v>1246</v>
      </c>
      <c r="B179" s="167" t="s">
        <v>975</v>
      </c>
      <c r="C179" s="361"/>
      <c r="D179" s="339"/>
    </row>
    <row r="180" spans="1:4">
      <c r="A180" s="264" t="s">
        <v>134</v>
      </c>
      <c r="B180" s="264"/>
      <c r="C180" s="361"/>
      <c r="D180" s="339"/>
    </row>
    <row r="181" spans="1:4" ht="27">
      <c r="A181" s="264" t="s">
        <v>141</v>
      </c>
      <c r="B181" s="264"/>
      <c r="C181" s="318">
        <v>-47234.2</v>
      </c>
      <c r="D181" s="339"/>
    </row>
    <row r="182" spans="1:4">
      <c r="A182" s="264"/>
      <c r="B182" s="264"/>
      <c r="C182" s="361"/>
      <c r="D182" s="339"/>
    </row>
    <row r="183" spans="1:4" ht="14.25">
      <c r="A183" s="310" t="s">
        <v>117</v>
      </c>
      <c r="B183" s="744" t="s">
        <v>118</v>
      </c>
      <c r="C183" s="744"/>
      <c r="D183" s="339"/>
    </row>
    <row r="184" spans="1:4">
      <c r="A184" s="167" t="s">
        <v>1008</v>
      </c>
      <c r="B184" s="745" t="s">
        <v>1009</v>
      </c>
      <c r="C184" s="745"/>
      <c r="D184" s="339"/>
    </row>
    <row r="185" spans="1:4">
      <c r="A185" s="264"/>
      <c r="B185" s="264"/>
      <c r="C185" s="361"/>
      <c r="D185" s="339"/>
    </row>
    <row r="186" spans="1:4" ht="14.25">
      <c r="A186" s="744" t="s">
        <v>121</v>
      </c>
      <c r="B186" s="744"/>
      <c r="C186" s="744"/>
      <c r="D186" s="339"/>
    </row>
    <row r="187" spans="1:4">
      <c r="A187" s="264"/>
      <c r="B187" s="264"/>
      <c r="C187" s="361"/>
      <c r="D187" s="339"/>
    </row>
    <row r="188" spans="1:4">
      <c r="A188" s="264" t="s">
        <v>122</v>
      </c>
      <c r="B188" s="167" t="s">
        <v>1008</v>
      </c>
      <c r="C188" s="362"/>
      <c r="D188" s="339"/>
    </row>
    <row r="189" spans="1:4">
      <c r="A189" s="264" t="s">
        <v>123</v>
      </c>
      <c r="B189" s="167" t="s">
        <v>978</v>
      </c>
      <c r="C189" s="362" t="s">
        <v>125</v>
      </c>
      <c r="D189" s="363"/>
    </row>
    <row r="190" spans="1:4" ht="27">
      <c r="A190" s="264" t="s">
        <v>126</v>
      </c>
      <c r="B190" s="167" t="s">
        <v>1010</v>
      </c>
      <c r="C190" s="361"/>
      <c r="D190" s="339"/>
    </row>
    <row r="191" spans="1:4" ht="40.5">
      <c r="A191" s="264" t="s">
        <v>128</v>
      </c>
      <c r="B191" s="167" t="s">
        <v>1011</v>
      </c>
      <c r="C191" s="361"/>
      <c r="D191" s="339"/>
    </row>
    <row r="192" spans="1:4">
      <c r="A192" s="264" t="s">
        <v>130</v>
      </c>
      <c r="B192" s="167" t="s">
        <v>981</v>
      </c>
      <c r="C192" s="361"/>
      <c r="D192" s="339"/>
    </row>
    <row r="193" spans="1:5" ht="27">
      <c r="A193" s="264" t="s">
        <v>1012</v>
      </c>
      <c r="B193" s="167" t="s">
        <v>1013</v>
      </c>
      <c r="C193" s="361"/>
      <c r="D193" s="339"/>
    </row>
    <row r="194" spans="1:5">
      <c r="A194" s="746" t="s">
        <v>134</v>
      </c>
      <c r="B194" s="746"/>
      <c r="C194" s="361"/>
      <c r="D194" s="339"/>
    </row>
    <row r="195" spans="1:5">
      <c r="A195" s="747" t="s">
        <v>141</v>
      </c>
      <c r="B195" s="747"/>
      <c r="C195" s="318">
        <v>-8057.2790000000005</v>
      </c>
      <c r="D195" s="365"/>
    </row>
    <row r="196" spans="1:5">
      <c r="A196" s="264"/>
      <c r="B196" s="264"/>
      <c r="C196" s="361"/>
      <c r="D196" s="339"/>
    </row>
    <row r="197" spans="1:5">
      <c r="A197" s="264" t="s">
        <v>122</v>
      </c>
      <c r="B197" s="167" t="s">
        <v>1008</v>
      </c>
      <c r="C197" s="362"/>
      <c r="D197" s="339"/>
    </row>
    <row r="198" spans="1:5">
      <c r="A198" s="264" t="s">
        <v>123</v>
      </c>
      <c r="B198" s="167" t="s">
        <v>1014</v>
      </c>
      <c r="C198" s="362" t="s">
        <v>125</v>
      </c>
      <c r="D198" s="363"/>
    </row>
    <row r="199" spans="1:5" ht="27">
      <c r="A199" s="264" t="s">
        <v>126</v>
      </c>
      <c r="B199" s="167" t="s">
        <v>1015</v>
      </c>
      <c r="C199" s="361"/>
      <c r="D199" s="339"/>
    </row>
    <row r="200" spans="1:5" ht="40.5">
      <c r="A200" s="264" t="s">
        <v>128</v>
      </c>
      <c r="B200" s="167" t="s">
        <v>1016</v>
      </c>
      <c r="C200" s="361"/>
      <c r="D200" s="339"/>
    </row>
    <row r="201" spans="1:5">
      <c r="A201" s="264" t="s">
        <v>130</v>
      </c>
      <c r="B201" s="167" t="s">
        <v>981</v>
      </c>
      <c r="C201" s="361"/>
      <c r="D201" s="339"/>
    </row>
    <row r="202" spans="1:5" ht="27">
      <c r="A202" s="264" t="s">
        <v>1012</v>
      </c>
      <c r="B202" s="167" t="s">
        <v>1017</v>
      </c>
      <c r="C202" s="361"/>
      <c r="D202" s="339"/>
    </row>
    <row r="203" spans="1:5">
      <c r="A203" s="746" t="s">
        <v>134</v>
      </c>
      <c r="B203" s="746"/>
      <c r="C203" s="361"/>
      <c r="D203" s="339"/>
    </row>
    <row r="204" spans="1:5">
      <c r="A204" s="747" t="s">
        <v>141</v>
      </c>
      <c r="B204" s="747"/>
      <c r="C204" s="318">
        <v>-10000.5</v>
      </c>
      <c r="D204" s="365"/>
    </row>
    <row r="205" spans="1:5">
      <c r="A205" s="264"/>
      <c r="B205" s="264"/>
      <c r="C205" s="361"/>
      <c r="D205" s="339"/>
    </row>
    <row r="206" spans="1:5">
      <c r="A206" s="264" t="s">
        <v>122</v>
      </c>
      <c r="B206" s="167">
        <v>1213</v>
      </c>
      <c r="C206" s="311"/>
      <c r="D206" s="348"/>
      <c r="E206" s="348"/>
    </row>
    <row r="207" spans="1:5">
      <c r="A207" s="264" t="s">
        <v>123</v>
      </c>
      <c r="B207" s="167">
        <v>11003</v>
      </c>
      <c r="C207" s="311" t="s">
        <v>125</v>
      </c>
      <c r="D207" s="348"/>
      <c r="E207" s="348"/>
    </row>
    <row r="208" spans="1:5" ht="27">
      <c r="A208" s="264" t="s">
        <v>126</v>
      </c>
      <c r="B208" s="167" t="s">
        <v>1420</v>
      </c>
      <c r="C208" s="263"/>
      <c r="D208" s="348"/>
      <c r="E208" s="348"/>
    </row>
    <row r="209" spans="1:5" ht="27">
      <c r="A209" s="264" t="s">
        <v>128</v>
      </c>
      <c r="B209" s="167" t="s">
        <v>1421</v>
      </c>
      <c r="C209" s="263"/>
      <c r="D209" s="348"/>
      <c r="E209" s="348"/>
    </row>
    <row r="210" spans="1:5">
      <c r="A210" s="264" t="s">
        <v>130</v>
      </c>
      <c r="B210" s="167" t="s">
        <v>981</v>
      </c>
      <c r="C210" s="263"/>
      <c r="D210" s="348"/>
      <c r="E210" s="348"/>
    </row>
    <row r="211" spans="1:5" ht="27">
      <c r="A211" s="264" t="s">
        <v>1394</v>
      </c>
      <c r="B211" s="167" t="s">
        <v>1422</v>
      </c>
      <c r="C211" s="263"/>
      <c r="D211" s="348"/>
      <c r="E211" s="348"/>
    </row>
    <row r="212" spans="1:5" s="315" customFormat="1" ht="17.25" customHeight="1">
      <c r="A212" s="746" t="s">
        <v>134</v>
      </c>
      <c r="B212" s="746"/>
      <c r="C212" s="314"/>
    </row>
    <row r="213" spans="1:5" s="315" customFormat="1" ht="17.25" customHeight="1">
      <c r="A213" s="747" t="s">
        <v>141</v>
      </c>
      <c r="B213" s="747"/>
      <c r="C213" s="316">
        <v>-1124.4000000000001</v>
      </c>
    </row>
    <row r="214" spans="1:5" s="315" customFormat="1"/>
    <row r="215" spans="1:5">
      <c r="A215" s="264" t="s">
        <v>122</v>
      </c>
      <c r="B215" s="167">
        <v>1213</v>
      </c>
      <c r="C215" s="311"/>
      <c r="D215" s="348"/>
      <c r="E215" s="348"/>
    </row>
    <row r="216" spans="1:5">
      <c r="A216" s="264" t="s">
        <v>123</v>
      </c>
      <c r="B216" s="167">
        <v>11004</v>
      </c>
      <c r="C216" s="311" t="s">
        <v>125</v>
      </c>
      <c r="D216" s="348"/>
      <c r="E216" s="348"/>
    </row>
    <row r="217" spans="1:5">
      <c r="A217" s="264" t="s">
        <v>126</v>
      </c>
      <c r="B217" s="167" t="s">
        <v>1423</v>
      </c>
      <c r="C217" s="263"/>
      <c r="D217" s="348"/>
      <c r="E217" s="348"/>
    </row>
    <row r="218" spans="1:5" ht="40.5">
      <c r="A218" s="264" t="s">
        <v>128</v>
      </c>
      <c r="B218" s="167" t="s">
        <v>1424</v>
      </c>
      <c r="C218" s="263"/>
      <c r="D218" s="348"/>
      <c r="E218" s="348"/>
    </row>
    <row r="219" spans="1:5">
      <c r="A219" s="264" t="s">
        <v>130</v>
      </c>
      <c r="B219" s="167" t="s">
        <v>210</v>
      </c>
      <c r="C219" s="263"/>
      <c r="D219" s="348"/>
      <c r="E219" s="348"/>
    </row>
    <row r="220" spans="1:5" ht="27">
      <c r="A220" s="264" t="s">
        <v>1394</v>
      </c>
      <c r="B220" s="167" t="s">
        <v>1395</v>
      </c>
      <c r="C220" s="263"/>
      <c r="D220" s="348"/>
      <c r="E220" s="348"/>
    </row>
    <row r="221" spans="1:5" s="315" customFormat="1" ht="17.25" customHeight="1">
      <c r="A221" s="746" t="s">
        <v>134</v>
      </c>
      <c r="B221" s="746"/>
      <c r="C221" s="314"/>
    </row>
    <row r="222" spans="1:5" s="315" customFormat="1" ht="17.25" customHeight="1">
      <c r="A222" s="747" t="s">
        <v>141</v>
      </c>
      <c r="B222" s="747"/>
      <c r="C222" s="316">
        <v>-928</v>
      </c>
    </row>
    <row r="223" spans="1:5">
      <c r="A223" s="264" t="s">
        <v>122</v>
      </c>
      <c r="B223" s="167">
        <v>1213</v>
      </c>
      <c r="C223" s="311"/>
      <c r="D223" s="348"/>
      <c r="E223" s="348"/>
    </row>
    <row r="224" spans="1:5">
      <c r="A224" s="264" t="s">
        <v>123</v>
      </c>
      <c r="B224" s="167">
        <v>11005</v>
      </c>
      <c r="C224" s="311" t="s">
        <v>125</v>
      </c>
      <c r="D224" s="348"/>
      <c r="E224" s="348"/>
    </row>
    <row r="225" spans="1:4" ht="27">
      <c r="A225" s="264" t="s">
        <v>126</v>
      </c>
      <c r="B225" s="167" t="s">
        <v>1392</v>
      </c>
      <c r="C225" s="361"/>
      <c r="D225" s="339"/>
    </row>
    <row r="226" spans="1:4" ht="54">
      <c r="A226" s="264" t="s">
        <v>128</v>
      </c>
      <c r="B226" s="167" t="s">
        <v>1393</v>
      </c>
      <c r="C226" s="361"/>
      <c r="D226" s="339"/>
    </row>
    <row r="227" spans="1:4">
      <c r="A227" s="264" t="s">
        <v>130</v>
      </c>
      <c r="B227" s="167" t="s">
        <v>210</v>
      </c>
      <c r="C227" s="361"/>
      <c r="D227" s="339"/>
    </row>
    <row r="228" spans="1:4" ht="27">
      <c r="A228" s="264" t="s">
        <v>1394</v>
      </c>
      <c r="B228" s="167" t="s">
        <v>1395</v>
      </c>
      <c r="C228" s="361"/>
      <c r="D228" s="339"/>
    </row>
    <row r="229" spans="1:4">
      <c r="A229" s="746" t="s">
        <v>134</v>
      </c>
      <c r="B229" s="746"/>
      <c r="C229" s="361"/>
      <c r="D229" s="339"/>
    </row>
    <row r="230" spans="1:4">
      <c r="A230" s="747" t="s">
        <v>141</v>
      </c>
      <c r="B230" s="747"/>
      <c r="C230" s="318">
        <v>-320</v>
      </c>
      <c r="D230" s="339"/>
    </row>
    <row r="231" spans="1:4">
      <c r="A231" s="264"/>
      <c r="B231" s="264"/>
      <c r="C231" s="361"/>
      <c r="D231" s="339"/>
    </row>
    <row r="232" spans="1:4">
      <c r="A232" s="264" t="s">
        <v>122</v>
      </c>
      <c r="B232" s="167" t="s">
        <v>1008</v>
      </c>
      <c r="C232" s="362"/>
      <c r="D232" s="339"/>
    </row>
    <row r="233" spans="1:4">
      <c r="A233" s="264" t="s">
        <v>123</v>
      </c>
      <c r="B233" s="167" t="s">
        <v>1018</v>
      </c>
      <c r="C233" s="362" t="s">
        <v>125</v>
      </c>
      <c r="D233" s="363"/>
    </row>
    <row r="234" spans="1:4" ht="27">
      <c r="A234" s="264" t="s">
        <v>126</v>
      </c>
      <c r="B234" s="167" t="s">
        <v>1019</v>
      </c>
      <c r="C234" s="361"/>
      <c r="D234" s="339"/>
    </row>
    <row r="235" spans="1:4" ht="67.5">
      <c r="A235" s="264" t="s">
        <v>128</v>
      </c>
      <c r="B235" s="167" t="s">
        <v>1020</v>
      </c>
      <c r="C235" s="361"/>
      <c r="D235" s="339"/>
    </row>
    <row r="236" spans="1:4">
      <c r="A236" s="264" t="s">
        <v>130</v>
      </c>
      <c r="B236" s="167" t="s">
        <v>981</v>
      </c>
      <c r="C236" s="361"/>
      <c r="D236" s="339"/>
    </row>
    <row r="237" spans="1:4" ht="27">
      <c r="A237" s="264" t="s">
        <v>1012</v>
      </c>
      <c r="B237" s="167" t="s">
        <v>1021</v>
      </c>
      <c r="C237" s="361"/>
      <c r="D237" s="339"/>
    </row>
    <row r="238" spans="1:4">
      <c r="A238" s="746" t="s">
        <v>134</v>
      </c>
      <c r="B238" s="746"/>
      <c r="C238" s="361"/>
      <c r="D238" s="339"/>
    </row>
    <row r="239" spans="1:4">
      <c r="A239" s="747" t="s">
        <v>141</v>
      </c>
      <c r="B239" s="747"/>
      <c r="C239" s="318">
        <v>-195.69800000000001</v>
      </c>
      <c r="D239" s="365">
        <v>0</v>
      </c>
    </row>
    <row r="240" spans="1:4">
      <c r="A240" s="264"/>
      <c r="B240" s="264"/>
      <c r="C240" s="361"/>
      <c r="D240" s="339"/>
    </row>
    <row r="241" spans="1:5">
      <c r="A241" s="264" t="s">
        <v>122</v>
      </c>
      <c r="B241" s="167">
        <v>1213</v>
      </c>
      <c r="C241" s="311"/>
      <c r="D241" s="348"/>
      <c r="E241" s="348"/>
    </row>
    <row r="242" spans="1:5">
      <c r="A242" s="264" t="s">
        <v>123</v>
      </c>
      <c r="B242" s="167">
        <v>31002</v>
      </c>
      <c r="C242" s="311" t="s">
        <v>125</v>
      </c>
      <c r="D242" s="348"/>
      <c r="E242" s="348"/>
    </row>
    <row r="243" spans="1:5" ht="30" customHeight="1">
      <c r="A243" s="264" t="s">
        <v>126</v>
      </c>
      <c r="B243" s="167" t="s">
        <v>1425</v>
      </c>
      <c r="C243" s="263"/>
      <c r="D243" s="348"/>
      <c r="E243" s="348"/>
    </row>
    <row r="244" spans="1:5" ht="40.5">
      <c r="A244" s="264" t="s">
        <v>128</v>
      </c>
      <c r="B244" s="167" t="s">
        <v>1426</v>
      </c>
      <c r="C244" s="263"/>
      <c r="D244" s="348"/>
      <c r="E244" s="348"/>
    </row>
    <row r="245" spans="1:5" ht="27">
      <c r="A245" s="264" t="s">
        <v>130</v>
      </c>
      <c r="B245" s="167" t="s">
        <v>967</v>
      </c>
      <c r="C245" s="263"/>
      <c r="D245" s="348"/>
      <c r="E245" s="348"/>
    </row>
    <row r="246" spans="1:5" ht="40.5">
      <c r="A246" s="264" t="s">
        <v>1065</v>
      </c>
      <c r="B246" s="167" t="s">
        <v>1422</v>
      </c>
      <c r="C246" s="263"/>
      <c r="D246" s="348"/>
      <c r="E246" s="348"/>
    </row>
    <row r="247" spans="1:5" s="315" customFormat="1">
      <c r="A247" s="778" t="s">
        <v>134</v>
      </c>
      <c r="B247" s="778"/>
      <c r="C247" s="314"/>
    </row>
    <row r="248" spans="1:5">
      <c r="A248" s="745" t="s">
        <v>1028</v>
      </c>
      <c r="B248" s="745"/>
      <c r="C248" s="313">
        <v>-26</v>
      </c>
      <c r="D248" s="348"/>
      <c r="E248" s="348"/>
    </row>
    <row r="249" spans="1:5" s="315" customFormat="1" ht="14.25">
      <c r="A249" s="749" t="s">
        <v>986</v>
      </c>
      <c r="B249" s="750"/>
      <c r="C249" s="327">
        <v>-5475.6</v>
      </c>
    </row>
    <row r="250" spans="1:5" s="315" customFormat="1"/>
    <row r="251" spans="1:5">
      <c r="A251" s="264" t="s">
        <v>122</v>
      </c>
      <c r="B251" s="167">
        <v>1213</v>
      </c>
      <c r="C251" s="311"/>
      <c r="D251" s="348"/>
      <c r="E251" s="348"/>
    </row>
    <row r="252" spans="1:5">
      <c r="A252" s="264" t="s">
        <v>123</v>
      </c>
      <c r="B252" s="167" t="s">
        <v>297</v>
      </c>
      <c r="C252" s="311" t="s">
        <v>125</v>
      </c>
      <c r="D252" s="348"/>
      <c r="E252" s="348"/>
    </row>
    <row r="253" spans="1:5" ht="40.5">
      <c r="A253" s="264" t="s">
        <v>126</v>
      </c>
      <c r="B253" s="167" t="s">
        <v>1427</v>
      </c>
      <c r="C253" s="263"/>
      <c r="D253" s="348"/>
      <c r="E253" s="348"/>
    </row>
    <row r="254" spans="1:5" ht="40.5">
      <c r="A254" s="264" t="s">
        <v>128</v>
      </c>
      <c r="B254" s="167" t="s">
        <v>1428</v>
      </c>
      <c r="C254" s="263"/>
      <c r="D254" s="348"/>
      <c r="E254" s="348"/>
    </row>
    <row r="255" spans="1:5" ht="27">
      <c r="A255" s="264" t="s">
        <v>130</v>
      </c>
      <c r="B255" s="167" t="s">
        <v>333</v>
      </c>
      <c r="C255" s="263"/>
      <c r="D255" s="348"/>
      <c r="E255" s="348"/>
    </row>
    <row r="256" spans="1:5" ht="40.5">
      <c r="A256" s="264" t="s">
        <v>1065</v>
      </c>
      <c r="B256" s="167" t="s">
        <v>1429</v>
      </c>
      <c r="C256" s="263"/>
      <c r="D256" s="348"/>
      <c r="E256" s="348"/>
    </row>
    <row r="257" spans="1:5" s="315" customFormat="1">
      <c r="A257" s="748" t="s">
        <v>134</v>
      </c>
      <c r="B257" s="748"/>
      <c r="C257" s="314"/>
    </row>
    <row r="258" spans="1:5" ht="16.5" customHeight="1">
      <c r="A258" s="749" t="s">
        <v>986</v>
      </c>
      <c r="B258" s="750"/>
      <c r="C258" s="323">
        <v>-965.3</v>
      </c>
      <c r="D258" s="348"/>
      <c r="E258" s="348"/>
    </row>
    <row r="259" spans="1:5" s="315" customFormat="1" ht="14.25">
      <c r="A259" s="324"/>
      <c r="B259" s="325"/>
      <c r="C259" s="328"/>
    </row>
    <row r="260" spans="1:5">
      <c r="A260" s="264" t="s">
        <v>122</v>
      </c>
      <c r="B260" s="167" t="s">
        <v>1008</v>
      </c>
      <c r="C260" s="362"/>
      <c r="D260" s="339"/>
    </row>
    <row r="261" spans="1:5">
      <c r="A261" s="264" t="s">
        <v>123</v>
      </c>
      <c r="B261" s="167" t="s">
        <v>1004</v>
      </c>
      <c r="C261" s="362" t="s">
        <v>125</v>
      </c>
      <c r="D261" s="363"/>
    </row>
    <row r="262" spans="1:5" ht="54">
      <c r="A262" s="264" t="s">
        <v>126</v>
      </c>
      <c r="B262" s="167" t="s">
        <v>1022</v>
      </c>
      <c r="C262" s="361"/>
      <c r="D262" s="339"/>
    </row>
    <row r="263" spans="1:5" ht="54">
      <c r="A263" s="264" t="s">
        <v>128</v>
      </c>
      <c r="B263" s="167" t="s">
        <v>1023</v>
      </c>
      <c r="C263" s="361"/>
      <c r="D263" s="339"/>
    </row>
    <row r="264" spans="1:5" ht="27">
      <c r="A264" s="264" t="s">
        <v>130</v>
      </c>
      <c r="B264" s="167" t="s">
        <v>967</v>
      </c>
      <c r="C264" s="361"/>
      <c r="D264" s="339"/>
    </row>
    <row r="265" spans="1:5" ht="27">
      <c r="A265" s="264" t="s">
        <v>968</v>
      </c>
      <c r="B265" s="167" t="s">
        <v>1024</v>
      </c>
      <c r="C265" s="361"/>
      <c r="D265" s="339"/>
    </row>
    <row r="266" spans="1:5">
      <c r="A266" s="746" t="s">
        <v>134</v>
      </c>
      <c r="B266" s="746"/>
      <c r="C266" s="361"/>
      <c r="D266" s="339"/>
    </row>
    <row r="267" spans="1:5">
      <c r="A267" s="745" t="s">
        <v>1025</v>
      </c>
      <c r="B267" s="745"/>
      <c r="C267" s="355">
        <v>-20</v>
      </c>
      <c r="D267" s="364"/>
    </row>
    <row r="268" spans="1:5">
      <c r="A268" s="745" t="s">
        <v>1026</v>
      </c>
      <c r="B268" s="745"/>
      <c r="C268" s="355">
        <v>-2</v>
      </c>
      <c r="D268" s="364"/>
    </row>
    <row r="269" spans="1:5">
      <c r="A269" s="745" t="s">
        <v>1027</v>
      </c>
      <c r="B269" s="745"/>
      <c r="C269" s="355">
        <v>-10</v>
      </c>
      <c r="D269" s="364"/>
    </row>
    <row r="270" spans="1:5">
      <c r="A270" s="745" t="s">
        <v>1028</v>
      </c>
      <c r="B270" s="745"/>
      <c r="C270" s="355">
        <v>-12</v>
      </c>
      <c r="D270" s="364"/>
    </row>
    <row r="271" spans="1:5">
      <c r="A271" s="745" t="s">
        <v>1029</v>
      </c>
      <c r="B271" s="745"/>
      <c r="C271" s="355">
        <v>-12</v>
      </c>
      <c r="D271" s="339"/>
    </row>
    <row r="272" spans="1:5">
      <c r="A272" s="747" t="s">
        <v>141</v>
      </c>
      <c r="B272" s="747"/>
      <c r="C272" s="318">
        <v>-5311</v>
      </c>
      <c r="D272" s="365"/>
    </row>
    <row r="273" spans="1:5">
      <c r="A273" s="264"/>
      <c r="B273" s="264"/>
      <c r="C273" s="361"/>
      <c r="D273" s="339"/>
    </row>
    <row r="274" spans="1:5">
      <c r="A274" s="264" t="s">
        <v>122</v>
      </c>
      <c r="B274" s="167">
        <v>1213</v>
      </c>
      <c r="C274" s="311"/>
      <c r="D274" s="348"/>
      <c r="E274" s="348"/>
    </row>
    <row r="275" spans="1:5">
      <c r="A275" s="264" t="s">
        <v>123</v>
      </c>
      <c r="B275" s="167">
        <v>31006</v>
      </c>
      <c r="C275" s="311" t="s">
        <v>125</v>
      </c>
      <c r="D275" s="348"/>
      <c r="E275" s="348"/>
    </row>
    <row r="276" spans="1:5" ht="40.5">
      <c r="A276" s="264" t="s">
        <v>126</v>
      </c>
      <c r="B276" s="167" t="s">
        <v>1430</v>
      </c>
      <c r="C276" s="263"/>
      <c r="D276" s="348"/>
      <c r="E276" s="348"/>
    </row>
    <row r="277" spans="1:5" ht="54">
      <c r="A277" s="264" t="s">
        <v>128</v>
      </c>
      <c r="B277" s="167" t="s">
        <v>1431</v>
      </c>
      <c r="C277" s="263"/>
      <c r="D277" s="348"/>
      <c r="E277" s="348"/>
    </row>
    <row r="278" spans="1:5" ht="27">
      <c r="A278" s="264" t="s">
        <v>130</v>
      </c>
      <c r="B278" s="167" t="s">
        <v>967</v>
      </c>
      <c r="C278" s="263"/>
      <c r="D278" s="348"/>
      <c r="E278" s="348"/>
    </row>
    <row r="279" spans="1:5" ht="40.5">
      <c r="A279" s="264" t="s">
        <v>1065</v>
      </c>
      <c r="B279" s="167" t="s">
        <v>1432</v>
      </c>
      <c r="C279" s="263"/>
      <c r="D279" s="348"/>
      <c r="E279" s="348"/>
    </row>
    <row r="280" spans="1:5" s="315" customFormat="1">
      <c r="A280" s="778" t="s">
        <v>134</v>
      </c>
      <c r="B280" s="778"/>
      <c r="C280" s="314"/>
    </row>
    <row r="281" spans="1:5">
      <c r="A281" s="745" t="s">
        <v>1028</v>
      </c>
      <c r="B281" s="745"/>
      <c r="C281" s="313">
        <v>-14</v>
      </c>
      <c r="D281" s="348"/>
      <c r="E281" s="348"/>
    </row>
    <row r="282" spans="1:5" s="315" customFormat="1" ht="14.25">
      <c r="A282" s="749" t="s">
        <v>986</v>
      </c>
      <c r="B282" s="750"/>
      <c r="C282" s="328">
        <v>-848</v>
      </c>
    </row>
    <row r="283" spans="1:5" s="315" customFormat="1" ht="14.25">
      <c r="A283" s="324"/>
      <c r="B283" s="325"/>
      <c r="C283" s="328"/>
    </row>
    <row r="284" spans="1:5">
      <c r="A284" s="264" t="s">
        <v>117</v>
      </c>
      <c r="B284" s="264" t="s">
        <v>118</v>
      </c>
      <c r="C284" s="361"/>
      <c r="D284" s="339"/>
    </row>
    <row r="285" spans="1:5">
      <c r="A285" s="264">
        <v>1221</v>
      </c>
      <c r="B285" s="264" t="s">
        <v>1407</v>
      </c>
      <c r="C285" s="361"/>
      <c r="D285" s="339"/>
    </row>
    <row r="286" spans="1:5">
      <c r="A286" s="264"/>
      <c r="B286" s="264"/>
      <c r="C286" s="361"/>
      <c r="D286" s="339"/>
    </row>
    <row r="287" spans="1:5">
      <c r="A287" s="264" t="s">
        <v>121</v>
      </c>
      <c r="B287" s="264"/>
      <c r="C287" s="361"/>
      <c r="D287" s="339"/>
    </row>
    <row r="288" spans="1:5">
      <c r="A288" s="264" t="s">
        <v>122</v>
      </c>
      <c r="B288" s="264">
        <v>1221</v>
      </c>
      <c r="C288" s="361"/>
      <c r="D288" s="339"/>
    </row>
    <row r="289" spans="1:4">
      <c r="A289" s="264" t="s">
        <v>123</v>
      </c>
      <c r="B289" s="264" t="s">
        <v>185</v>
      </c>
      <c r="C289" s="362" t="s">
        <v>125</v>
      </c>
      <c r="D289" s="339"/>
    </row>
    <row r="290" spans="1:4" ht="27">
      <c r="A290" s="264" t="s">
        <v>126</v>
      </c>
      <c r="B290" s="167" t="s">
        <v>1408</v>
      </c>
      <c r="C290" s="361"/>
      <c r="D290" s="339"/>
    </row>
    <row r="291" spans="1:4" ht="40.5">
      <c r="A291" s="264" t="s">
        <v>128</v>
      </c>
      <c r="B291" s="167" t="s">
        <v>1409</v>
      </c>
      <c r="C291" s="361"/>
      <c r="D291" s="339"/>
    </row>
    <row r="292" spans="1:4">
      <c r="A292" s="264" t="s">
        <v>130</v>
      </c>
      <c r="B292" s="167" t="s">
        <v>210</v>
      </c>
      <c r="C292" s="361"/>
      <c r="D292" s="339"/>
    </row>
    <row r="293" spans="1:4" ht="40.5">
      <c r="A293" s="264" t="s">
        <v>1410</v>
      </c>
      <c r="B293" s="167" t="s">
        <v>1411</v>
      </c>
      <c r="C293" s="361"/>
      <c r="D293" s="339"/>
    </row>
    <row r="294" spans="1:4">
      <c r="A294" s="264" t="s">
        <v>134</v>
      </c>
      <c r="B294" s="264"/>
      <c r="C294" s="361"/>
      <c r="D294" s="339"/>
    </row>
    <row r="295" spans="1:4" ht="35.25" customHeight="1">
      <c r="A295" s="264" t="s">
        <v>1412</v>
      </c>
      <c r="B295" s="264"/>
      <c r="C295" s="361">
        <v>-1</v>
      </c>
      <c r="D295" s="339"/>
    </row>
    <row r="296" spans="1:4" ht="27">
      <c r="A296" s="264" t="s">
        <v>141</v>
      </c>
      <c r="B296" s="264"/>
      <c r="C296" s="318">
        <v>-115000</v>
      </c>
      <c r="D296" s="339"/>
    </row>
    <row r="297" spans="1:4">
      <c r="A297" s="264" t="s">
        <v>122</v>
      </c>
      <c r="B297" s="264">
        <v>1221</v>
      </c>
      <c r="C297" s="361"/>
      <c r="D297" s="339"/>
    </row>
    <row r="298" spans="1:4">
      <c r="A298" s="264" t="s">
        <v>123</v>
      </c>
      <c r="B298" s="264">
        <v>11002</v>
      </c>
      <c r="C298" s="362" t="s">
        <v>125</v>
      </c>
      <c r="D298" s="339"/>
    </row>
    <row r="299" spans="1:4">
      <c r="A299" s="264" t="s">
        <v>126</v>
      </c>
      <c r="B299" s="167" t="s">
        <v>1413</v>
      </c>
      <c r="C299" s="361"/>
      <c r="D299" s="339"/>
    </row>
    <row r="300" spans="1:4" ht="27">
      <c r="A300" s="264" t="s">
        <v>128</v>
      </c>
      <c r="B300" s="167" t="s">
        <v>1414</v>
      </c>
      <c r="C300" s="361"/>
      <c r="D300" s="339"/>
    </row>
    <row r="301" spans="1:4">
      <c r="A301" s="264" t="s">
        <v>130</v>
      </c>
      <c r="B301" s="167" t="s">
        <v>210</v>
      </c>
      <c r="C301" s="361"/>
      <c r="D301" s="339"/>
    </row>
    <row r="302" spans="1:4" ht="40.5">
      <c r="A302" s="264" t="s">
        <v>1410</v>
      </c>
      <c r="B302" s="167" t="s">
        <v>1411</v>
      </c>
      <c r="C302" s="361"/>
      <c r="D302" s="339"/>
    </row>
    <row r="303" spans="1:4">
      <c r="A303" s="264" t="s">
        <v>134</v>
      </c>
      <c r="B303" s="264"/>
      <c r="C303" s="361"/>
      <c r="D303" s="339"/>
    </row>
    <row r="304" spans="1:4">
      <c r="A304" s="264" t="s">
        <v>1412</v>
      </c>
      <c r="B304" s="264"/>
      <c r="C304" s="361">
        <v>-1</v>
      </c>
      <c r="D304" s="339"/>
    </row>
    <row r="305" spans="1:4" ht="27">
      <c r="A305" s="264" t="s">
        <v>141</v>
      </c>
      <c r="B305" s="264"/>
      <c r="C305" s="318">
        <v>-20000</v>
      </c>
      <c r="D305" s="339"/>
    </row>
    <row r="306" spans="1:4" s="315" customFormat="1" ht="14.25">
      <c r="A306" s="310" t="s">
        <v>117</v>
      </c>
      <c r="B306" s="744" t="s">
        <v>118</v>
      </c>
      <c r="C306" s="744"/>
    </row>
    <row r="307" spans="1:4" s="315" customFormat="1" ht="48" customHeight="1">
      <c r="A307" s="167">
        <v>1223</v>
      </c>
      <c r="B307" s="784" t="s">
        <v>1464</v>
      </c>
      <c r="C307" s="785"/>
    </row>
    <row r="308" spans="1:4" s="315" customFormat="1"/>
    <row r="309" spans="1:4" s="315" customFormat="1" ht="14.25">
      <c r="A309" s="744" t="s">
        <v>121</v>
      </c>
      <c r="B309" s="744"/>
      <c r="C309" s="744"/>
    </row>
    <row r="310" spans="1:4" s="315" customFormat="1" ht="87.75" customHeight="1">
      <c r="A310" s="314" t="s">
        <v>122</v>
      </c>
      <c r="B310" s="329">
        <v>1223</v>
      </c>
      <c r="C310" s="317" t="s">
        <v>1461</v>
      </c>
    </row>
    <row r="311" spans="1:4" s="315" customFormat="1" ht="27" customHeight="1">
      <c r="A311" s="314" t="s">
        <v>123</v>
      </c>
      <c r="B311" s="329" t="s">
        <v>185</v>
      </c>
      <c r="C311" s="776" t="s">
        <v>125</v>
      </c>
    </row>
    <row r="312" spans="1:4" s="315" customFormat="1" ht="67.5" customHeight="1">
      <c r="A312" s="314" t="s">
        <v>126</v>
      </c>
      <c r="B312" s="314" t="s">
        <v>1465</v>
      </c>
      <c r="C312" s="777"/>
    </row>
    <row r="313" spans="1:4" s="315" customFormat="1" ht="149.25" customHeight="1">
      <c r="A313" s="314" t="s">
        <v>128</v>
      </c>
      <c r="B313" s="314" t="s">
        <v>1466</v>
      </c>
      <c r="C313" s="314"/>
    </row>
    <row r="314" spans="1:4" s="315" customFormat="1" ht="25.5" customHeight="1">
      <c r="A314" s="314" t="s">
        <v>130</v>
      </c>
      <c r="B314" s="167" t="s">
        <v>210</v>
      </c>
      <c r="C314" s="314"/>
    </row>
    <row r="315" spans="1:4" s="315" customFormat="1" ht="40.5">
      <c r="A315" s="314" t="s">
        <v>1410</v>
      </c>
      <c r="B315" s="167" t="s">
        <v>1462</v>
      </c>
      <c r="C315" s="314"/>
    </row>
    <row r="316" spans="1:4" s="315" customFormat="1" ht="24" customHeight="1">
      <c r="A316" s="778" t="s">
        <v>134</v>
      </c>
      <c r="B316" s="778"/>
      <c r="C316" s="314"/>
    </row>
    <row r="317" spans="1:4" s="315" customFormat="1" ht="29.25" customHeight="1">
      <c r="A317" s="779" t="s">
        <v>141</v>
      </c>
      <c r="B317" s="779"/>
      <c r="C317" s="318">
        <v>-200000</v>
      </c>
    </row>
    <row r="318" spans="1:4" s="315" customFormat="1" ht="51.75" customHeight="1">
      <c r="A318" s="349" t="s">
        <v>122</v>
      </c>
      <c r="B318" s="350">
        <v>1223</v>
      </c>
      <c r="C318" s="317" t="s">
        <v>1461</v>
      </c>
    </row>
    <row r="319" spans="1:4" s="315" customFormat="1" ht="38.25" customHeight="1">
      <c r="A319" s="314" t="s">
        <v>123</v>
      </c>
      <c r="B319" s="329">
        <v>12002</v>
      </c>
      <c r="C319" s="317" t="s">
        <v>125</v>
      </c>
    </row>
    <row r="320" spans="1:4" s="315" customFormat="1" ht="56.25" customHeight="1">
      <c r="A320" s="314" t="s">
        <v>126</v>
      </c>
      <c r="B320" s="167" t="s">
        <v>1467</v>
      </c>
      <c r="C320" s="314"/>
    </row>
    <row r="321" spans="1:4" s="315" customFormat="1" ht="25.5" customHeight="1">
      <c r="A321" s="314" t="s">
        <v>128</v>
      </c>
      <c r="B321" s="167" t="s">
        <v>1467</v>
      </c>
      <c r="C321" s="314"/>
    </row>
    <row r="322" spans="1:4" s="315" customFormat="1" ht="36" customHeight="1">
      <c r="A322" s="314" t="s">
        <v>130</v>
      </c>
      <c r="B322" s="167" t="s">
        <v>379</v>
      </c>
      <c r="C322" s="314"/>
    </row>
    <row r="323" spans="1:4" s="315" customFormat="1" ht="38.25" customHeight="1">
      <c r="A323" s="314" t="s">
        <v>1069</v>
      </c>
      <c r="B323" s="167" t="s">
        <v>1463</v>
      </c>
      <c r="C323" s="314"/>
    </row>
    <row r="324" spans="1:4" s="315" customFormat="1" ht="24" customHeight="1">
      <c r="A324" s="778" t="s">
        <v>134</v>
      </c>
      <c r="B324" s="778"/>
      <c r="C324" s="314"/>
    </row>
    <row r="325" spans="1:4" s="315" customFormat="1" ht="34.5" customHeight="1">
      <c r="A325" s="779" t="s">
        <v>141</v>
      </c>
      <c r="B325" s="779"/>
      <c r="C325" s="318">
        <v>-22379.324000000001</v>
      </c>
    </row>
    <row r="326" spans="1:4">
      <c r="A326" s="264"/>
      <c r="B326" s="264"/>
      <c r="C326" s="361"/>
      <c r="D326" s="339"/>
    </row>
    <row r="327" spans="1:4">
      <c r="A327" s="264"/>
      <c r="B327" s="264"/>
      <c r="C327" s="264" t="s">
        <v>1352</v>
      </c>
      <c r="D327" s="343"/>
    </row>
    <row r="328" spans="1:4" ht="14.25">
      <c r="A328" s="751" t="s">
        <v>1031</v>
      </c>
      <c r="B328" s="751"/>
      <c r="C328" s="751"/>
      <c r="D328" s="339"/>
    </row>
    <row r="329" spans="1:4" ht="14.25">
      <c r="A329" s="744" t="s">
        <v>142</v>
      </c>
      <c r="B329" s="744"/>
      <c r="C329" s="744"/>
      <c r="D329" s="339"/>
    </row>
    <row r="330" spans="1:4">
      <c r="A330" s="264"/>
      <c r="B330" s="264"/>
      <c r="C330" s="361"/>
      <c r="D330" s="339"/>
    </row>
    <row r="331" spans="1:4" ht="14.25">
      <c r="A331" s="310" t="s">
        <v>117</v>
      </c>
      <c r="B331" s="744" t="s">
        <v>118</v>
      </c>
      <c r="C331" s="744"/>
      <c r="D331" s="339"/>
    </row>
    <row r="332" spans="1:4">
      <c r="A332" s="167" t="s">
        <v>1032</v>
      </c>
      <c r="B332" s="745" t="s">
        <v>1033</v>
      </c>
      <c r="C332" s="745"/>
      <c r="D332" s="339"/>
    </row>
    <row r="333" spans="1:4">
      <c r="A333" s="264"/>
      <c r="B333" s="264"/>
      <c r="C333" s="361"/>
      <c r="D333" s="339"/>
    </row>
    <row r="334" spans="1:4" ht="14.25">
      <c r="A334" s="744" t="s">
        <v>121</v>
      </c>
      <c r="B334" s="744"/>
      <c r="C334" s="744"/>
      <c r="D334" s="339"/>
    </row>
    <row r="335" spans="1:4">
      <c r="A335" s="264"/>
      <c r="B335" s="264"/>
      <c r="C335" s="361"/>
      <c r="D335" s="339"/>
    </row>
    <row r="336" spans="1:4">
      <c r="A336" s="264" t="s">
        <v>122</v>
      </c>
      <c r="B336" s="167" t="s">
        <v>1032</v>
      </c>
      <c r="C336" s="362"/>
      <c r="D336" s="339"/>
    </row>
    <row r="337" spans="1:4">
      <c r="A337" s="264" t="s">
        <v>123</v>
      </c>
      <c r="B337" s="167" t="s">
        <v>978</v>
      </c>
      <c r="C337" s="362" t="s">
        <v>125</v>
      </c>
      <c r="D337" s="363"/>
    </row>
    <row r="338" spans="1:4" ht="40.5">
      <c r="A338" s="264" t="s">
        <v>126</v>
      </c>
      <c r="B338" s="167" t="s">
        <v>1034</v>
      </c>
      <c r="C338" s="361"/>
      <c r="D338" s="339"/>
    </row>
    <row r="339" spans="1:4" ht="40.5">
      <c r="A339" s="264" t="s">
        <v>128</v>
      </c>
      <c r="B339" s="167" t="s">
        <v>1035</v>
      </c>
      <c r="C339" s="361"/>
      <c r="D339" s="339"/>
    </row>
    <row r="340" spans="1:4">
      <c r="A340" s="264" t="s">
        <v>130</v>
      </c>
      <c r="B340" s="167" t="s">
        <v>981</v>
      </c>
      <c r="C340" s="361"/>
      <c r="D340" s="339"/>
    </row>
    <row r="341" spans="1:4" ht="40.5">
      <c r="A341" s="264" t="s">
        <v>1036</v>
      </c>
      <c r="B341" s="167" t="s">
        <v>1031</v>
      </c>
      <c r="C341" s="361"/>
      <c r="D341" s="339"/>
    </row>
    <row r="342" spans="1:4">
      <c r="A342" s="746" t="s">
        <v>134</v>
      </c>
      <c r="B342" s="746"/>
      <c r="C342" s="361"/>
      <c r="D342" s="339"/>
    </row>
    <row r="343" spans="1:4">
      <c r="A343" s="747" t="s">
        <v>141</v>
      </c>
      <c r="B343" s="747"/>
      <c r="C343" s="318">
        <v>-2446</v>
      </c>
      <c r="D343" s="365">
        <v>0</v>
      </c>
    </row>
    <row r="344" spans="1:4">
      <c r="A344" s="264"/>
      <c r="B344" s="264"/>
      <c r="C344" s="361"/>
      <c r="D344" s="339"/>
    </row>
    <row r="345" spans="1:4">
      <c r="A345" s="264"/>
      <c r="B345" s="264"/>
      <c r="C345" s="361"/>
      <c r="D345" s="339"/>
    </row>
    <row r="346" spans="1:4">
      <c r="A346" s="264"/>
      <c r="B346" s="264"/>
      <c r="C346" s="361" t="s">
        <v>1353</v>
      </c>
      <c r="D346" s="339"/>
    </row>
    <row r="347" spans="1:4" ht="14.25">
      <c r="A347" s="751" t="s">
        <v>115</v>
      </c>
      <c r="B347" s="751"/>
      <c r="C347" s="751"/>
      <c r="D347" s="339"/>
    </row>
    <row r="348" spans="1:4" ht="14.25">
      <c r="A348" s="744" t="s">
        <v>142</v>
      </c>
      <c r="B348" s="744"/>
      <c r="C348" s="744"/>
      <c r="D348" s="339"/>
    </row>
    <row r="349" spans="1:4">
      <c r="A349" s="264"/>
      <c r="B349" s="264"/>
      <c r="C349" s="361"/>
      <c r="D349" s="339"/>
    </row>
    <row r="350" spans="1:4" ht="14.25">
      <c r="A350" s="310" t="s">
        <v>117</v>
      </c>
      <c r="B350" s="744" t="s">
        <v>118</v>
      </c>
      <c r="C350" s="744"/>
      <c r="D350" s="339"/>
    </row>
    <row r="351" spans="1:4">
      <c r="A351" s="167" t="s">
        <v>119</v>
      </c>
      <c r="B351" s="745" t="s">
        <v>120</v>
      </c>
      <c r="C351" s="745"/>
      <c r="D351" s="339"/>
    </row>
    <row r="352" spans="1:4">
      <c r="A352" s="264"/>
      <c r="B352" s="264"/>
      <c r="C352" s="361"/>
      <c r="D352" s="339"/>
    </row>
    <row r="353" spans="1:4" ht="14.25">
      <c r="A353" s="744" t="s">
        <v>121</v>
      </c>
      <c r="B353" s="744"/>
      <c r="C353" s="744"/>
      <c r="D353" s="339"/>
    </row>
    <row r="354" spans="1:4">
      <c r="A354" s="264"/>
      <c r="B354" s="264"/>
      <c r="C354" s="361"/>
      <c r="D354" s="339"/>
    </row>
    <row r="355" spans="1:4">
      <c r="A355" s="264" t="s">
        <v>122</v>
      </c>
      <c r="B355" s="167" t="s">
        <v>119</v>
      </c>
      <c r="C355" s="362"/>
      <c r="D355" s="339"/>
    </row>
    <row r="356" spans="1:4">
      <c r="A356" s="264" t="s">
        <v>123</v>
      </c>
      <c r="B356" s="167" t="s">
        <v>1043</v>
      </c>
      <c r="C356" s="362" t="s">
        <v>125</v>
      </c>
      <c r="D356" s="363"/>
    </row>
    <row r="357" spans="1:4" ht="54">
      <c r="A357" s="264" t="s">
        <v>126</v>
      </c>
      <c r="B357" s="167" t="s">
        <v>1044</v>
      </c>
      <c r="C357" s="361"/>
      <c r="D357" s="339"/>
    </row>
    <row r="358" spans="1:4" ht="27">
      <c r="A358" s="264" t="s">
        <v>128</v>
      </c>
      <c r="B358" s="167" t="s">
        <v>129</v>
      </c>
      <c r="C358" s="361"/>
      <c r="D358" s="339"/>
    </row>
    <row r="359" spans="1:4">
      <c r="A359" s="264" t="s">
        <v>130</v>
      </c>
      <c r="B359" s="167" t="s">
        <v>316</v>
      </c>
      <c r="C359" s="361"/>
      <c r="D359" s="339"/>
    </row>
    <row r="360" spans="1:4" ht="27">
      <c r="A360" s="264" t="s">
        <v>132</v>
      </c>
      <c r="B360" s="167" t="s">
        <v>133</v>
      </c>
      <c r="C360" s="361"/>
      <c r="D360" s="339"/>
    </row>
    <row r="361" spans="1:4">
      <c r="A361" s="746" t="s">
        <v>134</v>
      </c>
      <c r="B361" s="746"/>
      <c r="C361" s="361"/>
      <c r="D361" s="339"/>
    </row>
    <row r="362" spans="1:4">
      <c r="A362" s="747" t="s">
        <v>141</v>
      </c>
      <c r="B362" s="747"/>
      <c r="C362" s="318">
        <v>-202514.6</v>
      </c>
      <c r="D362" s="365">
        <v>0</v>
      </c>
    </row>
    <row r="363" spans="1:4">
      <c r="A363" s="264"/>
      <c r="B363" s="264"/>
      <c r="C363" s="361"/>
      <c r="D363" s="339"/>
    </row>
    <row r="364" spans="1:4">
      <c r="A364" s="264" t="s">
        <v>122</v>
      </c>
      <c r="B364" s="167" t="s">
        <v>119</v>
      </c>
      <c r="C364" s="362"/>
      <c r="D364" s="339"/>
    </row>
    <row r="365" spans="1:4">
      <c r="A365" s="264" t="s">
        <v>123</v>
      </c>
      <c r="B365" s="167" t="s">
        <v>1046</v>
      </c>
      <c r="C365" s="362" t="s">
        <v>125</v>
      </c>
      <c r="D365" s="363"/>
    </row>
    <row r="366" spans="1:4" ht="67.5">
      <c r="A366" s="264" t="s">
        <v>126</v>
      </c>
      <c r="B366" s="167" t="s">
        <v>1047</v>
      </c>
      <c r="C366" s="361"/>
      <c r="D366" s="339"/>
    </row>
    <row r="367" spans="1:4" ht="27">
      <c r="A367" s="264" t="s">
        <v>128</v>
      </c>
      <c r="B367" s="167" t="s">
        <v>1048</v>
      </c>
      <c r="C367" s="361"/>
      <c r="D367" s="339"/>
    </row>
    <row r="368" spans="1:4">
      <c r="A368" s="264" t="s">
        <v>130</v>
      </c>
      <c r="B368" s="167" t="s">
        <v>316</v>
      </c>
      <c r="C368" s="361"/>
      <c r="D368" s="339"/>
    </row>
    <row r="369" spans="1:4" ht="27">
      <c r="A369" s="264" t="s">
        <v>132</v>
      </c>
      <c r="B369" s="167" t="s">
        <v>1049</v>
      </c>
      <c r="C369" s="361"/>
      <c r="D369" s="339"/>
    </row>
    <row r="370" spans="1:4">
      <c r="A370" s="746" t="s">
        <v>134</v>
      </c>
      <c r="B370" s="746"/>
      <c r="C370" s="361"/>
      <c r="D370" s="339"/>
    </row>
    <row r="371" spans="1:4">
      <c r="A371" s="747" t="s">
        <v>141</v>
      </c>
      <c r="B371" s="747"/>
      <c r="C371" s="318">
        <v>-86745</v>
      </c>
      <c r="D371" s="365">
        <v>0</v>
      </c>
    </row>
    <row r="372" spans="1:4">
      <c r="A372" s="264"/>
      <c r="B372" s="264"/>
      <c r="C372" s="361"/>
      <c r="D372" s="339"/>
    </row>
    <row r="373" spans="1:4">
      <c r="A373" s="264" t="s">
        <v>122</v>
      </c>
      <c r="B373" s="167" t="s">
        <v>119</v>
      </c>
      <c r="C373" s="362"/>
      <c r="D373" s="339"/>
    </row>
    <row r="374" spans="1:4">
      <c r="A374" s="264" t="s">
        <v>123</v>
      </c>
      <c r="B374" s="167" t="s">
        <v>1050</v>
      </c>
      <c r="C374" s="362" t="s">
        <v>125</v>
      </c>
      <c r="D374" s="363"/>
    </row>
    <row r="375" spans="1:4" ht="54">
      <c r="A375" s="264" t="s">
        <v>126</v>
      </c>
      <c r="B375" s="167" t="s">
        <v>1051</v>
      </c>
      <c r="C375" s="361"/>
      <c r="D375" s="339"/>
    </row>
    <row r="376" spans="1:4" ht="27">
      <c r="A376" s="264" t="s">
        <v>128</v>
      </c>
      <c r="B376" s="167" t="s">
        <v>129</v>
      </c>
      <c r="C376" s="361"/>
      <c r="D376" s="339"/>
    </row>
    <row r="377" spans="1:4" ht="40.5">
      <c r="A377" s="264" t="s">
        <v>130</v>
      </c>
      <c r="B377" s="167" t="s">
        <v>131</v>
      </c>
      <c r="C377" s="361"/>
      <c r="D377" s="339"/>
    </row>
    <row r="378" spans="1:4" ht="27">
      <c r="A378" s="264" t="s">
        <v>132</v>
      </c>
      <c r="B378" s="167" t="s">
        <v>1049</v>
      </c>
      <c r="C378" s="361"/>
      <c r="D378" s="339"/>
    </row>
    <row r="379" spans="1:4">
      <c r="A379" s="746" t="s">
        <v>134</v>
      </c>
      <c r="B379" s="746"/>
      <c r="C379" s="361"/>
      <c r="D379" s="339"/>
    </row>
    <row r="380" spans="1:4">
      <c r="A380" s="747" t="s">
        <v>141</v>
      </c>
      <c r="B380" s="747"/>
      <c r="C380" s="318">
        <v>-110357</v>
      </c>
      <c r="D380" s="365">
        <v>0</v>
      </c>
    </row>
    <row r="381" spans="1:4">
      <c r="A381" s="264"/>
      <c r="B381" s="264"/>
      <c r="C381" s="361"/>
      <c r="D381" s="339"/>
    </row>
    <row r="382" spans="1:4">
      <c r="A382" s="264" t="s">
        <v>122</v>
      </c>
      <c r="B382" s="167" t="s">
        <v>119</v>
      </c>
      <c r="C382" s="362"/>
      <c r="D382" s="339"/>
    </row>
    <row r="383" spans="1:4">
      <c r="A383" s="264" t="s">
        <v>123</v>
      </c>
      <c r="B383" s="167" t="s">
        <v>124</v>
      </c>
      <c r="C383" s="362" t="s">
        <v>125</v>
      </c>
      <c r="D383" s="363"/>
    </row>
    <row r="384" spans="1:4" ht="54">
      <c r="A384" s="264" t="s">
        <v>126</v>
      </c>
      <c r="B384" s="167" t="s">
        <v>127</v>
      </c>
      <c r="C384" s="361"/>
      <c r="D384" s="339"/>
    </row>
    <row r="385" spans="1:4" ht="27">
      <c r="A385" s="264" t="s">
        <v>128</v>
      </c>
      <c r="B385" s="167" t="s">
        <v>129</v>
      </c>
      <c r="C385" s="361"/>
      <c r="D385" s="339"/>
    </row>
    <row r="386" spans="1:4" ht="40.5">
      <c r="A386" s="264" t="s">
        <v>130</v>
      </c>
      <c r="B386" s="167" t="s">
        <v>131</v>
      </c>
      <c r="C386" s="361"/>
      <c r="D386" s="339"/>
    </row>
    <row r="387" spans="1:4" ht="27">
      <c r="A387" s="264" t="s">
        <v>132</v>
      </c>
      <c r="B387" s="167" t="s">
        <v>133</v>
      </c>
      <c r="C387" s="361"/>
      <c r="D387" s="339"/>
    </row>
    <row r="388" spans="1:4">
      <c r="A388" s="746" t="s">
        <v>134</v>
      </c>
      <c r="B388" s="746"/>
      <c r="C388" s="361"/>
      <c r="D388" s="339"/>
    </row>
    <row r="389" spans="1:4">
      <c r="A389" s="745" t="s">
        <v>135</v>
      </c>
      <c r="B389" s="745"/>
      <c r="C389" s="318">
        <v>-40</v>
      </c>
      <c r="D389" s="364" t="s">
        <v>970</v>
      </c>
    </row>
    <row r="390" spans="1:4">
      <c r="A390" s="745" t="s">
        <v>136</v>
      </c>
      <c r="B390" s="745"/>
      <c r="C390" s="318">
        <v>-2</v>
      </c>
      <c r="D390" s="364" t="s">
        <v>970</v>
      </c>
    </row>
    <row r="391" spans="1:4">
      <c r="A391" s="745" t="s">
        <v>137</v>
      </c>
      <c r="B391" s="745"/>
      <c r="C391" s="318">
        <v>-1</v>
      </c>
      <c r="D391" s="364" t="s">
        <v>970</v>
      </c>
    </row>
    <row r="392" spans="1:4">
      <c r="A392" s="745" t="s">
        <v>138</v>
      </c>
      <c r="B392" s="745"/>
      <c r="C392" s="318">
        <v>-80</v>
      </c>
      <c r="D392" s="364" t="s">
        <v>970</v>
      </c>
    </row>
    <row r="393" spans="1:4">
      <c r="A393" s="745" t="s">
        <v>139</v>
      </c>
      <c r="B393" s="745"/>
      <c r="C393" s="318">
        <v>-150</v>
      </c>
      <c r="D393" s="364" t="s">
        <v>970</v>
      </c>
    </row>
    <row r="394" spans="1:4">
      <c r="A394" s="745" t="s">
        <v>140</v>
      </c>
      <c r="B394" s="745"/>
      <c r="C394" s="318">
        <v>-80</v>
      </c>
      <c r="D394" s="364" t="s">
        <v>970</v>
      </c>
    </row>
    <row r="395" spans="1:4">
      <c r="A395" s="747" t="s">
        <v>141</v>
      </c>
      <c r="B395" s="747"/>
      <c r="C395" s="318">
        <v>-227629.6</v>
      </c>
      <c r="D395" s="365">
        <v>0</v>
      </c>
    </row>
    <row r="396" spans="1:4">
      <c r="A396" s="264"/>
      <c r="B396" s="264"/>
      <c r="C396" s="361"/>
      <c r="D396" s="339"/>
    </row>
    <row r="397" spans="1:4">
      <c r="A397" s="264"/>
      <c r="B397" s="264"/>
      <c r="C397" s="361"/>
      <c r="D397" s="339"/>
    </row>
    <row r="398" spans="1:4" ht="14.25">
      <c r="A398" s="310" t="s">
        <v>117</v>
      </c>
      <c r="B398" s="744" t="s">
        <v>118</v>
      </c>
      <c r="C398" s="744"/>
      <c r="D398" s="339"/>
    </row>
    <row r="399" spans="1:4">
      <c r="A399" s="167" t="s">
        <v>311</v>
      </c>
      <c r="B399" s="745" t="s">
        <v>312</v>
      </c>
      <c r="C399" s="745"/>
      <c r="D399" s="339"/>
    </row>
    <row r="400" spans="1:4">
      <c r="A400" s="264"/>
      <c r="B400" s="264"/>
      <c r="C400" s="361"/>
      <c r="D400" s="339"/>
    </row>
    <row r="401" spans="1:4" ht="14.25">
      <c r="A401" s="744" t="s">
        <v>121</v>
      </c>
      <c r="B401" s="744"/>
      <c r="C401" s="744"/>
      <c r="D401" s="339"/>
    </row>
    <row r="402" spans="1:4">
      <c r="A402" s="264"/>
      <c r="B402" s="264"/>
      <c r="C402" s="361"/>
      <c r="D402" s="339"/>
    </row>
    <row r="403" spans="1:4">
      <c r="A403" s="264" t="s">
        <v>122</v>
      </c>
      <c r="B403" s="167" t="s">
        <v>311</v>
      </c>
      <c r="C403" s="362"/>
      <c r="D403" s="339"/>
    </row>
    <row r="404" spans="1:4">
      <c r="A404" s="264" t="s">
        <v>123</v>
      </c>
      <c r="B404" s="167" t="s">
        <v>313</v>
      </c>
      <c r="C404" s="362" t="s">
        <v>125</v>
      </c>
      <c r="D404" s="363"/>
    </row>
    <row r="405" spans="1:4" ht="67.5">
      <c r="A405" s="264" t="s">
        <v>126</v>
      </c>
      <c r="B405" s="167" t="s">
        <v>314</v>
      </c>
      <c r="C405" s="361"/>
      <c r="D405" s="339"/>
    </row>
    <row r="406" spans="1:4" ht="40.5">
      <c r="A406" s="264" t="s">
        <v>128</v>
      </c>
      <c r="B406" s="167" t="s">
        <v>315</v>
      </c>
      <c r="C406" s="361"/>
      <c r="D406" s="339"/>
    </row>
    <row r="407" spans="1:4">
      <c r="A407" s="264" t="s">
        <v>130</v>
      </c>
      <c r="B407" s="167" t="s">
        <v>316</v>
      </c>
      <c r="C407" s="361"/>
      <c r="D407" s="339"/>
    </row>
    <row r="408" spans="1:4" ht="27">
      <c r="A408" s="264" t="s">
        <v>317</v>
      </c>
      <c r="B408" s="167" t="s">
        <v>318</v>
      </c>
      <c r="C408" s="361"/>
      <c r="D408" s="339"/>
    </row>
    <row r="409" spans="1:4">
      <c r="A409" s="746" t="s">
        <v>134</v>
      </c>
      <c r="B409" s="746"/>
      <c r="C409" s="361"/>
      <c r="D409" s="339"/>
    </row>
    <row r="410" spans="1:4">
      <c r="A410" s="745" t="s">
        <v>1066</v>
      </c>
      <c r="B410" s="745"/>
      <c r="C410" s="318">
        <v>-30</v>
      </c>
      <c r="D410" s="364" t="s">
        <v>970</v>
      </c>
    </row>
    <row r="411" spans="1:4">
      <c r="A411" s="747" t="s">
        <v>141</v>
      </c>
      <c r="B411" s="747"/>
      <c r="C411" s="318">
        <v>-250070.2</v>
      </c>
      <c r="D411" s="365">
        <v>0</v>
      </c>
    </row>
    <row r="412" spans="1:4">
      <c r="A412" s="264"/>
      <c r="B412" s="264"/>
      <c r="C412" s="361"/>
      <c r="D412" s="339"/>
    </row>
    <row r="413" spans="1:4">
      <c r="A413" s="264" t="s">
        <v>122</v>
      </c>
      <c r="B413" s="167" t="s">
        <v>311</v>
      </c>
      <c r="C413" s="362"/>
      <c r="D413" s="339"/>
    </row>
    <row r="414" spans="1:4">
      <c r="A414" s="264" t="s">
        <v>123</v>
      </c>
      <c r="B414" s="167" t="s">
        <v>319</v>
      </c>
      <c r="C414" s="362" t="s">
        <v>125</v>
      </c>
      <c r="D414" s="363"/>
    </row>
    <row r="415" spans="1:4" ht="54">
      <c r="A415" s="264" t="s">
        <v>126</v>
      </c>
      <c r="B415" s="167" t="s">
        <v>320</v>
      </c>
      <c r="C415" s="361"/>
      <c r="D415" s="339"/>
    </row>
    <row r="416" spans="1:4">
      <c r="A416" s="264" t="s">
        <v>128</v>
      </c>
      <c r="B416" s="167" t="s">
        <v>241</v>
      </c>
      <c r="C416" s="361"/>
      <c r="D416" s="339"/>
    </row>
    <row r="417" spans="1:4">
      <c r="A417" s="264" t="s">
        <v>130</v>
      </c>
      <c r="B417" s="167" t="s">
        <v>316</v>
      </c>
      <c r="C417" s="361"/>
      <c r="D417" s="339"/>
    </row>
    <row r="418" spans="1:4" ht="27">
      <c r="A418" s="264" t="s">
        <v>317</v>
      </c>
      <c r="B418" s="167" t="s">
        <v>321</v>
      </c>
      <c r="C418" s="361"/>
      <c r="D418" s="339"/>
    </row>
    <row r="419" spans="1:4">
      <c r="A419" s="746" t="s">
        <v>134</v>
      </c>
      <c r="B419" s="746"/>
      <c r="C419" s="361"/>
      <c r="D419" s="339"/>
    </row>
    <row r="420" spans="1:4">
      <c r="A420" s="747" t="s">
        <v>141</v>
      </c>
      <c r="B420" s="747"/>
      <c r="C420" s="318">
        <v>-251251.7</v>
      </c>
      <c r="D420" s="365">
        <v>0</v>
      </c>
    </row>
    <row r="421" spans="1:4">
      <c r="A421" s="264"/>
      <c r="B421" s="264"/>
      <c r="C421" s="318"/>
      <c r="D421" s="365"/>
    </row>
    <row r="422" spans="1:4" s="308" customFormat="1" ht="76.5" customHeight="1">
      <c r="A422" s="264" t="s">
        <v>122</v>
      </c>
      <c r="B422" s="167" t="s">
        <v>311</v>
      </c>
      <c r="C422" s="351" t="s">
        <v>1440</v>
      </c>
    </row>
    <row r="423" spans="1:4" s="308" customFormat="1">
      <c r="A423" s="264" t="s">
        <v>123</v>
      </c>
      <c r="B423" s="167" t="s">
        <v>1441</v>
      </c>
      <c r="C423" s="337" t="s">
        <v>125</v>
      </c>
    </row>
    <row r="424" spans="1:4" s="308" customFormat="1" ht="54">
      <c r="A424" s="264" t="s">
        <v>126</v>
      </c>
      <c r="B424" s="167" t="s">
        <v>1442</v>
      </c>
      <c r="C424" s="264"/>
    </row>
    <row r="425" spans="1:4" s="308" customFormat="1" ht="40.5">
      <c r="A425" s="264" t="s">
        <v>128</v>
      </c>
      <c r="B425" s="167" t="s">
        <v>1443</v>
      </c>
      <c r="C425" s="264"/>
    </row>
    <row r="426" spans="1:4" s="308" customFormat="1">
      <c r="A426" s="264" t="s">
        <v>130</v>
      </c>
      <c r="B426" s="167" t="s">
        <v>316</v>
      </c>
      <c r="C426" s="264"/>
    </row>
    <row r="427" spans="1:4" s="308" customFormat="1" ht="27">
      <c r="A427" s="264" t="s">
        <v>317</v>
      </c>
      <c r="B427" s="167" t="s">
        <v>318</v>
      </c>
      <c r="C427" s="264"/>
    </row>
    <row r="428" spans="1:4" s="308" customFormat="1">
      <c r="A428" s="746" t="s">
        <v>134</v>
      </c>
      <c r="B428" s="746"/>
      <c r="C428" s="264"/>
    </row>
    <row r="429" spans="1:4" s="308" customFormat="1" ht="37.5" customHeight="1">
      <c r="A429" s="745" t="s">
        <v>1444</v>
      </c>
      <c r="B429" s="745"/>
      <c r="C429" s="329"/>
    </row>
    <row r="430" spans="1:4" s="308" customFormat="1" ht="35.25" customHeight="1">
      <c r="A430" s="745" t="s">
        <v>1445</v>
      </c>
      <c r="B430" s="745"/>
      <c r="C430" s="329"/>
    </row>
    <row r="431" spans="1:4" s="308" customFormat="1" ht="36" customHeight="1">
      <c r="A431" s="745" t="s">
        <v>1446</v>
      </c>
      <c r="B431" s="745"/>
      <c r="C431" s="329"/>
    </row>
    <row r="432" spans="1:4" s="308" customFormat="1" ht="36.75" customHeight="1">
      <c r="A432" s="745" t="s">
        <v>1447</v>
      </c>
      <c r="B432" s="745"/>
      <c r="C432" s="329"/>
    </row>
    <row r="433" spans="1:3" s="308" customFormat="1" ht="33.75" customHeight="1">
      <c r="A433" s="745" t="s">
        <v>1448</v>
      </c>
      <c r="B433" s="745"/>
      <c r="C433" s="329"/>
    </row>
    <row r="434" spans="1:3" s="308" customFormat="1">
      <c r="A434" s="747" t="s">
        <v>141</v>
      </c>
      <c r="B434" s="747"/>
      <c r="C434" s="366">
        <v>-49700</v>
      </c>
    </row>
    <row r="435" spans="1:3" s="308" customFormat="1">
      <c r="A435" s="264"/>
      <c r="B435" s="264"/>
      <c r="C435" s="329"/>
    </row>
    <row r="436" spans="1:3" s="308" customFormat="1" ht="40.5">
      <c r="A436" s="264" t="s">
        <v>122</v>
      </c>
      <c r="B436" s="167" t="s">
        <v>311</v>
      </c>
      <c r="C436" s="351" t="s">
        <v>1440</v>
      </c>
    </row>
    <row r="437" spans="1:3" s="308" customFormat="1">
      <c r="A437" s="264" t="s">
        <v>123</v>
      </c>
      <c r="B437" s="167" t="s">
        <v>1449</v>
      </c>
      <c r="C437" s="329" t="s">
        <v>125</v>
      </c>
    </row>
    <row r="438" spans="1:3" s="308" customFormat="1" ht="54">
      <c r="A438" s="264" t="s">
        <v>126</v>
      </c>
      <c r="B438" s="167" t="s">
        <v>1450</v>
      </c>
      <c r="C438" s="264"/>
    </row>
    <row r="439" spans="1:3" s="308" customFormat="1" ht="40.5">
      <c r="A439" s="264" t="s">
        <v>128</v>
      </c>
      <c r="B439" s="167" t="s">
        <v>1451</v>
      </c>
      <c r="C439" s="337"/>
    </row>
    <row r="440" spans="1:3" s="308" customFormat="1">
      <c r="A440" s="264" t="s">
        <v>130</v>
      </c>
      <c r="B440" s="167" t="s">
        <v>316</v>
      </c>
      <c r="C440" s="337"/>
    </row>
    <row r="441" spans="1:3" s="308" customFormat="1" ht="27">
      <c r="A441" s="264" t="s">
        <v>317</v>
      </c>
      <c r="B441" s="167" t="s">
        <v>1452</v>
      </c>
      <c r="C441" s="264"/>
    </row>
    <row r="442" spans="1:3" s="308" customFormat="1">
      <c r="A442" s="746" t="s">
        <v>134</v>
      </c>
      <c r="B442" s="746"/>
      <c r="C442" s="264"/>
    </row>
    <row r="443" spans="1:3" s="308" customFormat="1">
      <c r="A443" s="745" t="s">
        <v>1453</v>
      </c>
      <c r="B443" s="745"/>
      <c r="C443" s="352"/>
    </row>
    <row r="444" spans="1:3" s="308" customFormat="1">
      <c r="A444" s="745" t="s">
        <v>1454</v>
      </c>
      <c r="B444" s="745"/>
      <c r="C444" s="352"/>
    </row>
    <row r="445" spans="1:3" s="308" customFormat="1">
      <c r="A445" s="745" t="s">
        <v>1455</v>
      </c>
      <c r="B445" s="745"/>
      <c r="C445" s="352"/>
    </row>
    <row r="446" spans="1:3" s="308" customFormat="1">
      <c r="A446" s="745" t="s">
        <v>1456</v>
      </c>
      <c r="B446" s="745"/>
      <c r="C446" s="352"/>
    </row>
    <row r="447" spans="1:3" s="308" customFormat="1">
      <c r="A447" s="745" t="s">
        <v>1457</v>
      </c>
      <c r="B447" s="745"/>
      <c r="C447" s="353">
        <v>-4166</v>
      </c>
    </row>
    <row r="448" spans="1:3" s="308" customFormat="1">
      <c r="A448" s="745" t="s">
        <v>1458</v>
      </c>
      <c r="B448" s="745"/>
      <c r="C448" s="354"/>
    </row>
    <row r="449" spans="1:4" s="308" customFormat="1">
      <c r="A449" s="745" t="s">
        <v>1459</v>
      </c>
      <c r="B449" s="745"/>
      <c r="C449" s="354"/>
    </row>
    <row r="450" spans="1:4" s="308" customFormat="1">
      <c r="A450" s="745" t="s">
        <v>1460</v>
      </c>
      <c r="B450" s="745"/>
      <c r="C450" s="353">
        <v>-30</v>
      </c>
    </row>
    <row r="451" spans="1:4" s="308" customFormat="1">
      <c r="A451" s="747" t="s">
        <v>141</v>
      </c>
      <c r="B451" s="747"/>
      <c r="C451" s="354">
        <v>-744300</v>
      </c>
    </row>
    <row r="452" spans="1:4">
      <c r="A452" s="264"/>
      <c r="B452" s="264"/>
      <c r="C452" s="361"/>
      <c r="D452" s="339"/>
    </row>
    <row r="453" spans="1:4">
      <c r="A453" s="264" t="s">
        <v>122</v>
      </c>
      <c r="B453" s="167" t="s">
        <v>311</v>
      </c>
      <c r="C453" s="362"/>
      <c r="D453" s="339"/>
    </row>
    <row r="454" spans="1:4">
      <c r="A454" s="264" t="s">
        <v>123</v>
      </c>
      <c r="B454" s="167" t="s">
        <v>322</v>
      </c>
      <c r="C454" s="362" t="s">
        <v>125</v>
      </c>
      <c r="D454" s="363"/>
    </row>
    <row r="455" spans="1:4" ht="67.5">
      <c r="A455" s="264" t="s">
        <v>126</v>
      </c>
      <c r="B455" s="167" t="s">
        <v>323</v>
      </c>
      <c r="C455" s="361"/>
      <c r="D455" s="339"/>
    </row>
    <row r="456" spans="1:4" ht="40.5">
      <c r="A456" s="264" t="s">
        <v>128</v>
      </c>
      <c r="B456" s="167" t="s">
        <v>324</v>
      </c>
      <c r="C456" s="361"/>
      <c r="D456" s="339"/>
    </row>
    <row r="457" spans="1:4">
      <c r="A457" s="264" t="s">
        <v>130</v>
      </c>
      <c r="B457" s="167" t="s">
        <v>316</v>
      </c>
      <c r="C457" s="361"/>
      <c r="D457" s="339"/>
    </row>
    <row r="458" spans="1:4" ht="27">
      <c r="A458" s="264" t="s">
        <v>317</v>
      </c>
      <c r="B458" s="167" t="s">
        <v>318</v>
      </c>
      <c r="C458" s="361"/>
      <c r="D458" s="339"/>
    </row>
    <row r="459" spans="1:4">
      <c r="A459" s="746" t="s">
        <v>134</v>
      </c>
      <c r="B459" s="746"/>
      <c r="C459" s="361"/>
      <c r="D459" s="339"/>
    </row>
    <row r="460" spans="1:4">
      <c r="A460" s="747" t="s">
        <v>141</v>
      </c>
      <c r="B460" s="747"/>
      <c r="C460" s="318">
        <v>-55067.6</v>
      </c>
      <c r="D460" s="365">
        <v>0</v>
      </c>
    </row>
    <row r="461" spans="1:4">
      <c r="A461" s="264"/>
      <c r="B461" s="264"/>
      <c r="C461" s="361"/>
      <c r="D461" s="339"/>
    </row>
    <row r="462" spans="1:4">
      <c r="A462" s="367"/>
      <c r="B462" s="367"/>
      <c r="C462" s="368"/>
      <c r="D462" s="369"/>
    </row>
    <row r="463" spans="1:4">
      <c r="A463" s="264"/>
      <c r="B463" s="264"/>
      <c r="C463" s="361"/>
      <c r="D463" s="339"/>
    </row>
    <row r="464" spans="1:4">
      <c r="A464" s="264"/>
      <c r="B464" s="264"/>
      <c r="C464" s="361" t="s">
        <v>1354</v>
      </c>
      <c r="D464" s="339"/>
    </row>
    <row r="465" spans="1:4" ht="14.25">
      <c r="A465" s="751" t="s">
        <v>1072</v>
      </c>
      <c r="B465" s="751"/>
      <c r="C465" s="751"/>
      <c r="D465" s="339"/>
    </row>
    <row r="466" spans="1:4" ht="14.25">
      <c r="A466" s="744" t="s">
        <v>142</v>
      </c>
      <c r="B466" s="744"/>
      <c r="C466" s="744"/>
      <c r="D466" s="339"/>
    </row>
    <row r="467" spans="1:4">
      <c r="A467" s="264"/>
      <c r="B467" s="264"/>
      <c r="C467" s="361"/>
      <c r="D467" s="339"/>
    </row>
    <row r="468" spans="1:4" ht="14.25">
      <c r="A468" s="310" t="s">
        <v>117</v>
      </c>
      <c r="B468" s="744" t="s">
        <v>118</v>
      </c>
      <c r="C468" s="744"/>
      <c r="D468" s="339"/>
    </row>
    <row r="469" spans="1:4">
      <c r="A469" s="167" t="s">
        <v>1073</v>
      </c>
      <c r="B469" s="745" t="s">
        <v>1074</v>
      </c>
      <c r="C469" s="745"/>
      <c r="D469" s="339"/>
    </row>
    <row r="470" spans="1:4">
      <c r="A470" s="264"/>
      <c r="B470" s="264"/>
      <c r="C470" s="361"/>
      <c r="D470" s="339"/>
    </row>
    <row r="471" spans="1:4" ht="14.25">
      <c r="A471" s="744" t="s">
        <v>121</v>
      </c>
      <c r="B471" s="744"/>
      <c r="C471" s="744"/>
      <c r="D471" s="339"/>
    </row>
    <row r="472" spans="1:4">
      <c r="A472" s="264"/>
      <c r="B472" s="264"/>
      <c r="C472" s="361"/>
      <c r="D472" s="339"/>
    </row>
    <row r="473" spans="1:4">
      <c r="A473" s="264" t="s">
        <v>122</v>
      </c>
      <c r="B473" s="167" t="s">
        <v>1073</v>
      </c>
      <c r="C473" s="362"/>
      <c r="D473" s="339"/>
    </row>
    <row r="474" spans="1:4">
      <c r="A474" s="264" t="s">
        <v>123</v>
      </c>
      <c r="B474" s="167" t="s">
        <v>1075</v>
      </c>
      <c r="C474" s="362" t="s">
        <v>125</v>
      </c>
      <c r="D474" s="363"/>
    </row>
    <row r="475" spans="1:4" ht="27">
      <c r="A475" s="264" t="s">
        <v>126</v>
      </c>
      <c r="B475" s="167" t="s">
        <v>1076</v>
      </c>
      <c r="C475" s="361"/>
      <c r="D475" s="339"/>
    </row>
    <row r="476" spans="1:4" ht="67.5">
      <c r="A476" s="264" t="s">
        <v>128</v>
      </c>
      <c r="B476" s="167" t="s">
        <v>1077</v>
      </c>
      <c r="C476" s="361"/>
      <c r="D476" s="339"/>
    </row>
    <row r="477" spans="1:4">
      <c r="A477" s="264" t="s">
        <v>130</v>
      </c>
      <c r="B477" s="167" t="s">
        <v>981</v>
      </c>
      <c r="C477" s="361"/>
      <c r="D477" s="339"/>
    </row>
    <row r="478" spans="1:4" ht="40.5">
      <c r="A478" s="264" t="s">
        <v>1036</v>
      </c>
      <c r="B478" s="167" t="s">
        <v>1078</v>
      </c>
      <c r="C478" s="361"/>
      <c r="D478" s="339"/>
    </row>
    <row r="479" spans="1:4">
      <c r="A479" s="746" t="s">
        <v>134</v>
      </c>
      <c r="B479" s="746"/>
      <c r="C479" s="361"/>
      <c r="D479" s="339"/>
    </row>
    <row r="480" spans="1:4">
      <c r="A480" s="747" t="s">
        <v>141</v>
      </c>
      <c r="B480" s="747"/>
      <c r="C480" s="318">
        <v>-3416.2</v>
      </c>
      <c r="D480" s="365">
        <v>0</v>
      </c>
    </row>
    <row r="481" spans="1:4">
      <c r="A481" s="264"/>
      <c r="B481" s="264"/>
      <c r="C481" s="361"/>
      <c r="D481" s="339"/>
    </row>
    <row r="482" spans="1:4">
      <c r="A482" s="264"/>
      <c r="B482" s="264"/>
      <c r="C482" s="361"/>
      <c r="D482" s="339"/>
    </row>
    <row r="483" spans="1:4" ht="14.25">
      <c r="A483" s="310" t="s">
        <v>117</v>
      </c>
      <c r="B483" s="744" t="s">
        <v>118</v>
      </c>
      <c r="C483" s="744"/>
      <c r="D483" s="339"/>
    </row>
    <row r="484" spans="1:4">
      <c r="A484" s="167" t="s">
        <v>1079</v>
      </c>
      <c r="B484" s="745" t="s">
        <v>1080</v>
      </c>
      <c r="C484" s="745"/>
      <c r="D484" s="339"/>
    </row>
    <row r="485" spans="1:4">
      <c r="A485" s="264"/>
      <c r="B485" s="264"/>
      <c r="C485" s="361"/>
      <c r="D485" s="339"/>
    </row>
    <row r="486" spans="1:4" ht="14.25">
      <c r="A486" s="744" t="s">
        <v>121</v>
      </c>
      <c r="B486" s="744"/>
      <c r="C486" s="744"/>
      <c r="D486" s="339"/>
    </row>
    <row r="487" spans="1:4">
      <c r="A487" s="264"/>
      <c r="B487" s="264"/>
      <c r="C487" s="361"/>
      <c r="D487" s="339"/>
    </row>
    <row r="488" spans="1:4">
      <c r="A488" s="264" t="s">
        <v>122</v>
      </c>
      <c r="B488" s="167" t="s">
        <v>1079</v>
      </c>
      <c r="C488" s="362"/>
      <c r="D488" s="339"/>
    </row>
    <row r="489" spans="1:4">
      <c r="A489" s="264" t="s">
        <v>123</v>
      </c>
      <c r="B489" s="167" t="s">
        <v>1081</v>
      </c>
      <c r="C489" s="362" t="s">
        <v>125</v>
      </c>
      <c r="D489" s="363"/>
    </row>
    <row r="490" spans="1:4" ht="54">
      <c r="A490" s="264" t="s">
        <v>126</v>
      </c>
      <c r="B490" s="167" t="s">
        <v>1082</v>
      </c>
      <c r="C490" s="361"/>
      <c r="D490" s="339"/>
    </row>
    <row r="491" spans="1:4" ht="54">
      <c r="A491" s="264" t="s">
        <v>128</v>
      </c>
      <c r="B491" s="167" t="s">
        <v>1083</v>
      </c>
      <c r="C491" s="361"/>
      <c r="D491" s="339"/>
    </row>
    <row r="492" spans="1:4" ht="40.5">
      <c r="A492" s="264" t="s">
        <v>130</v>
      </c>
      <c r="B492" s="167" t="s">
        <v>131</v>
      </c>
      <c r="C492" s="361"/>
      <c r="D492" s="339"/>
    </row>
    <row r="493" spans="1:4" ht="40.5">
      <c r="A493" s="264" t="s">
        <v>1084</v>
      </c>
      <c r="B493" s="167" t="s">
        <v>1085</v>
      </c>
      <c r="C493" s="361"/>
      <c r="D493" s="339"/>
    </row>
    <row r="494" spans="1:4">
      <c r="A494" s="746" t="s">
        <v>134</v>
      </c>
      <c r="B494" s="746"/>
      <c r="C494" s="361"/>
      <c r="D494" s="339"/>
    </row>
    <row r="495" spans="1:4">
      <c r="A495" s="747" t="s">
        <v>141</v>
      </c>
      <c r="B495" s="747"/>
      <c r="C495" s="318">
        <v>-400000</v>
      </c>
      <c r="D495" s="365">
        <v>0</v>
      </c>
    </row>
    <row r="496" spans="1:4">
      <c r="A496" s="264"/>
      <c r="B496" s="264"/>
      <c r="C496" s="361"/>
      <c r="D496" s="339"/>
    </row>
    <row r="497" spans="1:4">
      <c r="A497" s="264" t="s">
        <v>122</v>
      </c>
      <c r="B497" s="167" t="s">
        <v>1222</v>
      </c>
      <c r="C497" s="362"/>
      <c r="D497" s="339"/>
    </row>
    <row r="498" spans="1:4">
      <c r="A498" s="264" t="s">
        <v>123</v>
      </c>
      <c r="B498" s="167">
        <v>110011</v>
      </c>
      <c r="C498" s="362" t="s">
        <v>125</v>
      </c>
      <c r="D498" s="363"/>
    </row>
    <row r="499" spans="1:4" ht="54">
      <c r="A499" s="264" t="s">
        <v>126</v>
      </c>
      <c r="B499" s="167" t="s">
        <v>769</v>
      </c>
      <c r="C499" s="361"/>
      <c r="D499" s="339"/>
    </row>
    <row r="500" spans="1:4" ht="54">
      <c r="A500" s="264" t="s">
        <v>128</v>
      </c>
      <c r="B500" s="167" t="s">
        <v>1227</v>
      </c>
      <c r="C500" s="361"/>
      <c r="D500" s="339"/>
    </row>
    <row r="501" spans="1:4">
      <c r="A501" s="264" t="s">
        <v>130</v>
      </c>
      <c r="B501" s="167" t="s">
        <v>981</v>
      </c>
      <c r="C501" s="361"/>
      <c r="D501" s="339"/>
    </row>
    <row r="502" spans="1:4" ht="40.5">
      <c r="A502" s="264" t="s">
        <v>1036</v>
      </c>
      <c r="B502" s="167" t="s">
        <v>901</v>
      </c>
      <c r="C502" s="361"/>
      <c r="D502" s="339"/>
    </row>
    <row r="503" spans="1:4">
      <c r="A503" s="746" t="s">
        <v>134</v>
      </c>
      <c r="B503" s="746"/>
      <c r="C503" s="361"/>
      <c r="D503" s="339"/>
    </row>
    <row r="504" spans="1:4">
      <c r="A504" s="747" t="s">
        <v>141</v>
      </c>
      <c r="B504" s="747"/>
      <c r="C504" s="318">
        <v>-50000</v>
      </c>
      <c r="D504" s="370">
        <v>0</v>
      </c>
    </row>
    <row r="505" spans="1:4">
      <c r="A505" s="264"/>
      <c r="B505" s="264"/>
      <c r="C505" s="361"/>
      <c r="D505" s="339"/>
    </row>
    <row r="506" spans="1:4" ht="27">
      <c r="A506" s="264"/>
      <c r="B506" s="264"/>
      <c r="C506" s="361"/>
      <c r="D506" s="339" t="s">
        <v>1355</v>
      </c>
    </row>
    <row r="507" spans="1:4" ht="14.25">
      <c r="A507" s="751" t="s">
        <v>1087</v>
      </c>
      <c r="B507" s="751"/>
      <c r="C507" s="751"/>
      <c r="D507" s="339"/>
    </row>
    <row r="508" spans="1:4" ht="14.25">
      <c r="A508" s="744" t="s">
        <v>142</v>
      </c>
      <c r="B508" s="744"/>
      <c r="C508" s="744"/>
      <c r="D508" s="339"/>
    </row>
    <row r="509" spans="1:4">
      <c r="A509" s="264"/>
      <c r="B509" s="264"/>
      <c r="C509" s="361"/>
      <c r="D509" s="339"/>
    </row>
    <row r="510" spans="1:4" ht="14.25">
      <c r="A510" s="310" t="s">
        <v>117</v>
      </c>
      <c r="B510" s="744" t="s">
        <v>118</v>
      </c>
      <c r="C510" s="744"/>
      <c r="D510" s="339"/>
    </row>
    <row r="511" spans="1:4">
      <c r="A511" s="167" t="s">
        <v>1088</v>
      </c>
      <c r="B511" s="745" t="s">
        <v>1089</v>
      </c>
      <c r="C511" s="745"/>
      <c r="D511" s="339"/>
    </row>
    <row r="512" spans="1:4">
      <c r="A512" s="264"/>
      <c r="B512" s="264"/>
      <c r="C512" s="361"/>
      <c r="D512" s="339"/>
    </row>
    <row r="513" spans="1:4" ht="14.25">
      <c r="A513" s="744" t="s">
        <v>121</v>
      </c>
      <c r="B513" s="744"/>
      <c r="C513" s="744"/>
      <c r="D513" s="339"/>
    </row>
    <row r="514" spans="1:4">
      <c r="A514" s="264"/>
      <c r="B514" s="264"/>
      <c r="C514" s="361"/>
      <c r="D514" s="339"/>
    </row>
    <row r="515" spans="1:4">
      <c r="A515" s="264" t="s">
        <v>122</v>
      </c>
      <c r="B515" s="167" t="s">
        <v>1088</v>
      </c>
      <c r="C515" s="362"/>
      <c r="D515" s="339"/>
    </row>
    <row r="516" spans="1:4">
      <c r="A516" s="264" t="s">
        <v>123</v>
      </c>
      <c r="B516" s="167" t="s">
        <v>978</v>
      </c>
      <c r="C516" s="362" t="s">
        <v>125</v>
      </c>
      <c r="D516" s="363"/>
    </row>
    <row r="517" spans="1:4" ht="40.5">
      <c r="A517" s="264" t="s">
        <v>126</v>
      </c>
      <c r="B517" s="167" t="s">
        <v>1090</v>
      </c>
      <c r="C517" s="361"/>
      <c r="D517" s="339"/>
    </row>
    <row r="518" spans="1:4" ht="40.5">
      <c r="A518" s="264" t="s">
        <v>128</v>
      </c>
      <c r="B518" s="167" t="s">
        <v>1091</v>
      </c>
      <c r="C518" s="361"/>
      <c r="D518" s="339"/>
    </row>
    <row r="519" spans="1:4">
      <c r="A519" s="264" t="s">
        <v>130</v>
      </c>
      <c r="B519" s="167" t="s">
        <v>981</v>
      </c>
      <c r="C519" s="361"/>
      <c r="D519" s="339"/>
    </row>
    <row r="520" spans="1:4" ht="40.5">
      <c r="A520" s="264" t="s">
        <v>1036</v>
      </c>
      <c r="B520" s="167" t="s">
        <v>1092</v>
      </c>
      <c r="C520" s="361"/>
      <c r="D520" s="339"/>
    </row>
    <row r="521" spans="1:4">
      <c r="A521" s="746" t="s">
        <v>134</v>
      </c>
      <c r="B521" s="746"/>
      <c r="C521" s="361"/>
      <c r="D521" s="339"/>
    </row>
    <row r="522" spans="1:4">
      <c r="A522" s="747" t="s">
        <v>141</v>
      </c>
      <c r="B522" s="747"/>
      <c r="C522" s="318">
        <v>-3677</v>
      </c>
      <c r="D522" s="365">
        <v>0</v>
      </c>
    </row>
    <row r="523" spans="1:4">
      <c r="A523" s="264"/>
      <c r="B523" s="264"/>
      <c r="C523" s="361"/>
      <c r="D523" s="339"/>
    </row>
    <row r="524" spans="1:4">
      <c r="A524" s="264"/>
      <c r="B524" s="264"/>
      <c r="C524" s="361"/>
      <c r="D524" s="339"/>
    </row>
    <row r="525" spans="1:4">
      <c r="A525" s="264"/>
      <c r="B525" s="264"/>
      <c r="C525" s="339" t="s">
        <v>1356</v>
      </c>
      <c r="D525" s="343"/>
    </row>
    <row r="526" spans="1:4" ht="14.25">
      <c r="A526" s="751" t="s">
        <v>1127</v>
      </c>
      <c r="B526" s="751"/>
      <c r="C526" s="751"/>
      <c r="D526" s="339"/>
    </row>
    <row r="527" spans="1:4" ht="14.25">
      <c r="A527" s="744" t="s">
        <v>142</v>
      </c>
      <c r="B527" s="744"/>
      <c r="C527" s="744"/>
      <c r="D527" s="339"/>
    </row>
    <row r="528" spans="1:4">
      <c r="A528" s="264"/>
      <c r="B528" s="264"/>
      <c r="C528" s="361"/>
      <c r="D528" s="339"/>
    </row>
    <row r="529" spans="1:4" ht="14.25">
      <c r="A529" s="310" t="s">
        <v>117</v>
      </c>
      <c r="B529" s="744" t="s">
        <v>118</v>
      </c>
      <c r="C529" s="744"/>
      <c r="D529" s="339"/>
    </row>
    <row r="530" spans="1:4">
      <c r="A530" s="167" t="s">
        <v>1128</v>
      </c>
      <c r="B530" s="745" t="s">
        <v>1129</v>
      </c>
      <c r="C530" s="745"/>
      <c r="D530" s="339"/>
    </row>
    <row r="531" spans="1:4">
      <c r="A531" s="264"/>
      <c r="B531" s="264"/>
      <c r="C531" s="361"/>
      <c r="D531" s="339"/>
    </row>
    <row r="532" spans="1:4" ht="14.25">
      <c r="A532" s="744" t="s">
        <v>121</v>
      </c>
      <c r="B532" s="744"/>
      <c r="C532" s="744"/>
      <c r="D532" s="339"/>
    </row>
    <row r="533" spans="1:4">
      <c r="A533" s="264"/>
      <c r="B533" s="264"/>
      <c r="C533" s="361"/>
      <c r="D533" s="339"/>
    </row>
    <row r="534" spans="1:4">
      <c r="A534" s="264" t="s">
        <v>122</v>
      </c>
      <c r="B534" s="167" t="s">
        <v>1128</v>
      </c>
      <c r="C534" s="362"/>
      <c r="D534" s="339"/>
    </row>
    <row r="535" spans="1:4">
      <c r="A535" s="264" t="s">
        <v>123</v>
      </c>
      <c r="B535" s="167" t="s">
        <v>978</v>
      </c>
      <c r="C535" s="362" t="s">
        <v>125</v>
      </c>
      <c r="D535" s="363"/>
    </row>
    <row r="536" spans="1:4" ht="27">
      <c r="A536" s="264" t="s">
        <v>126</v>
      </c>
      <c r="B536" s="167" t="s">
        <v>1130</v>
      </c>
      <c r="C536" s="361"/>
      <c r="D536" s="339"/>
    </row>
    <row r="537" spans="1:4" ht="81">
      <c r="A537" s="264" t="s">
        <v>128</v>
      </c>
      <c r="B537" s="167" t="s">
        <v>1131</v>
      </c>
      <c r="C537" s="361"/>
      <c r="D537" s="339"/>
    </row>
    <row r="538" spans="1:4">
      <c r="A538" s="264" t="s">
        <v>130</v>
      </c>
      <c r="B538" s="167" t="s">
        <v>981</v>
      </c>
      <c r="C538" s="361"/>
      <c r="D538" s="339"/>
    </row>
    <row r="539" spans="1:4" ht="40.5">
      <c r="A539" s="264" t="s">
        <v>1036</v>
      </c>
      <c r="B539" s="167" t="s">
        <v>1132</v>
      </c>
      <c r="C539" s="361"/>
      <c r="D539" s="339"/>
    </row>
    <row r="540" spans="1:4">
      <c r="A540" s="746" t="s">
        <v>134</v>
      </c>
      <c r="B540" s="746"/>
      <c r="C540" s="361"/>
      <c r="D540" s="339"/>
    </row>
    <row r="541" spans="1:4">
      <c r="A541" s="747" t="s">
        <v>141</v>
      </c>
      <c r="B541" s="747"/>
      <c r="C541" s="318">
        <v>-50000</v>
      </c>
      <c r="D541" s="365">
        <v>0</v>
      </c>
    </row>
    <row r="542" spans="1:4">
      <c r="A542" s="264"/>
      <c r="B542" s="264"/>
      <c r="C542" s="361"/>
      <c r="D542" s="339"/>
    </row>
    <row r="543" spans="1:4">
      <c r="A543" s="264"/>
      <c r="B543" s="264"/>
      <c r="C543" s="361"/>
      <c r="D543" s="339"/>
    </row>
    <row r="544" spans="1:4" ht="14.25">
      <c r="A544" s="310" t="s">
        <v>117</v>
      </c>
      <c r="B544" s="744" t="s">
        <v>118</v>
      </c>
      <c r="C544" s="744"/>
      <c r="D544" s="339"/>
    </row>
    <row r="545" spans="1:4">
      <c r="A545" s="167" t="s">
        <v>1133</v>
      </c>
      <c r="B545" s="745" t="s">
        <v>1134</v>
      </c>
      <c r="C545" s="745"/>
      <c r="D545" s="339"/>
    </row>
    <row r="546" spans="1:4">
      <c r="A546" s="264"/>
      <c r="B546" s="264"/>
      <c r="C546" s="361"/>
      <c r="D546" s="339"/>
    </row>
    <row r="547" spans="1:4" ht="14.25">
      <c r="A547" s="744" t="s">
        <v>121</v>
      </c>
      <c r="B547" s="744"/>
      <c r="C547" s="744"/>
      <c r="D547" s="339"/>
    </row>
    <row r="548" spans="1:4">
      <c r="A548" s="264"/>
      <c r="B548" s="264"/>
      <c r="C548" s="361"/>
      <c r="D548" s="339"/>
    </row>
    <row r="549" spans="1:4">
      <c r="A549" s="264" t="s">
        <v>122</v>
      </c>
      <c r="B549" s="167" t="s">
        <v>1133</v>
      </c>
      <c r="C549" s="362"/>
      <c r="D549" s="339"/>
    </row>
    <row r="550" spans="1:4">
      <c r="A550" s="264" t="s">
        <v>123</v>
      </c>
      <c r="B550" s="167" t="s">
        <v>978</v>
      </c>
      <c r="C550" s="362" t="s">
        <v>125</v>
      </c>
      <c r="D550" s="363"/>
    </row>
    <row r="551" spans="1:4" ht="54">
      <c r="A551" s="264" t="s">
        <v>126</v>
      </c>
      <c r="B551" s="167" t="s">
        <v>1135</v>
      </c>
      <c r="C551" s="361"/>
      <c r="D551" s="339"/>
    </row>
    <row r="552" spans="1:4" ht="81">
      <c r="A552" s="264" t="s">
        <v>128</v>
      </c>
      <c r="B552" s="167" t="s">
        <v>1136</v>
      </c>
      <c r="C552" s="361"/>
      <c r="D552" s="339"/>
    </row>
    <row r="553" spans="1:4">
      <c r="A553" s="264" t="s">
        <v>130</v>
      </c>
      <c r="B553" s="167" t="s">
        <v>981</v>
      </c>
      <c r="C553" s="361"/>
      <c r="D553" s="339"/>
    </row>
    <row r="554" spans="1:4" ht="40.5">
      <c r="A554" s="264" t="s">
        <v>1036</v>
      </c>
      <c r="B554" s="167" t="s">
        <v>1137</v>
      </c>
      <c r="C554" s="361"/>
      <c r="D554" s="339"/>
    </row>
    <row r="555" spans="1:4">
      <c r="A555" s="746" t="s">
        <v>134</v>
      </c>
      <c r="B555" s="746"/>
      <c r="C555" s="361"/>
      <c r="D555" s="339"/>
    </row>
    <row r="556" spans="1:4">
      <c r="A556" s="747" t="s">
        <v>141</v>
      </c>
      <c r="B556" s="747"/>
      <c r="C556" s="318">
        <v>-150000</v>
      </c>
      <c r="D556" s="365">
        <v>0</v>
      </c>
    </row>
    <row r="557" spans="1:4">
      <c r="A557" s="264"/>
      <c r="B557" s="264"/>
      <c r="C557" s="361"/>
      <c r="D557" s="339"/>
    </row>
    <row r="558" spans="1:4">
      <c r="A558" s="264"/>
      <c r="B558" s="264"/>
      <c r="C558" s="361"/>
      <c r="D558" s="339"/>
    </row>
    <row r="559" spans="1:4">
      <c r="A559" s="264"/>
      <c r="B559" s="264"/>
      <c r="C559" s="361" t="s">
        <v>1357</v>
      </c>
      <c r="D559" s="339"/>
    </row>
    <row r="560" spans="1:4" ht="14.25">
      <c r="A560" s="751" t="s">
        <v>1143</v>
      </c>
      <c r="B560" s="751"/>
      <c r="C560" s="751"/>
      <c r="D560" s="339"/>
    </row>
    <row r="561" spans="1:4" ht="14.25">
      <c r="A561" s="744" t="s">
        <v>142</v>
      </c>
      <c r="B561" s="744"/>
      <c r="C561" s="744"/>
      <c r="D561" s="339"/>
    </row>
    <row r="562" spans="1:4">
      <c r="A562" s="264"/>
      <c r="B562" s="264"/>
      <c r="C562" s="361"/>
      <c r="D562" s="339"/>
    </row>
    <row r="563" spans="1:4" ht="14.25">
      <c r="A563" s="310" t="s">
        <v>117</v>
      </c>
      <c r="B563" s="744" t="s">
        <v>118</v>
      </c>
      <c r="C563" s="744"/>
      <c r="D563" s="339"/>
    </row>
    <row r="564" spans="1:4">
      <c r="A564" s="167" t="s">
        <v>1144</v>
      </c>
      <c r="B564" s="745" t="s">
        <v>1145</v>
      </c>
      <c r="C564" s="745"/>
      <c r="D564" s="339"/>
    </row>
    <row r="565" spans="1:4">
      <c r="A565" s="264"/>
      <c r="B565" s="264"/>
      <c r="C565" s="361"/>
      <c r="D565" s="339"/>
    </row>
    <row r="566" spans="1:4" ht="14.25">
      <c r="A566" s="744" t="s">
        <v>121</v>
      </c>
      <c r="B566" s="744"/>
      <c r="C566" s="744"/>
      <c r="D566" s="339"/>
    </row>
    <row r="567" spans="1:4">
      <c r="A567" s="264"/>
      <c r="B567" s="264"/>
      <c r="C567" s="361"/>
      <c r="D567" s="339"/>
    </row>
    <row r="568" spans="1:4">
      <c r="A568" s="264" t="s">
        <v>122</v>
      </c>
      <c r="B568" s="167" t="s">
        <v>1144</v>
      </c>
      <c r="C568" s="362"/>
      <c r="D568" s="339"/>
    </row>
    <row r="569" spans="1:4">
      <c r="A569" s="264" t="s">
        <v>123</v>
      </c>
      <c r="B569" s="167" t="s">
        <v>1043</v>
      </c>
      <c r="C569" s="362" t="s">
        <v>125</v>
      </c>
      <c r="D569" s="363"/>
    </row>
    <row r="570" spans="1:4">
      <c r="A570" s="264" t="s">
        <v>126</v>
      </c>
      <c r="B570" s="167" t="s">
        <v>1146</v>
      </c>
      <c r="C570" s="361"/>
      <c r="D570" s="339"/>
    </row>
    <row r="571" spans="1:4" ht="67.5">
      <c r="A571" s="264" t="s">
        <v>128</v>
      </c>
      <c r="B571" s="167" t="s">
        <v>1147</v>
      </c>
      <c r="C571" s="361"/>
      <c r="D571" s="339"/>
    </row>
    <row r="572" spans="1:4">
      <c r="A572" s="264" t="s">
        <v>130</v>
      </c>
      <c r="B572" s="167" t="s">
        <v>316</v>
      </c>
      <c r="C572" s="361"/>
      <c r="D572" s="339"/>
    </row>
    <row r="573" spans="1:4" ht="40.5">
      <c r="A573" s="264" t="s">
        <v>1148</v>
      </c>
      <c r="B573" s="167" t="s">
        <v>1149</v>
      </c>
      <c r="C573" s="361"/>
      <c r="D573" s="339"/>
    </row>
    <row r="574" spans="1:4">
      <c r="A574" s="746" t="s">
        <v>134</v>
      </c>
      <c r="B574" s="746"/>
      <c r="C574" s="361"/>
      <c r="D574" s="339"/>
    </row>
    <row r="575" spans="1:4">
      <c r="A575" s="745" t="s">
        <v>1358</v>
      </c>
      <c r="B575" s="745"/>
      <c r="C575" s="318" t="s">
        <v>970</v>
      </c>
      <c r="D575" s="364" t="s">
        <v>970</v>
      </c>
    </row>
    <row r="576" spans="1:4">
      <c r="A576" s="745" t="s">
        <v>1359</v>
      </c>
      <c r="B576" s="745"/>
      <c r="C576" s="318" t="s">
        <v>970</v>
      </c>
      <c r="D576" s="364" t="s">
        <v>970</v>
      </c>
    </row>
    <row r="577" spans="1:4">
      <c r="A577" s="745" t="s">
        <v>1360</v>
      </c>
      <c r="B577" s="745"/>
      <c r="C577" s="318" t="s">
        <v>970</v>
      </c>
      <c r="D577" s="364" t="s">
        <v>970</v>
      </c>
    </row>
    <row r="578" spans="1:4">
      <c r="A578" s="747" t="s">
        <v>141</v>
      </c>
      <c r="B578" s="747"/>
      <c r="C578" s="318">
        <v>-29173</v>
      </c>
      <c r="D578" s="365">
        <v>0</v>
      </c>
    </row>
    <row r="579" spans="1:4">
      <c r="A579" s="264"/>
      <c r="B579" s="264"/>
      <c r="C579" s="361"/>
      <c r="D579" s="339"/>
    </row>
    <row r="580" spans="1:4">
      <c r="A580" s="264"/>
      <c r="B580" s="264"/>
      <c r="C580" s="361"/>
      <c r="D580" s="339"/>
    </row>
    <row r="581" spans="1:4" ht="14.25">
      <c r="A581" s="310" t="s">
        <v>117</v>
      </c>
      <c r="B581" s="744" t="s">
        <v>118</v>
      </c>
      <c r="C581" s="744"/>
      <c r="D581" s="339"/>
    </row>
    <row r="582" spans="1:4">
      <c r="A582" s="167" t="s">
        <v>1150</v>
      </c>
      <c r="B582" s="745" t="s">
        <v>1151</v>
      </c>
      <c r="C582" s="745"/>
      <c r="D582" s="339"/>
    </row>
    <row r="583" spans="1:4">
      <c r="A583" s="264"/>
      <c r="B583" s="264"/>
      <c r="C583" s="361"/>
      <c r="D583" s="339"/>
    </row>
    <row r="584" spans="1:4" ht="14.25">
      <c r="A584" s="744" t="s">
        <v>121</v>
      </c>
      <c r="B584" s="744"/>
      <c r="C584" s="744"/>
      <c r="D584" s="339"/>
    </row>
    <row r="585" spans="1:4">
      <c r="A585" s="264"/>
      <c r="B585" s="264"/>
      <c r="C585" s="361"/>
      <c r="D585" s="339"/>
    </row>
    <row r="586" spans="1:4">
      <c r="A586" s="264" t="s">
        <v>122</v>
      </c>
      <c r="B586" s="167" t="s">
        <v>1150</v>
      </c>
      <c r="C586" s="362"/>
      <c r="D586" s="339"/>
    </row>
    <row r="587" spans="1:4">
      <c r="A587" s="264" t="s">
        <v>123</v>
      </c>
      <c r="B587" s="167" t="s">
        <v>978</v>
      </c>
      <c r="C587" s="362" t="s">
        <v>125</v>
      </c>
      <c r="D587" s="363"/>
    </row>
    <row r="588" spans="1:4" ht="67.5">
      <c r="A588" s="264" t="s">
        <v>126</v>
      </c>
      <c r="B588" s="167" t="s">
        <v>1152</v>
      </c>
      <c r="C588" s="361"/>
      <c r="D588" s="339"/>
    </row>
    <row r="589" spans="1:4" ht="67.5">
      <c r="A589" s="264" t="s">
        <v>128</v>
      </c>
      <c r="B589" s="167" t="s">
        <v>1153</v>
      </c>
      <c r="C589" s="361"/>
      <c r="D589" s="339"/>
    </row>
    <row r="590" spans="1:4">
      <c r="A590" s="264" t="s">
        <v>130</v>
      </c>
      <c r="B590" s="167" t="s">
        <v>981</v>
      </c>
      <c r="C590" s="361"/>
      <c r="D590" s="339"/>
    </row>
    <row r="591" spans="1:4" ht="27">
      <c r="A591" s="264" t="s">
        <v>132</v>
      </c>
      <c r="B591" s="167" t="s">
        <v>983</v>
      </c>
      <c r="C591" s="361"/>
      <c r="D591" s="339"/>
    </row>
    <row r="592" spans="1:4">
      <c r="A592" s="746" t="s">
        <v>134</v>
      </c>
      <c r="B592" s="746"/>
      <c r="C592" s="361"/>
      <c r="D592" s="339"/>
    </row>
    <row r="593" spans="1:4">
      <c r="A593" s="747" t="s">
        <v>141</v>
      </c>
      <c r="B593" s="747"/>
      <c r="C593" s="318">
        <v>-40000</v>
      </c>
      <c r="D593" s="365">
        <v>0</v>
      </c>
    </row>
    <row r="594" spans="1:4">
      <c r="A594" s="264"/>
      <c r="B594" s="264"/>
      <c r="C594" s="361"/>
      <c r="D594" s="339"/>
    </row>
    <row r="595" spans="1:4">
      <c r="B595" s="361"/>
      <c r="C595" s="355" t="s">
        <v>1574</v>
      </c>
      <c r="D595" s="339"/>
    </row>
    <row r="596" spans="1:4" ht="14.25">
      <c r="A596" s="772" t="s">
        <v>1549</v>
      </c>
      <c r="B596" s="772"/>
      <c r="C596" s="772"/>
      <c r="D596" s="339"/>
    </row>
    <row r="597" spans="1:4" ht="14.25">
      <c r="A597" s="771" t="s">
        <v>142</v>
      </c>
      <c r="B597" s="771"/>
      <c r="C597" s="771"/>
      <c r="D597" s="339"/>
    </row>
    <row r="598" spans="1:4" ht="14.25">
      <c r="A598" s="291"/>
      <c r="B598" s="291"/>
      <c r="C598" s="291"/>
      <c r="D598" s="339"/>
    </row>
    <row r="599" spans="1:4" ht="14.25">
      <c r="A599" s="292" t="s">
        <v>117</v>
      </c>
      <c r="B599" s="293" t="s">
        <v>118</v>
      </c>
      <c r="C599" s="294"/>
      <c r="D599" s="339"/>
    </row>
    <row r="600" spans="1:4" ht="27">
      <c r="A600" s="265" t="s">
        <v>1553</v>
      </c>
      <c r="B600" s="295" t="s">
        <v>1554</v>
      </c>
      <c r="C600" s="294"/>
      <c r="D600" s="339"/>
    </row>
    <row r="601" spans="1:4">
      <c r="A601" s="264"/>
      <c r="B601" s="264"/>
      <c r="C601" s="271"/>
      <c r="D601" s="339"/>
    </row>
    <row r="602" spans="1:4" ht="14.25">
      <c r="A602" s="293" t="s">
        <v>121</v>
      </c>
      <c r="B602" s="294"/>
      <c r="C602" s="294"/>
      <c r="D602" s="339"/>
    </row>
    <row r="603" spans="1:4">
      <c r="A603" s="264"/>
      <c r="B603" s="264"/>
      <c r="C603" s="271"/>
      <c r="D603" s="339"/>
    </row>
    <row r="604" spans="1:4" ht="40.5">
      <c r="A604" s="296" t="s">
        <v>122</v>
      </c>
      <c r="B604" s="265" t="s">
        <v>1553</v>
      </c>
      <c r="C604" s="259" t="s">
        <v>1576</v>
      </c>
      <c r="D604" s="339"/>
    </row>
    <row r="605" spans="1:4">
      <c r="A605" s="296" t="s">
        <v>123</v>
      </c>
      <c r="B605" s="265">
        <v>11002</v>
      </c>
      <c r="C605" s="259" t="s">
        <v>125</v>
      </c>
      <c r="D605" s="339"/>
    </row>
    <row r="606" spans="1:4" ht="27">
      <c r="A606" s="296" t="s">
        <v>126</v>
      </c>
      <c r="B606" s="265" t="s">
        <v>1555</v>
      </c>
      <c r="C606" s="766"/>
      <c r="D606" s="339"/>
    </row>
    <row r="607" spans="1:4" ht="81">
      <c r="A607" s="296" t="s">
        <v>128</v>
      </c>
      <c r="B607" s="265" t="s">
        <v>1556</v>
      </c>
      <c r="C607" s="767"/>
      <c r="D607" s="339"/>
    </row>
    <row r="608" spans="1:4">
      <c r="A608" s="296" t="s">
        <v>130</v>
      </c>
      <c r="B608" s="265" t="s">
        <v>981</v>
      </c>
      <c r="C608" s="767"/>
      <c r="D608" s="339"/>
    </row>
    <row r="609" spans="1:4" ht="27">
      <c r="A609" s="296" t="s">
        <v>1394</v>
      </c>
      <c r="B609" s="265" t="s">
        <v>1401</v>
      </c>
      <c r="C609" s="767"/>
      <c r="D609" s="339"/>
    </row>
    <row r="610" spans="1:4">
      <c r="A610" s="769" t="s">
        <v>134</v>
      </c>
      <c r="B610" s="769"/>
      <c r="C610" s="768"/>
      <c r="D610" s="339"/>
    </row>
    <row r="611" spans="1:4">
      <c r="A611" s="770" t="s">
        <v>141</v>
      </c>
      <c r="B611" s="770"/>
      <c r="C611" s="262">
        <v>-25844.7</v>
      </c>
      <c r="D611" s="339"/>
    </row>
    <row r="612" spans="1:4">
      <c r="A612" s="294"/>
      <c r="B612" s="294"/>
      <c r="C612" s="261"/>
      <c r="D612" s="339"/>
    </row>
    <row r="613" spans="1:4" ht="40.5">
      <c r="A613" s="296" t="s">
        <v>122</v>
      </c>
      <c r="B613" s="265" t="s">
        <v>1553</v>
      </c>
      <c r="C613" s="297" t="s">
        <v>1576</v>
      </c>
      <c r="D613" s="339"/>
    </row>
    <row r="614" spans="1:4">
      <c r="A614" s="296" t="s">
        <v>123</v>
      </c>
      <c r="B614" s="265">
        <v>11004</v>
      </c>
      <c r="C614" s="259" t="s">
        <v>125</v>
      </c>
      <c r="D614" s="339"/>
    </row>
    <row r="615" spans="1:4" ht="40.5">
      <c r="A615" s="296" t="s">
        <v>126</v>
      </c>
      <c r="B615" s="265" t="s">
        <v>1557</v>
      </c>
      <c r="C615" s="766"/>
      <c r="D615" s="339"/>
    </row>
    <row r="616" spans="1:4" ht="54">
      <c r="A616" s="296" t="s">
        <v>128</v>
      </c>
      <c r="B616" s="265" t="s">
        <v>1573</v>
      </c>
      <c r="C616" s="767"/>
      <c r="D616" s="339"/>
    </row>
    <row r="617" spans="1:4">
      <c r="A617" s="296" t="s">
        <v>130</v>
      </c>
      <c r="B617" s="265" t="s">
        <v>981</v>
      </c>
      <c r="C617" s="767"/>
      <c r="D617" s="339"/>
    </row>
    <row r="618" spans="1:4" ht="27">
      <c r="A618" s="296" t="s">
        <v>1394</v>
      </c>
      <c r="B618" s="265" t="s">
        <v>1401</v>
      </c>
      <c r="C618" s="767"/>
      <c r="D618" s="339"/>
    </row>
    <row r="619" spans="1:4">
      <c r="A619" s="769" t="s">
        <v>134</v>
      </c>
      <c r="B619" s="769"/>
      <c r="C619" s="768"/>
      <c r="D619" s="339"/>
    </row>
    <row r="620" spans="1:4">
      <c r="A620" s="770" t="s">
        <v>141</v>
      </c>
      <c r="B620" s="770"/>
      <c r="C620" s="262">
        <v>-1155.3</v>
      </c>
      <c r="D620" s="339"/>
    </row>
    <row r="621" spans="1:4">
      <c r="A621" s="298"/>
      <c r="B621" s="298"/>
      <c r="C621" s="260"/>
      <c r="D621" s="339"/>
    </row>
    <row r="622" spans="1:4" ht="14.25">
      <c r="A622" s="292" t="s">
        <v>117</v>
      </c>
      <c r="B622" s="293" t="s">
        <v>118</v>
      </c>
      <c r="C622" s="260"/>
      <c r="D622" s="339"/>
    </row>
    <row r="623" spans="1:4" ht="28.5">
      <c r="A623" s="299" t="s">
        <v>1558</v>
      </c>
      <c r="B623" s="300" t="s">
        <v>1559</v>
      </c>
      <c r="C623" s="260"/>
      <c r="D623" s="339"/>
    </row>
    <row r="624" spans="1:4">
      <c r="A624" s="298"/>
      <c r="B624" s="301"/>
      <c r="C624" s="260"/>
      <c r="D624" s="339"/>
    </row>
    <row r="625" spans="1:4" ht="14.25">
      <c r="A625" s="293" t="s">
        <v>121</v>
      </c>
      <c r="B625" s="301"/>
      <c r="C625" s="260"/>
      <c r="D625" s="339"/>
    </row>
    <row r="626" spans="1:4">
      <c r="A626" s="298"/>
      <c r="B626" s="298"/>
      <c r="C626" s="260"/>
      <c r="D626" s="339"/>
    </row>
    <row r="627" spans="1:4" ht="40.5">
      <c r="A627" s="296" t="s">
        <v>122</v>
      </c>
      <c r="B627" s="265" t="s">
        <v>1558</v>
      </c>
      <c r="C627" s="259" t="s">
        <v>1576</v>
      </c>
      <c r="D627" s="339"/>
    </row>
    <row r="628" spans="1:4">
      <c r="A628" s="296" t="s">
        <v>123</v>
      </c>
      <c r="B628" s="265" t="s">
        <v>1560</v>
      </c>
      <c r="C628" s="259" t="s">
        <v>125</v>
      </c>
      <c r="D628" s="339"/>
    </row>
    <row r="629" spans="1:4" ht="27">
      <c r="A629" s="296" t="s">
        <v>126</v>
      </c>
      <c r="B629" s="265" t="s">
        <v>1561</v>
      </c>
      <c r="C629" s="757"/>
      <c r="D629" s="339"/>
    </row>
    <row r="630" spans="1:4" ht="40.5">
      <c r="A630" s="296" t="s">
        <v>128</v>
      </c>
      <c r="B630" s="265" t="s">
        <v>1562</v>
      </c>
      <c r="C630" s="758"/>
      <c r="D630" s="339"/>
    </row>
    <row r="631" spans="1:4">
      <c r="A631" s="296" t="s">
        <v>130</v>
      </c>
      <c r="B631" s="265" t="s">
        <v>981</v>
      </c>
      <c r="C631" s="758"/>
      <c r="D631" s="339"/>
    </row>
    <row r="632" spans="1:4" ht="27">
      <c r="A632" s="296" t="s">
        <v>1394</v>
      </c>
      <c r="B632" s="265" t="s">
        <v>1563</v>
      </c>
      <c r="C632" s="758"/>
      <c r="D632" s="339"/>
    </row>
    <row r="633" spans="1:4">
      <c r="A633" s="769" t="s">
        <v>134</v>
      </c>
      <c r="B633" s="769"/>
      <c r="C633" s="272"/>
      <c r="D633" s="339"/>
    </row>
    <row r="634" spans="1:4">
      <c r="A634" s="770" t="s">
        <v>1564</v>
      </c>
      <c r="B634" s="770"/>
      <c r="C634" s="258">
        <v>-4309.1000000000004</v>
      </c>
      <c r="D634" s="339"/>
    </row>
    <row r="635" spans="1:4">
      <c r="A635" s="298"/>
      <c r="B635" s="298"/>
      <c r="C635" s="260"/>
      <c r="D635" s="339"/>
    </row>
    <row r="636" spans="1:4" ht="14.25">
      <c r="A636" s="292" t="s">
        <v>117</v>
      </c>
      <c r="B636" s="760" t="s">
        <v>118</v>
      </c>
      <c r="C636" s="760"/>
      <c r="D636" s="339"/>
    </row>
    <row r="637" spans="1:4">
      <c r="A637" s="265" t="s">
        <v>1565</v>
      </c>
      <c r="B637" s="755" t="s">
        <v>1566</v>
      </c>
      <c r="C637" s="755"/>
      <c r="D637" s="339"/>
    </row>
    <row r="638" spans="1:4">
      <c r="A638" s="302"/>
      <c r="B638" s="302"/>
      <c r="C638" s="302"/>
      <c r="D638" s="339"/>
    </row>
    <row r="639" spans="1:4" ht="14.25">
      <c r="A639" s="760" t="s">
        <v>121</v>
      </c>
      <c r="B639" s="760"/>
      <c r="C639" s="760"/>
      <c r="D639" s="339"/>
    </row>
    <row r="640" spans="1:4">
      <c r="A640" s="302"/>
      <c r="B640" s="302"/>
      <c r="C640" s="302"/>
      <c r="D640" s="339"/>
    </row>
    <row r="641" spans="1:4" ht="40.5">
      <c r="A641" s="302" t="s">
        <v>122</v>
      </c>
      <c r="B641" s="265" t="s">
        <v>1565</v>
      </c>
      <c r="C641" s="303" t="s">
        <v>1567</v>
      </c>
      <c r="D641" s="339"/>
    </row>
    <row r="642" spans="1:4">
      <c r="A642" s="302" t="s">
        <v>123</v>
      </c>
      <c r="B642" s="265">
        <v>12002</v>
      </c>
      <c r="C642" s="304" t="s">
        <v>125</v>
      </c>
      <c r="D642" s="339"/>
    </row>
    <row r="643" spans="1:4" ht="27">
      <c r="A643" s="302" t="s">
        <v>126</v>
      </c>
      <c r="B643" s="265" t="s">
        <v>1568</v>
      </c>
      <c r="C643" s="302"/>
      <c r="D643" s="339"/>
    </row>
    <row r="644" spans="1:4" ht="27">
      <c r="A644" s="302" t="s">
        <v>128</v>
      </c>
      <c r="B644" s="265" t="s">
        <v>1575</v>
      </c>
      <c r="C644" s="302"/>
      <c r="D644" s="339"/>
    </row>
    <row r="645" spans="1:4">
      <c r="A645" s="302" t="s">
        <v>130</v>
      </c>
      <c r="B645" s="265" t="s">
        <v>316</v>
      </c>
      <c r="C645" s="302"/>
      <c r="D645" s="339"/>
    </row>
    <row r="646" spans="1:4" ht="27">
      <c r="A646" s="302" t="s">
        <v>1012</v>
      </c>
      <c r="B646" s="265" t="s">
        <v>1570</v>
      </c>
      <c r="C646" s="302"/>
      <c r="D646" s="339"/>
    </row>
    <row r="647" spans="1:4">
      <c r="A647" s="761" t="s">
        <v>134</v>
      </c>
      <c r="B647" s="761"/>
      <c r="C647" s="302"/>
      <c r="D647" s="339"/>
    </row>
    <row r="648" spans="1:4">
      <c r="A648" s="755" t="s">
        <v>1571</v>
      </c>
      <c r="B648" s="755"/>
      <c r="C648" s="305">
        <v>0</v>
      </c>
      <c r="D648" s="339"/>
    </row>
    <row r="649" spans="1:4">
      <c r="A649" s="755" t="s">
        <v>1572</v>
      </c>
      <c r="B649" s="755"/>
      <c r="C649" s="305">
        <v>0</v>
      </c>
      <c r="D649" s="339"/>
    </row>
    <row r="650" spans="1:4">
      <c r="A650" s="756" t="s">
        <v>141</v>
      </c>
      <c r="B650" s="756"/>
      <c r="C650" s="305">
        <v>-8100</v>
      </c>
      <c r="D650" s="339"/>
    </row>
    <row r="651" spans="1:4">
      <c r="A651" s="264"/>
      <c r="B651" s="264"/>
      <c r="C651" s="271"/>
      <c r="D651" s="339"/>
    </row>
    <row r="652" spans="1:4">
      <c r="A652" s="264"/>
      <c r="B652" s="264"/>
      <c r="C652" s="339" t="s">
        <v>1361</v>
      </c>
      <c r="D652" s="343"/>
    </row>
    <row r="653" spans="1:4" ht="14.25">
      <c r="A653" s="751" t="s">
        <v>1163</v>
      </c>
      <c r="B653" s="751"/>
      <c r="C653" s="751"/>
      <c r="D653" s="339"/>
    </row>
    <row r="654" spans="1:4" ht="14.25">
      <c r="A654" s="744" t="s">
        <v>142</v>
      </c>
      <c r="B654" s="744"/>
      <c r="C654" s="744"/>
      <c r="D654" s="339"/>
    </row>
    <row r="655" spans="1:4">
      <c r="A655" s="264"/>
      <c r="B655" s="264"/>
      <c r="C655" s="361"/>
      <c r="D655" s="339"/>
    </row>
    <row r="656" spans="1:4" ht="14.25">
      <c r="A656" s="310" t="s">
        <v>117</v>
      </c>
      <c r="B656" s="744" t="s">
        <v>118</v>
      </c>
      <c r="C656" s="744"/>
      <c r="D656" s="339"/>
    </row>
    <row r="657" spans="1:4">
      <c r="A657" s="167" t="s">
        <v>1164</v>
      </c>
      <c r="B657" s="745" t="s">
        <v>1165</v>
      </c>
      <c r="C657" s="745"/>
      <c r="D657" s="339"/>
    </row>
    <row r="658" spans="1:4">
      <c r="A658" s="264"/>
      <c r="B658" s="264"/>
      <c r="C658" s="361"/>
      <c r="D658" s="339"/>
    </row>
    <row r="659" spans="1:4" ht="14.25">
      <c r="A659" s="744" t="s">
        <v>121</v>
      </c>
      <c r="B659" s="744"/>
      <c r="C659" s="744"/>
      <c r="D659" s="339"/>
    </row>
    <row r="660" spans="1:4">
      <c r="A660" s="264"/>
      <c r="B660" s="264"/>
      <c r="C660" s="361"/>
      <c r="D660" s="339"/>
    </row>
    <row r="661" spans="1:4">
      <c r="A661" s="264" t="s">
        <v>122</v>
      </c>
      <c r="B661" s="167" t="s">
        <v>1164</v>
      </c>
      <c r="C661" s="362"/>
      <c r="D661" s="339"/>
    </row>
    <row r="662" spans="1:4">
      <c r="A662" s="264" t="s">
        <v>123</v>
      </c>
      <c r="B662" s="167" t="s">
        <v>1058</v>
      </c>
      <c r="C662" s="362" t="s">
        <v>125</v>
      </c>
      <c r="D662" s="363"/>
    </row>
    <row r="663" spans="1:4" ht="27">
      <c r="A663" s="264" t="s">
        <v>126</v>
      </c>
      <c r="B663" s="167" t="s">
        <v>1166</v>
      </c>
      <c r="C663" s="361"/>
      <c r="D663" s="339"/>
    </row>
    <row r="664" spans="1:4" ht="94.5">
      <c r="A664" s="264" t="s">
        <v>128</v>
      </c>
      <c r="B664" s="167" t="s">
        <v>1167</v>
      </c>
      <c r="C664" s="361"/>
      <c r="D664" s="339"/>
    </row>
    <row r="665" spans="1:4">
      <c r="A665" s="264" t="s">
        <v>130</v>
      </c>
      <c r="B665" s="167" t="s">
        <v>981</v>
      </c>
      <c r="C665" s="361"/>
      <c r="D665" s="339"/>
    </row>
    <row r="666" spans="1:4" ht="27">
      <c r="A666" s="264" t="s">
        <v>1012</v>
      </c>
      <c r="B666" s="167" t="s">
        <v>1163</v>
      </c>
      <c r="C666" s="361"/>
      <c r="D666" s="339"/>
    </row>
    <row r="667" spans="1:4">
      <c r="A667" s="746" t="s">
        <v>134</v>
      </c>
      <c r="B667" s="746"/>
      <c r="C667" s="361"/>
      <c r="D667" s="339"/>
    </row>
    <row r="668" spans="1:4">
      <c r="A668" s="745" t="s">
        <v>1168</v>
      </c>
      <c r="B668" s="745"/>
      <c r="C668" s="318">
        <v>-1080</v>
      </c>
      <c r="D668" s="364" t="s">
        <v>970</v>
      </c>
    </row>
    <row r="669" spans="1:4">
      <c r="A669" s="745" t="s">
        <v>1169</v>
      </c>
      <c r="B669" s="745"/>
      <c r="C669" s="318">
        <v>-1163</v>
      </c>
      <c r="D669" s="364" t="s">
        <v>970</v>
      </c>
    </row>
    <row r="670" spans="1:4">
      <c r="A670" s="745" t="s">
        <v>1170</v>
      </c>
      <c r="B670" s="745"/>
      <c r="C670" s="318">
        <v>-102</v>
      </c>
      <c r="D670" s="364" t="s">
        <v>970</v>
      </c>
    </row>
    <row r="671" spans="1:4">
      <c r="A671" s="747" t="s">
        <v>141</v>
      </c>
      <c r="B671" s="747"/>
      <c r="C671" s="318">
        <v>-92000</v>
      </c>
      <c r="D671" s="365">
        <v>0</v>
      </c>
    </row>
    <row r="672" spans="1:4">
      <c r="A672" s="264"/>
      <c r="B672" s="264"/>
      <c r="C672" s="361"/>
      <c r="D672" s="339"/>
    </row>
    <row r="673" spans="1:4">
      <c r="A673" s="264" t="s">
        <v>122</v>
      </c>
      <c r="B673" s="167" t="s">
        <v>1164</v>
      </c>
      <c r="C673" s="362"/>
      <c r="D673" s="339"/>
    </row>
    <row r="674" spans="1:4">
      <c r="A674" s="264" t="s">
        <v>123</v>
      </c>
      <c r="B674" s="167" t="s">
        <v>1171</v>
      </c>
      <c r="C674" s="362" t="s">
        <v>125</v>
      </c>
      <c r="D674" s="363"/>
    </row>
    <row r="675" spans="1:4">
      <c r="A675" s="264" t="s">
        <v>126</v>
      </c>
      <c r="B675" s="167" t="s">
        <v>1172</v>
      </c>
      <c r="C675" s="361"/>
      <c r="D675" s="339"/>
    </row>
    <row r="676" spans="1:4" ht="81">
      <c r="A676" s="264" t="s">
        <v>128</v>
      </c>
      <c r="B676" s="167" t="s">
        <v>1173</v>
      </c>
      <c r="C676" s="361"/>
      <c r="D676" s="339"/>
    </row>
    <row r="677" spans="1:4">
      <c r="A677" s="264" t="s">
        <v>130</v>
      </c>
      <c r="B677" s="167" t="s">
        <v>981</v>
      </c>
      <c r="C677" s="361"/>
      <c r="D677" s="339"/>
    </row>
    <row r="678" spans="1:4" ht="27">
      <c r="A678" s="264" t="s">
        <v>1012</v>
      </c>
      <c r="B678" s="167" t="s">
        <v>1163</v>
      </c>
      <c r="C678" s="361"/>
      <c r="D678" s="339"/>
    </row>
    <row r="679" spans="1:4">
      <c r="A679" s="746" t="s">
        <v>134</v>
      </c>
      <c r="B679" s="746"/>
      <c r="C679" s="361"/>
      <c r="D679" s="339"/>
    </row>
    <row r="680" spans="1:4">
      <c r="A680" s="745" t="s">
        <v>1174</v>
      </c>
      <c r="B680" s="745"/>
      <c r="C680" s="318">
        <v>-28</v>
      </c>
      <c r="D680" s="364" t="s">
        <v>970</v>
      </c>
    </row>
    <row r="681" spans="1:4">
      <c r="A681" s="745" t="s">
        <v>1175</v>
      </c>
      <c r="B681" s="745"/>
      <c r="C681" s="318">
        <v>-40</v>
      </c>
      <c r="D681" s="364" t="s">
        <v>970</v>
      </c>
    </row>
    <row r="682" spans="1:4">
      <c r="A682" s="745" t="s">
        <v>1176</v>
      </c>
      <c r="B682" s="745"/>
      <c r="C682" s="318">
        <v>-60</v>
      </c>
      <c r="D682" s="364" t="s">
        <v>970</v>
      </c>
    </row>
    <row r="683" spans="1:4">
      <c r="A683" s="747" t="s">
        <v>141</v>
      </c>
      <c r="B683" s="747"/>
      <c r="C683" s="318">
        <v>-286000</v>
      </c>
      <c r="D683" s="365">
        <v>0</v>
      </c>
    </row>
    <row r="684" spans="1:4">
      <c r="A684" s="264"/>
      <c r="B684" s="264"/>
      <c r="C684" s="361"/>
      <c r="D684" s="339"/>
    </row>
    <row r="685" spans="1:4">
      <c r="A685" s="264"/>
      <c r="B685" s="264"/>
      <c r="C685" s="361"/>
      <c r="D685" s="339"/>
    </row>
    <row r="686" spans="1:4" ht="14.25">
      <c r="A686" s="310" t="s">
        <v>117</v>
      </c>
      <c r="B686" s="744" t="s">
        <v>118</v>
      </c>
      <c r="C686" s="744"/>
      <c r="D686" s="339"/>
    </row>
    <row r="687" spans="1:4">
      <c r="A687" s="167" t="s">
        <v>1177</v>
      </c>
      <c r="B687" s="745" t="s">
        <v>1178</v>
      </c>
      <c r="C687" s="745"/>
      <c r="D687" s="339"/>
    </row>
    <row r="688" spans="1:4">
      <c r="A688" s="264"/>
      <c r="B688" s="264"/>
      <c r="C688" s="361"/>
      <c r="D688" s="339"/>
    </row>
    <row r="689" spans="1:4" ht="14.25">
      <c r="A689" s="744" t="s">
        <v>121</v>
      </c>
      <c r="B689" s="744"/>
      <c r="C689" s="744"/>
      <c r="D689" s="339"/>
    </row>
    <row r="690" spans="1:4">
      <c r="A690" s="264"/>
      <c r="B690" s="264"/>
      <c r="C690" s="361"/>
      <c r="D690" s="339"/>
    </row>
    <row r="691" spans="1:4">
      <c r="A691" s="264" t="s">
        <v>122</v>
      </c>
      <c r="B691" s="167" t="s">
        <v>1177</v>
      </c>
      <c r="C691" s="362"/>
      <c r="D691" s="339"/>
    </row>
    <row r="692" spans="1:4">
      <c r="A692" s="264" t="s">
        <v>123</v>
      </c>
      <c r="B692" s="167" t="s">
        <v>978</v>
      </c>
      <c r="C692" s="362" t="s">
        <v>125</v>
      </c>
      <c r="D692" s="363"/>
    </row>
    <row r="693" spans="1:4" ht="67.5">
      <c r="A693" s="264" t="s">
        <v>126</v>
      </c>
      <c r="B693" s="167" t="s">
        <v>1179</v>
      </c>
      <c r="C693" s="361"/>
      <c r="D693" s="339"/>
    </row>
    <row r="694" spans="1:4" ht="54">
      <c r="A694" s="264" t="s">
        <v>128</v>
      </c>
      <c r="B694" s="167" t="s">
        <v>1180</v>
      </c>
      <c r="C694" s="361"/>
      <c r="D694" s="339"/>
    </row>
    <row r="695" spans="1:4">
      <c r="A695" s="264" t="s">
        <v>130</v>
      </c>
      <c r="B695" s="167" t="s">
        <v>981</v>
      </c>
      <c r="C695" s="361"/>
      <c r="D695" s="339"/>
    </row>
    <row r="696" spans="1:4" ht="27">
      <c r="A696" s="264" t="s">
        <v>132</v>
      </c>
      <c r="B696" s="167" t="s">
        <v>1163</v>
      </c>
      <c r="C696" s="361"/>
      <c r="D696" s="339"/>
    </row>
    <row r="697" spans="1:4">
      <c r="A697" s="746" t="s">
        <v>134</v>
      </c>
      <c r="B697" s="746"/>
      <c r="C697" s="361"/>
      <c r="D697" s="339"/>
    </row>
    <row r="698" spans="1:4">
      <c r="A698" s="747" t="s">
        <v>141</v>
      </c>
      <c r="B698" s="747"/>
      <c r="C698" s="318">
        <v>-214000</v>
      </c>
      <c r="D698" s="365">
        <v>0</v>
      </c>
    </row>
    <row r="699" spans="1:4">
      <c r="A699" s="264"/>
      <c r="B699" s="264"/>
      <c r="C699" s="361"/>
      <c r="D699" s="339"/>
    </row>
    <row r="700" spans="1:4">
      <c r="A700" s="264"/>
      <c r="B700" s="264"/>
      <c r="C700" s="361"/>
      <c r="D700" s="339"/>
    </row>
    <row r="701" spans="1:4">
      <c r="A701" s="264"/>
      <c r="B701" s="264"/>
      <c r="C701" s="339" t="s">
        <v>1620</v>
      </c>
      <c r="D701" s="343"/>
    </row>
    <row r="702" spans="1:4" ht="14.25">
      <c r="A702" s="751" t="s">
        <v>1181</v>
      </c>
      <c r="B702" s="751"/>
      <c r="C702" s="751"/>
      <c r="D702" s="339"/>
    </row>
    <row r="703" spans="1:4" ht="14.25">
      <c r="A703" s="744" t="s">
        <v>142</v>
      </c>
      <c r="B703" s="744"/>
      <c r="C703" s="744"/>
      <c r="D703" s="339"/>
    </row>
    <row r="704" spans="1:4">
      <c r="A704" s="264"/>
      <c r="B704" s="264"/>
      <c r="C704" s="361"/>
      <c r="D704" s="339"/>
    </row>
    <row r="705" spans="1:4" ht="14.25">
      <c r="A705" s="310" t="s">
        <v>117</v>
      </c>
      <c r="B705" s="744" t="s">
        <v>118</v>
      </c>
      <c r="C705" s="744"/>
      <c r="D705" s="339"/>
    </row>
    <row r="706" spans="1:4">
      <c r="A706" s="167" t="s">
        <v>1182</v>
      </c>
      <c r="B706" s="745" t="s">
        <v>1183</v>
      </c>
      <c r="C706" s="745"/>
      <c r="D706" s="339"/>
    </row>
    <row r="707" spans="1:4">
      <c r="A707" s="264"/>
      <c r="B707" s="264"/>
      <c r="C707" s="361"/>
      <c r="D707" s="339"/>
    </row>
    <row r="708" spans="1:4" ht="14.25">
      <c r="A708" s="744" t="s">
        <v>121</v>
      </c>
      <c r="B708" s="744"/>
      <c r="C708" s="744"/>
      <c r="D708" s="339"/>
    </row>
    <row r="709" spans="1:4">
      <c r="A709" s="264"/>
      <c r="B709" s="264"/>
      <c r="C709" s="361"/>
      <c r="D709" s="339"/>
    </row>
    <row r="710" spans="1:4">
      <c r="A710" s="264" t="s">
        <v>122</v>
      </c>
      <c r="B710" s="167" t="s">
        <v>1182</v>
      </c>
      <c r="C710" s="362"/>
      <c r="D710" s="339"/>
    </row>
    <row r="711" spans="1:4">
      <c r="A711" s="264" t="s">
        <v>123</v>
      </c>
      <c r="B711" s="167" t="s">
        <v>1184</v>
      </c>
      <c r="C711" s="362" t="s">
        <v>125</v>
      </c>
      <c r="D711" s="363"/>
    </row>
    <row r="712" spans="1:4">
      <c r="A712" s="264" t="s">
        <v>126</v>
      </c>
      <c r="B712" s="167" t="s">
        <v>1185</v>
      </c>
      <c r="C712" s="361"/>
      <c r="D712" s="339"/>
    </row>
    <row r="713" spans="1:4" ht="27">
      <c r="A713" s="264" t="s">
        <v>128</v>
      </c>
      <c r="B713" s="167" t="s">
        <v>1186</v>
      </c>
      <c r="C713" s="361"/>
      <c r="D713" s="339"/>
    </row>
    <row r="714" spans="1:4">
      <c r="A714" s="264" t="s">
        <v>130</v>
      </c>
      <c r="B714" s="167" t="s">
        <v>1187</v>
      </c>
      <c r="C714" s="361"/>
      <c r="D714" s="339"/>
    </row>
    <row r="715" spans="1:4" ht="40.5">
      <c r="A715" s="264" t="s">
        <v>1036</v>
      </c>
      <c r="B715" s="167" t="s">
        <v>1188</v>
      </c>
      <c r="C715" s="361"/>
      <c r="D715" s="339"/>
    </row>
    <row r="716" spans="1:4">
      <c r="A716" s="746" t="s">
        <v>134</v>
      </c>
      <c r="B716" s="746"/>
      <c r="C716" s="361"/>
      <c r="D716" s="339"/>
    </row>
    <row r="717" spans="1:4">
      <c r="A717" s="747" t="s">
        <v>141</v>
      </c>
      <c r="B717" s="747"/>
      <c r="C717" s="318">
        <v>-4753000</v>
      </c>
      <c r="D717" s="365">
        <v>0</v>
      </c>
    </row>
    <row r="718" spans="1:4">
      <c r="A718" s="264"/>
      <c r="B718" s="264"/>
      <c r="C718" s="361"/>
      <c r="D718" s="339"/>
    </row>
    <row r="719" spans="1:4">
      <c r="A719" s="264"/>
      <c r="B719" s="264"/>
      <c r="C719" s="361"/>
      <c r="D719" s="339"/>
    </row>
    <row r="720" spans="1:4" ht="14.25">
      <c r="A720" s="310" t="s">
        <v>117</v>
      </c>
      <c r="B720" s="744" t="s">
        <v>118</v>
      </c>
      <c r="C720" s="744"/>
      <c r="D720" s="339"/>
    </row>
    <row r="721" spans="1:4">
      <c r="A721" s="167" t="s">
        <v>1189</v>
      </c>
      <c r="B721" s="745" t="s">
        <v>1190</v>
      </c>
      <c r="C721" s="745"/>
      <c r="D721" s="339"/>
    </row>
    <row r="722" spans="1:4">
      <c r="A722" s="264"/>
      <c r="B722" s="264"/>
      <c r="C722" s="361"/>
      <c r="D722" s="339"/>
    </row>
    <row r="723" spans="1:4" ht="14.25">
      <c r="A723" s="744" t="s">
        <v>121</v>
      </c>
      <c r="B723" s="744"/>
      <c r="C723" s="744"/>
      <c r="D723" s="339"/>
    </row>
    <row r="724" spans="1:4">
      <c r="A724" s="264"/>
      <c r="B724" s="264"/>
      <c r="C724" s="361"/>
      <c r="D724" s="339"/>
    </row>
    <row r="725" spans="1:4">
      <c r="A725" s="264" t="s">
        <v>122</v>
      </c>
      <c r="B725" s="167" t="s">
        <v>1189</v>
      </c>
      <c r="C725" s="362"/>
      <c r="D725" s="339"/>
    </row>
    <row r="726" spans="1:4">
      <c r="A726" s="264" t="s">
        <v>123</v>
      </c>
      <c r="B726" s="167" t="s">
        <v>1054</v>
      </c>
      <c r="C726" s="362" t="s">
        <v>125</v>
      </c>
      <c r="D726" s="363"/>
    </row>
    <row r="727" spans="1:4">
      <c r="A727" s="264" t="s">
        <v>126</v>
      </c>
      <c r="B727" s="167" t="s">
        <v>1191</v>
      </c>
      <c r="C727" s="361"/>
      <c r="D727" s="339"/>
    </row>
    <row r="728" spans="1:4" ht="67.5">
      <c r="A728" s="264" t="s">
        <v>128</v>
      </c>
      <c r="B728" s="167" t="s">
        <v>1192</v>
      </c>
      <c r="C728" s="361"/>
      <c r="D728" s="339"/>
    </row>
    <row r="729" spans="1:4">
      <c r="A729" s="264" t="s">
        <v>130</v>
      </c>
      <c r="B729" s="167" t="s">
        <v>981</v>
      </c>
      <c r="C729" s="361"/>
      <c r="D729" s="339"/>
    </row>
    <row r="730" spans="1:4" ht="40.5">
      <c r="A730" s="264" t="s">
        <v>1036</v>
      </c>
      <c r="B730" s="167" t="s">
        <v>1193</v>
      </c>
      <c r="C730" s="361"/>
      <c r="D730" s="339"/>
    </row>
    <row r="731" spans="1:4">
      <c r="A731" s="746" t="s">
        <v>134</v>
      </c>
      <c r="B731" s="746"/>
      <c r="C731" s="361"/>
      <c r="D731" s="339"/>
    </row>
    <row r="732" spans="1:4">
      <c r="A732" s="745" t="s">
        <v>1194</v>
      </c>
      <c r="B732" s="745"/>
      <c r="C732" s="318" t="s">
        <v>970</v>
      </c>
      <c r="D732" s="364" t="s">
        <v>970</v>
      </c>
    </row>
    <row r="733" spans="1:4">
      <c r="A733" s="745" t="s">
        <v>1195</v>
      </c>
      <c r="B733" s="745"/>
      <c r="C733" s="318" t="s">
        <v>970</v>
      </c>
      <c r="D733" s="364" t="s">
        <v>970</v>
      </c>
    </row>
    <row r="734" spans="1:4">
      <c r="A734" s="747" t="s">
        <v>141</v>
      </c>
      <c r="B734" s="747"/>
      <c r="C734" s="318">
        <v>-11000</v>
      </c>
      <c r="D734" s="365">
        <v>0</v>
      </c>
    </row>
    <row r="735" spans="1:4">
      <c r="A735" s="264"/>
      <c r="B735" s="264"/>
      <c r="C735" s="361"/>
      <c r="D735" s="339"/>
    </row>
    <row r="736" spans="1:4">
      <c r="A736" s="264"/>
      <c r="B736" s="264"/>
      <c r="C736" s="361"/>
      <c r="D736" s="339"/>
    </row>
    <row r="737" spans="1:4">
      <c r="A737" s="264"/>
      <c r="B737" s="264"/>
      <c r="C737" s="339" t="s">
        <v>1621</v>
      </c>
      <c r="D737" s="343"/>
    </row>
    <row r="738" spans="1:4" ht="14.25">
      <c r="A738" s="751" t="s">
        <v>1196</v>
      </c>
      <c r="B738" s="751"/>
      <c r="C738" s="751"/>
      <c r="D738" s="339"/>
    </row>
    <row r="739" spans="1:4" ht="14.25">
      <c r="A739" s="744" t="s">
        <v>142</v>
      </c>
      <c r="B739" s="744"/>
      <c r="C739" s="744"/>
      <c r="D739" s="339"/>
    </row>
    <row r="740" spans="1:4">
      <c r="A740" s="264"/>
      <c r="B740" s="264"/>
      <c r="C740" s="361"/>
      <c r="D740" s="339"/>
    </row>
    <row r="741" spans="1:4" ht="14.25">
      <c r="A741" s="310" t="s">
        <v>117</v>
      </c>
      <c r="B741" s="744" t="s">
        <v>118</v>
      </c>
      <c r="C741" s="744"/>
      <c r="D741" s="339"/>
    </row>
    <row r="742" spans="1:4">
      <c r="A742" s="167" t="s">
        <v>1197</v>
      </c>
      <c r="B742" s="745" t="s">
        <v>1198</v>
      </c>
      <c r="C742" s="745"/>
      <c r="D742" s="339"/>
    </row>
    <row r="743" spans="1:4">
      <c r="A743" s="264"/>
      <c r="B743" s="264"/>
      <c r="C743" s="361"/>
      <c r="D743" s="339"/>
    </row>
    <row r="744" spans="1:4" ht="14.25">
      <c r="A744" s="744" t="s">
        <v>121</v>
      </c>
      <c r="B744" s="744"/>
      <c r="C744" s="744"/>
      <c r="D744" s="339"/>
    </row>
    <row r="745" spans="1:4">
      <c r="A745" s="264"/>
      <c r="B745" s="264"/>
      <c r="C745" s="361"/>
      <c r="D745" s="339"/>
    </row>
    <row r="746" spans="1:4">
      <c r="A746" s="264" t="s">
        <v>122</v>
      </c>
      <c r="B746" s="167" t="s">
        <v>1197</v>
      </c>
      <c r="C746" s="362"/>
      <c r="D746" s="339"/>
    </row>
    <row r="747" spans="1:4">
      <c r="A747" s="264" t="s">
        <v>123</v>
      </c>
      <c r="B747" s="167" t="s">
        <v>1043</v>
      </c>
      <c r="C747" s="362" t="s">
        <v>125</v>
      </c>
      <c r="D747" s="363"/>
    </row>
    <row r="748" spans="1:4" ht="40.5">
      <c r="A748" s="264" t="s">
        <v>126</v>
      </c>
      <c r="B748" s="167" t="s">
        <v>1199</v>
      </c>
      <c r="C748" s="361"/>
      <c r="D748" s="339"/>
    </row>
    <row r="749" spans="1:4" ht="40.5">
      <c r="A749" s="264" t="s">
        <v>128</v>
      </c>
      <c r="B749" s="167" t="s">
        <v>1200</v>
      </c>
      <c r="C749" s="361"/>
      <c r="D749" s="339"/>
    </row>
    <row r="750" spans="1:4">
      <c r="A750" s="264" t="s">
        <v>130</v>
      </c>
      <c r="B750" s="167" t="s">
        <v>316</v>
      </c>
      <c r="C750" s="361"/>
      <c r="D750" s="339"/>
    </row>
    <row r="751" spans="1:4" ht="27">
      <c r="A751" s="264" t="s">
        <v>317</v>
      </c>
      <c r="B751" s="167" t="s">
        <v>1201</v>
      </c>
      <c r="C751" s="361"/>
      <c r="D751" s="339"/>
    </row>
    <row r="752" spans="1:4">
      <c r="A752" s="746" t="s">
        <v>134</v>
      </c>
      <c r="B752" s="746"/>
      <c r="C752" s="361"/>
      <c r="D752" s="339"/>
    </row>
    <row r="753" spans="1:4">
      <c r="A753" s="745" t="s">
        <v>1202</v>
      </c>
      <c r="B753" s="745"/>
      <c r="C753" s="318" t="s">
        <v>970</v>
      </c>
      <c r="D753" s="364" t="s">
        <v>970</v>
      </c>
    </row>
    <row r="754" spans="1:4">
      <c r="A754" s="747" t="s">
        <v>141</v>
      </c>
      <c r="B754" s="747"/>
      <c r="C754" s="318">
        <v>-3000</v>
      </c>
      <c r="D754" s="365">
        <v>0</v>
      </c>
    </row>
    <row r="755" spans="1:4">
      <c r="A755" s="264"/>
      <c r="B755" s="264"/>
      <c r="C755" s="361"/>
      <c r="D755" s="339"/>
    </row>
    <row r="756" spans="1:4">
      <c r="A756" s="264"/>
      <c r="B756" s="264"/>
      <c r="C756" s="361"/>
      <c r="D756" s="339"/>
    </row>
    <row r="757" spans="1:4">
      <c r="A757" s="264"/>
      <c r="B757" s="264"/>
      <c r="C757" s="339" t="s">
        <v>1362</v>
      </c>
      <c r="D757" s="343"/>
    </row>
    <row r="758" spans="1:4" ht="14.25">
      <c r="A758" s="751" t="s">
        <v>1204</v>
      </c>
      <c r="B758" s="751"/>
      <c r="C758" s="751"/>
      <c r="D758" s="339"/>
    </row>
    <row r="759" spans="1:4" ht="14.25">
      <c r="A759" s="744" t="s">
        <v>142</v>
      </c>
      <c r="B759" s="744"/>
      <c r="C759" s="744"/>
      <c r="D759" s="339"/>
    </row>
    <row r="760" spans="1:4">
      <c r="A760" s="264"/>
      <c r="B760" s="264"/>
      <c r="C760" s="361"/>
      <c r="D760" s="339"/>
    </row>
    <row r="761" spans="1:4" ht="14.25">
      <c r="A761" s="310" t="s">
        <v>117</v>
      </c>
      <c r="B761" s="744" t="s">
        <v>118</v>
      </c>
      <c r="C761" s="744"/>
      <c r="D761" s="339"/>
    </row>
    <row r="762" spans="1:4">
      <c r="A762" s="167" t="s">
        <v>1205</v>
      </c>
      <c r="B762" s="745" t="s">
        <v>1206</v>
      </c>
      <c r="C762" s="745"/>
      <c r="D762" s="339"/>
    </row>
    <row r="763" spans="1:4">
      <c r="A763" s="264"/>
      <c r="B763" s="264"/>
      <c r="C763" s="361"/>
      <c r="D763" s="339"/>
    </row>
    <row r="764" spans="1:4" ht="14.25">
      <c r="A764" s="744" t="s">
        <v>121</v>
      </c>
      <c r="B764" s="744"/>
      <c r="C764" s="744"/>
      <c r="D764" s="339"/>
    </row>
    <row r="765" spans="1:4">
      <c r="A765" s="264"/>
      <c r="B765" s="264"/>
      <c r="C765" s="361"/>
      <c r="D765" s="339"/>
    </row>
    <row r="766" spans="1:4">
      <c r="A766" s="264" t="s">
        <v>122</v>
      </c>
      <c r="B766" s="167" t="s">
        <v>1205</v>
      </c>
      <c r="C766" s="362"/>
      <c r="D766" s="339"/>
    </row>
    <row r="767" spans="1:4">
      <c r="A767" s="264" t="s">
        <v>123</v>
      </c>
      <c r="B767" s="167" t="s">
        <v>978</v>
      </c>
      <c r="C767" s="362" t="s">
        <v>125</v>
      </c>
      <c r="D767" s="363"/>
    </row>
    <row r="768" spans="1:4" ht="54">
      <c r="A768" s="264" t="s">
        <v>126</v>
      </c>
      <c r="B768" s="167" t="s">
        <v>1207</v>
      </c>
      <c r="C768" s="361"/>
      <c r="D768" s="339"/>
    </row>
    <row r="769" spans="1:4" ht="94.5">
      <c r="A769" s="264" t="s">
        <v>128</v>
      </c>
      <c r="B769" s="167" t="s">
        <v>1208</v>
      </c>
      <c r="C769" s="361"/>
      <c r="D769" s="339"/>
    </row>
    <row r="770" spans="1:4">
      <c r="A770" s="264" t="s">
        <v>130</v>
      </c>
      <c r="B770" s="167" t="s">
        <v>981</v>
      </c>
      <c r="C770" s="361"/>
      <c r="D770" s="339"/>
    </row>
    <row r="771" spans="1:4" ht="27">
      <c r="A771" s="264" t="s">
        <v>1012</v>
      </c>
      <c r="B771" s="167" t="s">
        <v>1204</v>
      </c>
      <c r="C771" s="361"/>
      <c r="D771" s="339"/>
    </row>
    <row r="772" spans="1:4">
      <c r="A772" s="746" t="s">
        <v>134</v>
      </c>
      <c r="B772" s="746"/>
      <c r="C772" s="361"/>
      <c r="D772" s="339"/>
    </row>
    <row r="773" spans="1:4">
      <c r="A773" s="747" t="s">
        <v>141</v>
      </c>
      <c r="B773" s="747"/>
      <c r="C773" s="318">
        <v>-6324.4</v>
      </c>
      <c r="D773" s="365">
        <v>0</v>
      </c>
    </row>
    <row r="774" spans="1:4">
      <c r="A774" s="264"/>
      <c r="B774" s="264"/>
      <c r="C774" s="361"/>
      <c r="D774" s="339"/>
    </row>
    <row r="775" spans="1:4">
      <c r="A775" s="264" t="s">
        <v>122</v>
      </c>
      <c r="B775" s="167" t="s">
        <v>1205</v>
      </c>
      <c r="C775" s="362"/>
      <c r="D775" s="339"/>
    </row>
    <row r="776" spans="1:4">
      <c r="A776" s="264" t="s">
        <v>123</v>
      </c>
      <c r="B776" s="167" t="s">
        <v>1014</v>
      </c>
      <c r="C776" s="362" t="s">
        <v>125</v>
      </c>
      <c r="D776" s="363"/>
    </row>
    <row r="777" spans="1:4">
      <c r="A777" s="264" t="s">
        <v>126</v>
      </c>
      <c r="B777" s="167" t="s">
        <v>1209</v>
      </c>
      <c r="C777" s="361"/>
      <c r="D777" s="339"/>
    </row>
    <row r="778" spans="1:4" ht="81">
      <c r="A778" s="264" t="s">
        <v>128</v>
      </c>
      <c r="B778" s="167" t="s">
        <v>1210</v>
      </c>
      <c r="C778" s="361"/>
      <c r="D778" s="339"/>
    </row>
    <row r="779" spans="1:4">
      <c r="A779" s="264" t="s">
        <v>130</v>
      </c>
      <c r="B779" s="167" t="s">
        <v>981</v>
      </c>
      <c r="C779" s="361"/>
      <c r="D779" s="339"/>
    </row>
    <row r="780" spans="1:4" ht="40.5">
      <c r="A780" s="264" t="s">
        <v>1211</v>
      </c>
      <c r="B780" s="167" t="s">
        <v>1204</v>
      </c>
      <c r="C780" s="361"/>
      <c r="D780" s="339"/>
    </row>
    <row r="781" spans="1:4">
      <c r="A781" s="746" t="s">
        <v>134</v>
      </c>
      <c r="B781" s="746"/>
      <c r="C781" s="361"/>
      <c r="D781" s="339"/>
    </row>
    <row r="782" spans="1:4">
      <c r="A782" s="747" t="s">
        <v>141</v>
      </c>
      <c r="B782" s="747"/>
      <c r="C782" s="318">
        <v>-533.20000000000005</v>
      </c>
      <c r="D782" s="365">
        <v>0</v>
      </c>
    </row>
    <row r="783" spans="1:4">
      <c r="A783" s="264"/>
      <c r="B783" s="264"/>
      <c r="C783" s="361"/>
      <c r="D783" s="339"/>
    </row>
    <row r="784" spans="1:4">
      <c r="A784" s="264" t="s">
        <v>122</v>
      </c>
      <c r="B784" s="167" t="s">
        <v>1205</v>
      </c>
      <c r="C784" s="362"/>
      <c r="D784" s="339"/>
    </row>
    <row r="785" spans="1:4">
      <c r="A785" s="264" t="s">
        <v>123</v>
      </c>
      <c r="B785" s="167" t="s">
        <v>1054</v>
      </c>
      <c r="C785" s="362" t="s">
        <v>125</v>
      </c>
      <c r="D785" s="363"/>
    </row>
    <row r="786" spans="1:4" ht="27">
      <c r="A786" s="264" t="s">
        <v>126</v>
      </c>
      <c r="B786" s="167" t="s">
        <v>1212</v>
      </c>
      <c r="C786" s="361"/>
      <c r="D786" s="339"/>
    </row>
    <row r="787" spans="1:4" ht="94.5">
      <c r="A787" s="264" t="s">
        <v>128</v>
      </c>
      <c r="B787" s="167" t="s">
        <v>1213</v>
      </c>
      <c r="C787" s="361"/>
      <c r="D787" s="339"/>
    </row>
    <row r="788" spans="1:4">
      <c r="A788" s="264" t="s">
        <v>130</v>
      </c>
      <c r="B788" s="167" t="s">
        <v>981</v>
      </c>
      <c r="C788" s="361"/>
      <c r="D788" s="339"/>
    </row>
    <row r="789" spans="1:4" ht="27">
      <c r="A789" s="264" t="s">
        <v>1012</v>
      </c>
      <c r="B789" s="167" t="s">
        <v>1204</v>
      </c>
      <c r="C789" s="361"/>
      <c r="D789" s="339"/>
    </row>
    <row r="790" spans="1:4">
      <c r="A790" s="746" t="s">
        <v>134</v>
      </c>
      <c r="B790" s="746"/>
      <c r="C790" s="361"/>
      <c r="D790" s="339"/>
    </row>
    <row r="791" spans="1:4">
      <c r="A791" s="747" t="s">
        <v>141</v>
      </c>
      <c r="B791" s="747"/>
      <c r="C791" s="318">
        <v>-1200</v>
      </c>
      <c r="D791" s="365">
        <v>0</v>
      </c>
    </row>
    <row r="792" spans="1:4">
      <c r="A792" s="264"/>
      <c r="B792" s="264"/>
      <c r="C792" s="361"/>
      <c r="D792" s="339"/>
    </row>
    <row r="793" spans="1:4">
      <c r="A793" s="264"/>
      <c r="B793" s="264"/>
      <c r="C793" s="361"/>
      <c r="D793" s="339"/>
    </row>
    <row r="794" spans="1:4" ht="14.25">
      <c r="A794" s="310" t="s">
        <v>117</v>
      </c>
      <c r="B794" s="744" t="s">
        <v>118</v>
      </c>
      <c r="C794" s="744"/>
      <c r="D794" s="339"/>
    </row>
    <row r="795" spans="1:4">
      <c r="A795" s="167" t="s">
        <v>1214</v>
      </c>
      <c r="B795" s="745" t="s">
        <v>1215</v>
      </c>
      <c r="C795" s="745"/>
      <c r="D795" s="339"/>
    </row>
    <row r="796" spans="1:4">
      <c r="A796" s="264"/>
      <c r="B796" s="264"/>
      <c r="C796" s="361"/>
      <c r="D796" s="339"/>
    </row>
    <row r="797" spans="1:4" ht="14.25">
      <c r="A797" s="744" t="s">
        <v>121</v>
      </c>
      <c r="B797" s="744"/>
      <c r="C797" s="744"/>
      <c r="D797" s="339"/>
    </row>
    <row r="798" spans="1:4">
      <c r="A798" s="264"/>
      <c r="B798" s="264"/>
      <c r="C798" s="361"/>
      <c r="D798" s="339"/>
    </row>
    <row r="799" spans="1:4">
      <c r="A799" s="264" t="s">
        <v>122</v>
      </c>
      <c r="B799" s="167" t="s">
        <v>1214</v>
      </c>
      <c r="C799" s="362"/>
      <c r="D799" s="339"/>
    </row>
    <row r="800" spans="1:4">
      <c r="A800" s="264" t="s">
        <v>123</v>
      </c>
      <c r="B800" s="167" t="s">
        <v>964</v>
      </c>
      <c r="C800" s="362" t="s">
        <v>125</v>
      </c>
      <c r="D800" s="363"/>
    </row>
    <row r="801" spans="1:4" ht="81">
      <c r="A801" s="264" t="s">
        <v>126</v>
      </c>
      <c r="B801" s="167" t="s">
        <v>1216</v>
      </c>
      <c r="C801" s="361"/>
      <c r="D801" s="339"/>
    </row>
    <row r="802" spans="1:4" ht="27">
      <c r="A802" s="264" t="s">
        <v>128</v>
      </c>
      <c r="B802" s="167" t="s">
        <v>1217</v>
      </c>
      <c r="C802" s="361"/>
      <c r="D802" s="339"/>
    </row>
    <row r="803" spans="1:4" ht="27">
      <c r="A803" s="264" t="s">
        <v>130</v>
      </c>
      <c r="B803" s="167" t="s">
        <v>967</v>
      </c>
      <c r="C803" s="361"/>
      <c r="D803" s="339"/>
    </row>
    <row r="804" spans="1:4" ht="27">
      <c r="A804" s="264" t="s">
        <v>968</v>
      </c>
      <c r="B804" s="167" t="s">
        <v>1204</v>
      </c>
      <c r="C804" s="361"/>
      <c r="D804" s="339"/>
    </row>
    <row r="805" spans="1:4">
      <c r="A805" s="746" t="s">
        <v>134</v>
      </c>
      <c r="B805" s="746"/>
      <c r="C805" s="361"/>
      <c r="D805" s="339"/>
    </row>
    <row r="806" spans="1:4">
      <c r="A806" s="747" t="s">
        <v>141</v>
      </c>
      <c r="B806" s="747"/>
      <c r="C806" s="318">
        <v>-4771.5</v>
      </c>
      <c r="D806" s="365">
        <v>0</v>
      </c>
    </row>
    <row r="807" spans="1:4">
      <c r="A807" s="264"/>
      <c r="B807" s="264"/>
      <c r="C807" s="361"/>
      <c r="D807" s="339"/>
    </row>
    <row r="808" spans="1:4">
      <c r="A808" s="264" t="s">
        <v>122</v>
      </c>
      <c r="B808" s="167" t="s">
        <v>1214</v>
      </c>
      <c r="C808" s="362"/>
      <c r="D808" s="339"/>
    </row>
    <row r="809" spans="1:4">
      <c r="A809" s="264" t="s">
        <v>123</v>
      </c>
      <c r="B809" s="167" t="s">
        <v>1121</v>
      </c>
      <c r="C809" s="362" t="s">
        <v>125</v>
      </c>
      <c r="D809" s="363"/>
    </row>
    <row r="810" spans="1:4" ht="81">
      <c r="A810" s="264" t="s">
        <v>126</v>
      </c>
      <c r="B810" s="167" t="s">
        <v>1218</v>
      </c>
      <c r="C810" s="361"/>
      <c r="D810" s="339"/>
    </row>
    <row r="811" spans="1:4" ht="40.5">
      <c r="A811" s="264" t="s">
        <v>128</v>
      </c>
      <c r="B811" s="167" t="s">
        <v>1219</v>
      </c>
      <c r="C811" s="361"/>
      <c r="D811" s="339"/>
    </row>
    <row r="812" spans="1:4" ht="27">
      <c r="A812" s="264" t="s">
        <v>130</v>
      </c>
      <c r="B812" s="167" t="s">
        <v>967</v>
      </c>
      <c r="C812" s="361"/>
      <c r="D812" s="339"/>
    </row>
    <row r="813" spans="1:4" ht="27">
      <c r="A813" s="264" t="s">
        <v>968</v>
      </c>
      <c r="B813" s="167" t="s">
        <v>1204</v>
      </c>
      <c r="C813" s="361"/>
      <c r="D813" s="339"/>
    </row>
    <row r="814" spans="1:4">
      <c r="A814" s="746" t="s">
        <v>134</v>
      </c>
      <c r="B814" s="746"/>
      <c r="C814" s="361"/>
      <c r="D814" s="339"/>
    </row>
    <row r="815" spans="1:4">
      <c r="A815" s="747" t="s">
        <v>141</v>
      </c>
      <c r="B815" s="747"/>
      <c r="C815" s="318">
        <v>-7282.8</v>
      </c>
      <c r="D815" s="365">
        <v>0</v>
      </c>
    </row>
    <row r="816" spans="1:4">
      <c r="A816" s="264"/>
      <c r="B816" s="264"/>
      <c r="C816" s="361"/>
      <c r="D816" s="339"/>
    </row>
    <row r="817" spans="1:4">
      <c r="A817" s="264"/>
      <c r="B817" s="264"/>
      <c r="C817" s="361"/>
      <c r="D817" s="339"/>
    </row>
    <row r="818" spans="1:4">
      <c r="A818" s="264"/>
      <c r="B818" s="264"/>
      <c r="C818" s="339" t="s">
        <v>1363</v>
      </c>
      <c r="D818" s="343"/>
    </row>
    <row r="819" spans="1:4" ht="14.25">
      <c r="A819" s="751" t="s">
        <v>1221</v>
      </c>
      <c r="B819" s="751"/>
      <c r="C819" s="751"/>
      <c r="D819" s="339"/>
    </row>
    <row r="820" spans="1:4" ht="14.25">
      <c r="A820" s="744" t="s">
        <v>142</v>
      </c>
      <c r="B820" s="744"/>
      <c r="C820" s="744"/>
      <c r="D820" s="339"/>
    </row>
    <row r="821" spans="1:4">
      <c r="A821" s="264"/>
      <c r="B821" s="264"/>
      <c r="C821" s="361"/>
      <c r="D821" s="339"/>
    </row>
    <row r="822" spans="1:4" ht="14.25">
      <c r="A822" s="310" t="s">
        <v>117</v>
      </c>
      <c r="B822" s="744" t="s">
        <v>118</v>
      </c>
      <c r="C822" s="744"/>
      <c r="D822" s="339"/>
    </row>
    <row r="823" spans="1:4">
      <c r="A823" s="167" t="s">
        <v>1222</v>
      </c>
      <c r="B823" s="745" t="s">
        <v>1223</v>
      </c>
      <c r="C823" s="745"/>
      <c r="D823" s="339"/>
    </row>
    <row r="824" spans="1:4">
      <c r="A824" s="264"/>
      <c r="B824" s="264"/>
      <c r="C824" s="361"/>
      <c r="D824" s="339"/>
    </row>
    <row r="825" spans="1:4" ht="14.25">
      <c r="A825" s="744" t="s">
        <v>121</v>
      </c>
      <c r="B825" s="744"/>
      <c r="C825" s="744"/>
      <c r="D825" s="339"/>
    </row>
    <row r="826" spans="1:4">
      <c r="A826" s="264"/>
      <c r="B826" s="264"/>
      <c r="C826" s="361"/>
      <c r="D826" s="339"/>
    </row>
    <row r="827" spans="1:4">
      <c r="A827" s="264" t="s">
        <v>122</v>
      </c>
      <c r="B827" s="167" t="s">
        <v>1222</v>
      </c>
      <c r="C827" s="362"/>
      <c r="D827" s="339"/>
    </row>
    <row r="828" spans="1:4">
      <c r="A828" s="264" t="s">
        <v>123</v>
      </c>
      <c r="B828" s="167" t="s">
        <v>978</v>
      </c>
      <c r="C828" s="362" t="s">
        <v>125</v>
      </c>
      <c r="D828" s="363"/>
    </row>
    <row r="829" spans="1:4" ht="54">
      <c r="A829" s="264" t="s">
        <v>126</v>
      </c>
      <c r="B829" s="167" t="s">
        <v>1224</v>
      </c>
      <c r="C829" s="361"/>
      <c r="D829" s="339"/>
    </row>
    <row r="830" spans="1:4" ht="81">
      <c r="A830" s="264" t="s">
        <v>128</v>
      </c>
      <c r="B830" s="167" t="s">
        <v>1225</v>
      </c>
      <c r="C830" s="361"/>
      <c r="D830" s="339"/>
    </row>
    <row r="831" spans="1:4">
      <c r="A831" s="264" t="s">
        <v>130</v>
      </c>
      <c r="B831" s="167" t="s">
        <v>981</v>
      </c>
      <c r="C831" s="361"/>
      <c r="D831" s="339"/>
    </row>
    <row r="832" spans="1:4" ht="40.5">
      <c r="A832" s="264" t="s">
        <v>1036</v>
      </c>
      <c r="B832" s="167" t="s">
        <v>1226</v>
      </c>
      <c r="C832" s="361"/>
      <c r="D832" s="339"/>
    </row>
    <row r="833" spans="1:4">
      <c r="A833" s="746" t="s">
        <v>134</v>
      </c>
      <c r="B833" s="746"/>
      <c r="C833" s="361"/>
      <c r="D833" s="339"/>
    </row>
    <row r="834" spans="1:4">
      <c r="A834" s="747" t="s">
        <v>141</v>
      </c>
      <c r="B834" s="747"/>
      <c r="C834" s="318">
        <v>-10600</v>
      </c>
      <c r="D834" s="365">
        <v>0</v>
      </c>
    </row>
    <row r="835" spans="1:4">
      <c r="A835" s="264"/>
      <c r="B835" s="264"/>
      <c r="C835" s="361"/>
      <c r="D835" s="339"/>
    </row>
    <row r="836" spans="1:4">
      <c r="A836" s="264"/>
      <c r="B836" s="264"/>
      <c r="C836" s="361"/>
      <c r="D836" s="339"/>
    </row>
    <row r="837" spans="1:4">
      <c r="A837" s="264"/>
      <c r="B837" s="264"/>
      <c r="C837" s="339" t="s">
        <v>1364</v>
      </c>
      <c r="D837" s="343"/>
    </row>
    <row r="838" spans="1:4" ht="14.25">
      <c r="A838" s="751" t="s">
        <v>1229</v>
      </c>
      <c r="B838" s="751"/>
      <c r="C838" s="751"/>
      <c r="D838" s="339"/>
    </row>
    <row r="839" spans="1:4" ht="14.25">
      <c r="A839" s="744" t="s">
        <v>142</v>
      </c>
      <c r="B839" s="744"/>
      <c r="C839" s="744"/>
      <c r="D839" s="339"/>
    </row>
    <row r="840" spans="1:4">
      <c r="A840" s="264"/>
      <c r="B840" s="264"/>
      <c r="C840" s="361"/>
      <c r="D840" s="339"/>
    </row>
    <row r="841" spans="1:4" ht="14.25">
      <c r="A841" s="310" t="s">
        <v>117</v>
      </c>
      <c r="B841" s="744" t="s">
        <v>118</v>
      </c>
      <c r="C841" s="744"/>
      <c r="D841" s="339"/>
    </row>
    <row r="842" spans="1:4">
      <c r="A842" s="167" t="s">
        <v>1230</v>
      </c>
      <c r="B842" s="745" t="s">
        <v>1231</v>
      </c>
      <c r="C842" s="745"/>
      <c r="D842" s="339"/>
    </row>
    <row r="843" spans="1:4">
      <c r="A843" s="264"/>
      <c r="B843" s="264"/>
      <c r="C843" s="361"/>
      <c r="D843" s="339"/>
    </row>
    <row r="844" spans="1:4" ht="14.25">
      <c r="A844" s="744" t="s">
        <v>121</v>
      </c>
      <c r="B844" s="744"/>
      <c r="C844" s="744"/>
      <c r="D844" s="339"/>
    </row>
    <row r="845" spans="1:4">
      <c r="A845" s="264"/>
      <c r="B845" s="264"/>
      <c r="C845" s="361"/>
      <c r="D845" s="339"/>
    </row>
    <row r="846" spans="1:4">
      <c r="A846" s="264" t="s">
        <v>122</v>
      </c>
      <c r="B846" s="167" t="s">
        <v>1230</v>
      </c>
      <c r="C846" s="362"/>
      <c r="D846" s="339"/>
    </row>
    <row r="847" spans="1:4">
      <c r="A847" s="264" t="s">
        <v>123</v>
      </c>
      <c r="B847" s="167" t="s">
        <v>978</v>
      </c>
      <c r="C847" s="362" t="s">
        <v>125</v>
      </c>
      <c r="D847" s="363"/>
    </row>
    <row r="848" spans="1:4" ht="40.5">
      <c r="A848" s="264" t="s">
        <v>126</v>
      </c>
      <c r="B848" s="167" t="s">
        <v>1232</v>
      </c>
      <c r="C848" s="361"/>
      <c r="D848" s="339"/>
    </row>
    <row r="849" spans="1:4" ht="67.5">
      <c r="A849" s="264" t="s">
        <v>128</v>
      </c>
      <c r="B849" s="167" t="s">
        <v>1233</v>
      </c>
      <c r="C849" s="361"/>
      <c r="D849" s="339"/>
    </row>
    <row r="850" spans="1:4">
      <c r="A850" s="264" t="s">
        <v>130</v>
      </c>
      <c r="B850" s="167" t="s">
        <v>981</v>
      </c>
      <c r="C850" s="361"/>
      <c r="D850" s="339"/>
    </row>
    <row r="851" spans="1:4" ht="27">
      <c r="A851" s="264" t="s">
        <v>1012</v>
      </c>
      <c r="B851" s="167" t="s">
        <v>1234</v>
      </c>
      <c r="C851" s="361"/>
      <c r="D851" s="339"/>
    </row>
    <row r="852" spans="1:4">
      <c r="A852" s="746" t="s">
        <v>134</v>
      </c>
      <c r="B852" s="746"/>
      <c r="C852" s="361"/>
      <c r="D852" s="339"/>
    </row>
    <row r="853" spans="1:4">
      <c r="A853" s="747" t="s">
        <v>141</v>
      </c>
      <c r="B853" s="747"/>
      <c r="C853" s="318">
        <v>-2000</v>
      </c>
      <c r="D853" s="365">
        <v>0</v>
      </c>
    </row>
    <row r="854" spans="1:4">
      <c r="A854" s="264"/>
      <c r="B854" s="264"/>
      <c r="C854" s="361"/>
      <c r="D854" s="339"/>
    </row>
    <row r="855" spans="1:4">
      <c r="A855" s="264"/>
      <c r="B855" s="264"/>
      <c r="C855" s="361"/>
      <c r="D855" s="339"/>
    </row>
    <row r="856" spans="1:4">
      <c r="A856" s="264"/>
      <c r="B856" s="264"/>
      <c r="C856" s="339" t="s">
        <v>1365</v>
      </c>
      <c r="D856" s="343"/>
    </row>
    <row r="857" spans="1:4" ht="14.25">
      <c r="A857" s="751" t="s">
        <v>1366</v>
      </c>
      <c r="B857" s="751"/>
      <c r="C857" s="751"/>
      <c r="D857" s="339"/>
    </row>
    <row r="858" spans="1:4" ht="14.25">
      <c r="A858" s="744" t="s">
        <v>142</v>
      </c>
      <c r="B858" s="744"/>
      <c r="C858" s="744"/>
      <c r="D858" s="339"/>
    </row>
    <row r="859" spans="1:4">
      <c r="A859" s="264"/>
      <c r="B859" s="264"/>
      <c r="C859" s="361"/>
      <c r="D859" s="339"/>
    </row>
    <row r="860" spans="1:4" ht="14.25">
      <c r="A860" s="310" t="s">
        <v>117</v>
      </c>
      <c r="B860" s="744" t="s">
        <v>118</v>
      </c>
      <c r="C860" s="744"/>
      <c r="D860" s="339"/>
    </row>
    <row r="861" spans="1:4">
      <c r="A861" s="167" t="s">
        <v>1038</v>
      </c>
      <c r="B861" s="745" t="s">
        <v>1039</v>
      </c>
      <c r="C861" s="745"/>
      <c r="D861" s="339"/>
    </row>
    <row r="862" spans="1:4">
      <c r="A862" s="264"/>
      <c r="B862" s="264"/>
      <c r="C862" s="361"/>
      <c r="D862" s="339"/>
    </row>
    <row r="863" spans="1:4" ht="14.25">
      <c r="A863" s="744" t="s">
        <v>121</v>
      </c>
      <c r="B863" s="744"/>
      <c r="C863" s="744"/>
      <c r="D863" s="339"/>
    </row>
    <row r="864" spans="1:4">
      <c r="A864" s="264"/>
      <c r="B864" s="264"/>
      <c r="C864" s="361"/>
      <c r="D864" s="339"/>
    </row>
    <row r="865" spans="1:4">
      <c r="A865" s="264" t="s">
        <v>122</v>
      </c>
      <c r="B865" s="167" t="s">
        <v>1038</v>
      </c>
      <c r="C865" s="362"/>
      <c r="D865" s="339"/>
    </row>
    <row r="866" spans="1:4">
      <c r="A866" s="264" t="s">
        <v>123</v>
      </c>
      <c r="B866" s="167" t="s">
        <v>998</v>
      </c>
      <c r="C866" s="362" t="s">
        <v>125</v>
      </c>
      <c r="D866" s="363"/>
    </row>
    <row r="867" spans="1:4" ht="81">
      <c r="A867" s="264" t="s">
        <v>126</v>
      </c>
      <c r="B867" s="167" t="s">
        <v>1040</v>
      </c>
      <c r="C867" s="361"/>
      <c r="D867" s="339"/>
    </row>
    <row r="868" spans="1:4" ht="67.5">
      <c r="A868" s="264" t="s">
        <v>128</v>
      </c>
      <c r="B868" s="167" t="s">
        <v>1041</v>
      </c>
      <c r="C868" s="361"/>
      <c r="D868" s="339"/>
    </row>
    <row r="869" spans="1:4">
      <c r="A869" s="264" t="s">
        <v>130</v>
      </c>
      <c r="B869" s="167" t="s">
        <v>981</v>
      </c>
      <c r="C869" s="361"/>
      <c r="D869" s="339"/>
    </row>
    <row r="870" spans="1:4" ht="27">
      <c r="A870" s="264" t="s">
        <v>1012</v>
      </c>
      <c r="B870" s="167" t="s">
        <v>983</v>
      </c>
      <c r="C870" s="361"/>
      <c r="D870" s="339"/>
    </row>
    <row r="871" spans="1:4">
      <c r="A871" s="746" t="s">
        <v>134</v>
      </c>
      <c r="B871" s="746"/>
      <c r="C871" s="361"/>
      <c r="D871" s="339"/>
    </row>
    <row r="872" spans="1:4">
      <c r="A872" s="745" t="s">
        <v>1042</v>
      </c>
      <c r="B872" s="745"/>
      <c r="C872" s="318">
        <v>-1</v>
      </c>
      <c r="D872" s="364" t="s">
        <v>970</v>
      </c>
    </row>
    <row r="873" spans="1:4">
      <c r="A873" s="747" t="s">
        <v>141</v>
      </c>
      <c r="B873" s="747"/>
      <c r="C873" s="318">
        <v>-14773.2</v>
      </c>
      <c r="D873" s="365">
        <v>0</v>
      </c>
    </row>
    <row r="874" spans="1:4">
      <c r="A874" s="264"/>
      <c r="B874" s="264"/>
      <c r="C874" s="361"/>
      <c r="D874" s="339"/>
    </row>
    <row r="875" spans="1:4">
      <c r="A875" s="264"/>
      <c r="B875" s="264"/>
      <c r="C875" s="361"/>
      <c r="D875" s="339"/>
    </row>
    <row r="876" spans="1:4" ht="14.25">
      <c r="A876" s="310" t="s">
        <v>117</v>
      </c>
      <c r="B876" s="744" t="s">
        <v>118</v>
      </c>
      <c r="C876" s="744"/>
      <c r="D876" s="339"/>
    </row>
    <row r="877" spans="1:4">
      <c r="A877" s="167" t="s">
        <v>1052</v>
      </c>
      <c r="B877" s="745" t="s">
        <v>1053</v>
      </c>
      <c r="C877" s="745"/>
      <c r="D877" s="339"/>
    </row>
    <row r="878" spans="1:4">
      <c r="A878" s="264"/>
      <c r="B878" s="264"/>
      <c r="C878" s="361"/>
      <c r="D878" s="339"/>
    </row>
    <row r="879" spans="1:4" ht="14.25">
      <c r="A879" s="744" t="s">
        <v>121</v>
      </c>
      <c r="B879" s="744"/>
      <c r="C879" s="744"/>
      <c r="D879" s="339"/>
    </row>
    <row r="880" spans="1:4">
      <c r="A880" s="264"/>
      <c r="B880" s="264"/>
      <c r="C880" s="361"/>
      <c r="D880" s="339"/>
    </row>
    <row r="881" spans="1:4">
      <c r="A881" s="264" t="s">
        <v>122</v>
      </c>
      <c r="B881" s="167" t="s">
        <v>1052</v>
      </c>
      <c r="C881" s="362"/>
      <c r="D881" s="339"/>
    </row>
    <row r="882" spans="1:4">
      <c r="A882" s="264" t="s">
        <v>123</v>
      </c>
      <c r="B882" s="167" t="s">
        <v>1054</v>
      </c>
      <c r="C882" s="362" t="s">
        <v>125</v>
      </c>
      <c r="D882" s="363"/>
    </row>
    <row r="883" spans="1:4" ht="54">
      <c r="A883" s="264" t="s">
        <v>126</v>
      </c>
      <c r="B883" s="167" t="s">
        <v>1055</v>
      </c>
      <c r="C883" s="361"/>
      <c r="D883" s="339"/>
    </row>
    <row r="884" spans="1:4" ht="40.5">
      <c r="A884" s="264" t="s">
        <v>128</v>
      </c>
      <c r="B884" s="167" t="s">
        <v>1056</v>
      </c>
      <c r="C884" s="361"/>
      <c r="D884" s="339"/>
    </row>
    <row r="885" spans="1:4">
      <c r="A885" s="264" t="s">
        <v>130</v>
      </c>
      <c r="B885" s="167" t="s">
        <v>981</v>
      </c>
      <c r="C885" s="361"/>
      <c r="D885" s="339"/>
    </row>
    <row r="886" spans="1:4" ht="27">
      <c r="A886" s="264" t="s">
        <v>1057</v>
      </c>
      <c r="B886" s="167" t="s">
        <v>983</v>
      </c>
      <c r="C886" s="361"/>
      <c r="D886" s="339"/>
    </row>
    <row r="887" spans="1:4">
      <c r="A887" s="746" t="s">
        <v>134</v>
      </c>
      <c r="B887" s="746"/>
      <c r="C887" s="361"/>
      <c r="D887" s="339"/>
    </row>
    <row r="888" spans="1:4">
      <c r="A888" s="747" t="s">
        <v>141</v>
      </c>
      <c r="B888" s="747"/>
      <c r="C888" s="318">
        <v>-34862.199999999997</v>
      </c>
      <c r="D888" s="365">
        <v>0</v>
      </c>
    </row>
    <row r="889" spans="1:4">
      <c r="A889" s="264"/>
      <c r="B889" s="264"/>
      <c r="C889" s="361"/>
      <c r="D889" s="339"/>
    </row>
    <row r="890" spans="1:4">
      <c r="A890" s="264" t="s">
        <v>122</v>
      </c>
      <c r="B890" s="167" t="s">
        <v>1052</v>
      </c>
      <c r="C890" s="362"/>
      <c r="D890" s="339"/>
    </row>
    <row r="891" spans="1:4">
      <c r="A891" s="264" t="s">
        <v>123</v>
      </c>
      <c r="B891" s="167" t="s">
        <v>1058</v>
      </c>
      <c r="C891" s="362" t="s">
        <v>125</v>
      </c>
      <c r="D891" s="363"/>
    </row>
    <row r="892" spans="1:4" ht="54">
      <c r="A892" s="264" t="s">
        <v>126</v>
      </c>
      <c r="B892" s="167" t="s">
        <v>1059</v>
      </c>
      <c r="C892" s="361"/>
      <c r="D892" s="339"/>
    </row>
    <row r="893" spans="1:4" ht="27">
      <c r="A893" s="264" t="s">
        <v>128</v>
      </c>
      <c r="B893" s="167" t="s">
        <v>1060</v>
      </c>
      <c r="C893" s="361"/>
      <c r="D893" s="339"/>
    </row>
    <row r="894" spans="1:4">
      <c r="A894" s="264" t="s">
        <v>130</v>
      </c>
      <c r="B894" s="167" t="s">
        <v>981</v>
      </c>
      <c r="C894" s="361"/>
      <c r="D894" s="339"/>
    </row>
    <row r="895" spans="1:4" ht="27">
      <c r="A895" s="264" t="s">
        <v>1012</v>
      </c>
      <c r="B895" s="167" t="s">
        <v>983</v>
      </c>
      <c r="C895" s="361"/>
      <c r="D895" s="339"/>
    </row>
    <row r="896" spans="1:4">
      <c r="A896" s="746" t="s">
        <v>134</v>
      </c>
      <c r="B896" s="746"/>
      <c r="C896" s="361"/>
      <c r="D896" s="339"/>
    </row>
    <row r="897" spans="1:4">
      <c r="A897" s="745" t="s">
        <v>1042</v>
      </c>
      <c r="B897" s="745"/>
      <c r="C897" s="318">
        <v>-1</v>
      </c>
      <c r="D897" s="364" t="s">
        <v>970</v>
      </c>
    </row>
    <row r="898" spans="1:4">
      <c r="A898" s="747" t="s">
        <v>141</v>
      </c>
      <c r="B898" s="747"/>
      <c r="C898" s="318">
        <v>-11855.9</v>
      </c>
      <c r="D898" s="365">
        <v>0</v>
      </c>
    </row>
    <row r="899" spans="1:4">
      <c r="A899" s="264"/>
      <c r="B899" s="264"/>
      <c r="C899" s="361"/>
      <c r="D899" s="339"/>
    </row>
    <row r="900" spans="1:4">
      <c r="A900" s="264" t="s">
        <v>122</v>
      </c>
      <c r="B900" s="167" t="s">
        <v>1052</v>
      </c>
      <c r="C900" s="362"/>
      <c r="D900" s="339"/>
    </row>
    <row r="901" spans="1:4">
      <c r="A901" s="264" t="s">
        <v>123</v>
      </c>
      <c r="B901" s="167" t="s">
        <v>1043</v>
      </c>
      <c r="C901" s="362" t="s">
        <v>125</v>
      </c>
      <c r="D901" s="363"/>
    </row>
    <row r="902" spans="1:4" ht="67.5">
      <c r="A902" s="264" t="s">
        <v>126</v>
      </c>
      <c r="B902" s="167" t="s">
        <v>1061</v>
      </c>
      <c r="C902" s="361"/>
      <c r="D902" s="339"/>
    </row>
    <row r="903" spans="1:4" ht="81">
      <c r="A903" s="264" t="s">
        <v>128</v>
      </c>
      <c r="B903" s="167" t="s">
        <v>1062</v>
      </c>
      <c r="C903" s="361"/>
      <c r="D903" s="339"/>
    </row>
    <row r="904" spans="1:4">
      <c r="A904" s="264" t="s">
        <v>130</v>
      </c>
      <c r="B904" s="167" t="s">
        <v>316</v>
      </c>
      <c r="C904" s="361"/>
      <c r="D904" s="339"/>
    </row>
    <row r="905" spans="1:4" ht="27">
      <c r="A905" s="264" t="s">
        <v>1012</v>
      </c>
      <c r="B905" s="167" t="s">
        <v>983</v>
      </c>
      <c r="C905" s="361"/>
      <c r="D905" s="339"/>
    </row>
    <row r="906" spans="1:4">
      <c r="A906" s="746" t="s">
        <v>134</v>
      </c>
      <c r="B906" s="746"/>
      <c r="C906" s="361"/>
      <c r="D906" s="339"/>
    </row>
    <row r="907" spans="1:4">
      <c r="A907" s="747" t="s">
        <v>141</v>
      </c>
      <c r="B907" s="747"/>
      <c r="C907" s="318">
        <v>-150571</v>
      </c>
      <c r="D907" s="365">
        <v>0</v>
      </c>
    </row>
    <row r="908" spans="1:4">
      <c r="A908" s="264"/>
      <c r="B908" s="264"/>
      <c r="C908" s="361"/>
      <c r="D908" s="339"/>
    </row>
    <row r="909" spans="1:4">
      <c r="A909" s="264" t="s">
        <v>122</v>
      </c>
      <c r="B909" s="167" t="s">
        <v>1052</v>
      </c>
      <c r="C909" s="362"/>
      <c r="D909" s="339"/>
    </row>
    <row r="910" spans="1:4">
      <c r="A910" s="264" t="s">
        <v>123</v>
      </c>
      <c r="B910" s="167" t="s">
        <v>1004</v>
      </c>
      <c r="C910" s="362" t="s">
        <v>125</v>
      </c>
      <c r="D910" s="363"/>
    </row>
    <row r="911" spans="1:4" ht="94.5">
      <c r="A911" s="264" t="s">
        <v>126</v>
      </c>
      <c r="B911" s="167" t="s">
        <v>1063</v>
      </c>
      <c r="C911" s="361"/>
      <c r="D911" s="339"/>
    </row>
    <row r="912" spans="1:4" ht="27">
      <c r="A912" s="264" t="s">
        <v>128</v>
      </c>
      <c r="B912" s="167" t="s">
        <v>1064</v>
      </c>
      <c r="C912" s="361"/>
      <c r="D912" s="339"/>
    </row>
    <row r="913" spans="1:4" ht="27">
      <c r="A913" s="264" t="s">
        <v>130</v>
      </c>
      <c r="B913" s="167" t="s">
        <v>967</v>
      </c>
      <c r="C913" s="361"/>
      <c r="D913" s="339"/>
    </row>
    <row r="914" spans="1:4" ht="40.5">
      <c r="A914" s="264" t="s">
        <v>1065</v>
      </c>
      <c r="B914" s="167" t="s">
        <v>983</v>
      </c>
      <c r="C914" s="361"/>
      <c r="D914" s="339"/>
    </row>
    <row r="915" spans="1:4">
      <c r="A915" s="746" t="s">
        <v>134</v>
      </c>
      <c r="B915" s="746"/>
      <c r="C915" s="361"/>
      <c r="D915" s="339"/>
    </row>
    <row r="916" spans="1:4">
      <c r="A916" s="747" t="s">
        <v>141</v>
      </c>
      <c r="B916" s="747"/>
      <c r="C916" s="318">
        <v>-35742.1</v>
      </c>
      <c r="D916" s="365">
        <v>0</v>
      </c>
    </row>
    <row r="917" spans="1:4">
      <c r="A917" s="264"/>
      <c r="B917" s="264"/>
      <c r="C917" s="361"/>
      <c r="D917" s="339"/>
    </row>
    <row r="918" spans="1:4">
      <c r="A918" s="371"/>
      <c r="B918" s="371"/>
      <c r="C918" s="361"/>
      <c r="D918" s="339"/>
    </row>
    <row r="919" spans="1:4" ht="14.25">
      <c r="A919" s="310" t="s">
        <v>117</v>
      </c>
      <c r="B919" s="744" t="s">
        <v>118</v>
      </c>
      <c r="C919" s="744"/>
      <c r="D919" s="339"/>
    </row>
    <row r="920" spans="1:4">
      <c r="A920" s="167">
        <v>1212</v>
      </c>
      <c r="B920" s="745" t="s">
        <v>1367</v>
      </c>
      <c r="C920" s="745"/>
      <c r="D920" s="339"/>
    </row>
    <row r="921" spans="1:4">
      <c r="A921" s="331"/>
      <c r="B921" s="372"/>
      <c r="C921" s="368"/>
      <c r="D921" s="369"/>
    </row>
    <row r="922" spans="1:4" ht="14.25">
      <c r="A922" s="373" t="s">
        <v>121</v>
      </c>
      <c r="B922" s="373"/>
      <c r="C922" s="374"/>
      <c r="D922" s="375"/>
    </row>
    <row r="923" spans="1:4">
      <c r="A923" s="264" t="s">
        <v>122</v>
      </c>
      <c r="B923" s="264">
        <v>1212</v>
      </c>
      <c r="C923" s="362"/>
      <c r="D923" s="369"/>
    </row>
    <row r="924" spans="1:4">
      <c r="A924" s="264" t="s">
        <v>123</v>
      </c>
      <c r="B924" s="264">
        <v>12003</v>
      </c>
      <c r="C924" s="362" t="s">
        <v>125</v>
      </c>
      <c r="D924" s="363"/>
    </row>
    <row r="925" spans="1:4" ht="27">
      <c r="A925" s="264" t="s">
        <v>126</v>
      </c>
      <c r="B925" s="264" t="s">
        <v>941</v>
      </c>
      <c r="C925" s="374"/>
      <c r="D925" s="369"/>
    </row>
    <row r="926" spans="1:4" ht="40.5">
      <c r="A926" s="264" t="s">
        <v>128</v>
      </c>
      <c r="B926" s="264" t="s">
        <v>1068</v>
      </c>
      <c r="C926" s="374"/>
      <c r="D926" s="369"/>
    </row>
    <row r="927" spans="1:4">
      <c r="A927" s="264" t="s">
        <v>130</v>
      </c>
      <c r="B927" s="264" t="s">
        <v>316</v>
      </c>
      <c r="C927" s="374"/>
      <c r="D927" s="369"/>
    </row>
    <row r="928" spans="1:4" ht="27">
      <c r="A928" s="264" t="s">
        <v>1368</v>
      </c>
      <c r="B928" s="264" t="s">
        <v>1369</v>
      </c>
      <c r="C928" s="374"/>
      <c r="D928" s="369"/>
    </row>
    <row r="929" spans="1:4">
      <c r="A929" s="264" t="s">
        <v>134</v>
      </c>
      <c r="B929" s="264"/>
      <c r="C929" s="374"/>
      <c r="D929" s="369"/>
    </row>
    <row r="930" spans="1:4">
      <c r="A930" s="747" t="s">
        <v>141</v>
      </c>
      <c r="B930" s="747"/>
      <c r="C930" s="318">
        <v>-544.1</v>
      </c>
      <c r="D930" s="376"/>
    </row>
    <row r="931" spans="1:4">
      <c r="A931" s="264"/>
      <c r="B931" s="264"/>
      <c r="C931" s="361"/>
      <c r="D931" s="339"/>
    </row>
    <row r="932" spans="1:4" ht="27">
      <c r="A932" s="264"/>
      <c r="B932" s="264"/>
      <c r="C932" s="361"/>
      <c r="D932" s="339" t="s">
        <v>1370</v>
      </c>
    </row>
    <row r="933" spans="1:4" ht="14.25">
      <c r="A933" s="751" t="s">
        <v>1236</v>
      </c>
      <c r="B933" s="751"/>
      <c r="C933" s="751"/>
      <c r="D933" s="339"/>
    </row>
    <row r="934" spans="1:4" ht="14.25">
      <c r="A934" s="744" t="s">
        <v>142</v>
      </c>
      <c r="B934" s="744"/>
      <c r="C934" s="744"/>
      <c r="D934" s="339"/>
    </row>
    <row r="935" spans="1:4">
      <c r="A935" s="264"/>
      <c r="B935" s="264"/>
      <c r="C935" s="361"/>
      <c r="D935" s="339"/>
    </row>
    <row r="936" spans="1:4" ht="14.25">
      <c r="A936" s="310" t="s">
        <v>117</v>
      </c>
      <c r="B936" s="744" t="s">
        <v>118</v>
      </c>
      <c r="C936" s="744"/>
      <c r="D936" s="339"/>
    </row>
    <row r="937" spans="1:4">
      <c r="A937" s="167" t="s">
        <v>1237</v>
      </c>
      <c r="B937" s="745" t="s">
        <v>1238</v>
      </c>
      <c r="C937" s="745"/>
      <c r="D937" s="339"/>
    </row>
    <row r="938" spans="1:4">
      <c r="A938" s="264"/>
      <c r="B938" s="264"/>
      <c r="C938" s="361"/>
      <c r="D938" s="339"/>
    </row>
    <row r="939" spans="1:4" ht="14.25">
      <c r="A939" s="744" t="s">
        <v>121</v>
      </c>
      <c r="B939" s="744"/>
      <c r="C939" s="744"/>
      <c r="D939" s="339"/>
    </row>
    <row r="940" spans="1:4">
      <c r="A940" s="264"/>
      <c r="B940" s="264"/>
      <c r="C940" s="361"/>
      <c r="D940" s="339"/>
    </row>
    <row r="941" spans="1:4">
      <c r="A941" s="264" t="s">
        <v>122</v>
      </c>
      <c r="B941" s="167" t="s">
        <v>1237</v>
      </c>
      <c r="C941" s="362"/>
      <c r="D941" s="339"/>
    </row>
    <row r="942" spans="1:4">
      <c r="A942" s="264" t="s">
        <v>123</v>
      </c>
      <c r="B942" s="167" t="s">
        <v>978</v>
      </c>
      <c r="C942" s="362" t="s">
        <v>125</v>
      </c>
      <c r="D942" s="363"/>
    </row>
    <row r="943" spans="1:4" ht="27">
      <c r="A943" s="264" t="s">
        <v>126</v>
      </c>
      <c r="B943" s="167" t="s">
        <v>1239</v>
      </c>
      <c r="C943" s="361"/>
      <c r="D943" s="339"/>
    </row>
    <row r="944" spans="1:4" ht="81">
      <c r="A944" s="264" t="s">
        <v>128</v>
      </c>
      <c r="B944" s="167" t="s">
        <v>1240</v>
      </c>
      <c r="C944" s="361"/>
      <c r="D944" s="339"/>
    </row>
    <row r="945" spans="1:4">
      <c r="A945" s="264" t="s">
        <v>130</v>
      </c>
      <c r="B945" s="167" t="s">
        <v>981</v>
      </c>
      <c r="C945" s="361"/>
      <c r="D945" s="339"/>
    </row>
    <row r="946" spans="1:4" ht="40.5">
      <c r="A946" s="264" t="s">
        <v>1036</v>
      </c>
      <c r="B946" s="167" t="s">
        <v>1236</v>
      </c>
      <c r="C946" s="361"/>
      <c r="D946" s="339"/>
    </row>
    <row r="947" spans="1:4">
      <c r="A947" s="746" t="s">
        <v>134</v>
      </c>
      <c r="B947" s="746"/>
      <c r="C947" s="361"/>
      <c r="D947" s="339"/>
    </row>
    <row r="948" spans="1:4">
      <c r="A948" s="747" t="s">
        <v>141</v>
      </c>
      <c r="B948" s="747"/>
      <c r="C948" s="318">
        <v>-6227.9</v>
      </c>
      <c r="D948" s="365">
        <v>0</v>
      </c>
    </row>
    <row r="949" spans="1:4">
      <c r="A949" s="264"/>
      <c r="B949" s="264"/>
      <c r="C949" s="361"/>
      <c r="D949" s="339"/>
    </row>
    <row r="950" spans="1:4">
      <c r="A950" s="264"/>
      <c r="B950" s="264"/>
      <c r="C950" s="361"/>
      <c r="D950" s="339"/>
    </row>
    <row r="951" spans="1:4">
      <c r="A951" s="264"/>
      <c r="B951" s="264"/>
      <c r="C951" s="339" t="s">
        <v>1371</v>
      </c>
      <c r="D951" s="343"/>
    </row>
    <row r="952" spans="1:4" ht="14.25">
      <c r="A952" s="751" t="s">
        <v>1242</v>
      </c>
      <c r="B952" s="751"/>
      <c r="C952" s="751"/>
      <c r="D952" s="339"/>
    </row>
    <row r="953" spans="1:4" ht="14.25">
      <c r="A953" s="744" t="s">
        <v>142</v>
      </c>
      <c r="B953" s="744"/>
      <c r="C953" s="744"/>
      <c r="D953" s="339"/>
    </row>
    <row r="954" spans="1:4">
      <c r="A954" s="264"/>
      <c r="B954" s="264"/>
      <c r="C954" s="361"/>
      <c r="D954" s="339"/>
    </row>
    <row r="955" spans="1:4" ht="14.25">
      <c r="A955" s="310" t="s">
        <v>117</v>
      </c>
      <c r="B955" s="744" t="s">
        <v>118</v>
      </c>
      <c r="C955" s="744"/>
      <c r="D955" s="339"/>
    </row>
    <row r="956" spans="1:4">
      <c r="A956" s="167" t="s">
        <v>1243</v>
      </c>
      <c r="B956" s="745" t="s">
        <v>1244</v>
      </c>
      <c r="C956" s="745"/>
      <c r="D956" s="339"/>
    </row>
    <row r="957" spans="1:4">
      <c r="A957" s="264"/>
      <c r="B957" s="264"/>
      <c r="C957" s="361"/>
      <c r="D957" s="339"/>
    </row>
    <row r="958" spans="1:4" ht="14.25">
      <c r="A958" s="744" t="s">
        <v>121</v>
      </c>
      <c r="B958" s="744"/>
      <c r="C958" s="744"/>
      <c r="D958" s="339"/>
    </row>
    <row r="959" spans="1:4">
      <c r="A959" s="264"/>
      <c r="B959" s="264"/>
      <c r="C959" s="361"/>
      <c r="D959" s="339"/>
    </row>
    <row r="960" spans="1:4">
      <c r="A960" s="264" t="s">
        <v>122</v>
      </c>
      <c r="B960" s="167" t="s">
        <v>1243</v>
      </c>
      <c r="C960" s="362"/>
      <c r="D960" s="339"/>
    </row>
    <row r="961" spans="1:4">
      <c r="A961" s="264" t="s">
        <v>123</v>
      </c>
      <c r="B961" s="167" t="s">
        <v>978</v>
      </c>
      <c r="C961" s="362" t="s">
        <v>125</v>
      </c>
      <c r="D961" s="363"/>
    </row>
    <row r="962" spans="1:4">
      <c r="A962" s="264" t="s">
        <v>126</v>
      </c>
      <c r="B962" s="167" t="s">
        <v>1244</v>
      </c>
      <c r="C962" s="361"/>
      <c r="D962" s="339"/>
    </row>
    <row r="963" spans="1:4" ht="54">
      <c r="A963" s="264" t="s">
        <v>128</v>
      </c>
      <c r="B963" s="167" t="s">
        <v>1245</v>
      </c>
      <c r="C963" s="361"/>
      <c r="D963" s="339"/>
    </row>
    <row r="964" spans="1:4">
      <c r="A964" s="264" t="s">
        <v>130</v>
      </c>
      <c r="B964" s="167" t="s">
        <v>981</v>
      </c>
      <c r="C964" s="361"/>
      <c r="D964" s="339"/>
    </row>
    <row r="965" spans="1:4" ht="27">
      <c r="A965" s="264" t="s">
        <v>1246</v>
      </c>
      <c r="B965" s="167" t="s">
        <v>1242</v>
      </c>
      <c r="C965" s="361"/>
      <c r="D965" s="339"/>
    </row>
    <row r="966" spans="1:4">
      <c r="A966" s="746" t="s">
        <v>134</v>
      </c>
      <c r="B966" s="746"/>
      <c r="C966" s="361"/>
      <c r="D966" s="339"/>
    </row>
    <row r="967" spans="1:4">
      <c r="A967" s="747" t="s">
        <v>141</v>
      </c>
      <c r="B967" s="747"/>
      <c r="C967" s="318">
        <v>-312181.40000000002</v>
      </c>
      <c r="D967" s="365">
        <v>0</v>
      </c>
    </row>
    <row r="968" spans="1:4">
      <c r="A968" s="264"/>
      <c r="B968" s="264"/>
      <c r="C968" s="361"/>
      <c r="D968" s="339"/>
    </row>
    <row r="969" spans="1:4">
      <c r="A969" s="264" t="s">
        <v>122</v>
      </c>
      <c r="B969" s="167" t="s">
        <v>1243</v>
      </c>
      <c r="C969" s="362"/>
      <c r="D969" s="339"/>
    </row>
    <row r="970" spans="1:4">
      <c r="A970" s="264" t="s">
        <v>123</v>
      </c>
      <c r="B970" s="167" t="s">
        <v>964</v>
      </c>
      <c r="C970" s="362" t="s">
        <v>125</v>
      </c>
      <c r="D970" s="363"/>
    </row>
    <row r="971" spans="1:4" ht="27">
      <c r="A971" s="264" t="s">
        <v>126</v>
      </c>
      <c r="B971" s="167" t="s">
        <v>1249</v>
      </c>
      <c r="C971" s="361"/>
      <c r="D971" s="339"/>
    </row>
    <row r="972" spans="1:4" ht="27">
      <c r="A972" s="264" t="s">
        <v>128</v>
      </c>
      <c r="B972" s="167" t="s">
        <v>1249</v>
      </c>
      <c r="C972" s="361"/>
      <c r="D972" s="339"/>
    </row>
    <row r="973" spans="1:4" ht="27">
      <c r="A973" s="264" t="s">
        <v>130</v>
      </c>
      <c r="B973" s="167" t="s">
        <v>967</v>
      </c>
      <c r="C973" s="361"/>
      <c r="D973" s="339"/>
    </row>
    <row r="974" spans="1:4" ht="27">
      <c r="A974" s="264" t="s">
        <v>968</v>
      </c>
      <c r="B974" s="167" t="s">
        <v>1242</v>
      </c>
      <c r="C974" s="361"/>
      <c r="D974" s="339"/>
    </row>
    <row r="975" spans="1:4">
      <c r="A975" s="746" t="s">
        <v>134</v>
      </c>
      <c r="B975" s="746"/>
      <c r="C975" s="361"/>
      <c r="D975" s="339"/>
    </row>
    <row r="976" spans="1:4">
      <c r="A976" s="745" t="s">
        <v>970</v>
      </c>
      <c r="B976" s="745"/>
      <c r="C976" s="318" t="s">
        <v>970</v>
      </c>
      <c r="D976" s="364" t="s">
        <v>970</v>
      </c>
    </row>
    <row r="977" spans="1:4">
      <c r="A977" s="745" t="s">
        <v>1250</v>
      </c>
      <c r="B977" s="745"/>
      <c r="C977" s="318">
        <v>-5</v>
      </c>
      <c r="D977" s="364" t="s">
        <v>970</v>
      </c>
    </row>
    <row r="978" spans="1:4">
      <c r="A978" s="745" t="s">
        <v>1251</v>
      </c>
      <c r="B978" s="745"/>
      <c r="C978" s="318">
        <v>-8</v>
      </c>
      <c r="D978" s="364" t="s">
        <v>970</v>
      </c>
    </row>
    <row r="979" spans="1:4">
      <c r="A979" s="747" t="s">
        <v>141</v>
      </c>
      <c r="B979" s="747"/>
      <c r="C979" s="318">
        <v>-201067.3</v>
      </c>
      <c r="D979" s="365">
        <v>0</v>
      </c>
    </row>
    <row r="980" spans="1:4">
      <c r="A980" s="264"/>
      <c r="B980" s="264"/>
      <c r="C980" s="361"/>
      <c r="D980" s="339"/>
    </row>
    <row r="981" spans="1:4">
      <c r="A981" s="264" t="s">
        <v>122</v>
      </c>
      <c r="B981" s="167" t="s">
        <v>1243</v>
      </c>
      <c r="C981" s="362"/>
      <c r="D981" s="339"/>
    </row>
    <row r="982" spans="1:4">
      <c r="A982" s="264" t="s">
        <v>123</v>
      </c>
      <c r="B982" s="167" t="s">
        <v>1004</v>
      </c>
      <c r="C982" s="362" t="s">
        <v>125</v>
      </c>
      <c r="D982" s="363"/>
    </row>
    <row r="983" spans="1:4" ht="27">
      <c r="A983" s="264" t="s">
        <v>126</v>
      </c>
      <c r="B983" s="167" t="s">
        <v>1252</v>
      </c>
      <c r="C983" s="361"/>
      <c r="D983" s="339"/>
    </row>
    <row r="984" spans="1:4" ht="40.5">
      <c r="A984" s="264" t="s">
        <v>128</v>
      </c>
      <c r="B984" s="167" t="s">
        <v>1253</v>
      </c>
      <c r="C984" s="361"/>
      <c r="D984" s="339"/>
    </row>
    <row r="985" spans="1:4" ht="27">
      <c r="A985" s="264" t="s">
        <v>130</v>
      </c>
      <c r="B985" s="167" t="s">
        <v>967</v>
      </c>
      <c r="C985" s="361"/>
      <c r="D985" s="339"/>
    </row>
    <row r="986" spans="1:4" ht="27">
      <c r="A986" s="264" t="s">
        <v>1012</v>
      </c>
      <c r="B986" s="167" t="s">
        <v>1242</v>
      </c>
      <c r="C986" s="361"/>
      <c r="D986" s="339"/>
    </row>
    <row r="987" spans="1:4">
      <c r="A987" s="746" t="s">
        <v>134</v>
      </c>
      <c r="B987" s="746"/>
      <c r="C987" s="361"/>
      <c r="D987" s="339"/>
    </row>
    <row r="988" spans="1:4">
      <c r="A988" s="745" t="s">
        <v>1254</v>
      </c>
      <c r="B988" s="745"/>
      <c r="C988" s="318">
        <v>-732</v>
      </c>
      <c r="D988" s="364" t="s">
        <v>970</v>
      </c>
    </row>
    <row r="989" spans="1:4">
      <c r="A989" s="747" t="s">
        <v>141</v>
      </c>
      <c r="B989" s="747"/>
      <c r="C989" s="318">
        <v>-39000</v>
      </c>
      <c r="D989" s="365">
        <v>0</v>
      </c>
    </row>
    <row r="990" spans="1:4">
      <c r="A990" s="264"/>
      <c r="B990" s="264"/>
      <c r="C990" s="361"/>
      <c r="D990" s="339"/>
    </row>
    <row r="991" spans="1:4">
      <c r="A991" s="264"/>
      <c r="B991" s="264"/>
      <c r="C991" s="361"/>
      <c r="D991" s="339"/>
    </row>
    <row r="992" spans="1:4">
      <c r="A992" s="264"/>
      <c r="B992" s="264"/>
      <c r="C992" s="339" t="s">
        <v>1255</v>
      </c>
      <c r="D992" s="343"/>
    </row>
    <row r="993" spans="1:4" ht="14.25">
      <c r="A993" s="751" t="s">
        <v>1372</v>
      </c>
      <c r="B993" s="751"/>
      <c r="C993" s="751"/>
      <c r="D993" s="339"/>
    </row>
    <row r="994" spans="1:4" ht="14.25">
      <c r="A994" s="744" t="s">
        <v>142</v>
      </c>
      <c r="B994" s="744"/>
      <c r="C994" s="744"/>
      <c r="D994" s="339"/>
    </row>
    <row r="995" spans="1:4">
      <c r="A995" s="264"/>
      <c r="B995" s="264"/>
      <c r="C995" s="361"/>
      <c r="D995" s="339"/>
    </row>
    <row r="996" spans="1:4" ht="14.25">
      <c r="A996" s="310" t="s">
        <v>117</v>
      </c>
      <c r="B996" s="744" t="s">
        <v>118</v>
      </c>
      <c r="C996" s="744"/>
      <c r="D996" s="339"/>
    </row>
    <row r="997" spans="1:4">
      <c r="A997" s="167" t="s">
        <v>1155</v>
      </c>
      <c r="B997" s="745" t="s">
        <v>1156</v>
      </c>
      <c r="C997" s="745"/>
      <c r="D997" s="339"/>
    </row>
    <row r="998" spans="1:4">
      <c r="A998" s="264"/>
      <c r="B998" s="264"/>
      <c r="C998" s="361"/>
      <c r="D998" s="339"/>
    </row>
    <row r="999" spans="1:4" ht="14.25">
      <c r="A999" s="744" t="s">
        <v>121</v>
      </c>
      <c r="B999" s="744"/>
      <c r="C999" s="744"/>
      <c r="D999" s="339"/>
    </row>
    <row r="1000" spans="1:4">
      <c r="A1000" s="264"/>
      <c r="B1000" s="264"/>
      <c r="C1000" s="361"/>
      <c r="D1000" s="339"/>
    </row>
    <row r="1001" spans="1:4">
      <c r="A1001" s="264" t="s">
        <v>122</v>
      </c>
      <c r="B1001" s="167" t="s">
        <v>1155</v>
      </c>
      <c r="C1001" s="362"/>
      <c r="D1001" s="339"/>
    </row>
    <row r="1002" spans="1:4">
      <c r="A1002" s="264" t="s">
        <v>123</v>
      </c>
      <c r="B1002" s="167" t="s">
        <v>1043</v>
      </c>
      <c r="C1002" s="362" t="s">
        <v>125</v>
      </c>
      <c r="D1002" s="363"/>
    </row>
    <row r="1003" spans="1:4" ht="27">
      <c r="A1003" s="264" t="s">
        <v>126</v>
      </c>
      <c r="B1003" s="167" t="s">
        <v>1157</v>
      </c>
      <c r="C1003" s="361"/>
      <c r="D1003" s="339"/>
    </row>
    <row r="1004" spans="1:4" ht="40.5">
      <c r="A1004" s="264" t="s">
        <v>128</v>
      </c>
      <c r="B1004" s="167" t="s">
        <v>1158</v>
      </c>
      <c r="C1004" s="361"/>
      <c r="D1004" s="339"/>
    </row>
    <row r="1005" spans="1:4">
      <c r="A1005" s="264" t="s">
        <v>130</v>
      </c>
      <c r="B1005" s="167" t="s">
        <v>316</v>
      </c>
      <c r="C1005" s="361"/>
      <c r="D1005" s="339"/>
    </row>
    <row r="1006" spans="1:4" ht="40.5">
      <c r="A1006" s="264" t="s">
        <v>1159</v>
      </c>
      <c r="B1006" s="167" t="s">
        <v>1160</v>
      </c>
      <c r="C1006" s="361"/>
      <c r="D1006" s="339"/>
    </row>
    <row r="1007" spans="1:4">
      <c r="A1007" s="746" t="s">
        <v>134</v>
      </c>
      <c r="B1007" s="746"/>
      <c r="C1007" s="361"/>
      <c r="D1007" s="339"/>
    </row>
    <row r="1008" spans="1:4">
      <c r="A1008" s="745" t="s">
        <v>1161</v>
      </c>
      <c r="B1008" s="745"/>
      <c r="C1008" s="318" t="s">
        <v>970</v>
      </c>
      <c r="D1008" s="364" t="s">
        <v>970</v>
      </c>
    </row>
    <row r="1009" spans="1:4">
      <c r="A1009" s="747" t="s">
        <v>141</v>
      </c>
      <c r="B1009" s="747"/>
      <c r="C1009" s="318">
        <v>-135000</v>
      </c>
      <c r="D1009" s="365">
        <v>0</v>
      </c>
    </row>
    <row r="1010" spans="1:4">
      <c r="A1010" s="264"/>
      <c r="B1010" s="264"/>
      <c r="C1010" s="361"/>
      <c r="D1010" s="339"/>
    </row>
    <row r="1011" spans="1:4">
      <c r="A1011" s="264"/>
      <c r="B1011" s="264"/>
      <c r="C1011" s="361"/>
      <c r="D1011" s="339"/>
    </row>
    <row r="1012" spans="1:4">
      <c r="A1012" s="264"/>
      <c r="B1012" s="264"/>
      <c r="C1012" s="339" t="s">
        <v>1373</v>
      </c>
      <c r="D1012" s="343"/>
    </row>
    <row r="1013" spans="1:4" ht="14.25">
      <c r="A1013" s="751" t="s">
        <v>1374</v>
      </c>
      <c r="B1013" s="751"/>
      <c r="C1013" s="751"/>
      <c r="D1013" s="339"/>
    </row>
    <row r="1014" spans="1:4" ht="14.25">
      <c r="A1014" s="744" t="s">
        <v>142</v>
      </c>
      <c r="B1014" s="744"/>
      <c r="C1014" s="744"/>
      <c r="D1014" s="339"/>
    </row>
    <row r="1015" spans="1:4">
      <c r="A1015" s="264"/>
      <c r="B1015" s="264"/>
      <c r="C1015" s="361"/>
      <c r="D1015" s="339"/>
    </row>
    <row r="1016" spans="1:4" ht="14.25">
      <c r="A1016" s="310" t="s">
        <v>117</v>
      </c>
      <c r="B1016" s="744" t="s">
        <v>118</v>
      </c>
      <c r="C1016" s="744"/>
      <c r="D1016" s="339"/>
    </row>
    <row r="1017" spans="1:4">
      <c r="A1017" s="167" t="s">
        <v>1138</v>
      </c>
      <c r="B1017" s="745" t="s">
        <v>1139</v>
      </c>
      <c r="C1017" s="745"/>
      <c r="D1017" s="339"/>
    </row>
    <row r="1018" spans="1:4">
      <c r="A1018" s="264"/>
      <c r="B1018" s="264"/>
      <c r="C1018" s="361"/>
      <c r="D1018" s="339"/>
    </row>
    <row r="1019" spans="1:4" ht="14.25">
      <c r="A1019" s="744" t="s">
        <v>121</v>
      </c>
      <c r="B1019" s="744"/>
      <c r="C1019" s="744"/>
      <c r="D1019" s="339"/>
    </row>
    <row r="1020" spans="1:4">
      <c r="A1020" s="264"/>
      <c r="B1020" s="264"/>
      <c r="C1020" s="361"/>
      <c r="D1020" s="339"/>
    </row>
    <row r="1021" spans="1:4">
      <c r="A1021" s="264" t="s">
        <v>122</v>
      </c>
      <c r="B1021" s="167" t="s">
        <v>1138</v>
      </c>
      <c r="C1021" s="362"/>
      <c r="D1021" s="339"/>
    </row>
    <row r="1022" spans="1:4">
      <c r="A1022" s="264" t="s">
        <v>123</v>
      </c>
      <c r="B1022" s="167" t="s">
        <v>978</v>
      </c>
      <c r="C1022" s="362" t="s">
        <v>125</v>
      </c>
      <c r="D1022" s="363"/>
    </row>
    <row r="1023" spans="1:4" ht="40.5">
      <c r="A1023" s="264" t="s">
        <v>126</v>
      </c>
      <c r="B1023" s="167" t="s">
        <v>1139</v>
      </c>
      <c r="C1023" s="361"/>
      <c r="D1023" s="339"/>
    </row>
    <row r="1024" spans="1:4" ht="54">
      <c r="A1024" s="264" t="s">
        <v>128</v>
      </c>
      <c r="B1024" s="167" t="s">
        <v>1140</v>
      </c>
      <c r="C1024" s="361"/>
      <c r="D1024" s="339"/>
    </row>
    <row r="1025" spans="1:4">
      <c r="A1025" s="264" t="s">
        <v>130</v>
      </c>
      <c r="B1025" s="167" t="s">
        <v>981</v>
      </c>
      <c r="C1025" s="361"/>
      <c r="D1025" s="339"/>
    </row>
    <row r="1026" spans="1:4" ht="40.5">
      <c r="A1026" s="264" t="s">
        <v>1036</v>
      </c>
      <c r="B1026" s="167" t="s">
        <v>1141</v>
      </c>
      <c r="C1026" s="361"/>
      <c r="D1026" s="339"/>
    </row>
    <row r="1027" spans="1:4">
      <c r="A1027" s="746" t="s">
        <v>134</v>
      </c>
      <c r="B1027" s="746"/>
      <c r="C1027" s="361"/>
      <c r="D1027" s="339"/>
    </row>
    <row r="1028" spans="1:4">
      <c r="A1028" s="747" t="s">
        <v>141</v>
      </c>
      <c r="B1028" s="747"/>
      <c r="C1028" s="318">
        <v>-8000</v>
      </c>
      <c r="D1028" s="365">
        <v>0</v>
      </c>
    </row>
    <row r="1029" spans="1:4">
      <c r="A1029" s="264"/>
      <c r="B1029" s="264"/>
      <c r="C1029" s="361"/>
      <c r="D1029" s="339"/>
    </row>
    <row r="1030" spans="1:4">
      <c r="A1030" s="264"/>
      <c r="B1030" s="264"/>
      <c r="C1030" s="361"/>
      <c r="D1030" s="339"/>
    </row>
    <row r="1031" spans="1:4">
      <c r="A1031" s="264"/>
      <c r="B1031" s="264"/>
      <c r="C1031" s="339" t="s">
        <v>1622</v>
      </c>
      <c r="D1031" s="343"/>
    </row>
    <row r="1032" spans="1:4" ht="14.25">
      <c r="A1032" s="751" t="s">
        <v>1256</v>
      </c>
      <c r="B1032" s="751"/>
      <c r="C1032" s="751"/>
      <c r="D1032" s="339"/>
    </row>
    <row r="1033" spans="1:4" ht="14.25">
      <c r="A1033" s="744" t="s">
        <v>142</v>
      </c>
      <c r="B1033" s="744"/>
      <c r="C1033" s="744"/>
      <c r="D1033" s="339"/>
    </row>
    <row r="1034" spans="1:4">
      <c r="A1034" s="264"/>
      <c r="B1034" s="264"/>
      <c r="C1034" s="361"/>
      <c r="D1034" s="339"/>
    </row>
    <row r="1035" spans="1:4" ht="14.25">
      <c r="A1035" s="310" t="s">
        <v>117</v>
      </c>
      <c r="B1035" s="744" t="s">
        <v>118</v>
      </c>
      <c r="C1035" s="744"/>
      <c r="D1035" s="339"/>
    </row>
    <row r="1036" spans="1:4">
      <c r="A1036" s="167" t="s">
        <v>1257</v>
      </c>
      <c r="B1036" s="745" t="s">
        <v>1258</v>
      </c>
      <c r="C1036" s="745"/>
      <c r="D1036" s="339"/>
    </row>
    <row r="1037" spans="1:4">
      <c r="A1037" s="264"/>
      <c r="B1037" s="264"/>
      <c r="C1037" s="361"/>
      <c r="D1037" s="339"/>
    </row>
    <row r="1038" spans="1:4" ht="14.25">
      <c r="A1038" s="744" t="s">
        <v>121</v>
      </c>
      <c r="B1038" s="744"/>
      <c r="C1038" s="744"/>
      <c r="D1038" s="339"/>
    </row>
    <row r="1039" spans="1:4">
      <c r="A1039" s="264"/>
      <c r="B1039" s="264"/>
      <c r="C1039" s="361"/>
      <c r="D1039" s="339"/>
    </row>
    <row r="1040" spans="1:4">
      <c r="A1040" s="264" t="s">
        <v>122</v>
      </c>
      <c r="B1040" s="167" t="s">
        <v>1257</v>
      </c>
      <c r="C1040" s="362"/>
      <c r="D1040" s="339"/>
    </row>
    <row r="1041" spans="1:4">
      <c r="A1041" s="264" t="s">
        <v>123</v>
      </c>
      <c r="B1041" s="167" t="s">
        <v>978</v>
      </c>
      <c r="C1041" s="362" t="s">
        <v>125</v>
      </c>
      <c r="D1041" s="363"/>
    </row>
    <row r="1042" spans="1:4" ht="67.5">
      <c r="A1042" s="264" t="s">
        <v>126</v>
      </c>
      <c r="B1042" s="167" t="s">
        <v>1259</v>
      </c>
      <c r="C1042" s="361"/>
      <c r="D1042" s="339"/>
    </row>
    <row r="1043" spans="1:4" ht="54">
      <c r="A1043" s="264" t="s">
        <v>128</v>
      </c>
      <c r="B1043" s="167" t="s">
        <v>1260</v>
      </c>
      <c r="C1043" s="361"/>
      <c r="D1043" s="339"/>
    </row>
    <row r="1044" spans="1:4">
      <c r="A1044" s="264" t="s">
        <v>130</v>
      </c>
      <c r="B1044" s="167" t="s">
        <v>981</v>
      </c>
      <c r="C1044" s="361"/>
      <c r="D1044" s="339"/>
    </row>
    <row r="1045" spans="1:4" ht="40.5">
      <c r="A1045" s="264" t="s">
        <v>1261</v>
      </c>
      <c r="B1045" s="167" t="s">
        <v>1256</v>
      </c>
      <c r="C1045" s="361"/>
      <c r="D1045" s="339"/>
    </row>
    <row r="1046" spans="1:4">
      <c r="A1046" s="746" t="s">
        <v>134</v>
      </c>
      <c r="B1046" s="746"/>
      <c r="C1046" s="361"/>
      <c r="D1046" s="339"/>
    </row>
    <row r="1047" spans="1:4">
      <c r="A1047" s="745" t="s">
        <v>1262</v>
      </c>
      <c r="B1047" s="745"/>
      <c r="C1047" s="318" t="s">
        <v>970</v>
      </c>
      <c r="D1047" s="364" t="s">
        <v>970</v>
      </c>
    </row>
    <row r="1048" spans="1:4">
      <c r="A1048" s="747" t="s">
        <v>141</v>
      </c>
      <c r="B1048" s="747"/>
      <c r="C1048" s="318">
        <v>-15000</v>
      </c>
      <c r="D1048" s="365">
        <v>0</v>
      </c>
    </row>
    <row r="1049" spans="1:4">
      <c r="A1049" s="264"/>
      <c r="B1049" s="264"/>
      <c r="C1049" s="361"/>
      <c r="D1049" s="339"/>
    </row>
    <row r="1050" spans="1:4">
      <c r="A1050" s="264"/>
      <c r="B1050" s="264"/>
      <c r="C1050" s="361"/>
      <c r="D1050" s="339"/>
    </row>
    <row r="1051" spans="1:4">
      <c r="A1051" s="264"/>
      <c r="B1051" s="264"/>
      <c r="C1051" s="361" t="s">
        <v>1375</v>
      </c>
      <c r="D1051" s="339"/>
    </row>
    <row r="1052" spans="1:4" ht="14.25">
      <c r="A1052" s="751" t="s">
        <v>1264</v>
      </c>
      <c r="B1052" s="751"/>
      <c r="C1052" s="751"/>
      <c r="D1052" s="339"/>
    </row>
    <row r="1053" spans="1:4" ht="14.25">
      <c r="A1053" s="744" t="s">
        <v>116</v>
      </c>
      <c r="B1053" s="744"/>
      <c r="C1053" s="744"/>
      <c r="D1053" s="339"/>
    </row>
    <row r="1054" spans="1:4">
      <c r="A1054" s="264"/>
      <c r="B1054" s="264"/>
      <c r="C1054" s="264"/>
      <c r="D1054" s="339"/>
    </row>
    <row r="1055" spans="1:4" ht="14.25">
      <c r="A1055" s="310" t="s">
        <v>117</v>
      </c>
      <c r="B1055" s="744" t="s">
        <v>118</v>
      </c>
      <c r="C1055" s="744"/>
      <c r="D1055" s="339"/>
    </row>
    <row r="1056" spans="1:4">
      <c r="A1056" s="167" t="s">
        <v>1265</v>
      </c>
      <c r="B1056" s="745" t="s">
        <v>1266</v>
      </c>
      <c r="C1056" s="745"/>
      <c r="D1056" s="339"/>
    </row>
    <row r="1057" spans="1:4">
      <c r="A1057" s="264"/>
      <c r="B1057" s="264"/>
      <c r="C1057" s="264"/>
      <c r="D1057" s="339"/>
    </row>
    <row r="1058" spans="1:4" ht="14.25">
      <c r="A1058" s="744" t="s">
        <v>121</v>
      </c>
      <c r="B1058" s="744"/>
      <c r="C1058" s="744"/>
      <c r="D1058" s="339"/>
    </row>
    <row r="1059" spans="1:4">
      <c r="A1059" s="264"/>
      <c r="B1059" s="264"/>
      <c r="C1059" s="264"/>
      <c r="D1059" s="339"/>
    </row>
    <row r="1060" spans="1:4">
      <c r="A1060" s="264" t="s">
        <v>122</v>
      </c>
      <c r="B1060" s="167" t="s">
        <v>1265</v>
      </c>
      <c r="C1060" s="337"/>
      <c r="D1060" s="339"/>
    </row>
    <row r="1061" spans="1:4">
      <c r="A1061" s="264" t="s">
        <v>123</v>
      </c>
      <c r="B1061" s="167" t="s">
        <v>978</v>
      </c>
      <c r="C1061" s="337" t="s">
        <v>125</v>
      </c>
      <c r="D1061" s="363"/>
    </row>
    <row r="1062" spans="1:4" ht="54">
      <c r="A1062" s="264" t="s">
        <v>126</v>
      </c>
      <c r="B1062" s="167" t="s">
        <v>1267</v>
      </c>
      <c r="C1062" s="264"/>
      <c r="D1062" s="339"/>
    </row>
    <row r="1063" spans="1:4" ht="94.5">
      <c r="A1063" s="264" t="s">
        <v>128</v>
      </c>
      <c r="B1063" s="167" t="s">
        <v>1268</v>
      </c>
      <c r="C1063" s="264"/>
      <c r="D1063" s="339"/>
    </row>
    <row r="1064" spans="1:4">
      <c r="A1064" s="264" t="s">
        <v>130</v>
      </c>
      <c r="B1064" s="167" t="s">
        <v>981</v>
      </c>
      <c r="C1064" s="264"/>
      <c r="D1064" s="339"/>
    </row>
    <row r="1065" spans="1:4" ht="54">
      <c r="A1065" s="264" t="s">
        <v>132</v>
      </c>
      <c r="B1065" s="167" t="s">
        <v>1269</v>
      </c>
      <c r="C1065" s="264"/>
      <c r="D1065" s="339"/>
    </row>
    <row r="1066" spans="1:4">
      <c r="A1066" s="746" t="s">
        <v>134</v>
      </c>
      <c r="B1066" s="746"/>
      <c r="C1066" s="264"/>
      <c r="D1066" s="339"/>
    </row>
    <row r="1067" spans="1:4">
      <c r="A1067" s="747" t="s">
        <v>141</v>
      </c>
      <c r="B1067" s="747"/>
      <c r="C1067" s="305">
        <v>-6935.4</v>
      </c>
      <c r="D1067" s="365">
        <v>0</v>
      </c>
    </row>
    <row r="1068" spans="1:4">
      <c r="A1068" s="264"/>
      <c r="B1068" s="264"/>
      <c r="C1068" s="305"/>
      <c r="D1068" s="339"/>
    </row>
    <row r="1069" spans="1:4">
      <c r="A1069" s="264" t="s">
        <v>122</v>
      </c>
      <c r="B1069" s="167" t="s">
        <v>1265</v>
      </c>
      <c r="C1069" s="305"/>
      <c r="D1069" s="339"/>
    </row>
    <row r="1070" spans="1:4">
      <c r="A1070" s="264" t="s">
        <v>123</v>
      </c>
      <c r="B1070" s="167" t="s">
        <v>1058</v>
      </c>
      <c r="C1070" s="377" t="s">
        <v>125</v>
      </c>
      <c r="D1070" s="363"/>
    </row>
    <row r="1071" spans="1:4" ht="40.5">
      <c r="A1071" s="264" t="s">
        <v>126</v>
      </c>
      <c r="B1071" s="167" t="s">
        <v>1270</v>
      </c>
      <c r="C1071" s="305"/>
      <c r="D1071" s="339"/>
    </row>
    <row r="1072" spans="1:4" ht="40.5">
      <c r="A1072" s="264" t="s">
        <v>128</v>
      </c>
      <c r="B1072" s="167" t="s">
        <v>1271</v>
      </c>
      <c r="C1072" s="305"/>
      <c r="D1072" s="339"/>
    </row>
    <row r="1073" spans="1:4">
      <c r="A1073" s="264" t="s">
        <v>130</v>
      </c>
      <c r="B1073" s="167" t="s">
        <v>981</v>
      </c>
      <c r="C1073" s="305"/>
      <c r="D1073" s="339"/>
    </row>
    <row r="1074" spans="1:4" ht="27">
      <c r="A1074" s="264" t="s">
        <v>1096</v>
      </c>
      <c r="B1074" s="167" t="s">
        <v>1272</v>
      </c>
      <c r="C1074" s="305"/>
      <c r="D1074" s="339"/>
    </row>
    <row r="1075" spans="1:4">
      <c r="A1075" s="746" t="s">
        <v>134</v>
      </c>
      <c r="B1075" s="746"/>
      <c r="C1075" s="305"/>
      <c r="D1075" s="339"/>
    </row>
    <row r="1076" spans="1:4">
      <c r="A1076" s="747" t="s">
        <v>1273</v>
      </c>
      <c r="B1076" s="747"/>
      <c r="C1076" s="305">
        <v>-1608.3</v>
      </c>
      <c r="D1076" s="365">
        <v>0</v>
      </c>
    </row>
    <row r="1077" spans="1:4">
      <c r="A1077" s="264"/>
      <c r="B1077" s="264"/>
      <c r="C1077" s="305"/>
      <c r="D1077" s="339"/>
    </row>
    <row r="1078" spans="1:4">
      <c r="A1078" s="264" t="s">
        <v>122</v>
      </c>
      <c r="B1078" s="167" t="s">
        <v>1265</v>
      </c>
      <c r="C1078" s="305"/>
      <c r="D1078" s="339"/>
    </row>
    <row r="1079" spans="1:4">
      <c r="A1079" s="264" t="s">
        <v>123</v>
      </c>
      <c r="B1079" s="167" t="s">
        <v>1075</v>
      </c>
      <c r="C1079" s="377" t="s">
        <v>125</v>
      </c>
      <c r="D1079" s="363"/>
    </row>
    <row r="1080" spans="1:4" ht="40.5">
      <c r="A1080" s="264" t="s">
        <v>126</v>
      </c>
      <c r="B1080" s="167" t="s">
        <v>1274</v>
      </c>
      <c r="C1080" s="305"/>
      <c r="D1080" s="339"/>
    </row>
    <row r="1081" spans="1:4" ht="94.5">
      <c r="A1081" s="264" t="s">
        <v>128</v>
      </c>
      <c r="B1081" s="167" t="s">
        <v>1275</v>
      </c>
      <c r="C1081" s="305"/>
      <c r="D1081" s="339"/>
    </row>
    <row r="1082" spans="1:4">
      <c r="A1082" s="264" t="s">
        <v>130</v>
      </c>
      <c r="B1082" s="167" t="s">
        <v>981</v>
      </c>
      <c r="C1082" s="305"/>
      <c r="D1082" s="339"/>
    </row>
    <row r="1083" spans="1:4" ht="27">
      <c r="A1083" s="264" t="s">
        <v>1096</v>
      </c>
      <c r="B1083" s="167" t="s">
        <v>1276</v>
      </c>
      <c r="C1083" s="305"/>
      <c r="D1083" s="339"/>
    </row>
    <row r="1084" spans="1:4">
      <c r="A1084" s="746" t="s">
        <v>134</v>
      </c>
      <c r="B1084" s="746"/>
      <c r="C1084" s="305"/>
      <c r="D1084" s="339"/>
    </row>
    <row r="1085" spans="1:4">
      <c r="A1085" s="747" t="s">
        <v>1273</v>
      </c>
      <c r="B1085" s="747"/>
      <c r="C1085" s="305">
        <v>-2997.5</v>
      </c>
      <c r="D1085" s="365">
        <v>0</v>
      </c>
    </row>
    <row r="1086" spans="1:4">
      <c r="A1086" s="264"/>
      <c r="B1086" s="264"/>
      <c r="C1086" s="305"/>
      <c r="D1086" s="339"/>
    </row>
    <row r="1087" spans="1:4">
      <c r="A1087" s="264" t="s">
        <v>122</v>
      </c>
      <c r="B1087" s="167" t="s">
        <v>1265</v>
      </c>
      <c r="C1087" s="305"/>
      <c r="D1087" s="339"/>
    </row>
    <row r="1088" spans="1:4">
      <c r="A1088" s="264" t="s">
        <v>123</v>
      </c>
      <c r="B1088" s="167" t="s">
        <v>1277</v>
      </c>
      <c r="C1088" s="377" t="s">
        <v>125</v>
      </c>
      <c r="D1088" s="363"/>
    </row>
    <row r="1089" spans="1:4" ht="54">
      <c r="A1089" s="264" t="s">
        <v>126</v>
      </c>
      <c r="B1089" s="167" t="s">
        <v>1278</v>
      </c>
      <c r="C1089" s="305"/>
      <c r="D1089" s="339"/>
    </row>
    <row r="1090" spans="1:4" ht="81">
      <c r="A1090" s="264" t="s">
        <v>128</v>
      </c>
      <c r="B1090" s="167" t="s">
        <v>1279</v>
      </c>
      <c r="C1090" s="305"/>
      <c r="D1090" s="339"/>
    </row>
    <row r="1091" spans="1:4">
      <c r="A1091" s="264" t="s">
        <v>130</v>
      </c>
      <c r="B1091" s="167" t="s">
        <v>981</v>
      </c>
      <c r="C1091" s="305"/>
      <c r="D1091" s="339"/>
    </row>
    <row r="1092" spans="1:4" ht="27">
      <c r="A1092" s="264" t="s">
        <v>1096</v>
      </c>
      <c r="B1092" s="167" t="s">
        <v>1280</v>
      </c>
      <c r="C1092" s="305"/>
      <c r="D1092" s="339"/>
    </row>
    <row r="1093" spans="1:4">
      <c r="A1093" s="746" t="s">
        <v>134</v>
      </c>
      <c r="B1093" s="746"/>
      <c r="C1093" s="305"/>
      <c r="D1093" s="339"/>
    </row>
    <row r="1094" spans="1:4">
      <c r="A1094" s="747" t="s">
        <v>1273</v>
      </c>
      <c r="B1094" s="747"/>
      <c r="C1094" s="305">
        <v>-86</v>
      </c>
      <c r="D1094" s="365">
        <v>0</v>
      </c>
    </row>
    <row r="1095" spans="1:4">
      <c r="A1095" s="264"/>
      <c r="B1095" s="264"/>
      <c r="C1095" s="305"/>
      <c r="D1095" s="339"/>
    </row>
    <row r="1096" spans="1:4">
      <c r="A1096" s="264" t="s">
        <v>122</v>
      </c>
      <c r="B1096" s="167" t="s">
        <v>1265</v>
      </c>
      <c r="C1096" s="305"/>
      <c r="D1096" s="339"/>
    </row>
    <row r="1097" spans="1:4">
      <c r="A1097" s="264" t="s">
        <v>123</v>
      </c>
      <c r="B1097" s="167" t="s">
        <v>1281</v>
      </c>
      <c r="C1097" s="377" t="s">
        <v>125</v>
      </c>
      <c r="D1097" s="363"/>
    </row>
    <row r="1098" spans="1:4" ht="40.5">
      <c r="A1098" s="264" t="s">
        <v>126</v>
      </c>
      <c r="B1098" s="167" t="s">
        <v>1282</v>
      </c>
      <c r="C1098" s="305"/>
      <c r="D1098" s="339"/>
    </row>
    <row r="1099" spans="1:4" ht="67.5">
      <c r="A1099" s="264" t="s">
        <v>128</v>
      </c>
      <c r="B1099" s="167" t="s">
        <v>1283</v>
      </c>
      <c r="C1099" s="305"/>
      <c r="D1099" s="339"/>
    </row>
    <row r="1100" spans="1:4">
      <c r="A1100" s="264" t="s">
        <v>130</v>
      </c>
      <c r="B1100" s="167" t="s">
        <v>981</v>
      </c>
      <c r="C1100" s="305"/>
      <c r="D1100" s="339"/>
    </row>
    <row r="1101" spans="1:4" ht="27">
      <c r="A1101" s="264" t="s">
        <v>1096</v>
      </c>
      <c r="B1101" s="167" t="s">
        <v>1284</v>
      </c>
      <c r="C1101" s="305"/>
      <c r="D1101" s="339"/>
    </row>
    <row r="1102" spans="1:4">
      <c r="A1102" s="746" t="s">
        <v>134</v>
      </c>
      <c r="B1102" s="746"/>
      <c r="C1102" s="305"/>
      <c r="D1102" s="339"/>
    </row>
    <row r="1103" spans="1:4">
      <c r="A1103" s="747" t="s">
        <v>1273</v>
      </c>
      <c r="B1103" s="747"/>
      <c r="C1103" s="305">
        <v>-2628</v>
      </c>
      <c r="D1103" s="365">
        <v>0</v>
      </c>
    </row>
    <row r="1104" spans="1:4">
      <c r="A1104" s="264"/>
      <c r="B1104" s="264"/>
      <c r="C1104" s="305"/>
      <c r="D1104" s="339"/>
    </row>
    <row r="1105" spans="1:4">
      <c r="A1105" s="264" t="s">
        <v>122</v>
      </c>
      <c r="B1105" s="167" t="s">
        <v>1265</v>
      </c>
      <c r="C1105" s="305"/>
      <c r="D1105" s="339"/>
    </row>
    <row r="1106" spans="1:4">
      <c r="A1106" s="264" t="s">
        <v>123</v>
      </c>
      <c r="B1106" s="167" t="s">
        <v>964</v>
      </c>
      <c r="C1106" s="377" t="s">
        <v>125</v>
      </c>
      <c r="D1106" s="363"/>
    </row>
    <row r="1107" spans="1:4">
      <c r="A1107" s="264" t="s">
        <v>126</v>
      </c>
      <c r="B1107" s="167" t="s">
        <v>1285</v>
      </c>
      <c r="C1107" s="305"/>
      <c r="D1107" s="339"/>
    </row>
    <row r="1108" spans="1:4" ht="27">
      <c r="A1108" s="264" t="s">
        <v>128</v>
      </c>
      <c r="B1108" s="167" t="s">
        <v>1286</v>
      </c>
      <c r="C1108" s="305"/>
      <c r="D1108" s="339"/>
    </row>
    <row r="1109" spans="1:4" ht="27">
      <c r="A1109" s="264" t="s">
        <v>130</v>
      </c>
      <c r="B1109" s="167" t="s">
        <v>967</v>
      </c>
      <c r="C1109" s="305"/>
      <c r="D1109" s="339"/>
    </row>
    <row r="1110" spans="1:4" ht="54">
      <c r="A1110" s="264" t="s">
        <v>1096</v>
      </c>
      <c r="B1110" s="167" t="s">
        <v>1269</v>
      </c>
      <c r="C1110" s="305"/>
      <c r="D1110" s="339"/>
    </row>
    <row r="1111" spans="1:4">
      <c r="A1111" s="746" t="s">
        <v>134</v>
      </c>
      <c r="B1111" s="746"/>
      <c r="C1111" s="305"/>
      <c r="D1111" s="339"/>
    </row>
    <row r="1112" spans="1:4">
      <c r="A1112" s="745" t="s">
        <v>1287</v>
      </c>
      <c r="B1112" s="745"/>
      <c r="C1112" s="305">
        <v>-20</v>
      </c>
      <c r="D1112" s="339"/>
    </row>
    <row r="1113" spans="1:4">
      <c r="A1113" s="745" t="s">
        <v>1250</v>
      </c>
      <c r="B1113" s="745"/>
      <c r="C1113" s="305">
        <v>-4</v>
      </c>
      <c r="D1113" s="339"/>
    </row>
    <row r="1114" spans="1:4">
      <c r="A1114" s="747" t="s">
        <v>141</v>
      </c>
      <c r="B1114" s="747"/>
      <c r="C1114" s="305">
        <v>-24115.8</v>
      </c>
      <c r="D1114" s="365">
        <v>0</v>
      </c>
    </row>
    <row r="1115" spans="1:4">
      <c r="A1115" s="264"/>
      <c r="B1115" s="264"/>
      <c r="C1115" s="305"/>
      <c r="D1115" s="339"/>
    </row>
    <row r="1116" spans="1:4">
      <c r="A1116" s="264" t="s">
        <v>122</v>
      </c>
      <c r="B1116" s="167" t="s">
        <v>1265</v>
      </c>
      <c r="C1116" s="305"/>
      <c r="D1116" s="339"/>
    </row>
    <row r="1117" spans="1:4">
      <c r="A1117" s="264" t="s">
        <v>123</v>
      </c>
      <c r="B1117" s="167" t="s">
        <v>1121</v>
      </c>
      <c r="C1117" s="377" t="s">
        <v>125</v>
      </c>
      <c r="D1117" s="363"/>
    </row>
    <row r="1118" spans="1:4" ht="40.5">
      <c r="A1118" s="264" t="s">
        <v>126</v>
      </c>
      <c r="B1118" s="167" t="s">
        <v>1270</v>
      </c>
      <c r="C1118" s="305"/>
      <c r="D1118" s="339"/>
    </row>
    <row r="1119" spans="1:4" ht="40.5">
      <c r="A1119" s="264" t="s">
        <v>128</v>
      </c>
      <c r="B1119" s="167" t="s">
        <v>1271</v>
      </c>
      <c r="C1119" s="305"/>
      <c r="D1119" s="339"/>
    </row>
    <row r="1120" spans="1:4" ht="27">
      <c r="A1120" s="264" t="s">
        <v>130</v>
      </c>
      <c r="B1120" s="167" t="s">
        <v>967</v>
      </c>
      <c r="C1120" s="305"/>
      <c r="D1120" s="339"/>
    </row>
    <row r="1121" spans="1:4" ht="27">
      <c r="A1121" s="264" t="s">
        <v>1096</v>
      </c>
      <c r="B1121" s="167" t="s">
        <v>1272</v>
      </c>
      <c r="C1121" s="305"/>
      <c r="D1121" s="339"/>
    </row>
    <row r="1122" spans="1:4">
      <c r="A1122" s="746" t="s">
        <v>134</v>
      </c>
      <c r="B1122" s="746"/>
      <c r="C1122" s="305"/>
      <c r="D1122" s="339"/>
    </row>
    <row r="1123" spans="1:4">
      <c r="A1123" s="745" t="s">
        <v>1250</v>
      </c>
      <c r="B1123" s="745"/>
      <c r="C1123" s="305">
        <v>-7</v>
      </c>
      <c r="D1123" s="364" t="s">
        <v>970</v>
      </c>
    </row>
    <row r="1124" spans="1:4">
      <c r="A1124" s="747" t="s">
        <v>1273</v>
      </c>
      <c r="B1124" s="747"/>
      <c r="C1124" s="305">
        <v>-988</v>
      </c>
      <c r="D1124" s="365">
        <v>0</v>
      </c>
    </row>
    <row r="1125" spans="1:4">
      <c r="A1125" s="264"/>
      <c r="B1125" s="264"/>
      <c r="C1125" s="305"/>
      <c r="D1125" s="339"/>
    </row>
    <row r="1126" spans="1:4">
      <c r="A1126" s="264" t="s">
        <v>122</v>
      </c>
      <c r="B1126" s="167" t="s">
        <v>1265</v>
      </c>
      <c r="C1126" s="305"/>
      <c r="D1126" s="339"/>
    </row>
    <row r="1127" spans="1:4">
      <c r="A1127" s="264" t="s">
        <v>123</v>
      </c>
      <c r="B1127" s="167" t="s">
        <v>971</v>
      </c>
      <c r="C1127" s="377" t="s">
        <v>125</v>
      </c>
      <c r="D1127" s="363"/>
    </row>
    <row r="1128" spans="1:4" ht="40.5">
      <c r="A1128" s="264" t="s">
        <v>126</v>
      </c>
      <c r="B1128" s="167" t="s">
        <v>1288</v>
      </c>
      <c r="C1128" s="305"/>
      <c r="D1128" s="339"/>
    </row>
    <row r="1129" spans="1:4" ht="40.5">
      <c r="A1129" s="264" t="s">
        <v>128</v>
      </c>
      <c r="B1129" s="167" t="s">
        <v>1289</v>
      </c>
      <c r="C1129" s="305"/>
      <c r="D1129" s="339"/>
    </row>
    <row r="1130" spans="1:4" ht="27">
      <c r="A1130" s="264" t="s">
        <v>130</v>
      </c>
      <c r="B1130" s="167" t="s">
        <v>967</v>
      </c>
      <c r="C1130" s="305"/>
      <c r="D1130" s="339"/>
    </row>
    <row r="1131" spans="1:4" ht="27">
      <c r="A1131" s="264" t="s">
        <v>1290</v>
      </c>
      <c r="B1131" s="167" t="s">
        <v>1276</v>
      </c>
      <c r="C1131" s="305"/>
      <c r="D1131" s="339"/>
    </row>
    <row r="1132" spans="1:4">
      <c r="A1132" s="746" t="s">
        <v>134</v>
      </c>
      <c r="B1132" s="746"/>
      <c r="C1132" s="305"/>
      <c r="D1132" s="339"/>
    </row>
    <row r="1133" spans="1:4">
      <c r="A1133" s="745" t="s">
        <v>1291</v>
      </c>
      <c r="B1133" s="745"/>
      <c r="C1133" s="305">
        <v>-7</v>
      </c>
      <c r="D1133" s="364" t="s">
        <v>970</v>
      </c>
    </row>
    <row r="1134" spans="1:4">
      <c r="A1134" s="745" t="s">
        <v>1250</v>
      </c>
      <c r="B1134" s="745"/>
      <c r="C1134" s="305">
        <v>-136</v>
      </c>
      <c r="D1134" s="364" t="s">
        <v>970</v>
      </c>
    </row>
    <row r="1135" spans="1:4">
      <c r="A1135" s="747" t="s">
        <v>1273</v>
      </c>
      <c r="B1135" s="747"/>
      <c r="C1135" s="305">
        <v>-25883.3</v>
      </c>
      <c r="D1135" s="365">
        <v>0</v>
      </c>
    </row>
    <row r="1136" spans="1:4">
      <c r="A1136" s="264"/>
      <c r="B1136" s="264"/>
      <c r="C1136" s="305"/>
      <c r="D1136" s="339"/>
    </row>
    <row r="1137" spans="1:4">
      <c r="A1137" s="264" t="s">
        <v>122</v>
      </c>
      <c r="B1137" s="167" t="s">
        <v>1265</v>
      </c>
      <c r="C1137" s="305"/>
      <c r="D1137" s="339"/>
    </row>
    <row r="1138" spans="1:4">
      <c r="A1138" s="264" t="s">
        <v>123</v>
      </c>
      <c r="B1138" s="167" t="s">
        <v>1004</v>
      </c>
      <c r="C1138" s="377" t="s">
        <v>125</v>
      </c>
      <c r="D1138" s="363"/>
    </row>
    <row r="1139" spans="1:4" ht="27">
      <c r="A1139" s="264" t="s">
        <v>126</v>
      </c>
      <c r="B1139" s="167" t="s">
        <v>1292</v>
      </c>
      <c r="C1139" s="305"/>
      <c r="D1139" s="339"/>
    </row>
    <row r="1140" spans="1:4" ht="40.5">
      <c r="A1140" s="264" t="s">
        <v>128</v>
      </c>
      <c r="B1140" s="167" t="s">
        <v>1293</v>
      </c>
      <c r="C1140" s="305"/>
      <c r="D1140" s="339"/>
    </row>
    <row r="1141" spans="1:4" ht="27">
      <c r="A1141" s="264" t="s">
        <v>130</v>
      </c>
      <c r="B1141" s="167" t="s">
        <v>967</v>
      </c>
      <c r="C1141" s="305"/>
      <c r="D1141" s="339"/>
    </row>
    <row r="1142" spans="1:4" ht="27">
      <c r="A1142" s="264" t="s">
        <v>1096</v>
      </c>
      <c r="B1142" s="167" t="s">
        <v>1294</v>
      </c>
      <c r="C1142" s="305"/>
      <c r="D1142" s="339"/>
    </row>
    <row r="1143" spans="1:4">
      <c r="A1143" s="746" t="s">
        <v>134</v>
      </c>
      <c r="B1143" s="746"/>
      <c r="C1143" s="305"/>
      <c r="D1143" s="339"/>
    </row>
    <row r="1144" spans="1:4">
      <c r="A1144" s="745" t="s">
        <v>1291</v>
      </c>
      <c r="B1144" s="745"/>
      <c r="C1144" s="305">
        <v>-218</v>
      </c>
      <c r="D1144" s="364" t="s">
        <v>970</v>
      </c>
    </row>
    <row r="1145" spans="1:4">
      <c r="A1145" s="745" t="s">
        <v>1295</v>
      </c>
      <c r="B1145" s="745"/>
      <c r="C1145" s="305">
        <v>-115</v>
      </c>
      <c r="D1145" s="364" t="s">
        <v>970</v>
      </c>
    </row>
    <row r="1146" spans="1:4">
      <c r="A1146" s="745" t="s">
        <v>1250</v>
      </c>
      <c r="B1146" s="745"/>
      <c r="C1146" s="305">
        <v>-23</v>
      </c>
      <c r="D1146" s="364" t="s">
        <v>970</v>
      </c>
    </row>
    <row r="1147" spans="1:4">
      <c r="A1147" s="747" t="s">
        <v>1273</v>
      </c>
      <c r="B1147" s="747"/>
      <c r="C1147" s="305">
        <v>-14484.7</v>
      </c>
      <c r="D1147" s="365">
        <v>0</v>
      </c>
    </row>
    <row r="1148" spans="1:4">
      <c r="A1148" s="264"/>
      <c r="B1148" s="264"/>
      <c r="C1148" s="361"/>
      <c r="D1148" s="339"/>
    </row>
    <row r="1149" spans="1:4">
      <c r="A1149" s="264"/>
      <c r="B1149" s="264"/>
      <c r="C1149" s="361"/>
      <c r="D1149" s="339"/>
    </row>
    <row r="1150" spans="1:4">
      <c r="A1150" s="264"/>
      <c r="B1150" s="264"/>
      <c r="C1150" s="339" t="s">
        <v>1376</v>
      </c>
      <c r="D1150" s="343"/>
    </row>
    <row r="1151" spans="1:4" ht="14.25">
      <c r="A1151" s="751" t="s">
        <v>1297</v>
      </c>
      <c r="B1151" s="751"/>
      <c r="C1151" s="751"/>
      <c r="D1151" s="339"/>
    </row>
    <row r="1152" spans="1:4" ht="14.25">
      <c r="A1152" s="744" t="s">
        <v>142</v>
      </c>
      <c r="B1152" s="744"/>
      <c r="C1152" s="744"/>
      <c r="D1152" s="339"/>
    </row>
    <row r="1153" spans="1:4">
      <c r="A1153" s="264"/>
      <c r="B1153" s="264"/>
      <c r="C1153" s="361"/>
      <c r="D1153" s="339"/>
    </row>
    <row r="1154" spans="1:4" ht="14.25">
      <c r="A1154" s="310" t="s">
        <v>117</v>
      </c>
      <c r="B1154" s="744" t="s">
        <v>118</v>
      </c>
      <c r="C1154" s="744"/>
      <c r="D1154" s="339"/>
    </row>
    <row r="1155" spans="1:4">
      <c r="A1155" s="167" t="s">
        <v>1298</v>
      </c>
      <c r="B1155" s="745" t="s">
        <v>1299</v>
      </c>
      <c r="C1155" s="745"/>
      <c r="D1155" s="339"/>
    </row>
    <row r="1156" spans="1:4">
      <c r="A1156" s="264"/>
      <c r="B1156" s="264"/>
      <c r="C1156" s="361"/>
      <c r="D1156" s="339"/>
    </row>
    <row r="1157" spans="1:4" ht="14.25">
      <c r="A1157" s="744" t="s">
        <v>121</v>
      </c>
      <c r="B1157" s="744"/>
      <c r="C1157" s="744"/>
      <c r="D1157" s="339"/>
    </row>
    <row r="1158" spans="1:4">
      <c r="A1158" s="264"/>
      <c r="B1158" s="264"/>
      <c r="C1158" s="361"/>
      <c r="D1158" s="339"/>
    </row>
    <row r="1159" spans="1:4">
      <c r="A1159" s="264" t="s">
        <v>122</v>
      </c>
      <c r="B1159" s="167" t="s">
        <v>1298</v>
      </c>
      <c r="C1159" s="362"/>
      <c r="D1159" s="339"/>
    </row>
    <row r="1160" spans="1:4">
      <c r="A1160" s="264" t="s">
        <v>123</v>
      </c>
      <c r="B1160" s="167" t="s">
        <v>978</v>
      </c>
      <c r="C1160" s="362" t="s">
        <v>125</v>
      </c>
      <c r="D1160" s="363"/>
    </row>
    <row r="1161" spans="1:4" ht="27">
      <c r="A1161" s="264" t="s">
        <v>126</v>
      </c>
      <c r="B1161" s="167" t="s">
        <v>1300</v>
      </c>
      <c r="C1161" s="361"/>
      <c r="D1161" s="339"/>
    </row>
    <row r="1162" spans="1:4" ht="27">
      <c r="A1162" s="264" t="s">
        <v>128</v>
      </c>
      <c r="B1162" s="167" t="s">
        <v>1300</v>
      </c>
      <c r="C1162" s="361"/>
      <c r="D1162" s="339"/>
    </row>
    <row r="1163" spans="1:4">
      <c r="A1163" s="264" t="s">
        <v>130</v>
      </c>
      <c r="B1163" s="167" t="s">
        <v>981</v>
      </c>
      <c r="C1163" s="361"/>
      <c r="D1163" s="339"/>
    </row>
    <row r="1164" spans="1:4" ht="27">
      <c r="A1164" s="264" t="s">
        <v>1012</v>
      </c>
      <c r="B1164" s="167" t="s">
        <v>1297</v>
      </c>
      <c r="C1164" s="361"/>
      <c r="D1164" s="339"/>
    </row>
    <row r="1165" spans="1:4">
      <c r="A1165" s="746" t="s">
        <v>134</v>
      </c>
      <c r="B1165" s="746"/>
      <c r="C1165" s="361"/>
      <c r="D1165" s="339"/>
    </row>
    <row r="1166" spans="1:4">
      <c r="A1166" s="745" t="s">
        <v>970</v>
      </c>
      <c r="B1166" s="745"/>
      <c r="C1166" s="318" t="s">
        <v>970</v>
      </c>
      <c r="D1166" s="364" t="s">
        <v>970</v>
      </c>
    </row>
    <row r="1167" spans="1:4">
      <c r="A1167" s="747" t="s">
        <v>141</v>
      </c>
      <c r="B1167" s="747"/>
      <c r="C1167" s="318">
        <v>-8173</v>
      </c>
      <c r="D1167" s="365">
        <v>0</v>
      </c>
    </row>
    <row r="1168" spans="1:4">
      <c r="A1168" s="264"/>
      <c r="B1168" s="264"/>
      <c r="C1168" s="361"/>
      <c r="D1168" s="339"/>
    </row>
    <row r="1169" spans="1:4">
      <c r="A1169" s="264"/>
      <c r="B1169" s="264"/>
      <c r="C1169" s="361"/>
      <c r="D1169" s="339"/>
    </row>
    <row r="1170" spans="1:4">
      <c r="A1170" s="264"/>
      <c r="B1170" s="264"/>
      <c r="C1170" s="339" t="s">
        <v>1377</v>
      </c>
      <c r="D1170" s="343"/>
    </row>
    <row r="1171" spans="1:4" ht="14.25">
      <c r="A1171" s="751" t="s">
        <v>1302</v>
      </c>
      <c r="B1171" s="751"/>
      <c r="C1171" s="751"/>
      <c r="D1171" s="339"/>
    </row>
    <row r="1172" spans="1:4" ht="14.25">
      <c r="A1172" s="744" t="s">
        <v>142</v>
      </c>
      <c r="B1172" s="744"/>
      <c r="C1172" s="744"/>
      <c r="D1172" s="339"/>
    </row>
    <row r="1173" spans="1:4">
      <c r="A1173" s="264"/>
      <c r="B1173" s="264"/>
      <c r="C1173" s="361"/>
      <c r="D1173" s="339"/>
    </row>
    <row r="1174" spans="1:4" ht="14.25">
      <c r="A1174" s="310" t="s">
        <v>117</v>
      </c>
      <c r="B1174" s="744" t="s">
        <v>118</v>
      </c>
      <c r="C1174" s="744"/>
      <c r="D1174" s="339"/>
    </row>
    <row r="1175" spans="1:4">
      <c r="A1175" s="167" t="s">
        <v>1303</v>
      </c>
      <c r="B1175" s="745" t="s">
        <v>1304</v>
      </c>
      <c r="C1175" s="745"/>
      <c r="D1175" s="339"/>
    </row>
    <row r="1176" spans="1:4">
      <c r="A1176" s="264"/>
      <c r="B1176" s="264"/>
      <c r="C1176" s="361"/>
      <c r="D1176" s="339"/>
    </row>
    <row r="1177" spans="1:4" ht="14.25">
      <c r="A1177" s="744" t="s">
        <v>121</v>
      </c>
      <c r="B1177" s="744"/>
      <c r="C1177" s="744"/>
      <c r="D1177" s="339"/>
    </row>
    <row r="1178" spans="1:4">
      <c r="A1178" s="264"/>
      <c r="B1178" s="264"/>
      <c r="C1178" s="361"/>
      <c r="D1178" s="339"/>
    </row>
    <row r="1179" spans="1:4">
      <c r="A1179" s="264" t="s">
        <v>122</v>
      </c>
      <c r="B1179" s="167" t="s">
        <v>1303</v>
      </c>
      <c r="C1179" s="362"/>
      <c r="D1179" s="339"/>
    </row>
    <row r="1180" spans="1:4">
      <c r="A1180" s="264" t="s">
        <v>123</v>
      </c>
      <c r="B1180" s="167" t="s">
        <v>978</v>
      </c>
      <c r="C1180" s="362" t="s">
        <v>125</v>
      </c>
      <c r="D1180" s="363"/>
    </row>
    <row r="1181" spans="1:4" ht="40.5">
      <c r="A1181" s="264" t="s">
        <v>126</v>
      </c>
      <c r="B1181" s="167" t="s">
        <v>1305</v>
      </c>
      <c r="C1181" s="361"/>
      <c r="D1181" s="339"/>
    </row>
    <row r="1182" spans="1:4" ht="81">
      <c r="A1182" s="264" t="s">
        <v>128</v>
      </c>
      <c r="B1182" s="167" t="s">
        <v>1306</v>
      </c>
      <c r="C1182" s="361"/>
      <c r="D1182" s="339"/>
    </row>
    <row r="1183" spans="1:4">
      <c r="A1183" s="264" t="s">
        <v>130</v>
      </c>
      <c r="B1183" s="167" t="s">
        <v>981</v>
      </c>
      <c r="C1183" s="361"/>
      <c r="D1183" s="339"/>
    </row>
    <row r="1184" spans="1:4" ht="40.5">
      <c r="A1184" s="264" t="s">
        <v>1036</v>
      </c>
      <c r="B1184" s="167" t="s">
        <v>1307</v>
      </c>
      <c r="C1184" s="361"/>
      <c r="D1184" s="339"/>
    </row>
    <row r="1185" spans="1:4">
      <c r="A1185" s="746" t="s">
        <v>134</v>
      </c>
      <c r="B1185" s="746"/>
      <c r="C1185" s="361"/>
      <c r="D1185" s="339"/>
    </row>
    <row r="1186" spans="1:4">
      <c r="A1186" s="747" t="s">
        <v>141</v>
      </c>
      <c r="B1186" s="747"/>
      <c r="C1186" s="318">
        <v>-2941.9</v>
      </c>
      <c r="D1186" s="365">
        <v>0</v>
      </c>
    </row>
    <row r="1187" spans="1:4">
      <c r="A1187" s="264"/>
      <c r="B1187" s="264"/>
      <c r="C1187" s="361"/>
      <c r="D1187" s="339"/>
    </row>
    <row r="1188" spans="1:4">
      <c r="A1188" s="264" t="s">
        <v>122</v>
      </c>
      <c r="B1188" s="167" t="s">
        <v>1303</v>
      </c>
      <c r="C1188" s="362"/>
      <c r="D1188" s="339"/>
    </row>
    <row r="1189" spans="1:4">
      <c r="A1189" s="264" t="s">
        <v>123</v>
      </c>
      <c r="B1189" s="167" t="s">
        <v>1014</v>
      </c>
      <c r="C1189" s="362" t="s">
        <v>125</v>
      </c>
      <c r="D1189" s="363"/>
    </row>
    <row r="1190" spans="1:4" ht="40.5">
      <c r="A1190" s="264" t="s">
        <v>126</v>
      </c>
      <c r="B1190" s="167" t="s">
        <v>1308</v>
      </c>
      <c r="C1190" s="361"/>
      <c r="D1190" s="339"/>
    </row>
    <row r="1191" spans="1:4" ht="40.5">
      <c r="A1191" s="264" t="s">
        <v>128</v>
      </c>
      <c r="B1191" s="167" t="s">
        <v>1309</v>
      </c>
      <c r="C1191" s="361"/>
      <c r="D1191" s="339"/>
    </row>
    <row r="1192" spans="1:4">
      <c r="A1192" s="264" t="s">
        <v>130</v>
      </c>
      <c r="B1192" s="167" t="s">
        <v>981</v>
      </c>
      <c r="C1192" s="361"/>
      <c r="D1192" s="339"/>
    </row>
    <row r="1193" spans="1:4" ht="40.5">
      <c r="A1193" s="264" t="s">
        <v>1211</v>
      </c>
      <c r="B1193" s="167" t="s">
        <v>1310</v>
      </c>
      <c r="C1193" s="361"/>
      <c r="D1193" s="339"/>
    </row>
    <row r="1194" spans="1:4">
      <c r="A1194" s="746" t="s">
        <v>134</v>
      </c>
      <c r="B1194" s="746"/>
      <c r="C1194" s="361"/>
      <c r="D1194" s="339"/>
    </row>
    <row r="1195" spans="1:4">
      <c r="A1195" s="745" t="s">
        <v>1311</v>
      </c>
      <c r="B1195" s="745"/>
      <c r="C1195" s="318" t="s">
        <v>970</v>
      </c>
      <c r="D1195" s="364" t="s">
        <v>970</v>
      </c>
    </row>
    <row r="1196" spans="1:4">
      <c r="A1196" s="745" t="s">
        <v>1312</v>
      </c>
      <c r="B1196" s="745"/>
      <c r="C1196" s="318" t="s">
        <v>970</v>
      </c>
      <c r="D1196" s="364" t="s">
        <v>970</v>
      </c>
    </row>
    <row r="1197" spans="1:4">
      <c r="A1197" s="747" t="s">
        <v>141</v>
      </c>
      <c r="B1197" s="747"/>
      <c r="C1197" s="318">
        <v>-610</v>
      </c>
      <c r="D1197" s="365">
        <v>0</v>
      </c>
    </row>
    <row r="1198" spans="1:4">
      <c r="A1198" s="264"/>
      <c r="B1198" s="264"/>
      <c r="C1198" s="361"/>
      <c r="D1198" s="339"/>
    </row>
    <row r="1199" spans="1:4">
      <c r="A1199" s="264" t="s">
        <v>122</v>
      </c>
      <c r="B1199" s="167" t="s">
        <v>1303</v>
      </c>
      <c r="C1199" s="362"/>
      <c r="D1199" s="339"/>
    </row>
    <row r="1200" spans="1:4">
      <c r="A1200" s="264" t="s">
        <v>123</v>
      </c>
      <c r="B1200" s="167" t="s">
        <v>964</v>
      </c>
      <c r="C1200" s="362" t="s">
        <v>125</v>
      </c>
      <c r="D1200" s="363"/>
    </row>
    <row r="1201" spans="1:4" ht="40.5">
      <c r="A1201" s="264" t="s">
        <v>126</v>
      </c>
      <c r="B1201" s="167" t="s">
        <v>1313</v>
      </c>
      <c r="C1201" s="361"/>
      <c r="D1201" s="339"/>
    </row>
    <row r="1202" spans="1:4" ht="54">
      <c r="A1202" s="264" t="s">
        <v>128</v>
      </c>
      <c r="B1202" s="167" t="s">
        <v>1314</v>
      </c>
      <c r="C1202" s="361"/>
      <c r="D1202" s="339"/>
    </row>
    <row r="1203" spans="1:4" ht="27">
      <c r="A1203" s="264" t="s">
        <v>130</v>
      </c>
      <c r="B1203" s="167" t="s">
        <v>967</v>
      </c>
      <c r="C1203" s="361"/>
      <c r="D1203" s="339"/>
    </row>
    <row r="1204" spans="1:4" ht="27">
      <c r="A1204" s="264" t="s">
        <v>968</v>
      </c>
      <c r="B1204" s="167" t="s">
        <v>1307</v>
      </c>
      <c r="C1204" s="361"/>
      <c r="D1204" s="339"/>
    </row>
    <row r="1205" spans="1:4">
      <c r="A1205" s="746" t="s">
        <v>134</v>
      </c>
      <c r="B1205" s="746"/>
      <c r="C1205" s="361"/>
      <c r="D1205" s="339"/>
    </row>
    <row r="1206" spans="1:4">
      <c r="A1206" s="745" t="s">
        <v>970</v>
      </c>
      <c r="B1206" s="745"/>
      <c r="C1206" s="318" t="s">
        <v>970</v>
      </c>
      <c r="D1206" s="364" t="s">
        <v>970</v>
      </c>
    </row>
    <row r="1207" spans="1:4">
      <c r="A1207" s="747" t="s">
        <v>141</v>
      </c>
      <c r="B1207" s="747"/>
      <c r="C1207" s="318">
        <v>-313.39999999999998</v>
      </c>
      <c r="D1207" s="365">
        <v>0</v>
      </c>
    </row>
    <row r="1208" spans="1:4">
      <c r="A1208" s="264"/>
      <c r="B1208" s="264"/>
      <c r="C1208" s="361"/>
      <c r="D1208" s="339"/>
    </row>
    <row r="1209" spans="1:4">
      <c r="A1209" s="264"/>
      <c r="B1209" s="264"/>
      <c r="C1209" s="361"/>
      <c r="D1209" s="339"/>
    </row>
    <row r="1210" spans="1:4">
      <c r="A1210" s="264"/>
      <c r="B1210" s="264"/>
      <c r="C1210" s="339" t="s">
        <v>1378</v>
      </c>
      <c r="D1210" s="343"/>
    </row>
    <row r="1211" spans="1:4" ht="14.25">
      <c r="A1211" s="751" t="s">
        <v>1316</v>
      </c>
      <c r="B1211" s="751"/>
      <c r="C1211" s="751"/>
      <c r="D1211" s="339"/>
    </row>
    <row r="1212" spans="1:4" ht="14.25">
      <c r="A1212" s="744" t="s">
        <v>142</v>
      </c>
      <c r="B1212" s="744"/>
      <c r="C1212" s="744"/>
      <c r="D1212" s="339"/>
    </row>
    <row r="1213" spans="1:4">
      <c r="A1213" s="264"/>
      <c r="B1213" s="264"/>
      <c r="C1213" s="361"/>
      <c r="D1213" s="339"/>
    </row>
    <row r="1214" spans="1:4" ht="14.25">
      <c r="A1214" s="310" t="s">
        <v>117</v>
      </c>
      <c r="B1214" s="744" t="s">
        <v>118</v>
      </c>
      <c r="C1214" s="744"/>
      <c r="D1214" s="339"/>
    </row>
    <row r="1215" spans="1:4">
      <c r="A1215" s="167" t="s">
        <v>1317</v>
      </c>
      <c r="B1215" s="745" t="s">
        <v>1318</v>
      </c>
      <c r="C1215" s="745"/>
      <c r="D1215" s="339"/>
    </row>
    <row r="1216" spans="1:4">
      <c r="A1216" s="264"/>
      <c r="B1216" s="264"/>
      <c r="C1216" s="361"/>
      <c r="D1216" s="339"/>
    </row>
    <row r="1217" spans="1:4" ht="14.25">
      <c r="A1217" s="744" t="s">
        <v>121</v>
      </c>
      <c r="B1217" s="744"/>
      <c r="C1217" s="744"/>
      <c r="D1217" s="339"/>
    </row>
    <row r="1218" spans="1:4">
      <c r="A1218" s="264"/>
      <c r="B1218" s="264"/>
      <c r="C1218" s="361"/>
      <c r="D1218" s="339"/>
    </row>
    <row r="1219" spans="1:4">
      <c r="A1219" s="264" t="s">
        <v>122</v>
      </c>
      <c r="B1219" s="167" t="s">
        <v>1317</v>
      </c>
      <c r="C1219" s="362"/>
      <c r="D1219" s="339"/>
    </row>
    <row r="1220" spans="1:4">
      <c r="A1220" s="264" t="s">
        <v>123</v>
      </c>
      <c r="B1220" s="167" t="s">
        <v>978</v>
      </c>
      <c r="C1220" s="362" t="s">
        <v>125</v>
      </c>
      <c r="D1220" s="363"/>
    </row>
    <row r="1221" spans="1:4">
      <c r="A1221" s="264" t="s">
        <v>126</v>
      </c>
      <c r="B1221" s="167" t="s">
        <v>1319</v>
      </c>
      <c r="C1221" s="361"/>
      <c r="D1221" s="339"/>
    </row>
    <row r="1222" spans="1:4" ht="67.5">
      <c r="A1222" s="264" t="s">
        <v>128</v>
      </c>
      <c r="B1222" s="167" t="s">
        <v>1320</v>
      </c>
      <c r="C1222" s="361"/>
      <c r="D1222" s="339"/>
    </row>
    <row r="1223" spans="1:4">
      <c r="A1223" s="264" t="s">
        <v>130</v>
      </c>
      <c r="B1223" s="167" t="s">
        <v>981</v>
      </c>
      <c r="C1223" s="361"/>
      <c r="D1223" s="339"/>
    </row>
    <row r="1224" spans="1:4" ht="27">
      <c r="A1224" s="264" t="s">
        <v>1321</v>
      </c>
      <c r="B1224" s="167" t="s">
        <v>1316</v>
      </c>
      <c r="C1224" s="361"/>
      <c r="D1224" s="339"/>
    </row>
    <row r="1225" spans="1:4">
      <c r="A1225" s="746" t="s">
        <v>134</v>
      </c>
      <c r="B1225" s="746"/>
      <c r="C1225" s="361"/>
      <c r="D1225" s="339"/>
    </row>
    <row r="1226" spans="1:4">
      <c r="A1226" s="747" t="s">
        <v>141</v>
      </c>
      <c r="B1226" s="747"/>
      <c r="C1226" s="318">
        <v>-3164</v>
      </c>
      <c r="D1226" s="365">
        <v>0</v>
      </c>
    </row>
    <row r="1227" spans="1:4">
      <c r="A1227" s="264"/>
      <c r="B1227" s="264"/>
      <c r="C1227" s="361"/>
      <c r="D1227" s="339"/>
    </row>
    <row r="1228" spans="1:4">
      <c r="A1228" s="264" t="s">
        <v>122</v>
      </c>
      <c r="B1228" s="167" t="s">
        <v>1317</v>
      </c>
      <c r="C1228" s="362"/>
      <c r="D1228" s="339"/>
    </row>
    <row r="1229" spans="1:4">
      <c r="A1229" s="264" t="s">
        <v>123</v>
      </c>
      <c r="B1229" s="167" t="s">
        <v>1043</v>
      </c>
      <c r="C1229" s="362" t="s">
        <v>125</v>
      </c>
      <c r="D1229" s="363"/>
    </row>
    <row r="1230" spans="1:4" ht="27">
      <c r="A1230" s="264" t="s">
        <v>126</v>
      </c>
      <c r="B1230" s="167" t="s">
        <v>1322</v>
      </c>
      <c r="C1230" s="361"/>
      <c r="D1230" s="339"/>
    </row>
    <row r="1231" spans="1:4" ht="40.5">
      <c r="A1231" s="264" t="s">
        <v>128</v>
      </c>
      <c r="B1231" s="167" t="s">
        <v>1323</v>
      </c>
      <c r="C1231" s="361"/>
      <c r="D1231" s="339"/>
    </row>
    <row r="1232" spans="1:4">
      <c r="A1232" s="264" t="s">
        <v>130</v>
      </c>
      <c r="B1232" s="167" t="s">
        <v>316</v>
      </c>
      <c r="C1232" s="361"/>
      <c r="D1232" s="339"/>
    </row>
    <row r="1233" spans="1:4" ht="27">
      <c r="A1233" s="264" t="s">
        <v>317</v>
      </c>
      <c r="B1233" s="167" t="s">
        <v>1324</v>
      </c>
      <c r="C1233" s="361"/>
      <c r="D1233" s="339"/>
    </row>
    <row r="1234" spans="1:4">
      <c r="A1234" s="746" t="s">
        <v>134</v>
      </c>
      <c r="B1234" s="746"/>
      <c r="C1234" s="361"/>
      <c r="D1234" s="339"/>
    </row>
    <row r="1235" spans="1:4">
      <c r="A1235" s="745" t="s">
        <v>1325</v>
      </c>
      <c r="B1235" s="745"/>
      <c r="C1235" s="318" t="s">
        <v>970</v>
      </c>
      <c r="D1235" s="364" t="s">
        <v>970</v>
      </c>
    </row>
    <row r="1236" spans="1:4">
      <c r="A1236" s="745" t="s">
        <v>1326</v>
      </c>
      <c r="B1236" s="745"/>
      <c r="C1236" s="318" t="s">
        <v>970</v>
      </c>
      <c r="D1236" s="364" t="s">
        <v>970</v>
      </c>
    </row>
    <row r="1237" spans="1:4">
      <c r="A1237" s="747" t="s">
        <v>141</v>
      </c>
      <c r="B1237" s="747"/>
      <c r="C1237" s="318">
        <v>-918.6</v>
      </c>
      <c r="D1237" s="365">
        <v>0</v>
      </c>
    </row>
    <row r="1238" spans="1:4">
      <c r="A1238" s="264"/>
      <c r="B1238" s="264"/>
      <c r="C1238" s="361"/>
      <c r="D1238" s="339"/>
    </row>
    <row r="1239" spans="1:4">
      <c r="A1239" s="264"/>
      <c r="B1239" s="264"/>
      <c r="C1239" s="361"/>
      <c r="D1239" s="339"/>
    </row>
    <row r="1240" spans="1:4">
      <c r="A1240" s="264"/>
      <c r="B1240" s="264"/>
      <c r="C1240" s="339" t="s">
        <v>1379</v>
      </c>
      <c r="D1240" s="343"/>
    </row>
    <row r="1241" spans="1:4" ht="14.25">
      <c r="A1241" s="751" t="s">
        <v>1380</v>
      </c>
      <c r="B1241" s="751"/>
      <c r="C1241" s="751"/>
      <c r="D1241" s="339"/>
    </row>
    <row r="1242" spans="1:4" ht="14.25">
      <c r="A1242" s="744" t="s">
        <v>142</v>
      </c>
      <c r="B1242" s="744"/>
      <c r="C1242" s="744"/>
      <c r="D1242" s="339"/>
    </row>
    <row r="1243" spans="1:4">
      <c r="A1243" s="264"/>
      <c r="B1243" s="264"/>
      <c r="C1243" s="361"/>
      <c r="D1243" s="339"/>
    </row>
    <row r="1244" spans="1:4" ht="14.25">
      <c r="A1244" s="310" t="s">
        <v>117</v>
      </c>
      <c r="B1244" s="744" t="s">
        <v>118</v>
      </c>
      <c r="C1244" s="744"/>
      <c r="D1244" s="339"/>
    </row>
    <row r="1245" spans="1:4">
      <c r="A1245" s="167" t="s">
        <v>962</v>
      </c>
      <c r="B1245" s="745" t="s">
        <v>963</v>
      </c>
      <c r="C1245" s="745"/>
      <c r="D1245" s="339"/>
    </row>
    <row r="1246" spans="1:4">
      <c r="A1246" s="264"/>
      <c r="B1246" s="264"/>
      <c r="C1246" s="361"/>
      <c r="D1246" s="339"/>
    </row>
    <row r="1247" spans="1:4" ht="14.25">
      <c r="A1247" s="744" t="s">
        <v>121</v>
      </c>
      <c r="B1247" s="744"/>
      <c r="C1247" s="744"/>
      <c r="D1247" s="339"/>
    </row>
    <row r="1248" spans="1:4">
      <c r="A1248" s="264"/>
      <c r="B1248" s="264"/>
      <c r="C1248" s="361"/>
      <c r="D1248" s="339"/>
    </row>
    <row r="1249" spans="1:4">
      <c r="A1249" s="264" t="s">
        <v>122</v>
      </c>
      <c r="B1249" s="167" t="s">
        <v>962</v>
      </c>
      <c r="C1249" s="362"/>
      <c r="D1249" s="339"/>
    </row>
    <row r="1250" spans="1:4">
      <c r="A1250" s="264" t="s">
        <v>123</v>
      </c>
      <c r="B1250" s="167" t="s">
        <v>971</v>
      </c>
      <c r="C1250" s="362" t="s">
        <v>125</v>
      </c>
      <c r="D1250" s="363"/>
    </row>
    <row r="1251" spans="1:4" ht="27">
      <c r="A1251" s="264" t="s">
        <v>126</v>
      </c>
      <c r="B1251" s="167" t="s">
        <v>972</v>
      </c>
      <c r="C1251" s="361"/>
      <c r="D1251" s="339"/>
    </row>
    <row r="1252" spans="1:4" ht="40.5">
      <c r="A1252" s="264" t="s">
        <v>128</v>
      </c>
      <c r="B1252" s="167" t="s">
        <v>973</v>
      </c>
      <c r="C1252" s="361"/>
      <c r="D1252" s="339"/>
    </row>
    <row r="1253" spans="1:4" ht="27">
      <c r="A1253" s="264" t="s">
        <v>130</v>
      </c>
      <c r="B1253" s="167" t="s">
        <v>967</v>
      </c>
      <c r="C1253" s="361"/>
      <c r="D1253" s="339"/>
    </row>
    <row r="1254" spans="1:4" ht="27">
      <c r="A1254" s="264" t="s">
        <v>974</v>
      </c>
      <c r="B1254" s="167" t="s">
        <v>961</v>
      </c>
      <c r="C1254" s="361"/>
      <c r="D1254" s="339"/>
    </row>
    <row r="1255" spans="1:4">
      <c r="A1255" s="746" t="s">
        <v>134</v>
      </c>
      <c r="B1255" s="746"/>
      <c r="C1255" s="361"/>
      <c r="D1255" s="339"/>
    </row>
    <row r="1256" spans="1:4">
      <c r="A1256" s="747" t="s">
        <v>141</v>
      </c>
      <c r="B1256" s="747"/>
      <c r="C1256" s="318">
        <v>-2304.1</v>
      </c>
      <c r="D1256" s="365">
        <v>0</v>
      </c>
    </row>
    <row r="1257" spans="1:4">
      <c r="A1257" s="264"/>
      <c r="B1257" s="264"/>
      <c r="C1257" s="361"/>
      <c r="D1257" s="339"/>
    </row>
    <row r="1258" spans="1:4">
      <c r="A1258" s="264"/>
      <c r="B1258" s="264"/>
      <c r="C1258" s="361"/>
      <c r="D1258" s="339"/>
    </row>
    <row r="1259" spans="1:4" ht="14.25">
      <c r="A1259" s="310" t="s">
        <v>117</v>
      </c>
      <c r="B1259" s="744" t="s">
        <v>118</v>
      </c>
      <c r="C1259" s="744"/>
      <c r="D1259" s="339"/>
    </row>
    <row r="1260" spans="1:4">
      <c r="A1260" s="167" t="s">
        <v>1112</v>
      </c>
      <c r="B1260" s="745" t="s">
        <v>1113</v>
      </c>
      <c r="C1260" s="745"/>
      <c r="D1260" s="339"/>
    </row>
    <row r="1261" spans="1:4">
      <c r="A1261" s="264"/>
      <c r="B1261" s="264"/>
      <c r="C1261" s="361"/>
      <c r="D1261" s="339"/>
    </row>
    <row r="1262" spans="1:4" ht="14.25">
      <c r="A1262" s="744" t="s">
        <v>121</v>
      </c>
      <c r="B1262" s="744"/>
      <c r="C1262" s="744"/>
      <c r="D1262" s="339"/>
    </row>
    <row r="1263" spans="1:4">
      <c r="A1263" s="264"/>
      <c r="B1263" s="264"/>
      <c r="C1263" s="361"/>
      <c r="D1263" s="339"/>
    </row>
    <row r="1264" spans="1:4">
      <c r="A1264" s="264" t="s">
        <v>122</v>
      </c>
      <c r="B1264" s="167" t="s">
        <v>1112</v>
      </c>
      <c r="C1264" s="362"/>
      <c r="D1264" s="339"/>
    </row>
    <row r="1265" spans="1:4">
      <c r="A1265" s="264" t="s">
        <v>123</v>
      </c>
      <c r="B1265" s="167" t="s">
        <v>964</v>
      </c>
      <c r="C1265" s="362" t="s">
        <v>125</v>
      </c>
      <c r="D1265" s="363"/>
    </row>
    <row r="1266" spans="1:4" ht="27">
      <c r="A1266" s="264" t="s">
        <v>126</v>
      </c>
      <c r="B1266" s="167" t="s">
        <v>1114</v>
      </c>
      <c r="C1266" s="361"/>
      <c r="D1266" s="339"/>
    </row>
    <row r="1267" spans="1:4" ht="40.5">
      <c r="A1267" s="264" t="s">
        <v>128</v>
      </c>
      <c r="B1267" s="167" t="s">
        <v>1115</v>
      </c>
      <c r="C1267" s="361"/>
      <c r="D1267" s="339"/>
    </row>
    <row r="1268" spans="1:4" ht="27">
      <c r="A1268" s="264" t="s">
        <v>130</v>
      </c>
      <c r="B1268" s="167" t="s">
        <v>967</v>
      </c>
      <c r="C1268" s="361"/>
      <c r="D1268" s="339"/>
    </row>
    <row r="1269" spans="1:4" ht="40.5">
      <c r="A1269" s="264" t="s">
        <v>1116</v>
      </c>
      <c r="B1269" s="167" t="s">
        <v>1117</v>
      </c>
      <c r="C1269" s="361"/>
      <c r="D1269" s="339"/>
    </row>
    <row r="1270" spans="1:4">
      <c r="A1270" s="746" t="s">
        <v>134</v>
      </c>
      <c r="B1270" s="746"/>
      <c r="C1270" s="361"/>
      <c r="D1270" s="339"/>
    </row>
    <row r="1271" spans="1:4" ht="44.25" customHeight="1">
      <c r="A1271" s="745" t="s">
        <v>1118</v>
      </c>
      <c r="B1271" s="745"/>
      <c r="C1271" s="378">
        <v>-1</v>
      </c>
      <c r="D1271" s="364" t="s">
        <v>970</v>
      </c>
    </row>
    <row r="1272" spans="1:4">
      <c r="A1272" s="745" t="s">
        <v>1119</v>
      </c>
      <c r="B1272" s="745"/>
      <c r="C1272" s="318">
        <v>-7000</v>
      </c>
      <c r="D1272" s="364" t="s">
        <v>970</v>
      </c>
    </row>
    <row r="1273" spans="1:4">
      <c r="A1273" s="745" t="s">
        <v>1120</v>
      </c>
      <c r="B1273" s="745"/>
      <c r="C1273" s="318">
        <v>-100</v>
      </c>
      <c r="D1273" s="364" t="s">
        <v>970</v>
      </c>
    </row>
    <row r="1274" spans="1:4">
      <c r="A1274" s="747" t="s">
        <v>141</v>
      </c>
      <c r="B1274" s="747"/>
      <c r="C1274" s="318">
        <v>-213600</v>
      </c>
      <c r="D1274" s="365">
        <v>0</v>
      </c>
    </row>
    <row r="1275" spans="1:4">
      <c r="A1275" s="264"/>
      <c r="B1275" s="264"/>
      <c r="C1275" s="361"/>
      <c r="D1275" s="339"/>
    </row>
    <row r="1276" spans="1:4">
      <c r="A1276" s="264" t="s">
        <v>122</v>
      </c>
      <c r="B1276" s="167" t="s">
        <v>1112</v>
      </c>
      <c r="C1276" s="362"/>
      <c r="D1276" s="339"/>
    </row>
    <row r="1277" spans="1:4">
      <c r="A1277" s="264" t="s">
        <v>123</v>
      </c>
      <c r="B1277" s="167" t="s">
        <v>1121</v>
      </c>
      <c r="C1277" s="362" t="s">
        <v>125</v>
      </c>
      <c r="D1277" s="363"/>
    </row>
    <row r="1278" spans="1:4" ht="27">
      <c r="A1278" s="264" t="s">
        <v>126</v>
      </c>
      <c r="B1278" s="167" t="s">
        <v>1122</v>
      </c>
      <c r="C1278" s="361"/>
      <c r="D1278" s="339"/>
    </row>
    <row r="1279" spans="1:4" ht="27">
      <c r="A1279" s="264" t="s">
        <v>128</v>
      </c>
      <c r="B1279" s="167" t="s">
        <v>1123</v>
      </c>
      <c r="C1279" s="361"/>
      <c r="D1279" s="339"/>
    </row>
    <row r="1280" spans="1:4" ht="27">
      <c r="A1280" s="264" t="s">
        <v>130</v>
      </c>
      <c r="B1280" s="167" t="s">
        <v>967</v>
      </c>
      <c r="C1280" s="361"/>
      <c r="D1280" s="339"/>
    </row>
    <row r="1281" spans="1:5" ht="40.5">
      <c r="A1281" s="264" t="s">
        <v>1116</v>
      </c>
      <c r="B1281" s="167" t="s">
        <v>1124</v>
      </c>
      <c r="C1281" s="361"/>
      <c r="D1281" s="339"/>
    </row>
    <row r="1282" spans="1:5">
      <c r="A1282" s="746" t="s">
        <v>134</v>
      </c>
      <c r="B1282" s="746"/>
      <c r="C1282" s="361"/>
      <c r="D1282" s="339"/>
    </row>
    <row r="1283" spans="1:5">
      <c r="A1283" s="745" t="s">
        <v>1125</v>
      </c>
      <c r="B1283" s="745"/>
      <c r="C1283" s="318">
        <v>-71</v>
      </c>
      <c r="D1283" s="364" t="s">
        <v>970</v>
      </c>
    </row>
    <row r="1284" spans="1:5">
      <c r="A1284" s="747" t="s">
        <v>141</v>
      </c>
      <c r="B1284" s="747"/>
      <c r="C1284" s="318">
        <v>-269558.40000000002</v>
      </c>
      <c r="D1284" s="365">
        <v>0</v>
      </c>
    </row>
    <row r="1285" spans="1:5">
      <c r="A1285" s="264"/>
      <c r="B1285" s="264"/>
      <c r="C1285" s="361"/>
      <c r="D1285" s="339"/>
    </row>
    <row r="1286" spans="1:5" ht="14.25">
      <c r="A1286" s="310" t="s">
        <v>117</v>
      </c>
      <c r="B1286" s="744" t="s">
        <v>118</v>
      </c>
      <c r="C1286" s="744"/>
      <c r="D1286" s="348"/>
      <c r="E1286" s="348"/>
    </row>
    <row r="1287" spans="1:5">
      <c r="A1287" s="167">
        <v>1212</v>
      </c>
      <c r="B1287" s="745" t="s">
        <v>413</v>
      </c>
      <c r="C1287" s="745"/>
      <c r="D1287" s="348"/>
      <c r="E1287" s="348"/>
    </row>
    <row r="1288" spans="1:5">
      <c r="A1288" s="264"/>
      <c r="B1288" s="264"/>
      <c r="C1288" s="263"/>
      <c r="D1288" s="348"/>
      <c r="E1288" s="348"/>
    </row>
    <row r="1289" spans="1:5" ht="14.25">
      <c r="A1289" s="744" t="s">
        <v>121</v>
      </c>
      <c r="B1289" s="744"/>
      <c r="C1289" s="744"/>
      <c r="D1289" s="348"/>
      <c r="E1289" s="348"/>
    </row>
    <row r="1290" spans="1:5">
      <c r="A1290" s="264"/>
      <c r="B1290" s="264"/>
      <c r="C1290" s="263"/>
      <c r="D1290" s="348"/>
      <c r="E1290" s="348"/>
    </row>
    <row r="1291" spans="1:5">
      <c r="A1291" s="264" t="s">
        <v>122</v>
      </c>
      <c r="B1291" s="167">
        <v>1212</v>
      </c>
      <c r="C1291" s="311"/>
      <c r="D1291" s="348"/>
      <c r="E1291" s="348"/>
    </row>
    <row r="1292" spans="1:5">
      <c r="A1292" s="264" t="s">
        <v>123</v>
      </c>
      <c r="B1292" s="167">
        <v>21002</v>
      </c>
      <c r="C1292" s="311" t="s">
        <v>125</v>
      </c>
      <c r="D1292" s="348"/>
      <c r="E1292" s="348"/>
    </row>
    <row r="1293" spans="1:5" ht="36.75" customHeight="1">
      <c r="A1293" s="264" t="s">
        <v>126</v>
      </c>
      <c r="B1293" s="167" t="s">
        <v>1579</v>
      </c>
      <c r="C1293" s="263"/>
      <c r="D1293" s="348"/>
      <c r="E1293" s="348"/>
    </row>
    <row r="1294" spans="1:5" ht="81">
      <c r="A1294" s="264" t="s">
        <v>128</v>
      </c>
      <c r="B1294" s="167" t="s">
        <v>1580</v>
      </c>
      <c r="C1294" s="263"/>
      <c r="D1294" s="348"/>
      <c r="E1294" s="348"/>
    </row>
    <row r="1295" spans="1:5" ht="32.25" customHeight="1">
      <c r="A1295" s="264" t="s">
        <v>130</v>
      </c>
      <c r="B1295" s="167" t="s">
        <v>1583</v>
      </c>
      <c r="C1295" s="263"/>
      <c r="D1295" s="348"/>
      <c r="E1295" s="348"/>
    </row>
    <row r="1296" spans="1:5" ht="27">
      <c r="A1296" s="264" t="s">
        <v>1581</v>
      </c>
      <c r="B1296" s="167" t="s">
        <v>1380</v>
      </c>
      <c r="C1296" s="263"/>
      <c r="D1296" s="348"/>
      <c r="E1296" s="348"/>
    </row>
    <row r="1297" spans="1:5">
      <c r="A1297" s="746" t="s">
        <v>134</v>
      </c>
      <c r="B1297" s="746"/>
      <c r="C1297" s="263"/>
      <c r="D1297" s="348"/>
      <c r="E1297" s="348"/>
    </row>
    <row r="1298" spans="1:5">
      <c r="A1298" s="264" t="s">
        <v>1582</v>
      </c>
      <c r="B1298" s="337"/>
      <c r="C1298" s="338">
        <v>-1</v>
      </c>
      <c r="D1298" s="348"/>
      <c r="E1298" s="348"/>
    </row>
    <row r="1299" spans="1:5">
      <c r="A1299" s="747" t="s">
        <v>141</v>
      </c>
      <c r="B1299" s="747"/>
      <c r="C1299" s="312">
        <v>-3895.3</v>
      </c>
      <c r="D1299" s="348"/>
      <c r="E1299" s="348"/>
    </row>
    <row r="1300" spans="1:5">
      <c r="A1300" s="264"/>
      <c r="B1300" s="264"/>
      <c r="C1300" s="361"/>
      <c r="D1300" s="339"/>
    </row>
    <row r="1301" spans="1:5">
      <c r="A1301" s="264"/>
      <c r="B1301" s="264"/>
      <c r="C1301" s="339" t="s">
        <v>1344</v>
      </c>
      <c r="D1301" s="343"/>
    </row>
    <row r="1302" spans="1:5" ht="14.25">
      <c r="A1302" s="751" t="s">
        <v>1381</v>
      </c>
      <c r="B1302" s="751"/>
      <c r="C1302" s="751"/>
      <c r="D1302" s="339"/>
    </row>
    <row r="1303" spans="1:5" ht="14.25">
      <c r="A1303" s="744" t="s">
        <v>142</v>
      </c>
      <c r="B1303" s="744"/>
      <c r="C1303" s="744"/>
      <c r="D1303" s="339"/>
    </row>
    <row r="1304" spans="1:5">
      <c r="A1304" s="264"/>
      <c r="B1304" s="264"/>
      <c r="C1304" s="361"/>
      <c r="D1304" s="339"/>
    </row>
    <row r="1305" spans="1:5" ht="14.25">
      <c r="A1305" s="310" t="s">
        <v>117</v>
      </c>
      <c r="B1305" s="744" t="s">
        <v>118</v>
      </c>
      <c r="C1305" s="744"/>
      <c r="D1305" s="339"/>
    </row>
    <row r="1306" spans="1:5">
      <c r="A1306" s="167" t="s">
        <v>1093</v>
      </c>
      <c r="B1306" s="745" t="s">
        <v>1094</v>
      </c>
      <c r="C1306" s="745"/>
      <c r="D1306" s="339"/>
    </row>
    <row r="1307" spans="1:5">
      <c r="A1307" s="264"/>
      <c r="B1307" s="264"/>
      <c r="C1307" s="361"/>
      <c r="D1307" s="339"/>
    </row>
    <row r="1308" spans="1:5" ht="14.25">
      <c r="A1308" s="744" t="s">
        <v>121</v>
      </c>
      <c r="B1308" s="744"/>
      <c r="C1308" s="744"/>
      <c r="D1308" s="339"/>
    </row>
    <row r="1309" spans="1:5">
      <c r="A1309" s="264"/>
      <c r="B1309" s="264"/>
      <c r="C1309" s="361"/>
      <c r="D1309" s="339"/>
    </row>
    <row r="1310" spans="1:5">
      <c r="A1310" s="264" t="s">
        <v>122</v>
      </c>
      <c r="B1310" s="167" t="s">
        <v>1093</v>
      </c>
      <c r="C1310" s="362"/>
      <c r="D1310" s="339"/>
    </row>
    <row r="1311" spans="1:5">
      <c r="A1311" s="264" t="s">
        <v>123</v>
      </c>
      <c r="B1311" s="167" t="s">
        <v>978</v>
      </c>
      <c r="C1311" s="362" t="s">
        <v>125</v>
      </c>
      <c r="D1311" s="363"/>
    </row>
    <row r="1312" spans="1:5">
      <c r="A1312" s="264" t="s">
        <v>126</v>
      </c>
      <c r="B1312" s="167" t="s">
        <v>1094</v>
      </c>
      <c r="C1312" s="361"/>
      <c r="D1312" s="339"/>
    </row>
    <row r="1313" spans="1:4" ht="54">
      <c r="A1313" s="264" t="s">
        <v>128</v>
      </c>
      <c r="B1313" s="167" t="s">
        <v>1095</v>
      </c>
      <c r="C1313" s="361"/>
      <c r="D1313" s="339"/>
    </row>
    <row r="1314" spans="1:4">
      <c r="A1314" s="264" t="s">
        <v>130</v>
      </c>
      <c r="B1314" s="167" t="s">
        <v>981</v>
      </c>
      <c r="C1314" s="361"/>
      <c r="D1314" s="339"/>
    </row>
    <row r="1315" spans="1:4" ht="27">
      <c r="A1315" s="264" t="s">
        <v>1096</v>
      </c>
      <c r="B1315" s="167" t="s">
        <v>1097</v>
      </c>
      <c r="C1315" s="361"/>
      <c r="D1315" s="339"/>
    </row>
    <row r="1316" spans="1:4">
      <c r="A1316" s="746" t="s">
        <v>134</v>
      </c>
      <c r="B1316" s="746"/>
      <c r="C1316" s="361"/>
      <c r="D1316" s="339"/>
    </row>
    <row r="1317" spans="1:4">
      <c r="A1317" s="745" t="s">
        <v>1098</v>
      </c>
      <c r="B1317" s="745"/>
      <c r="C1317" s="318" t="s">
        <v>970</v>
      </c>
      <c r="D1317" s="364" t="s">
        <v>970</v>
      </c>
    </row>
    <row r="1318" spans="1:4">
      <c r="A1318" s="745" t="s">
        <v>1099</v>
      </c>
      <c r="B1318" s="745"/>
      <c r="C1318" s="318" t="s">
        <v>970</v>
      </c>
      <c r="D1318" s="364" t="s">
        <v>970</v>
      </c>
    </row>
    <row r="1319" spans="1:4">
      <c r="A1319" s="745" t="s">
        <v>1100</v>
      </c>
      <c r="B1319" s="745"/>
      <c r="C1319" s="318" t="s">
        <v>970</v>
      </c>
      <c r="D1319" s="364" t="s">
        <v>970</v>
      </c>
    </row>
    <row r="1320" spans="1:4">
      <c r="A1320" s="745" t="s">
        <v>1099</v>
      </c>
      <c r="B1320" s="745"/>
      <c r="C1320" s="318" t="s">
        <v>970</v>
      </c>
      <c r="D1320" s="364" t="s">
        <v>970</v>
      </c>
    </row>
    <row r="1321" spans="1:4">
      <c r="A1321" s="745" t="s">
        <v>1101</v>
      </c>
      <c r="B1321" s="745"/>
      <c r="C1321" s="318" t="s">
        <v>970</v>
      </c>
      <c r="D1321" s="364" t="s">
        <v>970</v>
      </c>
    </row>
    <row r="1322" spans="1:4">
      <c r="A1322" s="745" t="s">
        <v>1099</v>
      </c>
      <c r="B1322" s="745"/>
      <c r="C1322" s="318" t="s">
        <v>970</v>
      </c>
      <c r="D1322" s="364" t="s">
        <v>970</v>
      </c>
    </row>
    <row r="1323" spans="1:4">
      <c r="A1323" s="745" t="s">
        <v>1102</v>
      </c>
      <c r="B1323" s="745"/>
      <c r="C1323" s="318" t="s">
        <v>970</v>
      </c>
      <c r="D1323" s="364" t="s">
        <v>970</v>
      </c>
    </row>
    <row r="1324" spans="1:4">
      <c r="A1324" s="745" t="s">
        <v>1099</v>
      </c>
      <c r="B1324" s="745"/>
      <c r="C1324" s="318" t="s">
        <v>970</v>
      </c>
      <c r="D1324" s="364" t="s">
        <v>970</v>
      </c>
    </row>
    <row r="1325" spans="1:4">
      <c r="A1325" s="745" t="s">
        <v>1103</v>
      </c>
      <c r="B1325" s="745"/>
      <c r="C1325" s="318" t="s">
        <v>970</v>
      </c>
      <c r="D1325" s="364" t="s">
        <v>970</v>
      </c>
    </row>
    <row r="1326" spans="1:4">
      <c r="A1326" s="745" t="s">
        <v>1099</v>
      </c>
      <c r="B1326" s="745"/>
      <c r="C1326" s="318" t="s">
        <v>970</v>
      </c>
      <c r="D1326" s="364" t="s">
        <v>970</v>
      </c>
    </row>
    <row r="1327" spans="1:4">
      <c r="A1327" s="745" t="s">
        <v>1104</v>
      </c>
      <c r="B1327" s="745"/>
      <c r="C1327" s="318" t="s">
        <v>970</v>
      </c>
      <c r="D1327" s="364" t="s">
        <v>970</v>
      </c>
    </row>
    <row r="1328" spans="1:4">
      <c r="A1328" s="745" t="s">
        <v>1105</v>
      </c>
      <c r="B1328" s="745"/>
      <c r="C1328" s="318" t="s">
        <v>970</v>
      </c>
      <c r="D1328" s="364" t="s">
        <v>970</v>
      </c>
    </row>
    <row r="1329" spans="1:4">
      <c r="A1329" s="745" t="s">
        <v>1106</v>
      </c>
      <c r="B1329" s="745"/>
      <c r="C1329" s="318" t="s">
        <v>970</v>
      </c>
      <c r="D1329" s="364" t="s">
        <v>970</v>
      </c>
    </row>
    <row r="1330" spans="1:4">
      <c r="A1330" s="745" t="s">
        <v>1105</v>
      </c>
      <c r="B1330" s="745"/>
      <c r="C1330" s="318" t="s">
        <v>970</v>
      </c>
      <c r="D1330" s="364" t="s">
        <v>970</v>
      </c>
    </row>
    <row r="1331" spans="1:4">
      <c r="A1331" s="745" t="s">
        <v>1107</v>
      </c>
      <c r="B1331" s="745"/>
      <c r="C1331" s="318" t="s">
        <v>970</v>
      </c>
      <c r="D1331" s="364" t="s">
        <v>970</v>
      </c>
    </row>
    <row r="1332" spans="1:4">
      <c r="A1332" s="745" t="s">
        <v>1105</v>
      </c>
      <c r="B1332" s="745"/>
      <c r="C1332" s="318" t="s">
        <v>970</v>
      </c>
      <c r="D1332" s="364" t="s">
        <v>970</v>
      </c>
    </row>
    <row r="1333" spans="1:4">
      <c r="A1333" s="745" t="s">
        <v>1108</v>
      </c>
      <c r="B1333" s="745"/>
      <c r="C1333" s="318" t="s">
        <v>970</v>
      </c>
      <c r="D1333" s="364" t="s">
        <v>970</v>
      </c>
    </row>
    <row r="1334" spans="1:4">
      <c r="A1334" s="745" t="s">
        <v>1105</v>
      </c>
      <c r="B1334" s="745"/>
      <c r="C1334" s="318" t="s">
        <v>970</v>
      </c>
      <c r="D1334" s="364" t="s">
        <v>970</v>
      </c>
    </row>
    <row r="1335" spans="1:4">
      <c r="A1335" s="745" t="s">
        <v>1109</v>
      </c>
      <c r="B1335" s="745"/>
      <c r="C1335" s="318" t="s">
        <v>970</v>
      </c>
      <c r="D1335" s="364" t="s">
        <v>970</v>
      </c>
    </row>
    <row r="1336" spans="1:4">
      <c r="A1336" s="745" t="s">
        <v>1110</v>
      </c>
      <c r="B1336" s="745"/>
      <c r="C1336" s="318" t="s">
        <v>970</v>
      </c>
      <c r="D1336" s="364" t="s">
        <v>970</v>
      </c>
    </row>
    <row r="1337" spans="1:4">
      <c r="A1337" s="745" t="s">
        <v>1105</v>
      </c>
      <c r="B1337" s="745"/>
      <c r="C1337" s="318" t="s">
        <v>970</v>
      </c>
      <c r="D1337" s="364" t="s">
        <v>970</v>
      </c>
    </row>
    <row r="1338" spans="1:4">
      <c r="A1338" s="745" t="s">
        <v>1109</v>
      </c>
      <c r="B1338" s="745"/>
      <c r="C1338" s="318" t="s">
        <v>970</v>
      </c>
      <c r="D1338" s="364" t="s">
        <v>970</v>
      </c>
    </row>
    <row r="1339" spans="1:4">
      <c r="A1339" s="745" t="s">
        <v>1111</v>
      </c>
      <c r="B1339" s="745"/>
      <c r="C1339" s="318" t="s">
        <v>970</v>
      </c>
      <c r="D1339" s="364" t="s">
        <v>970</v>
      </c>
    </row>
    <row r="1340" spans="1:4">
      <c r="A1340" s="745" t="s">
        <v>1105</v>
      </c>
      <c r="B1340" s="745"/>
      <c r="C1340" s="318" t="s">
        <v>970</v>
      </c>
      <c r="D1340" s="364" t="s">
        <v>970</v>
      </c>
    </row>
    <row r="1341" spans="1:4">
      <c r="A1341" s="745" t="s">
        <v>1109</v>
      </c>
      <c r="B1341" s="745"/>
      <c r="C1341" s="318" t="s">
        <v>970</v>
      </c>
      <c r="D1341" s="364" t="s">
        <v>970</v>
      </c>
    </row>
    <row r="1342" spans="1:4">
      <c r="A1342" s="747" t="s">
        <v>141</v>
      </c>
      <c r="B1342" s="747"/>
      <c r="C1342" s="318">
        <v>-9278.7999999999993</v>
      </c>
      <c r="D1342" s="365">
        <v>0</v>
      </c>
    </row>
    <row r="1343" spans="1:4">
      <c r="A1343" s="264"/>
      <c r="B1343" s="264"/>
      <c r="C1343" s="361"/>
      <c r="D1343" s="339"/>
    </row>
    <row r="1344" spans="1:4">
      <c r="A1344" s="264"/>
      <c r="B1344" s="264"/>
      <c r="C1344" s="361"/>
      <c r="D1344" s="339"/>
    </row>
    <row r="1345" spans="1:4">
      <c r="A1345" s="264"/>
      <c r="B1345" s="264"/>
      <c r="C1345" s="339" t="s">
        <v>1382</v>
      </c>
      <c r="D1345" s="343"/>
    </row>
    <row r="1346" spans="1:4" ht="14.25">
      <c r="A1346" s="751" t="s">
        <v>1328</v>
      </c>
      <c r="B1346" s="751"/>
      <c r="C1346" s="751"/>
      <c r="D1346" s="339"/>
    </row>
    <row r="1347" spans="1:4" ht="14.25">
      <c r="A1347" s="744" t="s">
        <v>142</v>
      </c>
      <c r="B1347" s="744"/>
      <c r="C1347" s="744"/>
      <c r="D1347" s="339"/>
    </row>
    <row r="1348" spans="1:4">
      <c r="A1348" s="264"/>
      <c r="B1348" s="264"/>
      <c r="C1348" s="361"/>
      <c r="D1348" s="339"/>
    </row>
    <row r="1349" spans="1:4" ht="14.25">
      <c r="A1349" s="310" t="s">
        <v>117</v>
      </c>
      <c r="B1349" s="744" t="s">
        <v>118</v>
      </c>
      <c r="C1349" s="744"/>
      <c r="D1349" s="339"/>
    </row>
    <row r="1350" spans="1:4">
      <c r="A1350" s="167" t="s">
        <v>1329</v>
      </c>
      <c r="B1350" s="745" t="s">
        <v>1330</v>
      </c>
      <c r="C1350" s="745"/>
      <c r="D1350" s="339"/>
    </row>
    <row r="1351" spans="1:4">
      <c r="A1351" s="264"/>
      <c r="B1351" s="264"/>
      <c r="C1351" s="361"/>
      <c r="D1351" s="339"/>
    </row>
    <row r="1352" spans="1:4" ht="14.25">
      <c r="A1352" s="744" t="s">
        <v>121</v>
      </c>
      <c r="B1352" s="744"/>
      <c r="C1352" s="744"/>
      <c r="D1352" s="339"/>
    </row>
    <row r="1353" spans="1:4">
      <c r="A1353" s="264"/>
      <c r="B1353" s="264"/>
      <c r="C1353" s="361"/>
      <c r="D1353" s="339"/>
    </row>
    <row r="1354" spans="1:4">
      <c r="A1354" s="264" t="s">
        <v>122</v>
      </c>
      <c r="B1354" s="167" t="s">
        <v>1329</v>
      </c>
      <c r="C1354" s="362"/>
      <c r="D1354" s="339"/>
    </row>
    <row r="1355" spans="1:4">
      <c r="A1355" s="264" t="s">
        <v>123</v>
      </c>
      <c r="B1355" s="167" t="s">
        <v>978</v>
      </c>
      <c r="C1355" s="362" t="s">
        <v>125</v>
      </c>
      <c r="D1355" s="363"/>
    </row>
    <row r="1356" spans="1:4" ht="40.5">
      <c r="A1356" s="264" t="s">
        <v>126</v>
      </c>
      <c r="B1356" s="167" t="s">
        <v>1331</v>
      </c>
      <c r="C1356" s="361"/>
      <c r="D1356" s="339"/>
    </row>
    <row r="1357" spans="1:4" ht="81">
      <c r="A1357" s="264" t="s">
        <v>128</v>
      </c>
      <c r="B1357" s="167" t="s">
        <v>1332</v>
      </c>
      <c r="C1357" s="361"/>
      <c r="D1357" s="339"/>
    </row>
    <row r="1358" spans="1:4">
      <c r="A1358" s="264" t="s">
        <v>130</v>
      </c>
      <c r="B1358" s="167" t="s">
        <v>981</v>
      </c>
      <c r="C1358" s="361"/>
      <c r="D1358" s="339"/>
    </row>
    <row r="1359" spans="1:4" ht="27">
      <c r="A1359" s="264" t="s">
        <v>1012</v>
      </c>
      <c r="B1359" s="167" t="s">
        <v>1333</v>
      </c>
      <c r="C1359" s="361"/>
      <c r="D1359" s="339"/>
    </row>
    <row r="1360" spans="1:4">
      <c r="A1360" s="746" t="s">
        <v>134</v>
      </c>
      <c r="B1360" s="746"/>
      <c r="C1360" s="361"/>
      <c r="D1360" s="339"/>
    </row>
    <row r="1361" spans="1:4">
      <c r="A1361" s="745" t="s">
        <v>970</v>
      </c>
      <c r="B1361" s="745"/>
      <c r="C1361" s="318" t="s">
        <v>970</v>
      </c>
      <c r="D1361" s="364" t="s">
        <v>970</v>
      </c>
    </row>
    <row r="1362" spans="1:4">
      <c r="A1362" s="747" t="s">
        <v>141</v>
      </c>
      <c r="B1362" s="747"/>
      <c r="C1362" s="318">
        <v>-6000</v>
      </c>
      <c r="D1362" s="365">
        <v>0</v>
      </c>
    </row>
    <row r="1363" spans="1:4">
      <c r="A1363" s="264"/>
      <c r="B1363" s="264"/>
      <c r="C1363" s="361"/>
      <c r="D1363" s="339"/>
    </row>
    <row r="1364" spans="1:4" ht="14.25">
      <c r="A1364" s="203"/>
      <c r="B1364" s="203"/>
      <c r="C1364" s="339" t="s">
        <v>1383</v>
      </c>
      <c r="D1364" s="343"/>
    </row>
    <row r="1365" spans="1:4" ht="14.25">
      <c r="A1365" s="751" t="s">
        <v>943</v>
      </c>
      <c r="B1365" s="751"/>
      <c r="C1365" s="751"/>
      <c r="D1365" s="369"/>
    </row>
    <row r="1366" spans="1:4" ht="14.25">
      <c r="A1366" s="744" t="s">
        <v>142</v>
      </c>
      <c r="B1366" s="744"/>
      <c r="C1366" s="368"/>
      <c r="D1366" s="369"/>
    </row>
    <row r="1367" spans="1:4" ht="14.25">
      <c r="A1367" s="310"/>
      <c r="B1367" s="310"/>
      <c r="C1367" s="368"/>
      <c r="D1367" s="369"/>
    </row>
    <row r="1368" spans="1:4" ht="14.25">
      <c r="A1368" s="310" t="s">
        <v>117</v>
      </c>
      <c r="B1368" s="744" t="s">
        <v>118</v>
      </c>
      <c r="C1368" s="744"/>
      <c r="D1368" s="339"/>
    </row>
    <row r="1369" spans="1:4">
      <c r="A1369" s="205">
        <v>1212</v>
      </c>
      <c r="B1369" s="168" t="s">
        <v>1367</v>
      </c>
      <c r="C1369" s="379"/>
      <c r="D1369" s="380"/>
    </row>
    <row r="1370" spans="1:4">
      <c r="A1370" s="205"/>
      <c r="B1370" s="168"/>
      <c r="C1370" s="379"/>
      <c r="D1370" s="380"/>
    </row>
    <row r="1371" spans="1:4">
      <c r="A1371" s="264" t="s">
        <v>122</v>
      </c>
      <c r="B1371" s="264">
        <v>1212</v>
      </c>
      <c r="C1371" s="362"/>
      <c r="D1371" s="369"/>
    </row>
    <row r="1372" spans="1:4">
      <c r="A1372" s="264" t="s">
        <v>123</v>
      </c>
      <c r="B1372" s="264">
        <v>12003</v>
      </c>
      <c r="C1372" s="362" t="s">
        <v>125</v>
      </c>
      <c r="D1372" s="363"/>
    </row>
    <row r="1373" spans="1:4" ht="27">
      <c r="A1373" s="264" t="s">
        <v>126</v>
      </c>
      <c r="B1373" s="264" t="s">
        <v>941</v>
      </c>
      <c r="C1373" s="361"/>
      <c r="D1373" s="339"/>
    </row>
    <row r="1374" spans="1:4" ht="40.5">
      <c r="A1374" s="264" t="s">
        <v>128</v>
      </c>
      <c r="B1374" s="264" t="s">
        <v>1068</v>
      </c>
      <c r="C1374" s="361"/>
      <c r="D1374" s="339"/>
    </row>
    <row r="1375" spans="1:4">
      <c r="A1375" s="264" t="s">
        <v>130</v>
      </c>
      <c r="B1375" s="264" t="s">
        <v>316</v>
      </c>
      <c r="C1375" s="361"/>
      <c r="D1375" s="339"/>
    </row>
    <row r="1376" spans="1:4" ht="27">
      <c r="A1376" s="264" t="s">
        <v>1368</v>
      </c>
      <c r="B1376" s="264" t="s">
        <v>1369</v>
      </c>
      <c r="C1376" s="361"/>
      <c r="D1376" s="339"/>
    </row>
    <row r="1377" spans="1:4">
      <c r="A1377" s="264" t="s">
        <v>134</v>
      </c>
      <c r="B1377" s="264"/>
      <c r="C1377" s="361"/>
      <c r="D1377" s="339"/>
    </row>
    <row r="1378" spans="1:4">
      <c r="A1378" s="747" t="s">
        <v>141</v>
      </c>
      <c r="B1378" s="747"/>
      <c r="C1378" s="318">
        <v>-49000</v>
      </c>
      <c r="D1378" s="381"/>
    </row>
    <row r="1379" spans="1:4">
      <c r="A1379" s="367"/>
      <c r="B1379" s="367"/>
      <c r="C1379" s="368"/>
      <c r="D1379" s="369"/>
    </row>
    <row r="1380" spans="1:4">
      <c r="A1380" s="264"/>
      <c r="B1380" s="264"/>
      <c r="C1380" s="339" t="s">
        <v>1384</v>
      </c>
      <c r="D1380" s="343"/>
    </row>
    <row r="1381" spans="1:4" ht="14.25">
      <c r="A1381" s="751" t="s">
        <v>1335</v>
      </c>
      <c r="B1381" s="751"/>
      <c r="C1381" s="751"/>
      <c r="D1381" s="339"/>
    </row>
    <row r="1382" spans="1:4" ht="14.25">
      <c r="A1382" s="744" t="s">
        <v>142</v>
      </c>
      <c r="B1382" s="744"/>
      <c r="C1382" s="744"/>
      <c r="D1382" s="339"/>
    </row>
    <row r="1383" spans="1:4">
      <c r="A1383" s="264"/>
      <c r="B1383" s="264"/>
      <c r="C1383" s="361"/>
      <c r="D1383" s="339"/>
    </row>
    <row r="1384" spans="1:4" ht="14.25">
      <c r="A1384" s="310" t="s">
        <v>117</v>
      </c>
      <c r="B1384" s="744" t="s">
        <v>118</v>
      </c>
      <c r="C1384" s="744"/>
      <c r="D1384" s="339"/>
    </row>
    <row r="1385" spans="1:4">
      <c r="A1385" s="167" t="s">
        <v>1336</v>
      </c>
      <c r="B1385" s="745" t="s">
        <v>1337</v>
      </c>
      <c r="C1385" s="745"/>
      <c r="D1385" s="339"/>
    </row>
    <row r="1386" spans="1:4">
      <c r="A1386" s="264"/>
      <c r="B1386" s="264"/>
      <c r="C1386" s="361"/>
      <c r="D1386" s="339"/>
    </row>
    <row r="1387" spans="1:4" ht="14.25">
      <c r="A1387" s="744" t="s">
        <v>121</v>
      </c>
      <c r="B1387" s="744"/>
      <c r="C1387" s="744"/>
      <c r="D1387" s="339"/>
    </row>
    <row r="1388" spans="1:4">
      <c r="A1388" s="264"/>
      <c r="B1388" s="264"/>
      <c r="C1388" s="361"/>
      <c r="D1388" s="339"/>
    </row>
    <row r="1389" spans="1:4">
      <c r="A1389" s="264" t="s">
        <v>122</v>
      </c>
      <c r="B1389" s="167" t="s">
        <v>1336</v>
      </c>
      <c r="C1389" s="362"/>
      <c r="D1389" s="339"/>
    </row>
    <row r="1390" spans="1:4">
      <c r="A1390" s="264" t="s">
        <v>123</v>
      </c>
      <c r="B1390" s="167" t="s">
        <v>978</v>
      </c>
      <c r="C1390" s="362" t="s">
        <v>125</v>
      </c>
      <c r="D1390" s="363"/>
    </row>
    <row r="1391" spans="1:4" ht="27">
      <c r="A1391" s="264" t="s">
        <v>126</v>
      </c>
      <c r="B1391" s="167" t="s">
        <v>1338</v>
      </c>
      <c r="C1391" s="361"/>
      <c r="D1391" s="339"/>
    </row>
    <row r="1392" spans="1:4" ht="81">
      <c r="A1392" s="264" t="s">
        <v>128</v>
      </c>
      <c r="B1392" s="167" t="s">
        <v>1332</v>
      </c>
      <c r="C1392" s="361"/>
      <c r="D1392" s="339"/>
    </row>
    <row r="1393" spans="1:4">
      <c r="A1393" s="264" t="s">
        <v>130</v>
      </c>
      <c r="B1393" s="167" t="s">
        <v>981</v>
      </c>
      <c r="C1393" s="361"/>
      <c r="D1393" s="339"/>
    </row>
    <row r="1394" spans="1:4" ht="27">
      <c r="A1394" s="264" t="s">
        <v>1012</v>
      </c>
      <c r="B1394" s="167" t="s">
        <v>1335</v>
      </c>
      <c r="C1394" s="361"/>
      <c r="D1394" s="339"/>
    </row>
    <row r="1395" spans="1:4">
      <c r="A1395" s="746" t="s">
        <v>134</v>
      </c>
      <c r="B1395" s="746"/>
      <c r="C1395" s="361"/>
      <c r="D1395" s="339"/>
    </row>
    <row r="1396" spans="1:4">
      <c r="A1396" s="745" t="s">
        <v>970</v>
      </c>
      <c r="B1396" s="745"/>
      <c r="C1396" s="318" t="s">
        <v>970</v>
      </c>
      <c r="D1396" s="364" t="s">
        <v>970</v>
      </c>
    </row>
    <row r="1397" spans="1:4">
      <c r="A1397" s="747" t="s">
        <v>141</v>
      </c>
      <c r="B1397" s="747"/>
      <c r="C1397" s="318">
        <v>-250</v>
      </c>
      <c r="D1397" s="365">
        <v>0</v>
      </c>
    </row>
    <row r="1398" spans="1:4">
      <c r="A1398" s="264"/>
      <c r="B1398" s="264"/>
      <c r="C1398" s="361"/>
      <c r="D1398" s="339"/>
    </row>
    <row r="1399" spans="1:4">
      <c r="A1399" s="367"/>
      <c r="B1399" s="367"/>
      <c r="C1399" s="339" t="s">
        <v>1385</v>
      </c>
      <c r="D1399" s="343"/>
    </row>
    <row r="1400" spans="1:4" ht="14.25">
      <c r="A1400" s="751" t="s">
        <v>944</v>
      </c>
      <c r="B1400" s="751"/>
      <c r="C1400" s="751"/>
      <c r="D1400" s="369"/>
    </row>
    <row r="1401" spans="1:4" ht="14.25">
      <c r="A1401" s="744" t="s">
        <v>142</v>
      </c>
      <c r="B1401" s="744"/>
      <c r="C1401" s="368"/>
      <c r="D1401" s="369"/>
    </row>
    <row r="1402" spans="1:4" ht="14.25">
      <c r="A1402" s="310"/>
      <c r="B1402" s="310"/>
      <c r="C1402" s="368"/>
      <c r="D1402" s="369"/>
    </row>
    <row r="1403" spans="1:4" ht="14.25">
      <c r="A1403" s="310" t="s">
        <v>117</v>
      </c>
      <c r="B1403" s="744" t="s">
        <v>118</v>
      </c>
      <c r="C1403" s="744"/>
      <c r="D1403" s="339"/>
    </row>
    <row r="1404" spans="1:4">
      <c r="A1404" s="205">
        <v>1212</v>
      </c>
      <c r="B1404" s="168" t="s">
        <v>1367</v>
      </c>
      <c r="C1404" s="379"/>
      <c r="D1404" s="380"/>
    </row>
    <row r="1405" spans="1:4">
      <c r="A1405" s="205"/>
      <c r="B1405" s="168"/>
      <c r="C1405" s="379"/>
      <c r="D1405" s="380"/>
    </row>
    <row r="1406" spans="1:4">
      <c r="A1406" s="264" t="s">
        <v>122</v>
      </c>
      <c r="B1406" s="264">
        <v>1212</v>
      </c>
      <c r="C1406" s="362"/>
      <c r="D1406" s="369"/>
    </row>
    <row r="1407" spans="1:4">
      <c r="A1407" s="264" t="s">
        <v>123</v>
      </c>
      <c r="B1407" s="264">
        <v>12003</v>
      </c>
      <c r="C1407" s="362" t="s">
        <v>125</v>
      </c>
      <c r="D1407" s="363"/>
    </row>
    <row r="1408" spans="1:4" ht="27">
      <c r="A1408" s="264" t="s">
        <v>126</v>
      </c>
      <c r="B1408" s="264" t="s">
        <v>941</v>
      </c>
      <c r="C1408" s="361"/>
      <c r="D1408" s="339"/>
    </row>
    <row r="1409" spans="1:4" ht="40.5">
      <c r="A1409" s="264" t="s">
        <v>128</v>
      </c>
      <c r="B1409" s="264" t="s">
        <v>1068</v>
      </c>
      <c r="C1409" s="361"/>
      <c r="D1409" s="339"/>
    </row>
    <row r="1410" spans="1:4">
      <c r="A1410" s="264" t="s">
        <v>130</v>
      </c>
      <c r="B1410" s="264" t="s">
        <v>316</v>
      </c>
      <c r="C1410" s="361"/>
      <c r="D1410" s="339"/>
    </row>
    <row r="1411" spans="1:4" ht="27">
      <c r="A1411" s="264" t="s">
        <v>1368</v>
      </c>
      <c r="B1411" s="264" t="s">
        <v>1369</v>
      </c>
      <c r="C1411" s="361"/>
      <c r="D1411" s="339"/>
    </row>
    <row r="1412" spans="1:4">
      <c r="A1412" s="264" t="s">
        <v>134</v>
      </c>
      <c r="B1412" s="264"/>
      <c r="C1412" s="361"/>
      <c r="D1412" s="339"/>
    </row>
    <row r="1413" spans="1:4">
      <c r="A1413" s="747" t="s">
        <v>141</v>
      </c>
      <c r="B1413" s="747"/>
      <c r="C1413" s="318">
        <v>-65000</v>
      </c>
      <c r="D1413" s="381"/>
    </row>
    <row r="1414" spans="1:4">
      <c r="A1414" s="264"/>
      <c r="B1414" s="264"/>
      <c r="C1414" s="355"/>
      <c r="D1414" s="381"/>
    </row>
    <row r="1415" spans="1:4">
      <c r="A1415" s="264"/>
      <c r="B1415" s="264"/>
      <c r="C1415" s="339" t="s">
        <v>1386</v>
      </c>
      <c r="D1415" s="343"/>
    </row>
    <row r="1416" spans="1:4" ht="14.25">
      <c r="A1416" s="751" t="s">
        <v>1340</v>
      </c>
      <c r="B1416" s="751"/>
      <c r="C1416" s="751"/>
      <c r="D1416" s="339"/>
    </row>
    <row r="1417" spans="1:4" ht="14.25">
      <c r="A1417" s="744" t="s">
        <v>142</v>
      </c>
      <c r="B1417" s="744"/>
      <c r="C1417" s="744"/>
      <c r="D1417" s="339"/>
    </row>
    <row r="1418" spans="1:4">
      <c r="A1418" s="264"/>
      <c r="B1418" s="264"/>
      <c r="C1418" s="361"/>
      <c r="D1418" s="339"/>
    </row>
    <row r="1419" spans="1:4" ht="14.25">
      <c r="A1419" s="310" t="s">
        <v>117</v>
      </c>
      <c r="B1419" s="744" t="s">
        <v>118</v>
      </c>
      <c r="C1419" s="744"/>
      <c r="D1419" s="339"/>
    </row>
    <row r="1420" spans="1:4">
      <c r="A1420" s="167" t="s">
        <v>1341</v>
      </c>
      <c r="B1420" s="745" t="s">
        <v>1342</v>
      </c>
      <c r="C1420" s="745"/>
      <c r="D1420" s="339"/>
    </row>
    <row r="1421" spans="1:4">
      <c r="A1421" s="264"/>
      <c r="B1421" s="264"/>
      <c r="C1421" s="361"/>
      <c r="D1421" s="339"/>
    </row>
    <row r="1422" spans="1:4" ht="14.25">
      <c r="A1422" s="744" t="s">
        <v>121</v>
      </c>
      <c r="B1422" s="744"/>
      <c r="C1422" s="744"/>
      <c r="D1422" s="339"/>
    </row>
    <row r="1423" spans="1:4">
      <c r="A1423" s="264"/>
      <c r="B1423" s="264"/>
      <c r="C1423" s="361"/>
      <c r="D1423" s="339"/>
    </row>
    <row r="1424" spans="1:4">
      <c r="A1424" s="264" t="s">
        <v>122</v>
      </c>
      <c r="B1424" s="167" t="s">
        <v>1341</v>
      </c>
      <c r="C1424" s="362"/>
      <c r="D1424" s="339"/>
    </row>
    <row r="1425" spans="1:4">
      <c r="A1425" s="264" t="s">
        <v>123</v>
      </c>
      <c r="B1425" s="167" t="s">
        <v>978</v>
      </c>
      <c r="C1425" s="362" t="s">
        <v>125</v>
      </c>
      <c r="D1425" s="363"/>
    </row>
    <row r="1426" spans="1:4" ht="40.5">
      <c r="A1426" s="264" t="s">
        <v>126</v>
      </c>
      <c r="B1426" s="167" t="s">
        <v>1343</v>
      </c>
      <c r="C1426" s="361"/>
      <c r="D1426" s="339"/>
    </row>
    <row r="1427" spans="1:4" ht="81">
      <c r="A1427" s="264" t="s">
        <v>128</v>
      </c>
      <c r="B1427" s="167" t="s">
        <v>1332</v>
      </c>
      <c r="C1427" s="361"/>
      <c r="D1427" s="339"/>
    </row>
    <row r="1428" spans="1:4">
      <c r="A1428" s="264" t="s">
        <v>130</v>
      </c>
      <c r="B1428" s="167" t="s">
        <v>981</v>
      </c>
      <c r="C1428" s="361"/>
      <c r="D1428" s="339"/>
    </row>
    <row r="1429" spans="1:4" ht="27">
      <c r="A1429" s="264" t="s">
        <v>1012</v>
      </c>
      <c r="B1429" s="167" t="s">
        <v>1340</v>
      </c>
      <c r="C1429" s="361"/>
      <c r="D1429" s="339"/>
    </row>
    <row r="1430" spans="1:4">
      <c r="A1430" s="746" t="s">
        <v>134</v>
      </c>
      <c r="B1430" s="746"/>
      <c r="C1430" s="361"/>
      <c r="D1430" s="339"/>
    </row>
    <row r="1431" spans="1:4">
      <c r="A1431" s="747" t="s">
        <v>141</v>
      </c>
      <c r="B1431" s="747"/>
      <c r="C1431" s="318">
        <v>-2241.1999999999998</v>
      </c>
      <c r="D1431" s="365">
        <v>0</v>
      </c>
    </row>
    <row r="1432" spans="1:4">
      <c r="A1432" s="264"/>
      <c r="B1432" s="264"/>
      <c r="C1432" s="361"/>
      <c r="D1432" s="339"/>
    </row>
    <row r="1433" spans="1:4">
      <c r="A1433" s="264"/>
      <c r="B1433" s="264"/>
      <c r="C1433" s="361"/>
      <c r="D1433" s="339"/>
    </row>
    <row r="1434" spans="1:4" ht="14.25">
      <c r="A1434" s="310" t="s">
        <v>117</v>
      </c>
      <c r="B1434" s="744" t="s">
        <v>118</v>
      </c>
      <c r="C1434" s="744"/>
      <c r="D1434" s="339"/>
    </row>
    <row r="1435" spans="1:4">
      <c r="A1435" s="205">
        <v>1212</v>
      </c>
      <c r="B1435" s="168" t="s">
        <v>1367</v>
      </c>
      <c r="C1435" s="379"/>
      <c r="D1435" s="380"/>
    </row>
    <row r="1436" spans="1:4">
      <c r="A1436" s="205"/>
      <c r="B1436" s="168"/>
      <c r="C1436" s="379"/>
      <c r="D1436" s="380"/>
    </row>
    <row r="1437" spans="1:4" ht="14.25">
      <c r="A1437" s="744"/>
      <c r="B1437" s="744"/>
      <c r="C1437" s="368"/>
      <c r="D1437" s="369"/>
    </row>
    <row r="1438" spans="1:4">
      <c r="A1438" s="264" t="s">
        <v>122</v>
      </c>
      <c r="B1438" s="264">
        <v>1212</v>
      </c>
      <c r="C1438" s="362"/>
      <c r="D1438" s="369"/>
    </row>
    <row r="1439" spans="1:4">
      <c r="A1439" s="264" t="s">
        <v>123</v>
      </c>
      <c r="B1439" s="264">
        <v>12003</v>
      </c>
      <c r="C1439" s="362" t="s">
        <v>125</v>
      </c>
      <c r="D1439" s="363"/>
    </row>
    <row r="1440" spans="1:4" ht="27">
      <c r="A1440" s="264" t="s">
        <v>126</v>
      </c>
      <c r="B1440" s="264" t="s">
        <v>941</v>
      </c>
      <c r="C1440" s="361"/>
      <c r="D1440" s="339"/>
    </row>
    <row r="1441" spans="1:4" ht="40.5">
      <c r="A1441" s="264" t="s">
        <v>128</v>
      </c>
      <c r="B1441" s="264" t="s">
        <v>1068</v>
      </c>
      <c r="C1441" s="361"/>
      <c r="D1441" s="339"/>
    </row>
    <row r="1442" spans="1:4">
      <c r="A1442" s="264" t="s">
        <v>130</v>
      </c>
      <c r="B1442" s="264" t="s">
        <v>316</v>
      </c>
      <c r="C1442" s="361"/>
      <c r="D1442" s="339"/>
    </row>
    <row r="1443" spans="1:4" ht="27">
      <c r="A1443" s="264" t="s">
        <v>1368</v>
      </c>
      <c r="B1443" s="264" t="s">
        <v>1369</v>
      </c>
      <c r="C1443" s="361"/>
      <c r="D1443" s="339"/>
    </row>
    <row r="1444" spans="1:4">
      <c r="A1444" s="264" t="s">
        <v>134</v>
      </c>
      <c r="B1444" s="264"/>
      <c r="C1444" s="361"/>
      <c r="D1444" s="339"/>
    </row>
    <row r="1445" spans="1:4">
      <c r="A1445" s="747" t="s">
        <v>141</v>
      </c>
      <c r="B1445" s="747"/>
      <c r="C1445" s="318">
        <v>-9000</v>
      </c>
      <c r="D1445" s="382"/>
    </row>
    <row r="1446" spans="1:4">
      <c r="A1446" s="264"/>
      <c r="B1446" s="264"/>
      <c r="C1446" s="355"/>
      <c r="D1446" s="383"/>
    </row>
    <row r="1447" spans="1:4">
      <c r="A1447" s="367"/>
      <c r="B1447" s="367"/>
      <c r="C1447" s="368"/>
      <c r="D1447" s="369"/>
    </row>
    <row r="1448" spans="1:4">
      <c r="A1448" s="264"/>
      <c r="B1448" s="264"/>
      <c r="C1448" s="355"/>
      <c r="D1448" s="383"/>
    </row>
    <row r="1449" spans="1:4">
      <c r="A1449" s="264"/>
      <c r="B1449" s="264"/>
      <c r="C1449" s="339" t="s">
        <v>1623</v>
      </c>
      <c r="D1449" s="343"/>
    </row>
    <row r="1450" spans="1:4" ht="14.25">
      <c r="A1450" s="751" t="s">
        <v>1345</v>
      </c>
      <c r="B1450" s="751"/>
      <c r="C1450" s="751"/>
      <c r="D1450" s="339"/>
    </row>
    <row r="1451" spans="1:4" ht="14.25">
      <c r="A1451" s="744" t="s">
        <v>142</v>
      </c>
      <c r="B1451" s="744"/>
      <c r="C1451" s="744"/>
      <c r="D1451" s="339"/>
    </row>
    <row r="1452" spans="1:4">
      <c r="A1452" s="264"/>
      <c r="B1452" s="264"/>
      <c r="C1452" s="361"/>
      <c r="D1452" s="339"/>
    </row>
    <row r="1453" spans="1:4" ht="14.25">
      <c r="A1453" s="310" t="s">
        <v>117</v>
      </c>
      <c r="B1453" s="744" t="s">
        <v>118</v>
      </c>
      <c r="C1453" s="744"/>
      <c r="D1453" s="339"/>
    </row>
    <row r="1454" spans="1:4">
      <c r="A1454" s="167" t="s">
        <v>1346</v>
      </c>
      <c r="B1454" s="745" t="s">
        <v>1347</v>
      </c>
      <c r="C1454" s="745"/>
      <c r="D1454" s="339"/>
    </row>
    <row r="1455" spans="1:4">
      <c r="A1455" s="264"/>
      <c r="B1455" s="264"/>
      <c r="C1455" s="361"/>
      <c r="D1455" s="339"/>
    </row>
    <row r="1456" spans="1:4" ht="14.25">
      <c r="A1456" s="744" t="s">
        <v>121</v>
      </c>
      <c r="B1456" s="744"/>
      <c r="C1456" s="744"/>
      <c r="D1456" s="339"/>
    </row>
    <row r="1457" spans="1:4">
      <c r="A1457" s="264"/>
      <c r="B1457" s="264"/>
      <c r="C1457" s="361"/>
      <c r="D1457" s="339"/>
    </row>
    <row r="1458" spans="1:4">
      <c r="A1458" s="264" t="s">
        <v>122</v>
      </c>
      <c r="B1458" s="167" t="s">
        <v>1346</v>
      </c>
      <c r="C1458" s="362"/>
      <c r="D1458" s="339"/>
    </row>
    <row r="1459" spans="1:4">
      <c r="A1459" s="264" t="s">
        <v>123</v>
      </c>
      <c r="B1459" s="167" t="s">
        <v>978</v>
      </c>
      <c r="C1459" s="362" t="s">
        <v>125</v>
      </c>
      <c r="D1459" s="363"/>
    </row>
    <row r="1460" spans="1:4" ht="27">
      <c r="A1460" s="264" t="s">
        <v>126</v>
      </c>
      <c r="B1460" s="167" t="s">
        <v>1348</v>
      </c>
      <c r="C1460" s="361"/>
      <c r="D1460" s="339"/>
    </row>
    <row r="1461" spans="1:4" ht="27">
      <c r="A1461" s="264" t="s">
        <v>128</v>
      </c>
      <c r="B1461" s="167" t="s">
        <v>1348</v>
      </c>
      <c r="C1461" s="361"/>
      <c r="D1461" s="339"/>
    </row>
    <row r="1462" spans="1:4">
      <c r="A1462" s="264" t="s">
        <v>130</v>
      </c>
      <c r="B1462" s="167" t="s">
        <v>981</v>
      </c>
      <c r="C1462" s="361"/>
      <c r="D1462" s="339"/>
    </row>
    <row r="1463" spans="1:4" ht="27">
      <c r="A1463" s="264" t="s">
        <v>1012</v>
      </c>
      <c r="B1463" s="167" t="s">
        <v>1345</v>
      </c>
      <c r="C1463" s="361"/>
      <c r="D1463" s="339"/>
    </row>
    <row r="1464" spans="1:4">
      <c r="A1464" s="746" t="s">
        <v>134</v>
      </c>
      <c r="B1464" s="746"/>
      <c r="C1464" s="361"/>
      <c r="D1464" s="339"/>
    </row>
    <row r="1465" spans="1:4">
      <c r="A1465" s="747" t="s">
        <v>141</v>
      </c>
      <c r="B1465" s="747"/>
      <c r="C1465" s="318">
        <v>85000</v>
      </c>
      <c r="D1465" s="365">
        <v>0</v>
      </c>
    </row>
    <row r="1466" spans="1:4">
      <c r="A1466" s="264"/>
      <c r="B1466" s="264"/>
      <c r="C1466" s="361"/>
      <c r="D1466" s="339"/>
    </row>
    <row r="1467" spans="1:4">
      <c r="A1467" s="264" t="s">
        <v>122</v>
      </c>
      <c r="B1467" s="167" t="s">
        <v>1346</v>
      </c>
      <c r="C1467" s="362"/>
      <c r="D1467" s="339"/>
    </row>
    <row r="1468" spans="1:4">
      <c r="A1468" s="264" t="s">
        <v>123</v>
      </c>
      <c r="B1468" s="167" t="s">
        <v>1014</v>
      </c>
      <c r="C1468" s="362" t="s">
        <v>125</v>
      </c>
      <c r="D1468" s="363"/>
    </row>
    <row r="1469" spans="1:4">
      <c r="A1469" s="264" t="s">
        <v>126</v>
      </c>
      <c r="B1469" s="167" t="s">
        <v>1349</v>
      </c>
      <c r="C1469" s="361"/>
      <c r="D1469" s="339"/>
    </row>
    <row r="1470" spans="1:4">
      <c r="A1470" s="264" t="s">
        <v>128</v>
      </c>
      <c r="B1470" s="167" t="s">
        <v>1349</v>
      </c>
      <c r="C1470" s="361"/>
      <c r="D1470" s="339"/>
    </row>
    <row r="1471" spans="1:4">
      <c r="A1471" s="264" t="s">
        <v>130</v>
      </c>
      <c r="B1471" s="167" t="s">
        <v>981</v>
      </c>
      <c r="C1471" s="361"/>
      <c r="D1471" s="339"/>
    </row>
    <row r="1472" spans="1:4" ht="27">
      <c r="A1472" s="264" t="s">
        <v>1012</v>
      </c>
      <c r="B1472" s="167" t="s">
        <v>1345</v>
      </c>
      <c r="C1472" s="361"/>
      <c r="D1472" s="339"/>
    </row>
    <row r="1473" spans="1:4">
      <c r="A1473" s="746" t="s">
        <v>134</v>
      </c>
      <c r="B1473" s="746"/>
      <c r="C1473" s="361"/>
      <c r="D1473" s="339"/>
    </row>
    <row r="1474" spans="1:4">
      <c r="A1474" s="745" t="s">
        <v>970</v>
      </c>
      <c r="B1474" s="745"/>
      <c r="C1474" s="318" t="s">
        <v>970</v>
      </c>
      <c r="D1474" s="364" t="s">
        <v>970</v>
      </c>
    </row>
    <row r="1475" spans="1:4">
      <c r="A1475" s="747" t="s">
        <v>141</v>
      </c>
      <c r="B1475" s="747"/>
      <c r="C1475" s="318">
        <v>-85000</v>
      </c>
      <c r="D1475" s="365">
        <v>0</v>
      </c>
    </row>
    <row r="1476" spans="1:4">
      <c r="A1476" s="264"/>
      <c r="B1476" s="264"/>
      <c r="C1476" s="361"/>
      <c r="D1476" s="339"/>
    </row>
    <row r="1477" spans="1:4">
      <c r="A1477" s="264"/>
      <c r="B1477" s="264"/>
      <c r="C1477" s="361"/>
      <c r="D1477" s="339"/>
    </row>
    <row r="1478" spans="1:4">
      <c r="A1478" s="264"/>
      <c r="B1478" s="264"/>
      <c r="C1478" s="361"/>
      <c r="D1478" s="339"/>
    </row>
    <row r="1479" spans="1:4">
      <c r="A1479" s="356"/>
      <c r="B1479" s="356"/>
      <c r="C1479" s="357"/>
    </row>
    <row r="1480" spans="1:4" s="359" customFormat="1" ht="13.5" customHeight="1">
      <c r="A1480" s="310" t="s">
        <v>117</v>
      </c>
      <c r="B1480" s="373" t="s">
        <v>118</v>
      </c>
      <c r="C1480" s="373"/>
      <c r="D1480" s="358"/>
    </row>
    <row r="1481" spans="1:4" s="359" customFormat="1" ht="40.5">
      <c r="A1481" s="167" t="s">
        <v>1387</v>
      </c>
      <c r="B1481" s="168" t="s">
        <v>1388</v>
      </c>
      <c r="C1481" s="337" t="s">
        <v>1389</v>
      </c>
      <c r="D1481" s="358"/>
    </row>
    <row r="1482" spans="1:4" s="359" customFormat="1">
      <c r="A1482" s="264"/>
      <c r="B1482" s="264"/>
      <c r="C1482" s="264"/>
      <c r="D1482" s="358"/>
    </row>
    <row r="1483" spans="1:4" s="359" customFormat="1" ht="14.25">
      <c r="A1483" s="744" t="s">
        <v>121</v>
      </c>
      <c r="B1483" s="744"/>
      <c r="C1483" s="744"/>
      <c r="D1483" s="358"/>
    </row>
    <row r="1484" spans="1:4" s="359" customFormat="1">
      <c r="A1484" s="264"/>
      <c r="B1484" s="264"/>
      <c r="C1484" s="264"/>
      <c r="D1484" s="358"/>
    </row>
    <row r="1485" spans="1:4" s="359" customFormat="1">
      <c r="A1485" s="264" t="s">
        <v>122</v>
      </c>
      <c r="B1485" s="167" t="s">
        <v>1387</v>
      </c>
      <c r="C1485" s="337"/>
      <c r="D1485" s="358"/>
    </row>
    <row r="1486" spans="1:4" s="359" customFormat="1">
      <c r="A1486" s="264" t="s">
        <v>123</v>
      </c>
      <c r="B1486" s="167" t="s">
        <v>978</v>
      </c>
      <c r="C1486" s="337" t="s">
        <v>1390</v>
      </c>
      <c r="D1486" s="358"/>
    </row>
    <row r="1487" spans="1:4" s="359" customFormat="1">
      <c r="A1487" s="264" t="s">
        <v>126</v>
      </c>
      <c r="B1487" s="167" t="s">
        <v>1388</v>
      </c>
      <c r="C1487" s="264"/>
      <c r="D1487" s="358"/>
    </row>
    <row r="1488" spans="1:4" s="359" customFormat="1" ht="67.5">
      <c r="A1488" s="264" t="s">
        <v>128</v>
      </c>
      <c r="B1488" s="167" t="s">
        <v>1391</v>
      </c>
      <c r="C1488" s="264"/>
      <c r="D1488" s="358"/>
    </row>
    <row r="1489" spans="1:4" s="359" customFormat="1">
      <c r="A1489" s="264" t="s">
        <v>130</v>
      </c>
      <c r="B1489" s="167" t="s">
        <v>981</v>
      </c>
      <c r="C1489" s="264"/>
      <c r="D1489" s="358"/>
    </row>
    <row r="1490" spans="1:4" s="359" customFormat="1">
      <c r="A1490" s="746" t="s">
        <v>134</v>
      </c>
      <c r="B1490" s="746"/>
      <c r="C1490" s="264"/>
      <c r="D1490" s="358"/>
    </row>
    <row r="1491" spans="1:4" s="359" customFormat="1">
      <c r="A1491" s="747" t="s">
        <v>141</v>
      </c>
      <c r="B1491" s="747"/>
      <c r="C1491" s="305">
        <f>'17'!C1420</f>
        <v>8057294.5999999996</v>
      </c>
      <c r="D1491" s="358"/>
    </row>
    <row r="1492" spans="1:4" s="359" customFormat="1">
      <c r="C1492" s="358"/>
      <c r="D1492" s="358"/>
    </row>
  </sheetData>
  <mergeCells count="522">
    <mergeCell ref="A42:B42"/>
    <mergeCell ref="A43:B43"/>
    <mergeCell ref="A44:B44"/>
    <mergeCell ref="A45:B45"/>
    <mergeCell ref="A53:B53"/>
    <mergeCell ref="A22:B22"/>
    <mergeCell ref="A23:B23"/>
    <mergeCell ref="A24:B24"/>
    <mergeCell ref="A4:C4"/>
    <mergeCell ref="A8:C8"/>
    <mergeCell ref="A9:C9"/>
    <mergeCell ref="B11:C11"/>
    <mergeCell ref="B12:C12"/>
    <mergeCell ref="A14:C14"/>
    <mergeCell ref="A28:C28"/>
    <mergeCell ref="A29:C29"/>
    <mergeCell ref="B31:C31"/>
    <mergeCell ref="B32:C32"/>
    <mergeCell ref="A34:C34"/>
    <mergeCell ref="B90:C90"/>
    <mergeCell ref="B91:C91"/>
    <mergeCell ref="A93:C93"/>
    <mergeCell ref="A110:B110"/>
    <mergeCell ref="A111:B111"/>
    <mergeCell ref="A54:B54"/>
    <mergeCell ref="A55:B55"/>
    <mergeCell ref="A56:B56"/>
    <mergeCell ref="A57:B57"/>
    <mergeCell ref="A58:B58"/>
    <mergeCell ref="A101:B101"/>
    <mergeCell ref="A102:B102"/>
    <mergeCell ref="B77:C77"/>
    <mergeCell ref="B78:C78"/>
    <mergeCell ref="A80:C80"/>
    <mergeCell ref="A87:B87"/>
    <mergeCell ref="A88:B88"/>
    <mergeCell ref="B60:C60"/>
    <mergeCell ref="B61:C61"/>
    <mergeCell ref="A63:C63"/>
    <mergeCell ref="C65:C66"/>
    <mergeCell ref="A70:B70"/>
    <mergeCell ref="A71:B71"/>
    <mergeCell ref="A72:B72"/>
    <mergeCell ref="A140:B140"/>
    <mergeCell ref="A141:B141"/>
    <mergeCell ref="A142:B142"/>
    <mergeCell ref="A143:B143"/>
    <mergeCell ref="B183:C183"/>
    <mergeCell ref="A112:B112"/>
    <mergeCell ref="A129:B129"/>
    <mergeCell ref="A130:B130"/>
    <mergeCell ref="A131:B131"/>
    <mergeCell ref="A132:B132"/>
    <mergeCell ref="A120:B120"/>
    <mergeCell ref="A121:B121"/>
    <mergeCell ref="A204:B204"/>
    <mergeCell ref="A238:B238"/>
    <mergeCell ref="A239:B239"/>
    <mergeCell ref="A266:B266"/>
    <mergeCell ref="A267:B267"/>
    <mergeCell ref="B184:C184"/>
    <mergeCell ref="A186:C186"/>
    <mergeCell ref="A194:B194"/>
    <mergeCell ref="A195:B195"/>
    <mergeCell ref="A203:B203"/>
    <mergeCell ref="A212:B212"/>
    <mergeCell ref="A213:B213"/>
    <mergeCell ref="A221:B221"/>
    <mergeCell ref="A222:B222"/>
    <mergeCell ref="A229:B229"/>
    <mergeCell ref="A230:B230"/>
    <mergeCell ref="A247:B247"/>
    <mergeCell ref="A248:B248"/>
    <mergeCell ref="A249:B249"/>
    <mergeCell ref="A257:B257"/>
    <mergeCell ref="A258:B258"/>
    <mergeCell ref="A328:C328"/>
    <mergeCell ref="A329:C329"/>
    <mergeCell ref="B331:C331"/>
    <mergeCell ref="B332:C332"/>
    <mergeCell ref="A334:C334"/>
    <mergeCell ref="A268:B268"/>
    <mergeCell ref="A269:B269"/>
    <mergeCell ref="A270:B270"/>
    <mergeCell ref="A271:B271"/>
    <mergeCell ref="A272:B272"/>
    <mergeCell ref="A280:B280"/>
    <mergeCell ref="A281:B281"/>
    <mergeCell ref="A282:B282"/>
    <mergeCell ref="B306:C306"/>
    <mergeCell ref="B307:C307"/>
    <mergeCell ref="A309:C309"/>
    <mergeCell ref="C311:C312"/>
    <mergeCell ref="A316:B316"/>
    <mergeCell ref="A317:B317"/>
    <mergeCell ref="A324:B324"/>
    <mergeCell ref="A325:B325"/>
    <mergeCell ref="B351:C351"/>
    <mergeCell ref="A353:C353"/>
    <mergeCell ref="A361:B361"/>
    <mergeCell ref="A362:B362"/>
    <mergeCell ref="A370:B370"/>
    <mergeCell ref="A342:B342"/>
    <mergeCell ref="A343:B343"/>
    <mergeCell ref="A347:C347"/>
    <mergeCell ref="A348:C348"/>
    <mergeCell ref="B350:C350"/>
    <mergeCell ref="A390:B390"/>
    <mergeCell ref="A391:B391"/>
    <mergeCell ref="A392:B392"/>
    <mergeCell ref="A393:B393"/>
    <mergeCell ref="A394:B394"/>
    <mergeCell ref="A371:B371"/>
    <mergeCell ref="A379:B379"/>
    <mergeCell ref="A380:B380"/>
    <mergeCell ref="A388:B388"/>
    <mergeCell ref="A389:B389"/>
    <mergeCell ref="A410:B410"/>
    <mergeCell ref="A411:B411"/>
    <mergeCell ref="A419:B419"/>
    <mergeCell ref="A420:B420"/>
    <mergeCell ref="A459:B459"/>
    <mergeCell ref="A395:B395"/>
    <mergeCell ref="B398:C398"/>
    <mergeCell ref="B399:C399"/>
    <mergeCell ref="A401:C401"/>
    <mergeCell ref="A409:B409"/>
    <mergeCell ref="A428:B428"/>
    <mergeCell ref="A429:B429"/>
    <mergeCell ref="A430:B430"/>
    <mergeCell ref="A431:B431"/>
    <mergeCell ref="A432:B432"/>
    <mergeCell ref="A433:B433"/>
    <mergeCell ref="A434:B434"/>
    <mergeCell ref="A442:B442"/>
    <mergeCell ref="A443:B443"/>
    <mergeCell ref="A444:B444"/>
    <mergeCell ref="A445:B445"/>
    <mergeCell ref="A446:B446"/>
    <mergeCell ref="A447:B447"/>
    <mergeCell ref="A448:B448"/>
    <mergeCell ref="A471:C471"/>
    <mergeCell ref="A479:B479"/>
    <mergeCell ref="A480:B480"/>
    <mergeCell ref="B483:C483"/>
    <mergeCell ref="B484:C484"/>
    <mergeCell ref="A460:B460"/>
    <mergeCell ref="A465:C465"/>
    <mergeCell ref="A466:C466"/>
    <mergeCell ref="B468:C468"/>
    <mergeCell ref="B469:C469"/>
    <mergeCell ref="A507:C507"/>
    <mergeCell ref="A508:C508"/>
    <mergeCell ref="B510:C510"/>
    <mergeCell ref="B511:C511"/>
    <mergeCell ref="A513:C513"/>
    <mergeCell ref="A486:C486"/>
    <mergeCell ref="A494:B494"/>
    <mergeCell ref="A495:B495"/>
    <mergeCell ref="A503:B503"/>
    <mergeCell ref="A504:B504"/>
    <mergeCell ref="B530:C530"/>
    <mergeCell ref="A532:C532"/>
    <mergeCell ref="A540:B540"/>
    <mergeCell ref="A541:B541"/>
    <mergeCell ref="B544:C544"/>
    <mergeCell ref="A521:B521"/>
    <mergeCell ref="A522:B522"/>
    <mergeCell ref="A526:C526"/>
    <mergeCell ref="A527:C527"/>
    <mergeCell ref="B529:C529"/>
    <mergeCell ref="A653:C653"/>
    <mergeCell ref="A575:B575"/>
    <mergeCell ref="A576:B576"/>
    <mergeCell ref="A577:B577"/>
    <mergeCell ref="A578:B578"/>
    <mergeCell ref="B581:C581"/>
    <mergeCell ref="A596:C596"/>
    <mergeCell ref="A619:B619"/>
    <mergeCell ref="A633:B633"/>
    <mergeCell ref="A648:B648"/>
    <mergeCell ref="B636:C636"/>
    <mergeCell ref="A650:B650"/>
    <mergeCell ref="C629:C632"/>
    <mergeCell ref="A597:C597"/>
    <mergeCell ref="A620:B620"/>
    <mergeCell ref="A610:B610"/>
    <mergeCell ref="A611:B611"/>
    <mergeCell ref="C606:C610"/>
    <mergeCell ref="C615:C619"/>
    <mergeCell ref="B637:C637"/>
    <mergeCell ref="A668:B668"/>
    <mergeCell ref="A669:B669"/>
    <mergeCell ref="A670:B670"/>
    <mergeCell ref="A671:B671"/>
    <mergeCell ref="A679:B679"/>
    <mergeCell ref="A654:C654"/>
    <mergeCell ref="B656:C656"/>
    <mergeCell ref="B657:C657"/>
    <mergeCell ref="A659:C659"/>
    <mergeCell ref="A667:B667"/>
    <mergeCell ref="B687:C687"/>
    <mergeCell ref="A689:C689"/>
    <mergeCell ref="A697:B697"/>
    <mergeCell ref="A698:B698"/>
    <mergeCell ref="A702:C702"/>
    <mergeCell ref="A680:B680"/>
    <mergeCell ref="A681:B681"/>
    <mergeCell ref="A682:B682"/>
    <mergeCell ref="A683:B683"/>
    <mergeCell ref="B686:C686"/>
    <mergeCell ref="A717:B717"/>
    <mergeCell ref="B720:C720"/>
    <mergeCell ref="B721:C721"/>
    <mergeCell ref="A723:C723"/>
    <mergeCell ref="A731:B731"/>
    <mergeCell ref="A703:C703"/>
    <mergeCell ref="B705:C705"/>
    <mergeCell ref="B706:C706"/>
    <mergeCell ref="A708:C708"/>
    <mergeCell ref="A716:B716"/>
    <mergeCell ref="B741:C741"/>
    <mergeCell ref="B742:C742"/>
    <mergeCell ref="A744:C744"/>
    <mergeCell ref="A752:B752"/>
    <mergeCell ref="A753:B753"/>
    <mergeCell ref="A732:B732"/>
    <mergeCell ref="A733:B733"/>
    <mergeCell ref="A734:B734"/>
    <mergeCell ref="A738:C738"/>
    <mergeCell ref="A739:C739"/>
    <mergeCell ref="A764:C764"/>
    <mergeCell ref="A772:B772"/>
    <mergeCell ref="A773:B773"/>
    <mergeCell ref="A781:B781"/>
    <mergeCell ref="A782:B782"/>
    <mergeCell ref="A754:B754"/>
    <mergeCell ref="A758:C758"/>
    <mergeCell ref="A759:C759"/>
    <mergeCell ref="B761:C761"/>
    <mergeCell ref="B762:C762"/>
    <mergeCell ref="A805:B805"/>
    <mergeCell ref="A806:B806"/>
    <mergeCell ref="A814:B814"/>
    <mergeCell ref="A815:B815"/>
    <mergeCell ref="A819:C819"/>
    <mergeCell ref="A790:B790"/>
    <mergeCell ref="A791:B791"/>
    <mergeCell ref="B794:C794"/>
    <mergeCell ref="B795:C795"/>
    <mergeCell ref="A797:C797"/>
    <mergeCell ref="A834:B834"/>
    <mergeCell ref="A838:C838"/>
    <mergeCell ref="A839:C839"/>
    <mergeCell ref="B841:C841"/>
    <mergeCell ref="B842:C842"/>
    <mergeCell ref="A820:C820"/>
    <mergeCell ref="B822:C822"/>
    <mergeCell ref="B823:C823"/>
    <mergeCell ref="A825:C825"/>
    <mergeCell ref="A833:B833"/>
    <mergeCell ref="B860:C860"/>
    <mergeCell ref="B861:C861"/>
    <mergeCell ref="A863:C863"/>
    <mergeCell ref="A871:B871"/>
    <mergeCell ref="A872:B872"/>
    <mergeCell ref="A844:C844"/>
    <mergeCell ref="A852:B852"/>
    <mergeCell ref="A853:B853"/>
    <mergeCell ref="A857:C857"/>
    <mergeCell ref="A858:C858"/>
    <mergeCell ref="A888:B888"/>
    <mergeCell ref="A896:B896"/>
    <mergeCell ref="A897:B897"/>
    <mergeCell ref="A898:B898"/>
    <mergeCell ref="A906:B906"/>
    <mergeCell ref="A873:B873"/>
    <mergeCell ref="B876:C876"/>
    <mergeCell ref="B877:C877"/>
    <mergeCell ref="A879:C879"/>
    <mergeCell ref="A887:B887"/>
    <mergeCell ref="A930:B930"/>
    <mergeCell ref="A933:C933"/>
    <mergeCell ref="A934:C934"/>
    <mergeCell ref="B936:C936"/>
    <mergeCell ref="B937:C937"/>
    <mergeCell ref="A907:B907"/>
    <mergeCell ref="A915:B915"/>
    <mergeCell ref="A916:B916"/>
    <mergeCell ref="B919:C919"/>
    <mergeCell ref="B920:C920"/>
    <mergeCell ref="B955:C955"/>
    <mergeCell ref="B956:C956"/>
    <mergeCell ref="A958:C958"/>
    <mergeCell ref="A966:B966"/>
    <mergeCell ref="A967:B967"/>
    <mergeCell ref="A939:C939"/>
    <mergeCell ref="A947:B947"/>
    <mergeCell ref="A948:B948"/>
    <mergeCell ref="A952:C952"/>
    <mergeCell ref="A953:C953"/>
    <mergeCell ref="A987:B987"/>
    <mergeCell ref="A988:B988"/>
    <mergeCell ref="A989:B989"/>
    <mergeCell ref="A993:C993"/>
    <mergeCell ref="A994:C994"/>
    <mergeCell ref="A975:B975"/>
    <mergeCell ref="A976:B976"/>
    <mergeCell ref="A977:B977"/>
    <mergeCell ref="A978:B978"/>
    <mergeCell ref="A979:B979"/>
    <mergeCell ref="A1009:B1009"/>
    <mergeCell ref="A1013:C1013"/>
    <mergeCell ref="A1014:C1014"/>
    <mergeCell ref="B1016:C1016"/>
    <mergeCell ref="B1017:C1017"/>
    <mergeCell ref="B996:C996"/>
    <mergeCell ref="B997:C997"/>
    <mergeCell ref="A999:C999"/>
    <mergeCell ref="A1007:B1007"/>
    <mergeCell ref="A1008:B1008"/>
    <mergeCell ref="B1035:C1035"/>
    <mergeCell ref="B1036:C1036"/>
    <mergeCell ref="A1038:C1038"/>
    <mergeCell ref="A1046:B1046"/>
    <mergeCell ref="A1047:B1047"/>
    <mergeCell ref="A1019:C1019"/>
    <mergeCell ref="A1027:B1027"/>
    <mergeCell ref="A1028:B1028"/>
    <mergeCell ref="A1032:C1032"/>
    <mergeCell ref="A1033:C1033"/>
    <mergeCell ref="A1058:C1058"/>
    <mergeCell ref="A1066:B1066"/>
    <mergeCell ref="A1067:B1067"/>
    <mergeCell ref="A1075:B1075"/>
    <mergeCell ref="A1076:B1076"/>
    <mergeCell ref="A1048:B1048"/>
    <mergeCell ref="A1052:C1052"/>
    <mergeCell ref="A1053:C1053"/>
    <mergeCell ref="B1055:C1055"/>
    <mergeCell ref="B1056:C1056"/>
    <mergeCell ref="A1103:B1103"/>
    <mergeCell ref="A1111:B1111"/>
    <mergeCell ref="A1112:B1112"/>
    <mergeCell ref="A1113:B1113"/>
    <mergeCell ref="A1114:B1114"/>
    <mergeCell ref="A1084:B1084"/>
    <mergeCell ref="A1085:B1085"/>
    <mergeCell ref="A1093:B1093"/>
    <mergeCell ref="A1094:B1094"/>
    <mergeCell ref="A1102:B1102"/>
    <mergeCell ref="A1134:B1134"/>
    <mergeCell ref="A1135:B1135"/>
    <mergeCell ref="A1143:B1143"/>
    <mergeCell ref="A1144:B1144"/>
    <mergeCell ref="A1145:B1145"/>
    <mergeCell ref="A1122:B1122"/>
    <mergeCell ref="A1123:B1123"/>
    <mergeCell ref="A1124:B1124"/>
    <mergeCell ref="A1132:B1132"/>
    <mergeCell ref="A1133:B1133"/>
    <mergeCell ref="B1155:C1155"/>
    <mergeCell ref="A1157:C1157"/>
    <mergeCell ref="A1165:B1165"/>
    <mergeCell ref="A1166:B1166"/>
    <mergeCell ref="A1167:B1167"/>
    <mergeCell ref="A1146:B1146"/>
    <mergeCell ref="A1147:B1147"/>
    <mergeCell ref="A1151:C1151"/>
    <mergeCell ref="A1152:C1152"/>
    <mergeCell ref="B1154:C1154"/>
    <mergeCell ref="A1185:B1185"/>
    <mergeCell ref="A1186:B1186"/>
    <mergeCell ref="A1194:B1194"/>
    <mergeCell ref="A1195:B1195"/>
    <mergeCell ref="A1196:B1196"/>
    <mergeCell ref="A1171:C1171"/>
    <mergeCell ref="A1172:C1172"/>
    <mergeCell ref="B1174:C1174"/>
    <mergeCell ref="B1175:C1175"/>
    <mergeCell ref="A1177:C1177"/>
    <mergeCell ref="A1212:C1212"/>
    <mergeCell ref="B1214:C1214"/>
    <mergeCell ref="B1215:C1215"/>
    <mergeCell ref="A1217:C1217"/>
    <mergeCell ref="A1225:B1225"/>
    <mergeCell ref="A1197:B1197"/>
    <mergeCell ref="A1205:B1205"/>
    <mergeCell ref="A1206:B1206"/>
    <mergeCell ref="A1207:B1207"/>
    <mergeCell ref="A1211:C1211"/>
    <mergeCell ref="A1241:C1241"/>
    <mergeCell ref="A1242:C1242"/>
    <mergeCell ref="B1244:C1244"/>
    <mergeCell ref="B1245:C1245"/>
    <mergeCell ref="A1247:C1247"/>
    <mergeCell ref="A1226:B1226"/>
    <mergeCell ref="A1234:B1234"/>
    <mergeCell ref="A1235:B1235"/>
    <mergeCell ref="A1236:B1236"/>
    <mergeCell ref="A1237:B1237"/>
    <mergeCell ref="A1270:B1270"/>
    <mergeCell ref="A1271:B1271"/>
    <mergeCell ref="A1272:B1272"/>
    <mergeCell ref="A1273:B1273"/>
    <mergeCell ref="A1274:B1274"/>
    <mergeCell ref="A1255:B1255"/>
    <mergeCell ref="A1256:B1256"/>
    <mergeCell ref="B1259:C1259"/>
    <mergeCell ref="B1260:C1260"/>
    <mergeCell ref="A1262:C1262"/>
    <mergeCell ref="B1305:C1305"/>
    <mergeCell ref="B1306:C1306"/>
    <mergeCell ref="A1308:C1308"/>
    <mergeCell ref="A1316:B1316"/>
    <mergeCell ref="A1317:B1317"/>
    <mergeCell ref="A1282:B1282"/>
    <mergeCell ref="A1283:B1283"/>
    <mergeCell ref="A1284:B1284"/>
    <mergeCell ref="A1302:C1302"/>
    <mergeCell ref="A1303:C1303"/>
    <mergeCell ref="B1286:C1286"/>
    <mergeCell ref="B1287:C1287"/>
    <mergeCell ref="A1289:C1289"/>
    <mergeCell ref="A1297:B1297"/>
    <mergeCell ref="A1299:B1299"/>
    <mergeCell ref="A1323:B1323"/>
    <mergeCell ref="A1324:B1324"/>
    <mergeCell ref="A1325:B1325"/>
    <mergeCell ref="A1326:B1326"/>
    <mergeCell ref="A1327:B1327"/>
    <mergeCell ref="A1318:B1318"/>
    <mergeCell ref="A1319:B1319"/>
    <mergeCell ref="A1320:B1320"/>
    <mergeCell ref="A1321:B1321"/>
    <mergeCell ref="A1322:B1322"/>
    <mergeCell ref="A1333:B1333"/>
    <mergeCell ref="A1334:B1334"/>
    <mergeCell ref="A1335:B1335"/>
    <mergeCell ref="A1336:B1336"/>
    <mergeCell ref="A1337:B1337"/>
    <mergeCell ref="A1328:B1328"/>
    <mergeCell ref="A1329:B1329"/>
    <mergeCell ref="A1330:B1330"/>
    <mergeCell ref="A1331:B1331"/>
    <mergeCell ref="A1332:B1332"/>
    <mergeCell ref="A1346:C1346"/>
    <mergeCell ref="A1347:C1347"/>
    <mergeCell ref="B1349:C1349"/>
    <mergeCell ref="B1350:C1350"/>
    <mergeCell ref="A1352:C1352"/>
    <mergeCell ref="A1338:B1338"/>
    <mergeCell ref="A1339:B1339"/>
    <mergeCell ref="A1340:B1340"/>
    <mergeCell ref="A1341:B1341"/>
    <mergeCell ref="A1342:B1342"/>
    <mergeCell ref="B1368:C1368"/>
    <mergeCell ref="A1378:B1378"/>
    <mergeCell ref="A1381:C1381"/>
    <mergeCell ref="A1382:C1382"/>
    <mergeCell ref="B1384:C1384"/>
    <mergeCell ref="A1360:B1360"/>
    <mergeCell ref="A1361:B1361"/>
    <mergeCell ref="A1362:B1362"/>
    <mergeCell ref="A1365:C1365"/>
    <mergeCell ref="A1366:B1366"/>
    <mergeCell ref="A1400:C1400"/>
    <mergeCell ref="A1401:B1401"/>
    <mergeCell ref="B1403:C1403"/>
    <mergeCell ref="A1413:B1413"/>
    <mergeCell ref="A1416:C1416"/>
    <mergeCell ref="B1385:C1385"/>
    <mergeCell ref="A1387:C1387"/>
    <mergeCell ref="A1395:B1395"/>
    <mergeCell ref="A1396:B1396"/>
    <mergeCell ref="A1397:B1397"/>
    <mergeCell ref="A1431:B1431"/>
    <mergeCell ref="B1434:C1434"/>
    <mergeCell ref="A1437:B1437"/>
    <mergeCell ref="A1445:B1445"/>
    <mergeCell ref="A1450:C1450"/>
    <mergeCell ref="A1417:C1417"/>
    <mergeCell ref="B1419:C1419"/>
    <mergeCell ref="B1420:C1420"/>
    <mergeCell ref="A1422:C1422"/>
    <mergeCell ref="A1430:B1430"/>
    <mergeCell ref="A1490:B1490"/>
    <mergeCell ref="A1491:B1491"/>
    <mergeCell ref="A1465:B1465"/>
    <mergeCell ref="A1473:B1473"/>
    <mergeCell ref="A1474:B1474"/>
    <mergeCell ref="A1475:B1475"/>
    <mergeCell ref="A1483:C1483"/>
    <mergeCell ref="A1451:C1451"/>
    <mergeCell ref="B1453:C1453"/>
    <mergeCell ref="B1454:C1454"/>
    <mergeCell ref="A1456:C1456"/>
    <mergeCell ref="A1464:B1464"/>
    <mergeCell ref="A73:B73"/>
    <mergeCell ref="A74:B74"/>
    <mergeCell ref="A75:B75"/>
    <mergeCell ref="A639:C639"/>
    <mergeCell ref="A647:B647"/>
    <mergeCell ref="A634:B634"/>
    <mergeCell ref="A649:B649"/>
    <mergeCell ref="A449:B449"/>
    <mergeCell ref="A450:B450"/>
    <mergeCell ref="A451:B451"/>
    <mergeCell ref="B582:C582"/>
    <mergeCell ref="A584:C584"/>
    <mergeCell ref="A592:B592"/>
    <mergeCell ref="A593:B593"/>
    <mergeCell ref="A561:C561"/>
    <mergeCell ref="B563:C563"/>
    <mergeCell ref="B564:C564"/>
    <mergeCell ref="A566:C566"/>
    <mergeCell ref="A574:B574"/>
    <mergeCell ref="B545:C545"/>
    <mergeCell ref="A547:C547"/>
    <mergeCell ref="A555:B555"/>
    <mergeCell ref="A556:B556"/>
    <mergeCell ref="A560:C560"/>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3</vt:i4>
      </vt:variant>
    </vt:vector>
  </HeadingPairs>
  <TitlesOfParts>
    <vt:vector size="24" baseType="lpstr">
      <vt:lpstr>1</vt:lpstr>
      <vt:lpstr>2</vt:lpstr>
      <vt:lpstr>3</vt:lpstr>
      <vt:lpstr>3-1</vt:lpstr>
      <vt:lpstr>3-2</vt:lpstr>
      <vt:lpstr>3-3</vt:lpstr>
      <vt:lpstr>4</vt:lpstr>
      <vt:lpstr>5</vt:lpstr>
      <vt:lpstr>6.</vt:lpstr>
      <vt:lpstr>7.</vt:lpstr>
      <vt:lpstr>8.</vt:lpstr>
      <vt:lpstr>9.</vt:lpstr>
      <vt:lpstr>10.</vt:lpstr>
      <vt:lpstr>11.</vt:lpstr>
      <vt:lpstr>12.</vt:lpstr>
      <vt:lpstr>13.</vt:lpstr>
      <vt:lpstr>14.</vt:lpstr>
      <vt:lpstr>15.</vt:lpstr>
      <vt:lpstr>16</vt:lpstr>
      <vt:lpstr>17</vt:lpstr>
      <vt:lpstr>18</vt:lpstr>
      <vt:lpstr>'7.'!Print_Area</vt:lpstr>
      <vt:lpstr>'8.'!Print_Area</vt:lpstr>
      <vt:lpstr>'4'!Print_Titles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h.aperyan</dc:creator>
  <cp:lastModifiedBy>Marine Gochumyan</cp:lastModifiedBy>
  <cp:lastPrinted>2021-10-27T07:22:03Z</cp:lastPrinted>
  <dcterms:created xsi:type="dcterms:W3CDTF">2021-02-26T12:12:30Z</dcterms:created>
  <dcterms:modified xsi:type="dcterms:W3CDTF">2021-12-08T11:02:56Z</dcterms:modified>
  <cp:keywords>https://mul2.gov.am/tasks/535448/oneclick/2.Havelvacner _nor.xlsx?token=fa82c1c67c14b978ef5a18d7553dab66</cp:keywords>
</cp:coreProperties>
</file>