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0" yWindow="165" windowWidth="20640" windowHeight="11595" tabRatio="753"/>
  </bookViews>
  <sheets>
    <sheet name="Havelvats  1" sheetId="32" r:id="rId1"/>
    <sheet name="Havelvats 2" sheetId="36" r:id="rId2"/>
    <sheet name="Havelvats 3" sheetId="37" r:id="rId3"/>
    <sheet name="Havelvats 4" sheetId="34" r:id="rId4"/>
    <sheet name="Havelvats 5" sheetId="35" r:id="rId5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davit">#REF!</definedName>
    <definedName name="Functional1" localSheetId="0">#REF!</definedName>
    <definedName name="Functional1">#REF!</definedName>
    <definedName name="ggg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D9" i="36" l="1"/>
  <c r="D11" i="36"/>
  <c r="G65" i="32"/>
  <c r="H29" i="37" l="1"/>
  <c r="D85" i="36"/>
  <c r="D17" i="36"/>
  <c r="D97" i="36" l="1"/>
  <c r="C18" i="35" l="1"/>
  <c r="G30" i="32"/>
  <c r="G66" i="32"/>
  <c r="G68" i="32"/>
  <c r="G51" i="32"/>
  <c r="G49" i="32"/>
  <c r="G40" i="32"/>
  <c r="G33" i="32"/>
  <c r="D69" i="36" l="1"/>
  <c r="C39" i="35" l="1"/>
  <c r="C60" i="35" s="1"/>
  <c r="C82" i="35" s="1"/>
  <c r="C17" i="34"/>
  <c r="C17" i="35" l="1"/>
  <c r="C38" i="35" s="1"/>
  <c r="C59" i="35" s="1"/>
  <c r="C81" i="35" s="1"/>
  <c r="H14" i="37"/>
  <c r="D55" i="36" l="1"/>
  <c r="H22" i="37"/>
  <c r="D48" i="36" l="1"/>
  <c r="D90" i="36" l="1"/>
  <c r="D87" i="36"/>
  <c r="D83" i="36" s="1"/>
  <c r="D81" i="36" s="1"/>
  <c r="D79" i="36" s="1"/>
  <c r="D37" i="36" l="1"/>
  <c r="D27" i="36" l="1"/>
  <c r="D19" i="36"/>
  <c r="G42" i="32"/>
  <c r="G39" i="32" s="1"/>
  <c r="G38" i="32" s="1"/>
  <c r="G37" i="32" s="1"/>
  <c r="G35" i="32" s="1"/>
  <c r="G58" i="32"/>
  <c r="G57" i="32" s="1"/>
  <c r="G29" i="32" l="1"/>
  <c r="G28" i="32" s="1"/>
  <c r="G27" i="32" s="1"/>
  <c r="G25" i="32" s="1"/>
  <c r="G48" i="32"/>
  <c r="G47" i="32" s="1"/>
  <c r="G46" i="32" s="1"/>
  <c r="G44" i="32" s="1"/>
  <c r="H18" i="37" l="1"/>
  <c r="H20" i="37"/>
  <c r="H13" i="37" l="1"/>
  <c r="G64" i="32"/>
  <c r="G63" i="32" s="1"/>
  <c r="G61" i="32" s="1"/>
  <c r="G56" i="32" l="1"/>
  <c r="G55" i="32" s="1"/>
  <c r="H12" i="37" l="1"/>
  <c r="H11" i="37" s="1"/>
  <c r="D15" i="36" l="1"/>
  <c r="D13" i="36" s="1"/>
  <c r="G53" i="32" l="1"/>
  <c r="G23" i="32" s="1"/>
  <c r="G21" i="32" l="1"/>
  <c r="G19" i="32" l="1"/>
  <c r="G17" i="32" s="1"/>
  <c r="G15" i="32" s="1"/>
  <c r="G13" i="32" s="1"/>
  <c r="G12" i="32" s="1"/>
  <c r="G10" i="32" s="1"/>
</calcChain>
</file>

<file path=xl/sharedStrings.xml><?xml version="1.0" encoding="utf-8"?>
<sst xmlns="http://schemas.openxmlformats.org/spreadsheetml/2006/main" count="345" uniqueCount="183">
  <si>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</si>
  <si>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</si>
  <si>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</si>
  <si>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</si>
  <si>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</si>
  <si>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</si>
  <si>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</si>
  <si>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</si>
  <si>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</si>
  <si>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</si>
  <si>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</si>
  <si>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</si>
  <si>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</si>
  <si>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</si>
  <si>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</si>
  <si>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</t>
  </si>
  <si>
    <t>08</t>
  </si>
  <si>
    <t xml:space="preserve"> այդ թվում`ըստ կատարողների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</si>
  <si>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</si>
  <si>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</si>
  <si>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</si>
  <si>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</si>
  <si>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</si>
  <si>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</si>
  <si>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</si>
  <si>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>Կոտայքի մարզպետարան</t>
  </si>
  <si>
    <t xml:space="preserve">ՀՀ կառավարության  2021 թվականի </t>
  </si>
  <si>
    <t>ՀԱՅԱՍՏԱՆԻ ՀԱՆՐԱՊԵՏՈՒԹՅԱՆ ԿԱՌԱՎԱՐՈՒԹՅԱՆ 2020 ԹՎԱԿԱՆԻ ԴԵԿՏԵՄԲԵՐԻ 30-Ի N 2215-Ն ՈՐՈՇՄԱՆ  N 4 ՀԱՎԵԼՎԱԾՈՒՄ ԿԱՏԱՐՎՈՂ  ՓՈՓՈԽՈՒԹՅՈՒՆՆԵՐԸ ԵՎ ԼՐԱՑՈՒՄՆԵՐԸ</t>
  </si>
  <si>
    <t xml:space="preserve">Մարզերում առաջնահերթ լուծում պահանջող հիմնախնդիրների լուծում
</t>
  </si>
  <si>
    <t xml:space="preserve"> ԴՐԱՄԱՇՆՈՐՀՆԵՐ</t>
  </si>
  <si>
    <t xml:space="preserve"> Կապիտալ դրամաշնորհներ պետական հատվածի այլ մակարդակներին</t>
  </si>
  <si>
    <t xml:space="preserve"> Ընթացիկ դրամաշնորհներ պետական հատվածի այլ մակարդակներին</t>
  </si>
  <si>
    <t>Տարի</t>
  </si>
  <si>
    <t>ՀՀ տարածքային կառավարման և ենթակառուցվածքների նախարարություն</t>
  </si>
  <si>
    <t>ՀՀ Արարատի մարզպետարան</t>
  </si>
  <si>
    <t>ՀՀ Կոտայքի մարզպետարան</t>
  </si>
  <si>
    <t>Հավելված 2</t>
  </si>
  <si>
    <t>Հավելված 3</t>
  </si>
  <si>
    <t>ՀՀ կառավարության 2021 թվականի</t>
  </si>
  <si>
    <t>ՄԱՍ 2. ՊԵՏԱԿԱՆ ՄԱՐՄՆԻ ԳԾՈՎ ԱՐԴՅՈՒՆՔԱՅԻՆ (ԿԱՏԱՐՈՂԱԿԱՆ) ՑՈՒՑԱՆԻՇՆԵՐԸ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</si>
  <si>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</si>
  <si>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</si>
  <si>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</si>
  <si>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</si>
  <si>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</si>
  <si>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</si>
  <si>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</si>
  <si>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</si>
  <si>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</si>
  <si>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</si>
  <si>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 </t>
  </si>
  <si>
    <t xml:space="preserve"> Միջոցառման վրա կատարվող ծախսը (հազար դրամ) </t>
  </si>
  <si>
    <t xml:space="preserve"> Տարածքային զարգացում </t>
  </si>
  <si>
    <t xml:space="preserve"> 1212 </t>
  </si>
  <si>
    <t>Ցուցանիշների փոփոխությունը
(ավելացումները նշված են դրական նշանով)</t>
  </si>
  <si>
    <t xml:space="preserve"> Շահառուների ընտրության չափանիշները</t>
  </si>
  <si>
    <t xml:space="preserve"> համայնքներ, կազմակերպություններ</t>
  </si>
  <si>
    <t>Արդյունքի չափորոշիչներ</t>
  </si>
  <si>
    <t>Շահառու համայնքների թիվ</t>
  </si>
  <si>
    <t>Շահառու կազմակերպությունների թիվ</t>
  </si>
  <si>
    <t>Վերականգնվող օբյեկտների թիվ</t>
  </si>
  <si>
    <t>Հավելված 4</t>
  </si>
  <si>
    <t xml:space="preserve"> ՄԱՍ 1. ՊԵՏԱԿԱՆ ՄԱՐՄՆԻ ԳԾՈՎ ԱՐԴՅՈՒՆՔԱՅԻՆ (ԿԱՏԱՐՈՂԱԿԱՆ) ՑՈՒՑԱՆԻՇՆԵՐԸ </t>
  </si>
  <si>
    <t>համայնքներ, կազմակերպություններ</t>
  </si>
  <si>
    <t xml:space="preserve"> ՀՀ Կոտայքի  մարզպետարան </t>
  </si>
  <si>
    <t>Հավելված 1</t>
  </si>
  <si>
    <t>ՀԱՅԱՍՏԱՆԻ ՀԱՆՐԱՊԵՏՈՒԹՅԱՆ ԿԱՌԱՎԱՐՈՒԹՅԱՆ 2020 ԹՎԱԿԱՆԻ ԴԵԿՏԵՄԲԵՐԻ 30-Ի N 2215-Ն ՈՐՈՇՄԱՆ N 9 ՀԱՎԵԼՎԱԾԻ  N 9.8 ԱՂՅՈՒՍԱԿՈՒՄ ԿԱՏԱՐՎՈՂ ԼՐԱՑՈՒՄՆԵՐԸ</t>
  </si>
  <si>
    <t xml:space="preserve"> «ՀԱՅԱՍՏԱՆԻ  ՀԱՆՐԱՊԵՏՈՒԹՅԱՆ 2021 ԹՎԱԿԱՆԻ  ՊԵՏԱԿԱՆ ԲՅՈՒՋԵԻ ՄԱՍԻՆ» ՕՐԵՆՔԻ N 1 ՀԱՎԵԼՎԱԾԻ N 7  ԱՂՅՈՒՍԱԿՈՒՄ ԵՎ ՀԱՅԱՍՏԱՆԻ ՀԱՆՐԱՊԵՏՈՒԹՅԱՆ ԿԱՌԱՎԱՐՈՒԹՅԱՆ 2020 ԹՎԱԿԱՆԻ ԴԵԿՏԵՄԲԵՐԻ 30-Ի N 2215-Ն ՈՐՈՇՄԱՆ N 5 ՀԱՎԵԼՎԱԾԻ N 6 ԱՂՅՈՒՍԱԿՈՒՄ ԿԱՏԱՐՎՈՂ ՓՈՓՈԽՈՒԹՅՈՒՆԸ ԼՐԱՑՈՒՄՆԵՐԸ</t>
  </si>
  <si>
    <t>Ցուցանիշների փոփոխությունը (ավելացումները նշված են դրական նշանով, իսկ նվազեցումները` փակագծերում)</t>
  </si>
  <si>
    <t xml:space="preserve"> ԸՆԴԱՄԵՆԸ </t>
  </si>
  <si>
    <t>այդ թվում`</t>
  </si>
  <si>
    <t xml:space="preserve"> Տարածքային զարգացում</t>
  </si>
  <si>
    <t xml:space="preserve"> այդ թվում` ըստ կատարողների</t>
  </si>
  <si>
    <t>այդ թվում` ըստ ուղղությունների</t>
  </si>
  <si>
    <t xml:space="preserve"> - Կապիտալ սուբվենցիաներ համայնքներին</t>
  </si>
  <si>
    <t>ՀԱՅԱՍՏԱՆԻ ՀԱՆՐԱՊԵՏՈՒԹՅԱՆ ԿԱՌԱՎԱՐՈՒԹՅԱՆ 2020 ԹՎԱԿԱՆԻ ԴԵԿՏԵՄԲԵՐԻ 30-Ի N 2215-Ն ՈՐՈՇՄԱՆ  N 5 ՀԱՎԵԼՎԱԾԻ N 7 ԱՂՅՈՒՍԱԿՈՒՄ ԿԱՏԱՐՎՈՂ  ՓՈՓՈԽՈՒԹՅՈՒՆՆԵՐԸ ԵՎ ԼՐԱՑՈՒՄՆԵՐԸ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</si>
  <si>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</si>
  <si>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</si>
  <si>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</si>
  <si>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</si>
  <si>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</si>
  <si>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Մարզերում առաջնահերթ լուծում պահանջող հիմնախնդիրների լուծում</t>
  </si>
  <si>
    <t>ընդամենը, որից՝</t>
  </si>
  <si>
    <t>Հավելված 5</t>
  </si>
  <si>
    <t>ՀԱՅԱՍՏԱՆԻ ՀԱՆՐԱՊԵՏՈՒԹՅԱՆ ԿԱՌԱՎԱՐՈՒԹՅԱՆ 2020 ԹՎԱԿԱՆԻ ԴԵԿՏԵՄԲԵՐԻ 30-Ի N 2215-Ն ՈՐՈՇՄԱՆ N 9.1 ՀԱՎԵԼՎԱԾԻ  N 9.1.53 ԱՂՅՈՒՍԱԿՈՒՄ ԿԱՏԱՐՎՈՂ ԼՐԱՑՈՒՄՆԵՐԸ</t>
  </si>
  <si>
    <t xml:space="preserve"> - Ընթացիկ դրամաշնորհներ պետական և համայնքային ոչ առևտրային կազմակերպություններին</t>
  </si>
  <si>
    <t xml:space="preserve"> - Կապիտալ դրամաշնորհներ պետական և համայնքային ոչ առևտրային կազմակերպություններին</t>
  </si>
  <si>
    <t>Գետամեջի միջնակարգ դպրոցի մարզադահլիճի վերանորոգում</t>
  </si>
  <si>
    <t>Մասիս   համայնքի  ֆուտբոլի դաշտի կառուցում</t>
  </si>
  <si>
    <t>Արտաշատ  համայնքի  նոր  թաղամասի  գազաֆիկացում</t>
  </si>
  <si>
    <t>Մասիս   համայնքի  լուսավորության ցանցի կառուցում</t>
  </si>
  <si>
    <t>Լեռնանիստի ներհամայնքային ճանապարհների հիմնանորոգում</t>
  </si>
  <si>
    <t>Վերն Պտղնի համայնքի Երևան-Սևան մայրուղու 12/1 հասցեում ավտոկանգառի և ստորգետնյա անցումի կապիտալ վերանորոգում</t>
  </si>
  <si>
    <t>Քաղսի համայնքի ոռոգման ցանցի կառուցում</t>
  </si>
  <si>
    <t>Արարատի մարզպետարան</t>
  </si>
  <si>
    <t xml:space="preserve"> &lt;&lt;Արևշատի  միջնակարգ դպրոց&gt;&gt;  ՊՈԱԿ</t>
  </si>
  <si>
    <t xml:space="preserve"> &lt;&lt;Գետամեջի միջնակարգ դպրոց&gt;&gt; ՊՈԱԿ</t>
  </si>
  <si>
    <t>Արմավիրի մարզպետարան</t>
  </si>
  <si>
    <t xml:space="preserve"> - Ընթացիկ սուբվենցիաներ համայնքներին</t>
  </si>
  <si>
    <t>Լոռու մարզպետարան</t>
  </si>
  <si>
    <t>Տավուշի մարզպետարան</t>
  </si>
  <si>
    <t>Նորապատ հակակարկտային  կայան /2հատ/</t>
  </si>
  <si>
    <t>Բամբակաշատ խորքային հորի պոմպի վերանորոգում</t>
  </si>
  <si>
    <t xml:space="preserve">Հուշակերտ խորքային հորի կահավորում </t>
  </si>
  <si>
    <t>Արաքս/ Արմ/ հակակարկտային  կայանի կառուցում /2հատ/</t>
  </si>
  <si>
    <t xml:space="preserve">Բերքաշատ խորքային հորի կահավորում </t>
  </si>
  <si>
    <t xml:space="preserve">Բերքաշատ համայնքի ջրհան կայանի կահավորում </t>
  </si>
  <si>
    <t>ՀՀ Արմավիրի մարզպետարան</t>
  </si>
  <si>
    <t xml:space="preserve"> Քաղցրաշեն  համայնքի մանկապարտեզի  սանհանգույցի  կառուցում</t>
  </si>
  <si>
    <t>Քաղցրաշեն համայնքի մանկապարտեզի խմբասենյակների մասնակի նորոգում</t>
  </si>
  <si>
    <t>Դարբնիկ համայնքի ոռոգման ցանցի վերանորոգում</t>
  </si>
  <si>
    <t>Դարբնիկ համայքի կոյուղագծերի վերանորոգման աշխատանքներ</t>
  </si>
  <si>
    <t>ՀՀ Լոռու մարզպետարան</t>
  </si>
  <si>
    <t>Վանաձոր համայնքի Թումանյան 11 շենք- բակի ասֆալտապատում</t>
  </si>
  <si>
    <t>Վանաձոր համայնքի Տարոն 2, 40-50 շենքեր-բակի ասֆալտապատում</t>
  </si>
  <si>
    <t>Վանաձոր համայնքի Բաթումի 19 շենք-բակի ասֆալտապատում</t>
  </si>
  <si>
    <t>Վանաձոր համայնքի Երևանյան խճուղի 127-137 շենքեր- բակի ասֆալտապատում</t>
  </si>
  <si>
    <t>Վանաձոր համայնքի Չուխաջյան 26-30 շենքեր - բակի ասֆալտապատում</t>
  </si>
  <si>
    <t>Վանաձոր համայնքի Տիգրան Մեծի 56 շենք - բակի ասֆալտապատում</t>
  </si>
  <si>
    <t>Վանաձոր համայնքի Մյասնիկյան 7 20-րդ դպրոց-բակի ասֆալտապատում</t>
  </si>
  <si>
    <t>Վանաձոր համայնքի Մյասնիկյան 4 շենքի խաղահրապարակի կառուցում  և գույքի ձեռքբերում</t>
  </si>
  <si>
    <t>Նորապատ  Տ-3-61/Մ-5/(Նորապատ)-/Հ-17/1,7կմ հատվածին հարող տարածքի աղբահանության նպատակով</t>
  </si>
  <si>
    <t xml:space="preserve"> -Կապիտալ սուբվենցիաներ համայնքներին</t>
  </si>
  <si>
    <t>Վանաձոր համայնքի Ռուսթավի 8 վերելակների նորոգում</t>
  </si>
  <si>
    <t>Վանաձոր համայնքի Չուխաջյան 5 վերելակների նորոգում</t>
  </si>
  <si>
    <t>Վանաձոր համայնքի Երևանյան խճ. 147/2 վերելակների նորոգում</t>
  </si>
  <si>
    <t>Վանաձոր համայնքի Տիգրան Մեծի 44 վերելակների նորոգում</t>
  </si>
  <si>
    <t>Վանաձոր համայնքի Նարեկացու 3 Ա վերելակների նորոգում</t>
  </si>
  <si>
    <t>Կաթնաղբյուր համայնքի ոռոգման ներտնտեսային ցանցի կառուցում</t>
  </si>
  <si>
    <t>ՀՀ Շիրակի մարզպետարան</t>
  </si>
  <si>
    <t>Սպանդարյան համայնքի միջնակարգ դպրոցի մարզադահլիճի կապիտալ վերանորոգում</t>
  </si>
  <si>
    <t>Սպանդարյան համայնքի ճանապարհների անցանելիության ապահովում՝ փոսային նորոգման եղանակով</t>
  </si>
  <si>
    <t>Մեծ Մանթաշ համայնքի 800մ ճանապարհի անցանելիության ապահովում՝ փոսային նորոգման եղանակով</t>
  </si>
  <si>
    <t xml:space="preserve">Մեղրաշեն համայնքի դպրոցի մարզադահլիճի գույքի ձեռք բերում </t>
  </si>
  <si>
    <t>Վարդաքար համայնքում փողոցային լուսավորության ցանցի անցկացում և անտառտնտեսության ոռոգման համակարգի կառուցում</t>
  </si>
  <si>
    <t>Աշոցք համայնքի Աշոցք և Մեծ Սեպասար բնակավայրերի մշակույթի տների շենքերի դռների և պատուհանների փոխարինում</t>
  </si>
  <si>
    <t xml:space="preserve">Գետափ համայնքի մշակույթի տան կտուրի վերանորոգում </t>
  </si>
  <si>
    <t>Փանիկ համայնքի ճանապարհների անցանելիության ապահովում՝ փոսային նորոգման եղանակով</t>
  </si>
  <si>
    <t>Ազատան համայքում Ջաջուռ գետի մաքրման աշխատանքների իրականացման նպատակով Ազատան համայնքին աջակցության տրամադրում</t>
  </si>
  <si>
    <t>Նահապետավանի միջնակարգ դպրոցի դռների և պատուհանների փոխարինում</t>
  </si>
  <si>
    <t>Սարապատ համայնքի Ցողամարգ բնակավայրի խմելու ջրագծի խողովակի ձեռքբերում</t>
  </si>
  <si>
    <t>Ազատան համայնքի մարզադպրոցի շենքի տանիքի մասնակի վերանորոգում</t>
  </si>
  <si>
    <t>«Գյումրու թիվ 15 հիմնական դպրոց» ՊՈԱԿ</t>
  </si>
  <si>
    <t>«Գյումրու մոր և մանկան ավստրիական հիվանդանոց» ՓԲԸ</t>
  </si>
  <si>
    <t>Արթիկի բժշկական կենտրոն ՓԲԸ</t>
  </si>
  <si>
    <t>ՀՀ Տավուշի մարզպետարան</t>
  </si>
  <si>
    <t>Իջևան քաղաքի Մելիքբեկյան փողոցի մայթերի եզրաքարերի վերատեղադրման աշխատանքներ</t>
  </si>
  <si>
    <t>Այրում համայնքի հաշվեկշռում գտնվող՝ համայնքին սեփականության իրավունքով պատկանող Շահումյան 1Ա շենքի բակի բարեկարգման աշխատանքներ (շենքի կողքի հենապատի կառուցում, բակի ասֆալտապատում, լուսավորում, կանաչապատում, նստարանների տեղադրում, սալիկապատում, կոյուղագծի կառուցում)</t>
  </si>
  <si>
    <t xml:space="preserve">Ազատամուտ համայնքի երիտասարդական կենտրոնի համար վարչական սարքավորումների ձեռք բերում  </t>
  </si>
  <si>
    <t xml:space="preserve">Ազատամուտ համայնքի մշակույթի պալատի համար գույքի ձեռք բերում  </t>
  </si>
  <si>
    <t>Այգեհովիտ համայնքի մշակույթի տան նախամուտքի և բաց պատշգամբի հատակի վերանորոգում</t>
  </si>
  <si>
    <t>Սևքար համայնքի գյուղամիջյան զբոսայգու վերանորոգում</t>
  </si>
  <si>
    <t xml:space="preserve">&lt;&lt; Արտաշարի մրջնակարգ դպրոցի&gt;&gt; ՊՈԱԿ </t>
  </si>
  <si>
    <t>&lt;&lt;Յարաշեն միջնակարգ դպրոց&gt;&gt; ՊՈԱԿ</t>
  </si>
  <si>
    <t>&lt;&lt;Ջրաշենի միջնակարգ դպրոց&gt;&gt; ՊՈԱԿ</t>
  </si>
  <si>
    <t>ՀԱՅԱՍՏԱՆԻ ՀԱՆՐԱՊԵՏՈՒԹՅԱՆ ԿԱՌԱՎԱՐՈՒԹՅԱՆ 2020 ԹՎԱԿԱՆԻ ԴԵԿՏԵՄԲԵՐԻ 30-Ի N 2215-Ն ՈՐՈՇՄԱՆ N 9.1 ՀԱՎԵԼՎԱԾԻ  N 9.1.52 ԱՂՅՈՒՍԱԿՈՒՄ ԿԱՏԱՐՎՈՂ ԼՐԱՑՈՒՄՆԵՐԸ</t>
  </si>
  <si>
    <t xml:space="preserve"> ՀՀ Լոռու  մարզպետարան </t>
  </si>
  <si>
    <t>ՀԱՅԱՍՏԱՆԻ ՀԱՆՐԱՊԵՏՈՒԹՅԱՆ ԿԱՌԱՎԱՐՈՒԹՅԱՆ 2020 ԹՎԱԿԱՆԻ ԴԵԿՏԵՄԲԵՐԻ 30-Ի N 2215-Ն ՈՐՈՇՄԱՆ N 9.1 ՀԱՎԵԼՎԱԾԻ  N 9.1.54 ԱՂՅՈՒՍԱԿՈՒՄ ԿԱՏԱՐՎՈՂ ԼՐԱՑՈՒՄՆԵՐԸ</t>
  </si>
  <si>
    <t xml:space="preserve"> ՀՀ Շիրակի  մարզպետարան </t>
  </si>
  <si>
    <t>ՀԱՅԱՍՏԱՆԻ ՀԱՆՐԱՊԵՏՈՒԹՅԱՆ ԿԱՌԱՎԱՐՈՒԹՅԱՆ 2020 ԹՎԱԿԱՆԻ ԴԵԿՏԵՄԲԵՐԻ 30-Ի N 2215-Ն ՈՐՈՇՄԱՆ N 9.1 ՀԱՎԵԼՎԱԾԻ  N 9.1.57 ԱՂՅՈՒՍԱԿՈՒՄ ԿԱՏԱՐՎՈՂ ԼՐԱՑՈՒՄՆԵՐԸ</t>
  </si>
  <si>
    <t xml:space="preserve"> ՀՀ Տավուշի  մարզպետարան </t>
  </si>
  <si>
    <t xml:space="preserve"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
</t>
  </si>
  <si>
    <t xml:space="preserve"> Արևշատի համայնքի  մնկապարտեզի համար գույքի ձեռքբերում</t>
  </si>
  <si>
    <t>Դիլիջանի համայնքապետարանի համար վարչական սարքավորումների ձեռք բերում</t>
  </si>
  <si>
    <t>Սարիգյուղ համայնքի հանդիսությունների սրահի ընթացիկ նորոգում</t>
  </si>
  <si>
    <t>Սևքար համայնքի համայնքային սեփականություն հանդիսացող 16-րդ փողոցի թիվ 4 շենքի 2-րդ հարկի ընթացիկ նորոգում</t>
  </si>
  <si>
    <t>Ենոքավան համայնքի խմելու ջրի ներքին ցանցի ընթացիկ նորոգում</t>
  </si>
  <si>
    <t>Դիլիջան համայնքի երկրագիտական թանգարանի ընթացիկ նորոգում</t>
  </si>
  <si>
    <t>«Գետափի Գուրգերն Արշակյանի անվան միջնակարգ դպրոց» ՊՈԱԿ</t>
  </si>
  <si>
    <t>Գյումրու ժող. գործիքների պետական նվագախումբ ՊՈԱԿ</t>
  </si>
  <si>
    <t>«Գյումրու թիվ 24 հիմնական դպրոց» ՊՈԱԿ</t>
  </si>
  <si>
    <t>«Արճիսի միջնակարգ դպրոց»  ՊՈԱԿ</t>
  </si>
  <si>
    <t>«Դեղձավանի հիմնական դպրոց»  ՊՈԱԿ</t>
  </si>
  <si>
    <t>«Ն.Ծաղկավանի միջնակարգ դպրոց»  ՊՈԱԿ</t>
  </si>
  <si>
    <t>«Ոսկեվանի միջնակարգ դպրոց»  ՊՈԱԿ</t>
  </si>
  <si>
    <t>«Սևքարի միջնակարգ դպրոց»  ՊՈԱԿ</t>
  </si>
  <si>
    <t>«Վ.Ծաղկավանի միջնակարգ դպրոց» ՊՈԱԿ</t>
  </si>
  <si>
    <t>«Բարեկավանի միջնակարգ դպրոց»  ՊՈԱԿ</t>
  </si>
  <si>
    <t>Վանաձոր համայնքի Շիրակի խճուղի 56-60 շենքեր- բակի ասֆալտապատում</t>
  </si>
  <si>
    <t>Իջևան համայնքի Սևքար բնակավայրի հրապարակի բարեկարգում</t>
  </si>
  <si>
    <t>«Չորաթանի Ա. ՈՒդումյանի անվան միջնակարգ դպրոց»  ՊՈԱԿ</t>
  </si>
  <si>
    <t>«Իջևանի Մ. Մարտիրոսյանի անվան թիվ 5 հիմնական դպրոց»  ՊՈԱԿ</t>
  </si>
  <si>
    <t>«Ակնաղբյուր հիմնական դպրոց»  ՊՈԱԿ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</si>
</sst>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#,##0.0"/>
    <numFmt numFmtId="170" formatCode="0.0"/>
  </numFmts>
  <fonts count="8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b/>
      <sz val="11"/>
      <name val="GHEA Grapalat"/>
      <family val="3"/>
    </font>
    <font>
      <sz val="9"/>
      <name val="GHEA Grapalat"/>
      <family val="3"/>
    </font>
    <font>
      <sz val="12"/>
      <name val="Calibri"/>
      <family val="2"/>
      <charset val="1"/>
      <scheme val="minor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0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5" fontId="15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14" fillId="8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9" fillId="8" borderId="10" applyNumberFormat="0" applyFont="0" applyAlignment="0" applyProtection="0"/>
    <xf numFmtId="0" fontId="35" fillId="32" borderId="0" applyNumberFormat="0" applyBorder="0" applyAlignment="0" applyProtection="0"/>
    <xf numFmtId="0" fontId="35" fillId="20" borderId="0" applyNumberFormat="0" applyBorder="0" applyAlignment="0" applyProtection="0"/>
    <xf numFmtId="0" fontId="35" fillId="9" borderId="0" applyNumberFormat="0" applyBorder="0" applyAlignment="0" applyProtection="0"/>
    <xf numFmtId="0" fontId="35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5" borderId="0" applyNumberFormat="0" applyBorder="0" applyAlignment="0" applyProtection="0"/>
    <xf numFmtId="0" fontId="35" fillId="16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2" borderId="0" applyNumberFormat="0" applyBorder="0" applyAlignment="0" applyProtection="0"/>
    <xf numFmtId="0" fontId="41" fillId="0" borderId="3" applyNumberFormat="0" applyFill="0" applyAlignment="0" applyProtection="0"/>
    <xf numFmtId="0" fontId="35" fillId="24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4" fillId="10" borderId="0" applyNumberFormat="0" applyBorder="0" applyAlignment="0" applyProtection="0"/>
    <xf numFmtId="0" fontId="45" fillId="0" borderId="8" applyNumberFormat="0" applyFill="0" applyAlignment="0" applyProtection="0"/>
    <xf numFmtId="0" fontId="14" fillId="18" borderId="0" applyNumberFormat="0" applyBorder="0" applyAlignment="0" applyProtection="0"/>
    <xf numFmtId="0" fontId="14" fillId="14" borderId="0" applyNumberFormat="0" applyBorder="0" applyAlignment="0" applyProtection="0"/>
    <xf numFmtId="0" fontId="35" fillId="28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1" borderId="0" applyNumberFormat="0" applyBorder="0" applyAlignment="0" applyProtection="0"/>
    <xf numFmtId="0" fontId="46" fillId="4" borderId="0" applyNumberFormat="0" applyBorder="0" applyAlignment="0" applyProtection="0"/>
    <xf numFmtId="0" fontId="14" fillId="27" borderId="0" applyNumberFormat="0" applyBorder="0" applyAlignment="0" applyProtection="0"/>
    <xf numFmtId="0" fontId="14" fillId="23" borderId="0" applyNumberFormat="0" applyBorder="0" applyAlignment="0" applyProtection="0"/>
    <xf numFmtId="0" fontId="37" fillId="6" borderId="6" applyNumberFormat="0" applyAlignment="0" applyProtection="0"/>
    <xf numFmtId="0" fontId="40" fillId="2" borderId="0" applyNumberFormat="0" applyBorder="0" applyAlignment="0" applyProtection="0"/>
    <xf numFmtId="0" fontId="47" fillId="6" borderId="7" applyNumberFormat="0" applyAlignment="0" applyProtection="0"/>
    <xf numFmtId="0" fontId="44" fillId="5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5" borderId="0" applyNumberFormat="0" applyBorder="0" applyAlignment="0" applyProtection="0"/>
    <xf numFmtId="0" fontId="38" fillId="7" borderId="9" applyNumberFormat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49" fillId="0" borderId="11" applyNumberFormat="0" applyFill="0" applyAlignment="0" applyProtection="0"/>
    <xf numFmtId="0" fontId="35" fillId="17" borderId="0" applyNumberFormat="0" applyBorder="0" applyAlignment="0" applyProtection="0"/>
    <xf numFmtId="0" fontId="14" fillId="26" borderId="0" applyNumberFormat="0" applyBorder="0" applyAlignment="0" applyProtection="0"/>
    <xf numFmtId="0" fontId="36" fillId="3" borderId="0" applyNumberFormat="0" applyBorder="0" applyAlignment="0" applyProtection="0"/>
    <xf numFmtId="0" fontId="14" fillId="1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2" fillId="0" borderId="0"/>
    <xf numFmtId="0" fontId="53" fillId="4" borderId="0" applyNumberFormat="0" applyBorder="0" applyAlignment="0" applyProtection="0"/>
    <xf numFmtId="0" fontId="18" fillId="0" borderId="0"/>
    <xf numFmtId="0" fontId="12" fillId="0" borderId="0"/>
    <xf numFmtId="0" fontId="51" fillId="33" borderId="0" applyNumberFormat="0" applyBorder="0" applyAlignment="0" applyProtection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40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37" borderId="0" applyNumberFormat="0" applyBorder="0" applyAlignment="0" applyProtection="0"/>
    <xf numFmtId="0" fontId="51" fillId="36" borderId="0" applyNumberFormat="0" applyBorder="0" applyAlignment="0" applyProtection="0"/>
    <xf numFmtId="0" fontId="51" fillId="42" borderId="0" applyNumberFormat="0" applyBorder="0" applyAlignment="0" applyProtection="0"/>
    <xf numFmtId="0" fontId="51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43" borderId="0" applyNumberFormat="0" applyBorder="0" applyAlignment="0" applyProtection="0"/>
    <xf numFmtId="0" fontId="54" fillId="37" borderId="0" applyNumberFormat="0" applyBorder="0" applyAlignment="0" applyProtection="0"/>
    <xf numFmtId="0" fontId="54" fillId="38" borderId="0" applyNumberFormat="0" applyBorder="0" applyAlignment="0" applyProtection="0"/>
    <xf numFmtId="0" fontId="54" fillId="46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38" borderId="0" applyNumberFormat="0" applyBorder="0" applyAlignment="0" applyProtection="0"/>
    <xf numFmtId="0" fontId="54" fillId="46" borderId="0" applyNumberFormat="0" applyBorder="0" applyAlignment="0" applyProtection="0"/>
    <xf numFmtId="0" fontId="54" fillId="50" borderId="0" applyNumberFormat="0" applyBorder="0" applyAlignment="0" applyProtection="0"/>
    <xf numFmtId="0" fontId="55" fillId="34" borderId="0" applyNumberFormat="0" applyBorder="0" applyAlignment="0" applyProtection="0"/>
    <xf numFmtId="0" fontId="56" fillId="51" borderId="12" applyNumberFormat="0" applyAlignment="0" applyProtection="0"/>
    <xf numFmtId="0" fontId="57" fillId="52" borderId="13" applyNumberFormat="0" applyAlignment="0" applyProtection="0"/>
    <xf numFmtId="43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5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1" borderId="12" applyNumberFormat="0" applyAlignment="0" applyProtection="0"/>
    <xf numFmtId="0" fontId="64" fillId="0" borderId="17" applyNumberFormat="0" applyFill="0" applyAlignment="0" applyProtection="0"/>
    <xf numFmtId="0" fontId="65" fillId="53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8" fillId="0" borderId="0"/>
    <xf numFmtId="0" fontId="12" fillId="0" borderId="0"/>
    <xf numFmtId="0" fontId="12" fillId="0" borderId="0"/>
    <xf numFmtId="0" fontId="16" fillId="54" borderId="18" applyNumberFormat="0" applyFont="0" applyAlignment="0" applyProtection="0"/>
    <xf numFmtId="0" fontId="66" fillId="51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2" fillId="0" borderId="0"/>
    <xf numFmtId="0" fontId="8" fillId="0" borderId="0"/>
    <xf numFmtId="0" fontId="15" fillId="0" borderId="0">
      <alignment horizontal="left" vertical="top" wrapText="1"/>
    </xf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7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8" fillId="0" borderId="0"/>
    <xf numFmtId="164" fontId="18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52" fillId="0" borderId="0" applyFont="0" applyFill="0" applyBorder="0" applyAlignment="0" applyProtection="0"/>
    <xf numFmtId="0" fontId="4" fillId="0" borderId="0"/>
    <xf numFmtId="165" fontId="77" fillId="0" borderId="0" applyFill="0" applyBorder="0" applyProtection="0">
      <alignment horizontal="right" vertical="top"/>
    </xf>
    <xf numFmtId="9" fontId="10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0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56" fillId="51" borderId="28" applyNumberFormat="0" applyAlignment="0" applyProtection="0"/>
    <xf numFmtId="43" fontId="3" fillId="0" borderId="0" applyFont="0" applyFill="0" applyBorder="0" applyAlignment="0" applyProtection="0"/>
    <xf numFmtId="0" fontId="63" fillId="41" borderId="28" applyNumberFormat="0" applyAlignment="0" applyProtection="0"/>
    <xf numFmtId="0" fontId="3" fillId="0" borderId="0"/>
    <xf numFmtId="0" fontId="16" fillId="54" borderId="29" applyNumberFormat="0" applyFont="0" applyAlignment="0" applyProtection="0"/>
    <xf numFmtId="0" fontId="66" fillId="51" borderId="30" applyNumberFormat="0" applyAlignment="0" applyProtection="0"/>
    <xf numFmtId="0" fontId="68" fillId="0" borderId="31" applyNumberFormat="0" applyFill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0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229">
    <xf numFmtId="0" fontId="0" fillId="0" borderId="0" xfId="0"/>
    <xf numFmtId="0" fontId="75" fillId="0" borderId="24" xfId="1" applyFont="1" applyFill="1" applyBorder="1" applyAlignment="1">
      <alignment horizontal="left" vertical="top" wrapText="1"/>
    </xf>
    <xf numFmtId="0" fontId="75" fillId="0" borderId="23" xfId="1" applyFont="1" applyFill="1" applyBorder="1" applyAlignment="1">
      <alignment horizontal="left" vertical="top" wrapText="1"/>
    </xf>
    <xf numFmtId="0" fontId="73" fillId="0" borderId="24" xfId="0" applyFont="1" applyBorder="1" applyAlignment="1">
      <alignment horizontal="left" vertical="top" wrapText="1"/>
    </xf>
    <xf numFmtId="0" fontId="74" fillId="55" borderId="0" xfId="0" applyFont="1" applyFill="1" applyAlignment="1">
      <alignment horizontal="center"/>
    </xf>
    <xf numFmtId="0" fontId="74" fillId="55" borderId="0" xfId="0" applyFont="1" applyFill="1"/>
    <xf numFmtId="0" fontId="74" fillId="55" borderId="0" xfId="0" applyFont="1" applyFill="1" applyAlignment="1">
      <alignment horizontal="left" vertical="top" wrapText="1"/>
    </xf>
    <xf numFmtId="0" fontId="74" fillId="55" borderId="21" xfId="0" applyFont="1" applyFill="1" applyBorder="1" applyAlignment="1">
      <alignment horizontal="left" vertical="top" wrapText="1"/>
    </xf>
    <xf numFmtId="0" fontId="17" fillId="55" borderId="21" xfId="0" applyFont="1" applyFill="1" applyBorder="1" applyAlignment="1">
      <alignment horizontal="left" vertical="top" wrapText="1"/>
    </xf>
    <xf numFmtId="166" fontId="74" fillId="55" borderId="21" xfId="7" applyNumberFormat="1" applyFont="1" applyFill="1" applyBorder="1" applyAlignment="1">
      <alignment horizontal="center" vertical="center" wrapText="1"/>
    </xf>
    <xf numFmtId="167" fontId="74" fillId="55" borderId="21" xfId="7" applyNumberFormat="1" applyFont="1" applyFill="1" applyBorder="1" applyAlignment="1">
      <alignment horizontal="center" vertical="center" wrapText="1"/>
    </xf>
    <xf numFmtId="49" fontId="17" fillId="55" borderId="22" xfId="0" applyNumberFormat="1" applyFont="1" applyFill="1" applyBorder="1" applyAlignment="1">
      <alignment vertical="top" wrapText="1"/>
    </xf>
    <xf numFmtId="0" fontId="17" fillId="55" borderId="21" xfId="0" applyFont="1" applyFill="1" applyBorder="1" applyAlignment="1">
      <alignment horizontal="left" vertical="center" wrapText="1"/>
    </xf>
    <xf numFmtId="49" fontId="17" fillId="55" borderId="1" xfId="0" applyNumberFormat="1" applyFont="1" applyFill="1" applyBorder="1" applyAlignment="1">
      <alignment vertical="top" wrapText="1"/>
    </xf>
    <xf numFmtId="0" fontId="17" fillId="55" borderId="22" xfId="0" applyFont="1" applyFill="1" applyBorder="1" applyAlignment="1">
      <alignment vertical="top" wrapText="1"/>
    </xf>
    <xf numFmtId="0" fontId="17" fillId="55" borderId="1" xfId="0" applyFont="1" applyFill="1" applyBorder="1" applyAlignment="1">
      <alignment vertical="top" wrapText="1"/>
    </xf>
    <xf numFmtId="0" fontId="17" fillId="55" borderId="21" xfId="165" applyFont="1" applyFill="1" applyBorder="1" applyAlignment="1">
      <alignment horizontal="left" vertical="top" wrapText="1"/>
    </xf>
    <xf numFmtId="0" fontId="74" fillId="55" borderId="22" xfId="0" applyFont="1" applyFill="1" applyBorder="1" applyAlignment="1">
      <alignment vertical="top" wrapText="1"/>
    </xf>
    <xf numFmtId="0" fontId="74" fillId="55" borderId="1" xfId="0" applyFont="1" applyFill="1" applyBorder="1" applyAlignment="1">
      <alignment vertical="top" wrapText="1"/>
    </xf>
    <xf numFmtId="0" fontId="73" fillId="55" borderId="0" xfId="0" applyFont="1" applyFill="1" applyAlignment="1">
      <alignment horizontal="left" vertical="top" wrapText="1"/>
    </xf>
    <xf numFmtId="165" fontId="74" fillId="55" borderId="24" xfId="6" applyNumberFormat="1" applyFont="1" applyFill="1" applyBorder="1" applyAlignment="1">
      <alignment horizontal="right" vertical="center"/>
    </xf>
    <xf numFmtId="0" fontId="74" fillId="55" borderId="24" xfId="0" applyFont="1" applyFill="1" applyBorder="1" applyAlignment="1">
      <alignment horizontal="left" vertical="top" wrapText="1"/>
    </xf>
    <xf numFmtId="49" fontId="17" fillId="55" borderId="2" xfId="0" applyNumberFormat="1" applyFont="1" applyFill="1" applyBorder="1" applyAlignment="1">
      <alignment vertical="top" wrapText="1"/>
    </xf>
    <xf numFmtId="0" fontId="17" fillId="55" borderId="2" xfId="0" applyFont="1" applyFill="1" applyBorder="1" applyAlignment="1">
      <alignment vertical="top" wrapText="1"/>
    </xf>
    <xf numFmtId="0" fontId="74" fillId="55" borderId="2" xfId="0" applyFont="1" applyFill="1" applyBorder="1" applyAlignment="1">
      <alignment vertical="top" wrapText="1"/>
    </xf>
    <xf numFmtId="2" fontId="74" fillId="55" borderId="0" xfId="0" applyNumberFormat="1" applyFont="1" applyFill="1"/>
    <xf numFmtId="0" fontId="74" fillId="55" borderId="0" xfId="217" applyFont="1" applyFill="1"/>
    <xf numFmtId="0" fontId="74" fillId="55" borderId="0" xfId="217" applyFont="1" applyFill="1" applyAlignment="1">
      <alignment horizontal="left" vertical="center"/>
    </xf>
    <xf numFmtId="0" fontId="74" fillId="55" borderId="0" xfId="217" applyFont="1" applyFill="1" applyAlignment="1">
      <alignment horizontal="center" wrapText="1"/>
    </xf>
    <xf numFmtId="0" fontId="74" fillId="55" borderId="0" xfId="179" applyFont="1" applyFill="1" applyAlignment="1">
      <alignment horizontal="left" vertical="top" wrapText="1"/>
    </xf>
    <xf numFmtId="0" fontId="74" fillId="55" borderId="24" xfId="179" applyFont="1" applyFill="1" applyBorder="1" applyAlignment="1">
      <alignment horizontal="left" vertical="top" wrapText="1"/>
    </xf>
    <xf numFmtId="0" fontId="17" fillId="55" borderId="24" xfId="179" applyFont="1" applyFill="1" applyBorder="1" applyAlignment="1">
      <alignment horizontal="left" vertical="top" wrapText="1"/>
    </xf>
    <xf numFmtId="167" fontId="17" fillId="55" borderId="24" xfId="217" applyNumberFormat="1" applyFont="1" applyFill="1" applyBorder="1" applyAlignment="1">
      <alignment horizontal="center" vertical="center" wrapText="1"/>
    </xf>
    <xf numFmtId="166" fontId="74" fillId="55" borderId="24" xfId="216" applyNumberFormat="1" applyFont="1" applyFill="1" applyBorder="1" applyAlignment="1">
      <alignment horizontal="center" vertical="center"/>
    </xf>
    <xf numFmtId="165" fontId="17" fillId="55" borderId="24" xfId="218" applyNumberFormat="1" applyFont="1" applyFill="1" applyBorder="1" applyAlignment="1">
      <alignment horizontal="center" vertical="top"/>
    </xf>
    <xf numFmtId="0" fontId="74" fillId="55" borderId="24" xfId="0" applyFont="1" applyFill="1" applyBorder="1" applyAlignment="1">
      <alignment horizontal="center" vertical="center" wrapText="1"/>
    </xf>
    <xf numFmtId="167" fontId="17" fillId="55" borderId="23" xfId="217" applyNumberFormat="1" applyFont="1" applyFill="1" applyBorder="1" applyAlignment="1">
      <alignment horizontal="center" vertical="center" wrapText="1"/>
    </xf>
    <xf numFmtId="0" fontId="74" fillId="55" borderId="24" xfId="0" applyFont="1" applyFill="1" applyBorder="1" applyAlignment="1">
      <alignment horizontal="left" vertical="center" wrapText="1"/>
    </xf>
    <xf numFmtId="49" fontId="74" fillId="55" borderId="24" xfId="217" applyNumberFormat="1" applyFont="1" applyFill="1" applyBorder="1" applyAlignment="1">
      <alignment horizontal="left" vertical="center" wrapText="1"/>
    </xf>
    <xf numFmtId="0" fontId="17" fillId="55" borderId="23" xfId="217" applyFont="1" applyFill="1" applyBorder="1" applyAlignment="1">
      <alignment horizontal="center" vertical="center" wrapText="1"/>
    </xf>
    <xf numFmtId="0" fontId="74" fillId="55" borderId="25" xfId="217" applyFont="1" applyFill="1" applyBorder="1"/>
    <xf numFmtId="0" fontId="73" fillId="55" borderId="27" xfId="217" applyFont="1" applyFill="1" applyBorder="1" applyAlignment="1">
      <alignment wrapText="1"/>
    </xf>
    <xf numFmtId="0" fontId="74" fillId="55" borderId="24" xfId="217" applyFont="1" applyFill="1" applyBorder="1" applyAlignment="1">
      <alignment vertical="center" wrapText="1"/>
    </xf>
    <xf numFmtId="0" fontId="17" fillId="55" borderId="24" xfId="0" applyFont="1" applyFill="1" applyBorder="1" applyAlignment="1">
      <alignment horizontal="center" vertical="center" wrapText="1"/>
    </xf>
    <xf numFmtId="0" fontId="74" fillId="55" borderId="22" xfId="217" applyFont="1" applyFill="1" applyBorder="1" applyAlignment="1">
      <alignment vertical="center" wrapText="1"/>
    </xf>
    <xf numFmtId="169" fontId="17" fillId="55" borderId="23" xfId="217" applyNumberFormat="1" applyFont="1" applyFill="1" applyBorder="1" applyAlignment="1">
      <alignment horizontal="center" vertical="center" wrapText="1"/>
    </xf>
    <xf numFmtId="0" fontId="78" fillId="55" borderId="24" xfId="217" applyFont="1" applyFill="1" applyBorder="1" applyAlignment="1">
      <alignment vertical="center" wrapText="1"/>
    </xf>
    <xf numFmtId="0" fontId="78" fillId="55" borderId="22" xfId="217" applyFont="1" applyFill="1" applyBorder="1" applyAlignment="1">
      <alignment vertical="center" wrapText="1"/>
    </xf>
    <xf numFmtId="0" fontId="17" fillId="55" borderId="24" xfId="165" applyFont="1" applyFill="1" applyBorder="1" applyAlignment="1">
      <alignment horizontal="left" vertical="top" wrapText="1"/>
    </xf>
    <xf numFmtId="169" fontId="17" fillId="55" borderId="23" xfId="0" applyNumberFormat="1" applyFont="1" applyFill="1" applyBorder="1" applyAlignment="1">
      <alignment horizontal="center" vertical="center"/>
    </xf>
    <xf numFmtId="169" fontId="17" fillId="55" borderId="24" xfId="0" applyNumberFormat="1" applyFont="1" applyFill="1" applyBorder="1" applyAlignment="1">
      <alignment horizontal="center" vertical="center"/>
    </xf>
    <xf numFmtId="0" fontId="17" fillId="55" borderId="2" xfId="0" applyFont="1" applyFill="1" applyBorder="1" applyAlignment="1">
      <alignment horizontal="center" vertical="center"/>
    </xf>
    <xf numFmtId="0" fontId="17" fillId="55" borderId="24" xfId="0" applyFont="1" applyFill="1" applyBorder="1" applyAlignment="1">
      <alignment horizontal="left" vertical="center" wrapText="1"/>
    </xf>
    <xf numFmtId="169" fontId="17" fillId="55" borderId="24" xfId="163" applyNumberFormat="1" applyFont="1" applyFill="1" applyBorder="1" applyAlignment="1">
      <alignment horizontal="center" vertical="center" wrapText="1"/>
    </xf>
    <xf numFmtId="0" fontId="17" fillId="55" borderId="24" xfId="179" applyFont="1" applyFill="1" applyBorder="1" applyAlignment="1">
      <alignment horizontal="center" vertical="center" wrapText="1"/>
    </xf>
    <xf numFmtId="0" fontId="78" fillId="55" borderId="24" xfId="179" applyFont="1" applyFill="1" applyBorder="1" applyAlignment="1">
      <alignment horizontal="center" vertical="center" wrapText="1"/>
    </xf>
    <xf numFmtId="165" fontId="74" fillId="55" borderId="24" xfId="6" applyNumberFormat="1" applyFont="1" applyFill="1" applyBorder="1" applyAlignment="1">
      <alignment horizontal="center" vertical="center"/>
    </xf>
    <xf numFmtId="165" fontId="17" fillId="55" borderId="24" xfId="6" applyNumberFormat="1" applyFont="1" applyFill="1" applyBorder="1" applyAlignment="1">
      <alignment horizontal="right" vertical="center"/>
    </xf>
    <xf numFmtId="0" fontId="73" fillId="0" borderId="27" xfId="217" applyFont="1" applyFill="1" applyBorder="1" applyAlignment="1">
      <alignment wrapText="1"/>
    </xf>
    <xf numFmtId="49" fontId="74" fillId="55" borderId="32" xfId="217" applyNumberFormat="1" applyFont="1" applyFill="1" applyBorder="1" applyAlignment="1">
      <alignment horizontal="left" vertical="center" wrapText="1"/>
    </xf>
    <xf numFmtId="0" fontId="74" fillId="55" borderId="32" xfId="217" applyFont="1" applyFill="1" applyBorder="1" applyAlignment="1">
      <alignment horizontal="left" vertical="center" wrapText="1"/>
    </xf>
    <xf numFmtId="165" fontId="74" fillId="55" borderId="32" xfId="6" applyNumberFormat="1" applyFont="1" applyFill="1" applyBorder="1" applyAlignment="1">
      <alignment horizontal="center" vertical="center"/>
    </xf>
    <xf numFmtId="49" fontId="74" fillId="55" borderId="34" xfId="217" applyNumberFormat="1" applyFont="1" applyFill="1" applyBorder="1" applyAlignment="1">
      <alignment horizontal="left" vertical="center" wrapText="1"/>
    </xf>
    <xf numFmtId="0" fontId="74" fillId="55" borderId="35" xfId="217" applyFont="1" applyFill="1" applyBorder="1" applyAlignment="1">
      <alignment horizontal="left" vertical="center" wrapText="1"/>
    </xf>
    <xf numFmtId="0" fontId="78" fillId="55" borderId="32" xfId="217" applyFont="1" applyFill="1" applyBorder="1"/>
    <xf numFmtId="0" fontId="17" fillId="55" borderId="33" xfId="217" applyFont="1" applyFill="1" applyBorder="1" applyAlignment="1">
      <alignment horizontal="center" vertical="center" wrapText="1"/>
    </xf>
    <xf numFmtId="167" fontId="17" fillId="55" borderId="33" xfId="217" applyNumberFormat="1" applyFont="1" applyFill="1" applyBorder="1" applyAlignment="1">
      <alignment horizontal="center" vertical="center" wrapText="1"/>
    </xf>
    <xf numFmtId="0" fontId="74" fillId="55" borderId="34" xfId="217" applyFont="1" applyFill="1" applyBorder="1"/>
    <xf numFmtId="0" fontId="74" fillId="55" borderId="32" xfId="217" applyFont="1" applyFill="1" applyBorder="1"/>
    <xf numFmtId="170" fontId="74" fillId="55" borderId="32" xfId="217" applyNumberFormat="1" applyFont="1" applyFill="1" applyBorder="1" applyAlignment="1">
      <alignment horizontal="center"/>
    </xf>
    <xf numFmtId="165" fontId="74" fillId="55" borderId="32" xfId="6" applyNumberFormat="1" applyFont="1" applyFill="1" applyBorder="1" applyAlignment="1">
      <alignment horizontal="center"/>
    </xf>
    <xf numFmtId="0" fontId="74" fillId="55" borderId="32" xfId="0" applyFont="1" applyFill="1" applyBorder="1" applyAlignment="1">
      <alignment vertical="center"/>
    </xf>
    <xf numFmtId="167" fontId="17" fillId="55" borderId="24" xfId="0" applyNumberFormat="1" applyFont="1" applyFill="1" applyBorder="1" applyAlignment="1">
      <alignment horizontal="center" vertical="center"/>
    </xf>
    <xf numFmtId="0" fontId="74" fillId="0" borderId="32" xfId="0" applyFont="1" applyFill="1" applyBorder="1" applyAlignment="1">
      <alignment vertical="top" wrapText="1"/>
    </xf>
    <xf numFmtId="0" fontId="17" fillId="55" borderId="32" xfId="0" applyFont="1" applyFill="1" applyBorder="1" applyAlignment="1">
      <alignment horizontal="left" vertical="center" wrapText="1"/>
    </xf>
    <xf numFmtId="0" fontId="73" fillId="0" borderId="32" xfId="0" applyFont="1" applyFill="1" applyBorder="1" applyAlignment="1">
      <alignment horizontal="left" vertical="top" wrapText="1"/>
    </xf>
    <xf numFmtId="0" fontId="74" fillId="0" borderId="34" xfId="0" applyFont="1" applyFill="1" applyBorder="1" applyAlignment="1">
      <alignment horizontal="center" vertical="center" wrapText="1"/>
    </xf>
    <xf numFmtId="0" fontId="74" fillId="0" borderId="32" xfId="0" applyFont="1" applyFill="1" applyBorder="1" applyAlignment="1">
      <alignment horizontal="center" vertical="center" wrapText="1"/>
    </xf>
    <xf numFmtId="0" fontId="73" fillId="55" borderId="24" xfId="0" applyFont="1" applyFill="1" applyBorder="1" applyAlignment="1">
      <alignment horizontal="left" vertical="center" wrapText="1"/>
    </xf>
    <xf numFmtId="49" fontId="78" fillId="0" borderId="32" xfId="217" applyNumberFormat="1" applyFont="1" applyFill="1" applyBorder="1" applyAlignment="1">
      <alignment horizontal="left" vertical="center" wrapText="1"/>
    </xf>
    <xf numFmtId="0" fontId="78" fillId="0" borderId="32" xfId="217" applyFont="1" applyFill="1" applyBorder="1" applyAlignment="1">
      <alignment horizontal="left" vertical="center" wrapText="1"/>
    </xf>
    <xf numFmtId="0" fontId="78" fillId="0" borderId="0" xfId="217" applyFont="1" applyFill="1"/>
    <xf numFmtId="0" fontId="80" fillId="0" borderId="32" xfId="217" applyFont="1" applyFill="1" applyBorder="1" applyAlignment="1">
      <alignment vertical="center" wrapText="1"/>
    </xf>
    <xf numFmtId="0" fontId="80" fillId="0" borderId="0" xfId="217" applyFont="1" applyFill="1"/>
    <xf numFmtId="0" fontId="78" fillId="0" borderId="32" xfId="217" applyFont="1" applyFill="1" applyBorder="1"/>
    <xf numFmtId="0" fontId="74" fillId="0" borderId="32" xfId="217" applyFont="1" applyFill="1" applyBorder="1"/>
    <xf numFmtId="167" fontId="74" fillId="0" borderId="32" xfId="163" applyNumberFormat="1" applyFont="1" applyFill="1" applyBorder="1" applyAlignment="1">
      <alignment horizontal="center" vertical="center" wrapText="1"/>
    </xf>
    <xf numFmtId="169" fontId="74" fillId="55" borderId="24" xfId="163" applyNumberFormat="1" applyFont="1" applyFill="1" applyBorder="1" applyAlignment="1">
      <alignment horizontal="center" vertical="center" wrapText="1"/>
    </xf>
    <xf numFmtId="0" fontId="74" fillId="0" borderId="2" xfId="1" applyFont="1" applyFill="1" applyBorder="1" applyAlignment="1">
      <alignment horizontal="center" vertical="center" wrapText="1"/>
    </xf>
    <xf numFmtId="0" fontId="74" fillId="55" borderId="32" xfId="0" applyFont="1" applyFill="1" applyBorder="1" applyAlignment="1">
      <alignment horizontal="center" vertical="center"/>
    </xf>
    <xf numFmtId="0" fontId="74" fillId="0" borderId="24" xfId="1" applyFont="1" applyFill="1" applyBorder="1" applyAlignment="1">
      <alignment vertical="top" wrapText="1"/>
    </xf>
    <xf numFmtId="0" fontId="74" fillId="55" borderId="0" xfId="0" applyFont="1" applyFill="1" applyBorder="1"/>
    <xf numFmtId="0" fontId="17" fillId="0" borderId="24" xfId="1" applyFont="1" applyFill="1" applyBorder="1" applyAlignment="1">
      <alignment vertical="top" wrapText="1"/>
    </xf>
    <xf numFmtId="0" fontId="78" fillId="55" borderId="33" xfId="0" applyFont="1" applyFill="1" applyBorder="1" applyAlignment="1">
      <alignment horizontal="center" vertical="center" wrapText="1"/>
    </xf>
    <xf numFmtId="0" fontId="73" fillId="0" borderId="27" xfId="217" applyFont="1" applyFill="1" applyBorder="1" applyAlignment="1">
      <alignment horizontal="left" wrapText="1"/>
    </xf>
    <xf numFmtId="167" fontId="74" fillId="0" borderId="32" xfId="7" applyNumberFormat="1" applyFont="1" applyFill="1" applyBorder="1" applyAlignment="1">
      <alignment horizontal="center" vertical="center"/>
    </xf>
    <xf numFmtId="0" fontId="73" fillId="55" borderId="32" xfId="0" applyFont="1" applyFill="1" applyBorder="1" applyAlignment="1">
      <alignment vertical="center"/>
    </xf>
    <xf numFmtId="0" fontId="74" fillId="0" borderId="34" xfId="1" applyFont="1" applyFill="1" applyBorder="1" applyAlignment="1">
      <alignment horizontal="left" vertical="top"/>
    </xf>
    <xf numFmtId="0" fontId="74" fillId="55" borderId="0" xfId="0" applyFont="1" applyFill="1" applyBorder="1" applyAlignment="1">
      <alignment vertical="center"/>
    </xf>
    <xf numFmtId="0" fontId="74" fillId="0" borderId="24" xfId="1" applyFont="1" applyFill="1" applyBorder="1" applyAlignment="1">
      <alignment wrapText="1"/>
    </xf>
    <xf numFmtId="0" fontId="74" fillId="0" borderId="0" xfId="1" applyFont="1" applyFill="1" applyAlignment="1">
      <alignment horizontal="center" vertical="center"/>
    </xf>
    <xf numFmtId="167" fontId="73" fillId="0" borderId="32" xfId="1" applyNumberFormat="1" applyFont="1" applyFill="1" applyBorder="1" applyAlignment="1">
      <alignment horizontal="center" vertical="center" wrapText="1"/>
    </xf>
    <xf numFmtId="0" fontId="73" fillId="56" borderId="32" xfId="0" applyFont="1" applyFill="1" applyBorder="1" applyAlignment="1">
      <alignment horizontal="left" vertical="center" wrapText="1"/>
    </xf>
    <xf numFmtId="0" fontId="17" fillId="0" borderId="32" xfId="1" applyFont="1" applyFill="1" applyBorder="1" applyAlignment="1">
      <alignment vertical="top" wrapText="1"/>
    </xf>
    <xf numFmtId="0" fontId="74" fillId="0" borderId="24" xfId="0" applyFont="1" applyFill="1" applyBorder="1" applyAlignment="1">
      <alignment horizontal="left" vertical="top" wrapText="1"/>
    </xf>
    <xf numFmtId="0" fontId="74" fillId="0" borderId="25" xfId="1" applyFont="1" applyFill="1" applyBorder="1" applyAlignment="1">
      <alignment horizontal="left" vertical="top"/>
    </xf>
    <xf numFmtId="167" fontId="74" fillId="0" borderId="0" xfId="1" applyNumberFormat="1" applyFont="1" applyFill="1"/>
    <xf numFmtId="0" fontId="74" fillId="0" borderId="32" xfId="1" applyFont="1" applyFill="1" applyBorder="1" applyAlignment="1">
      <alignment horizontal="center" vertical="top" wrapText="1"/>
    </xf>
    <xf numFmtId="167" fontId="74" fillId="0" borderId="32" xfId="0" applyNumberFormat="1" applyFont="1" applyFill="1" applyBorder="1" applyAlignment="1">
      <alignment horizontal="center" vertical="center"/>
    </xf>
    <xf numFmtId="167" fontId="74" fillId="0" borderId="33" xfId="7" applyNumberFormat="1" applyFont="1" applyFill="1" applyBorder="1" applyAlignment="1">
      <alignment horizontal="center" vertical="center" wrapText="1"/>
    </xf>
    <xf numFmtId="0" fontId="74" fillId="0" borderId="0" xfId="1" applyFont="1" applyFill="1"/>
    <xf numFmtId="0" fontId="74" fillId="55" borderId="0" xfId="0" applyFont="1" applyFill="1" applyBorder="1" applyAlignment="1">
      <alignment horizontal="center" vertical="center"/>
    </xf>
    <xf numFmtId="169" fontId="74" fillId="55" borderId="32" xfId="0" applyNumberFormat="1" applyFont="1" applyFill="1" applyBorder="1" applyAlignment="1">
      <alignment horizontal="center" vertical="center"/>
    </xf>
    <xf numFmtId="0" fontId="74" fillId="0" borderId="1" xfId="1" applyFont="1" applyFill="1" applyBorder="1" applyAlignment="1">
      <alignment horizontal="center" vertical="top" wrapText="1"/>
    </xf>
    <xf numFmtId="169" fontId="17" fillId="0" borderId="32" xfId="217" applyNumberFormat="1" applyFont="1" applyFill="1" applyBorder="1" applyAlignment="1">
      <alignment horizontal="center"/>
    </xf>
    <xf numFmtId="0" fontId="73" fillId="55" borderId="32" xfId="0" applyFont="1" applyFill="1" applyBorder="1" applyAlignment="1">
      <alignment vertical="center" wrapText="1"/>
    </xf>
    <xf numFmtId="0" fontId="78" fillId="55" borderId="32" xfId="0" applyFont="1" applyFill="1" applyBorder="1" applyAlignment="1">
      <alignment horizontal="center" vertical="center" wrapText="1"/>
    </xf>
    <xf numFmtId="0" fontId="81" fillId="0" borderId="0" xfId="1" applyFont="1" applyFill="1" applyAlignment="1">
      <alignment horizontal="left" vertical="top" wrapText="1"/>
    </xf>
    <xf numFmtId="0" fontId="73" fillId="55" borderId="21" xfId="0" applyFont="1" applyFill="1" applyBorder="1" applyAlignment="1">
      <alignment horizontal="left" vertical="top" wrapText="1"/>
    </xf>
    <xf numFmtId="0" fontId="74" fillId="0" borderId="2" xfId="1" applyFont="1" applyFill="1" applyBorder="1" applyAlignment="1">
      <alignment horizontal="center" vertical="top" wrapText="1"/>
    </xf>
    <xf numFmtId="0" fontId="73" fillId="0" borderId="32" xfId="0" applyFont="1" applyBorder="1" applyAlignment="1">
      <alignment vertical="center" wrapText="1"/>
    </xf>
    <xf numFmtId="0" fontId="73" fillId="0" borderId="32" xfId="0" applyFont="1" applyBorder="1" applyAlignment="1">
      <alignment horizontal="left" vertical="center" wrapText="1"/>
    </xf>
    <xf numFmtId="0" fontId="73" fillId="55" borderId="32" xfId="0" applyFont="1" applyFill="1" applyBorder="1" applyAlignment="1">
      <alignment horizontal="left" vertical="center" wrapText="1"/>
    </xf>
    <xf numFmtId="1" fontId="73" fillId="55" borderId="1" xfId="0" applyNumberFormat="1" applyFont="1" applyFill="1" applyBorder="1" applyAlignment="1">
      <alignment horizontal="center" vertical="center"/>
    </xf>
    <xf numFmtId="0" fontId="17" fillId="55" borderId="0" xfId="0" applyFont="1" applyFill="1" applyBorder="1" applyAlignment="1">
      <alignment wrapText="1"/>
    </xf>
    <xf numFmtId="0" fontId="74" fillId="0" borderId="23" xfId="1" applyFont="1" applyFill="1" applyBorder="1" applyAlignment="1">
      <alignment horizontal="left" vertical="top"/>
    </xf>
    <xf numFmtId="0" fontId="74" fillId="0" borderId="24" xfId="1" applyFont="1" applyFill="1" applyBorder="1" applyAlignment="1">
      <alignment horizontal="center" vertical="top" wrapText="1"/>
    </xf>
    <xf numFmtId="0" fontId="74" fillId="0" borderId="0" xfId="1" applyFont="1" applyFill="1" applyAlignment="1">
      <alignment horizontal="right"/>
    </xf>
    <xf numFmtId="0" fontId="73" fillId="0" borderId="27" xfId="217" applyFont="1" applyFill="1" applyBorder="1" applyAlignment="1">
      <alignment vertical="top" wrapText="1"/>
    </xf>
    <xf numFmtId="170" fontId="78" fillId="55" borderId="32" xfId="217" applyNumberFormat="1" applyFont="1" applyFill="1" applyBorder="1" applyAlignment="1">
      <alignment horizontal="center"/>
    </xf>
    <xf numFmtId="169" fontId="74" fillId="55" borderId="0" xfId="0" applyNumberFormat="1" applyFont="1" applyFill="1" applyBorder="1" applyAlignment="1">
      <alignment horizontal="center" vertical="center"/>
    </xf>
    <xf numFmtId="170" fontId="74" fillId="0" borderId="32" xfId="0" applyNumberFormat="1" applyFont="1" applyFill="1" applyBorder="1" applyAlignment="1">
      <alignment horizontal="center" vertical="center"/>
    </xf>
    <xf numFmtId="169" fontId="74" fillId="0" borderId="32" xfId="163" applyNumberFormat="1" applyFont="1" applyFill="1" applyBorder="1" applyAlignment="1">
      <alignment horizontal="center" vertical="center" wrapText="1"/>
    </xf>
    <xf numFmtId="169" fontId="73" fillId="55" borderId="32" xfId="0" applyNumberFormat="1" applyFont="1" applyFill="1" applyBorder="1" applyAlignment="1">
      <alignment horizontal="center" vertical="center"/>
    </xf>
    <xf numFmtId="0" fontId="73" fillId="55" borderId="32" xfId="0" applyFont="1" applyFill="1" applyBorder="1"/>
    <xf numFmtId="1" fontId="73" fillId="55" borderId="2" xfId="0" applyNumberFormat="1" applyFont="1" applyFill="1" applyBorder="1" applyAlignment="1">
      <alignment horizontal="center" vertical="center"/>
    </xf>
    <xf numFmtId="2" fontId="74" fillId="55" borderId="0" xfId="0" applyNumberFormat="1" applyFont="1" applyFill="1" applyBorder="1"/>
    <xf numFmtId="0" fontId="74" fillId="0" borderId="33" xfId="1" applyFont="1" applyFill="1" applyBorder="1" applyAlignment="1">
      <alignment horizontal="left" vertical="top"/>
    </xf>
    <xf numFmtId="0" fontId="74" fillId="0" borderId="32" xfId="1" applyFont="1" applyFill="1" applyBorder="1" applyAlignment="1">
      <alignment wrapText="1"/>
    </xf>
    <xf numFmtId="0" fontId="74" fillId="0" borderId="32" xfId="1" applyFont="1" applyFill="1" applyBorder="1" applyAlignment="1">
      <alignment horizontal="center" vertical="center" wrapText="1"/>
    </xf>
    <xf numFmtId="0" fontId="74" fillId="0" borderId="32" xfId="1" applyFont="1" applyFill="1" applyBorder="1" applyAlignment="1">
      <alignment vertical="top" wrapText="1"/>
    </xf>
    <xf numFmtId="0" fontId="74" fillId="0" borderId="0" xfId="0" applyFont="1" applyFill="1" applyAlignment="1">
      <alignment horizontal="center" vertical="center"/>
    </xf>
    <xf numFmtId="167" fontId="73" fillId="55" borderId="32" xfId="0" applyNumberFormat="1" applyFont="1" applyFill="1" applyBorder="1" applyAlignment="1">
      <alignment horizontal="center" vertical="center"/>
    </xf>
    <xf numFmtId="169" fontId="78" fillId="55" borderId="23" xfId="217" applyNumberFormat="1" applyFont="1" applyFill="1" applyBorder="1" applyAlignment="1">
      <alignment horizontal="center" vertical="center" wrapText="1"/>
    </xf>
    <xf numFmtId="0" fontId="74" fillId="55" borderId="0" xfId="0" applyFont="1" applyFill="1" applyBorder="1" applyAlignment="1">
      <alignment horizontal="center"/>
    </xf>
    <xf numFmtId="169" fontId="74" fillId="0" borderId="33" xfId="419" applyNumberFormat="1" applyFont="1" applyFill="1" applyBorder="1" applyAlignment="1">
      <alignment horizontal="center" vertical="center" wrapText="1"/>
    </xf>
    <xf numFmtId="0" fontId="74" fillId="0" borderId="1" xfId="1" applyFont="1" applyFill="1" applyBorder="1" applyAlignment="1">
      <alignment horizontal="center" vertical="center" wrapText="1"/>
    </xf>
    <xf numFmtId="0" fontId="17" fillId="0" borderId="0" xfId="1" applyFont="1" applyFill="1"/>
    <xf numFmtId="0" fontId="75" fillId="0" borderId="32" xfId="1" applyFont="1" applyFill="1" applyBorder="1" applyAlignment="1">
      <alignment horizontal="left" vertical="top" wrapText="1"/>
    </xf>
    <xf numFmtId="0" fontId="75" fillId="0" borderId="33" xfId="1" applyFont="1" applyFill="1" applyBorder="1" applyAlignment="1">
      <alignment horizontal="left" vertical="top" wrapText="1"/>
    </xf>
    <xf numFmtId="0" fontId="76" fillId="0" borderId="0" xfId="1" applyFont="1" applyFill="1" applyAlignment="1">
      <alignment vertical="top"/>
    </xf>
    <xf numFmtId="0" fontId="76" fillId="0" borderId="0" xfId="1" applyFont="1" applyFill="1" applyAlignment="1">
      <alignment vertical="top" wrapText="1"/>
    </xf>
    <xf numFmtId="0" fontId="17" fillId="0" borderId="32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left" vertical="center" wrapText="1"/>
    </xf>
    <xf numFmtId="169" fontId="73" fillId="0" borderId="32" xfId="163" applyNumberFormat="1" applyFont="1" applyFill="1" applyBorder="1" applyAlignment="1">
      <alignment horizontal="center" vertical="center" wrapText="1"/>
    </xf>
    <xf numFmtId="165" fontId="74" fillId="0" borderId="32" xfId="6" applyNumberFormat="1" applyFont="1" applyBorder="1" applyAlignment="1">
      <alignment horizontal="center" vertical="center"/>
    </xf>
    <xf numFmtId="0" fontId="74" fillId="0" borderId="32" xfId="0" applyFont="1" applyFill="1" applyBorder="1" applyAlignment="1">
      <alignment horizontal="left" vertical="top" wrapText="1"/>
    </xf>
    <xf numFmtId="170" fontId="82" fillId="0" borderId="32" xfId="0" applyNumberFormat="1" applyFont="1" applyFill="1" applyBorder="1" applyAlignment="1">
      <alignment horizontal="center" vertical="center"/>
    </xf>
    <xf numFmtId="0" fontId="83" fillId="0" borderId="32" xfId="0" applyFont="1" applyBorder="1" applyAlignment="1">
      <alignment horizontal="left" vertical="center" wrapText="1"/>
    </xf>
    <xf numFmtId="167" fontId="74" fillId="55" borderId="0" xfId="217" applyNumberFormat="1" applyFont="1" applyFill="1"/>
    <xf numFmtId="167" fontId="74" fillId="55" borderId="0" xfId="0" applyNumberFormat="1" applyFont="1" applyFill="1"/>
    <xf numFmtId="166" fontId="17" fillId="55" borderId="21" xfId="7" applyNumberFormat="1" applyFont="1" applyFill="1" applyBorder="1" applyAlignment="1">
      <alignment horizontal="center" vertical="center" wrapText="1"/>
    </xf>
    <xf numFmtId="0" fontId="79" fillId="55" borderId="27" xfId="217" applyFont="1" applyFill="1" applyBorder="1" applyAlignment="1">
      <alignment horizontal="center" vertical="center" wrapText="1"/>
    </xf>
    <xf numFmtId="167" fontId="79" fillId="55" borderId="33" xfId="217" applyNumberFormat="1" applyFont="1" applyFill="1" applyBorder="1" applyAlignment="1">
      <alignment horizontal="center" vertical="center" wrapText="1"/>
    </xf>
    <xf numFmtId="0" fontId="74" fillId="0" borderId="32" xfId="1" applyFont="1" applyFill="1" applyBorder="1" applyAlignment="1">
      <alignment horizontal="left" vertical="center" wrapText="1"/>
    </xf>
    <xf numFmtId="0" fontId="74" fillId="0" borderId="24" xfId="1" applyFont="1" applyFill="1" applyBorder="1" applyAlignment="1">
      <alignment vertical="center" wrapText="1"/>
    </xf>
    <xf numFmtId="0" fontId="74" fillId="55" borderId="21" xfId="0" applyFont="1" applyFill="1" applyBorder="1" applyAlignment="1">
      <alignment horizontal="center" vertical="center" wrapText="1"/>
    </xf>
    <xf numFmtId="0" fontId="74" fillId="55" borderId="21" xfId="0" applyFont="1" applyFill="1" applyBorder="1" applyAlignment="1">
      <alignment horizontal="center" vertical="top" wrapText="1"/>
    </xf>
    <xf numFmtId="0" fontId="74" fillId="55" borderId="24" xfId="217" applyFont="1" applyFill="1" applyBorder="1" applyAlignment="1">
      <alignment horizontal="left" vertical="center" wrapText="1"/>
    </xf>
    <xf numFmtId="0" fontId="74" fillId="55" borderId="24" xfId="179" applyFont="1" applyFill="1" applyBorder="1" applyAlignment="1">
      <alignment horizontal="center" vertical="center" wrapText="1"/>
    </xf>
    <xf numFmtId="0" fontId="73" fillId="55" borderId="24" xfId="0" applyFont="1" applyFill="1" applyBorder="1" applyAlignment="1">
      <alignment horizontal="left" vertical="center" wrapText="1"/>
    </xf>
    <xf numFmtId="0" fontId="17" fillId="55" borderId="24" xfId="217" applyFont="1" applyFill="1" applyBorder="1" applyAlignment="1">
      <alignment horizontal="left" vertical="center" wrapText="1"/>
    </xf>
    <xf numFmtId="0" fontId="17" fillId="55" borderId="24" xfId="0" applyFont="1" applyFill="1" applyBorder="1" applyAlignment="1">
      <alignment horizontal="center" vertical="center" wrapText="1"/>
    </xf>
    <xf numFmtId="0" fontId="17" fillId="55" borderId="21" xfId="0" applyFont="1" applyFill="1" applyBorder="1" applyAlignment="1">
      <alignment horizontal="center" wrapText="1"/>
    </xf>
    <xf numFmtId="0" fontId="17" fillId="55" borderId="22" xfId="0" applyFont="1" applyFill="1" applyBorder="1" applyAlignment="1">
      <alignment horizontal="center" vertical="center" wrapText="1"/>
    </xf>
    <xf numFmtId="0" fontId="17" fillId="55" borderId="1" xfId="0" applyFont="1" applyFill="1" applyBorder="1" applyAlignment="1">
      <alignment horizontal="center" vertical="center" wrapText="1"/>
    </xf>
    <xf numFmtId="0" fontId="17" fillId="55" borderId="2" xfId="0" applyFont="1" applyFill="1" applyBorder="1" applyAlignment="1">
      <alignment horizontal="center" vertical="center" wrapText="1"/>
    </xf>
    <xf numFmtId="0" fontId="74" fillId="55" borderId="22" xfId="0" applyFont="1" applyFill="1" applyBorder="1" applyAlignment="1">
      <alignment horizontal="center" wrapText="1"/>
    </xf>
    <xf numFmtId="0" fontId="74" fillId="55" borderId="1" xfId="0" applyFont="1" applyFill="1" applyBorder="1" applyAlignment="1">
      <alignment horizontal="center" wrapText="1"/>
    </xf>
    <xf numFmtId="0" fontId="74" fillId="55" borderId="2" xfId="0" applyFont="1" applyFill="1" applyBorder="1" applyAlignment="1">
      <alignment horizontal="center" wrapText="1"/>
    </xf>
    <xf numFmtId="0" fontId="74" fillId="55" borderId="0" xfId="0" applyFont="1" applyFill="1" applyAlignment="1">
      <alignment horizontal="right"/>
    </xf>
    <xf numFmtId="0" fontId="17" fillId="55" borderId="0" xfId="0" applyFont="1" applyFill="1" applyAlignment="1">
      <alignment horizontal="center" wrapText="1"/>
    </xf>
    <xf numFmtId="0" fontId="74" fillId="55" borderId="21" xfId="0" applyFont="1" applyFill="1" applyBorder="1" applyAlignment="1">
      <alignment horizontal="center" vertical="center" wrapText="1"/>
    </xf>
    <xf numFmtId="0" fontId="74" fillId="55" borderId="21" xfId="0" applyFont="1" applyFill="1" applyBorder="1" applyAlignment="1">
      <alignment horizontal="center" vertical="top" wrapText="1"/>
    </xf>
    <xf numFmtId="0" fontId="17" fillId="55" borderId="21" xfId="0" applyFont="1" applyFill="1" applyBorder="1" applyAlignment="1">
      <alignment horizontal="left" wrapText="1"/>
    </xf>
    <xf numFmtId="0" fontId="73" fillId="55" borderId="24" xfId="0" applyFont="1" applyFill="1" applyBorder="1" applyAlignment="1">
      <alignment horizontal="left" vertical="center" wrapText="1"/>
    </xf>
    <xf numFmtId="0" fontId="17" fillId="55" borderId="25" xfId="217" applyFont="1" applyFill="1" applyBorder="1" applyAlignment="1">
      <alignment horizontal="left" vertical="center" wrapText="1"/>
    </xf>
    <xf numFmtId="0" fontId="17" fillId="55" borderId="26" xfId="217" applyFont="1" applyFill="1" applyBorder="1" applyAlignment="1">
      <alignment horizontal="left" vertical="center" wrapText="1"/>
    </xf>
    <xf numFmtId="0" fontId="17" fillId="55" borderId="23" xfId="217" applyFont="1" applyFill="1" applyBorder="1" applyAlignment="1">
      <alignment horizontal="left" vertical="center" wrapText="1"/>
    </xf>
    <xf numFmtId="0" fontId="74" fillId="55" borderId="25" xfId="217" applyFont="1" applyFill="1" applyBorder="1" applyAlignment="1">
      <alignment horizontal="center" vertical="center" wrapText="1"/>
    </xf>
    <xf numFmtId="0" fontId="74" fillId="55" borderId="26" xfId="217" applyFont="1" applyFill="1" applyBorder="1" applyAlignment="1">
      <alignment horizontal="center" vertical="center" wrapText="1"/>
    </xf>
    <xf numFmtId="0" fontId="74" fillId="55" borderId="23" xfId="217" applyFont="1" applyFill="1" applyBorder="1" applyAlignment="1">
      <alignment horizontal="center" vertical="center" wrapText="1"/>
    </xf>
    <xf numFmtId="0" fontId="17" fillId="55" borderId="24" xfId="0" applyFont="1" applyFill="1" applyBorder="1" applyAlignment="1">
      <alignment horizontal="center" wrapText="1"/>
    </xf>
    <xf numFmtId="0" fontId="74" fillId="55" borderId="24" xfId="217" applyFont="1" applyFill="1" applyBorder="1" applyAlignment="1">
      <alignment horizontal="left" vertical="center" wrapText="1"/>
    </xf>
    <xf numFmtId="0" fontId="74" fillId="55" borderId="0" xfId="182" applyFont="1" applyFill="1" applyAlignment="1">
      <alignment horizontal="center" vertical="center" wrapText="1"/>
    </xf>
    <xf numFmtId="0" fontId="74" fillId="55" borderId="24" xfId="179" applyFont="1" applyFill="1" applyBorder="1" applyAlignment="1">
      <alignment horizontal="center" vertical="center" wrapText="1"/>
    </xf>
    <xf numFmtId="0" fontId="17" fillId="55" borderId="24" xfId="217" applyFont="1" applyFill="1" applyBorder="1" applyAlignment="1">
      <alignment horizontal="left" vertical="center" wrapText="1"/>
    </xf>
    <xf numFmtId="1" fontId="73" fillId="55" borderId="1" xfId="0" applyNumberFormat="1" applyFont="1" applyFill="1" applyBorder="1" applyAlignment="1">
      <alignment horizontal="center" vertical="center"/>
    </xf>
    <xf numFmtId="0" fontId="17" fillId="55" borderId="25" xfId="0" applyFont="1" applyFill="1" applyBorder="1" applyAlignment="1">
      <alignment horizontal="center" vertical="center"/>
    </xf>
    <xf numFmtId="0" fontId="17" fillId="55" borderId="26" xfId="0" applyFont="1" applyFill="1" applyBorder="1" applyAlignment="1">
      <alignment horizontal="center" vertical="center"/>
    </xf>
    <xf numFmtId="0" fontId="17" fillId="55" borderId="23" xfId="0" applyFont="1" applyFill="1" applyBorder="1" applyAlignment="1">
      <alignment horizontal="center" vertical="center"/>
    </xf>
    <xf numFmtId="0" fontId="17" fillId="55" borderId="25" xfId="0" applyFont="1" applyFill="1" applyBorder="1" applyAlignment="1">
      <alignment horizontal="center" vertical="center" wrapText="1"/>
    </xf>
    <xf numFmtId="0" fontId="17" fillId="55" borderId="26" xfId="0" applyFont="1" applyFill="1" applyBorder="1" applyAlignment="1">
      <alignment horizontal="center" vertical="center" wrapText="1"/>
    </xf>
    <xf numFmtId="0" fontId="17" fillId="55" borderId="23" xfId="0" applyFont="1" applyFill="1" applyBorder="1" applyAlignment="1">
      <alignment horizontal="center" vertical="center" wrapText="1"/>
    </xf>
    <xf numFmtId="0" fontId="17" fillId="55" borderId="25" xfId="0" applyFont="1" applyFill="1" applyBorder="1" applyAlignment="1">
      <alignment horizontal="left" vertical="center" wrapText="1"/>
    </xf>
    <xf numFmtId="0" fontId="17" fillId="55" borderId="26" xfId="0" applyFont="1" applyFill="1" applyBorder="1" applyAlignment="1">
      <alignment horizontal="left" vertical="center" wrapText="1"/>
    </xf>
    <xf numFmtId="0" fontId="17" fillId="55" borderId="23" xfId="0" applyFont="1" applyFill="1" applyBorder="1" applyAlignment="1">
      <alignment horizontal="left" vertical="center" wrapText="1"/>
    </xf>
    <xf numFmtId="0" fontId="74" fillId="55" borderId="0" xfId="0" applyFont="1" applyFill="1" applyBorder="1" applyAlignment="1">
      <alignment horizontal="right"/>
    </xf>
    <xf numFmtId="0" fontId="17" fillId="55" borderId="0" xfId="0" applyFont="1" applyFill="1" applyBorder="1" applyAlignment="1">
      <alignment horizontal="center" wrapText="1"/>
    </xf>
    <xf numFmtId="0" fontId="17" fillId="55" borderId="24" xfId="0" applyFont="1" applyFill="1" applyBorder="1" applyAlignment="1">
      <alignment horizontal="center" vertical="center" wrapText="1"/>
    </xf>
    <xf numFmtId="169" fontId="17" fillId="55" borderId="24" xfId="0" applyNumberFormat="1" applyFont="1" applyFill="1" applyBorder="1" applyAlignment="1">
      <alignment horizontal="center" vertical="center" wrapText="1"/>
    </xf>
    <xf numFmtId="0" fontId="17" fillId="0" borderId="0" xfId="1" applyFont="1" applyFill="1" applyAlignment="1">
      <alignment horizontal="center" wrapText="1"/>
    </xf>
    <xf numFmtId="2" fontId="17" fillId="0" borderId="0" xfId="1" applyNumberFormat="1" applyFont="1" applyFill="1" applyAlignment="1">
      <alignment horizontal="center" wrapText="1"/>
    </xf>
    <xf numFmtId="0" fontId="74" fillId="0" borderId="25" xfId="1" applyFont="1" applyFill="1" applyBorder="1" applyAlignment="1">
      <alignment horizontal="left" wrapText="1"/>
    </xf>
    <xf numFmtId="0" fontId="74" fillId="0" borderId="23" xfId="1" applyFont="1" applyFill="1" applyBorder="1" applyAlignment="1">
      <alignment horizontal="left" wrapText="1"/>
    </xf>
    <xf numFmtId="0" fontId="74" fillId="0" borderId="22" xfId="1" applyFont="1" applyFill="1" applyBorder="1" applyAlignment="1">
      <alignment horizontal="center" vertical="top" wrapText="1"/>
    </xf>
    <xf numFmtId="0" fontId="74" fillId="0" borderId="1" xfId="1" applyFont="1" applyFill="1" applyBorder="1" applyAlignment="1">
      <alignment horizontal="center" vertical="top" wrapText="1"/>
    </xf>
    <xf numFmtId="0" fontId="74" fillId="0" borderId="25" xfId="1" applyFont="1" applyFill="1" applyBorder="1" applyAlignment="1">
      <alignment horizontal="center" wrapText="1"/>
    </xf>
    <xf numFmtId="0" fontId="74" fillId="0" borderId="23" xfId="1" applyFont="1" applyFill="1" applyBorder="1" applyAlignment="1">
      <alignment horizontal="center" wrapText="1"/>
    </xf>
    <xf numFmtId="0" fontId="74" fillId="0" borderId="34" xfId="1" applyFont="1" applyFill="1" applyBorder="1" applyAlignment="1">
      <alignment horizontal="left" wrapText="1"/>
    </xf>
    <xf numFmtId="0" fontId="74" fillId="0" borderId="33" xfId="1" applyFont="1" applyFill="1" applyBorder="1" applyAlignment="1">
      <alignment horizontal="left" wrapText="1"/>
    </xf>
    <xf numFmtId="0" fontId="74" fillId="0" borderId="22" xfId="1" applyFont="1" applyFill="1" applyBorder="1" applyAlignment="1">
      <alignment horizontal="center" vertical="center" wrapText="1"/>
    </xf>
    <xf numFmtId="0" fontId="74" fillId="0" borderId="1" xfId="1" applyFont="1" applyFill="1" applyBorder="1" applyAlignment="1">
      <alignment horizontal="center" vertical="center" wrapText="1"/>
    </xf>
    <xf numFmtId="0" fontId="74" fillId="0" borderId="34" xfId="1" applyFont="1" applyFill="1" applyBorder="1" applyAlignment="1">
      <alignment horizontal="center" wrapText="1"/>
    </xf>
    <xf numFmtId="0" fontId="74" fillId="0" borderId="33" xfId="1" applyFont="1" applyFill="1" applyBorder="1" applyAlignment="1">
      <alignment horizontal="center" wrapText="1"/>
    </xf>
    <xf numFmtId="0" fontId="17" fillId="0" borderId="0" xfId="1" applyFont="1" applyFill="1" applyAlignment="1">
      <alignment horizontal="center"/>
    </xf>
    <xf numFmtId="0" fontId="84" fillId="55" borderId="24" xfId="0" applyFont="1" applyFill="1" applyBorder="1" applyAlignment="1">
      <alignment horizontal="left" vertical="center" wrapText="1"/>
    </xf>
    <xf numFmtId="0" fontId="17" fillId="56" borderId="32" xfId="0" applyFont="1" applyFill="1" applyBorder="1" applyAlignment="1">
      <alignment horizontal="center" vertical="center" wrapText="1"/>
    </xf>
    <xf numFmtId="165" fontId="74" fillId="55" borderId="0" xfId="0" applyNumberFormat="1" applyFont="1" applyFill="1" applyBorder="1"/>
  </cellXfs>
  <cellStyles count="420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44"/>
    <cellStyle name="20% - Accent1 3 3" xfId="309"/>
    <cellStyle name="20% - Accent1 3 4" xfId="374"/>
    <cellStyle name="20% - Accent1 4" xfId="191"/>
    <cellStyle name="20% - Accent1 4 2" xfId="267"/>
    <cellStyle name="20% - Accent1 4 3" xfId="332"/>
    <cellStyle name="20% - Accent1 4 4" xfId="397"/>
    <cellStyle name="20% - Accent1 5" xfId="220"/>
    <cellStyle name="20% - Accent1 6" xfId="290"/>
    <cellStyle name="20% - Accent1 7" xfId="355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46"/>
    <cellStyle name="20% - Accent2 3 3" xfId="311"/>
    <cellStyle name="20% - Accent2 3 4" xfId="376"/>
    <cellStyle name="20% - Accent2 4" xfId="193"/>
    <cellStyle name="20% - Accent2 4 2" xfId="269"/>
    <cellStyle name="20% - Accent2 4 3" xfId="334"/>
    <cellStyle name="20% - Accent2 4 4" xfId="399"/>
    <cellStyle name="20% - Accent2 5" xfId="222"/>
    <cellStyle name="20% - Accent2 6" xfId="292"/>
    <cellStyle name="20% - Accent2 7" xfId="357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48"/>
    <cellStyle name="20% - Accent3 3 3" xfId="313"/>
    <cellStyle name="20% - Accent3 3 4" xfId="378"/>
    <cellStyle name="20% - Accent3 4" xfId="195"/>
    <cellStyle name="20% - Accent3 4 2" xfId="271"/>
    <cellStyle name="20% - Accent3 4 3" xfId="336"/>
    <cellStyle name="20% - Accent3 4 4" xfId="401"/>
    <cellStyle name="20% - Accent3 5" xfId="224"/>
    <cellStyle name="20% - Accent3 6" xfId="294"/>
    <cellStyle name="20% - Accent3 7" xfId="359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50"/>
    <cellStyle name="20% - Accent4 3 3" xfId="315"/>
    <cellStyle name="20% - Accent4 3 4" xfId="380"/>
    <cellStyle name="20% - Accent4 4" xfId="197"/>
    <cellStyle name="20% - Accent4 4 2" xfId="273"/>
    <cellStyle name="20% - Accent4 4 3" xfId="338"/>
    <cellStyle name="20% - Accent4 4 4" xfId="403"/>
    <cellStyle name="20% - Accent4 5" xfId="226"/>
    <cellStyle name="20% - Accent4 6" xfId="296"/>
    <cellStyle name="20% - Accent4 7" xfId="361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52"/>
    <cellStyle name="20% - Accent5 3 3" xfId="317"/>
    <cellStyle name="20% - Accent5 3 4" xfId="382"/>
    <cellStyle name="20% - Accent5 4" xfId="199"/>
    <cellStyle name="20% - Accent5 4 2" xfId="275"/>
    <cellStyle name="20% - Accent5 4 3" xfId="340"/>
    <cellStyle name="20% - Accent5 4 4" xfId="405"/>
    <cellStyle name="20% - Accent5 5" xfId="228"/>
    <cellStyle name="20% - Accent5 6" xfId="298"/>
    <cellStyle name="20% - Accent5 7" xfId="363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54"/>
    <cellStyle name="20% - Accent6 3 3" xfId="319"/>
    <cellStyle name="20% - Accent6 3 4" xfId="384"/>
    <cellStyle name="20% - Accent6 4" xfId="201"/>
    <cellStyle name="20% - Accent6 4 2" xfId="277"/>
    <cellStyle name="20% - Accent6 4 3" xfId="342"/>
    <cellStyle name="20% - Accent6 4 4" xfId="407"/>
    <cellStyle name="20% - Accent6 5" xfId="230"/>
    <cellStyle name="20% - Accent6 6" xfId="300"/>
    <cellStyle name="20% - Accent6 7" xfId="365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45"/>
    <cellStyle name="40% - Accent1 3 3" xfId="310"/>
    <cellStyle name="40% - Accent1 3 4" xfId="375"/>
    <cellStyle name="40% - Accent1 4" xfId="192"/>
    <cellStyle name="40% - Accent1 4 2" xfId="268"/>
    <cellStyle name="40% - Accent1 4 3" xfId="333"/>
    <cellStyle name="40% - Accent1 4 4" xfId="398"/>
    <cellStyle name="40% - Accent1 5" xfId="221"/>
    <cellStyle name="40% - Accent1 6" xfId="291"/>
    <cellStyle name="40% - Accent1 7" xfId="356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47"/>
    <cellStyle name="40% - Accent2 3 3" xfId="312"/>
    <cellStyle name="40% - Accent2 3 4" xfId="377"/>
    <cellStyle name="40% - Accent2 4" xfId="194"/>
    <cellStyle name="40% - Accent2 4 2" xfId="270"/>
    <cellStyle name="40% - Accent2 4 3" xfId="335"/>
    <cellStyle name="40% - Accent2 4 4" xfId="400"/>
    <cellStyle name="40% - Accent2 5" xfId="223"/>
    <cellStyle name="40% - Accent2 6" xfId="293"/>
    <cellStyle name="40% - Accent2 7" xfId="358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49"/>
    <cellStyle name="40% - Accent3 3 3" xfId="314"/>
    <cellStyle name="40% - Accent3 3 4" xfId="379"/>
    <cellStyle name="40% - Accent3 4" xfId="196"/>
    <cellStyle name="40% - Accent3 4 2" xfId="272"/>
    <cellStyle name="40% - Accent3 4 3" xfId="337"/>
    <cellStyle name="40% - Accent3 4 4" xfId="402"/>
    <cellStyle name="40% - Accent3 5" xfId="225"/>
    <cellStyle name="40% - Accent3 6" xfId="295"/>
    <cellStyle name="40% - Accent3 7" xfId="360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51"/>
    <cellStyle name="40% - Accent4 3 3" xfId="316"/>
    <cellStyle name="40% - Accent4 3 4" xfId="381"/>
    <cellStyle name="40% - Accent4 4" xfId="198"/>
    <cellStyle name="40% - Accent4 4 2" xfId="274"/>
    <cellStyle name="40% - Accent4 4 3" xfId="339"/>
    <cellStyle name="40% - Accent4 4 4" xfId="404"/>
    <cellStyle name="40% - Accent4 5" xfId="227"/>
    <cellStyle name="40% - Accent4 6" xfId="297"/>
    <cellStyle name="40% - Accent4 7" xfId="362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53"/>
    <cellStyle name="40% - Accent5 3 3" xfId="318"/>
    <cellStyle name="40% - Accent5 3 4" xfId="383"/>
    <cellStyle name="40% - Accent5 4" xfId="200"/>
    <cellStyle name="40% - Accent5 4 2" xfId="276"/>
    <cellStyle name="40% - Accent5 4 3" xfId="341"/>
    <cellStyle name="40% - Accent5 4 4" xfId="406"/>
    <cellStyle name="40% - Accent5 5" xfId="229"/>
    <cellStyle name="40% - Accent5 6" xfId="299"/>
    <cellStyle name="40% - Accent5 7" xfId="364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55"/>
    <cellStyle name="40% - Accent6 3 3" xfId="320"/>
    <cellStyle name="40% - Accent6 3 4" xfId="385"/>
    <cellStyle name="40% - Accent6 4" xfId="202"/>
    <cellStyle name="40% - Accent6 4 2" xfId="278"/>
    <cellStyle name="40% - Accent6 4 3" xfId="343"/>
    <cellStyle name="40% - Accent6 4 4" xfId="408"/>
    <cellStyle name="40% - Accent6 5" xfId="231"/>
    <cellStyle name="40% - Accent6 6" xfId="301"/>
    <cellStyle name="40% - Accent6 7" xfId="366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2" xfId="235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2 2 2" xfId="287"/>
    <cellStyle name="Comma 3 2 2 2 3" xfId="352"/>
    <cellStyle name="Comma 3 2 2 2 4" xfId="417"/>
    <cellStyle name="Comma 3 2 2 3" xfId="264"/>
    <cellStyle name="Comma 3 2 2 4" xfId="329"/>
    <cellStyle name="Comma 3 2 2 5" xfId="394"/>
    <cellStyle name="Comma 3 2 3" xfId="181"/>
    <cellStyle name="Comma 3 2 3 2" xfId="258"/>
    <cellStyle name="Comma 3 2 3 3" xfId="323"/>
    <cellStyle name="Comma 3 2 3 4" xfId="388"/>
    <cellStyle name="Comma 3 2 4" xfId="205"/>
    <cellStyle name="Comma 3 2 4 2" xfId="281"/>
    <cellStyle name="Comma 3 2 4 3" xfId="346"/>
    <cellStyle name="Comma 3 2 4 4" xfId="411"/>
    <cellStyle name="Comma 3 2 5" xfId="236"/>
    <cellStyle name="Comma 3 2 6" xfId="305"/>
    <cellStyle name="Comma 3 2 7" xfId="370"/>
    <cellStyle name="Comma 4" xfId="102"/>
    <cellStyle name="Comma 5" xfId="95"/>
    <cellStyle name="Comma 5 2" xfId="180"/>
    <cellStyle name="Comma 5 2 2" xfId="257"/>
    <cellStyle name="Comma 5 2 3" xfId="322"/>
    <cellStyle name="Comma 5 2 4" xfId="387"/>
    <cellStyle name="Comma 5 3" xfId="204"/>
    <cellStyle name="Comma 5 3 2" xfId="280"/>
    <cellStyle name="Comma 5 3 3" xfId="345"/>
    <cellStyle name="Comma 5 3 4" xfId="410"/>
    <cellStyle name="Comma 5 4" xfId="234"/>
    <cellStyle name="Comma 5 5" xfId="304"/>
    <cellStyle name="Comma 5 6" xfId="369"/>
    <cellStyle name="Comma 6" xfId="187"/>
    <cellStyle name="Comma 6 2" xfId="210"/>
    <cellStyle name="Comma 6 2 2" xfId="286"/>
    <cellStyle name="Comma 6 2 3" xfId="351"/>
    <cellStyle name="Comma 6 2 4" xfId="416"/>
    <cellStyle name="Comma 6 3" xfId="263"/>
    <cellStyle name="Comma 6 4" xfId="328"/>
    <cellStyle name="Comma 6 5" xfId="39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2" xfId="237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61"/>
    <cellStyle name="Normal 10 2 3" xfId="326"/>
    <cellStyle name="Normal 10 2 4" xfId="391"/>
    <cellStyle name="Normal 10 3" xfId="208"/>
    <cellStyle name="Normal 10 3 2" xfId="284"/>
    <cellStyle name="Normal 10 3 3" xfId="349"/>
    <cellStyle name="Normal 10 3 4" xfId="414"/>
    <cellStyle name="Normal 11" xfId="164"/>
    <cellStyle name="Normal 11 2" xfId="186"/>
    <cellStyle name="Normal 11 2 2" xfId="262"/>
    <cellStyle name="Normal 11 2 3" xfId="327"/>
    <cellStyle name="Normal 11 2 4" xfId="392"/>
    <cellStyle name="Normal 11 3" xfId="209"/>
    <cellStyle name="Normal 11 3 2" xfId="285"/>
    <cellStyle name="Normal 11 3 3" xfId="350"/>
    <cellStyle name="Normal 11 3 4" xfId="415"/>
    <cellStyle name="Normal 11 4" xfId="242"/>
    <cellStyle name="Normal 11 5" xfId="307"/>
    <cellStyle name="Normal 11 6" xfId="372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88"/>
    <cellStyle name="Normal 5 2 2 2 3" xfId="353"/>
    <cellStyle name="Normal 5 2 2 2 4" xfId="418"/>
    <cellStyle name="Normal 5 2 2 3" xfId="265"/>
    <cellStyle name="Normal 5 2 2 4" xfId="330"/>
    <cellStyle name="Normal 5 2 2 5" xfId="395"/>
    <cellStyle name="Normal 5 2 3" xfId="182"/>
    <cellStyle name="Normal 5 2 3 2" xfId="259"/>
    <cellStyle name="Normal 5 2 3 3" xfId="324"/>
    <cellStyle name="Normal 5 2 3 4" xfId="389"/>
    <cellStyle name="Normal 5 2 4" xfId="206"/>
    <cellStyle name="Normal 5 2 4 2" xfId="282"/>
    <cellStyle name="Normal 5 2 4 3" xfId="347"/>
    <cellStyle name="Normal 5 2 4 4" xfId="412"/>
    <cellStyle name="Normal 5 2 5" xfId="238"/>
    <cellStyle name="Normal 5 2 6" xfId="306"/>
    <cellStyle name="Normal 5 2 7" xfId="371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3 2" xfId="256"/>
    <cellStyle name="Normal 8 3 3" xfId="321"/>
    <cellStyle name="Normal 8 3 4" xfId="386"/>
    <cellStyle name="Normal 8 4" xfId="203"/>
    <cellStyle name="Normal 8 4 2" xfId="279"/>
    <cellStyle name="Normal 8 4 3" xfId="344"/>
    <cellStyle name="Normal 8 4 4" xfId="409"/>
    <cellStyle name="Normal 9" xfId="94"/>
    <cellStyle name="Normal 9 2" xfId="184"/>
    <cellStyle name="Normal 9 2 2" xfId="260"/>
    <cellStyle name="Normal 9 2 3" xfId="325"/>
    <cellStyle name="Normal 9 2 4" xfId="390"/>
    <cellStyle name="Normal 9 3" xfId="207"/>
    <cellStyle name="Normal 9 3 2" xfId="283"/>
    <cellStyle name="Normal 9 3 3" xfId="348"/>
    <cellStyle name="Normal 9 3 4" xfId="413"/>
    <cellStyle name="Normal 9 4" xfId="233"/>
    <cellStyle name="Normal 9 5" xfId="303"/>
    <cellStyle name="Normal 9 6" xfId="368"/>
    <cellStyle name="Note" xfId="25" builtinId="10" customBuiltin="1"/>
    <cellStyle name="Note 2" xfId="54"/>
    <cellStyle name="Note 2 2" xfId="152"/>
    <cellStyle name="Note 2 2 2" xfId="239"/>
    <cellStyle name="Note 2 3" xfId="232"/>
    <cellStyle name="Note 2 4" xfId="302"/>
    <cellStyle name="Note 2 5" xfId="367"/>
    <cellStyle name="Note 3" xfId="166"/>
    <cellStyle name="Note 3 2" xfId="243"/>
    <cellStyle name="Note 3 3" xfId="308"/>
    <cellStyle name="Note 3 4" xfId="373"/>
    <cellStyle name="Note 4" xfId="190"/>
    <cellStyle name="Note 4 2" xfId="266"/>
    <cellStyle name="Note 4 3" xfId="331"/>
    <cellStyle name="Note 4 4" xfId="396"/>
    <cellStyle name="Output" xfId="20" builtinId="21" customBuiltin="1"/>
    <cellStyle name="Output 2" xfId="81"/>
    <cellStyle name="Output 2 2" xfId="153"/>
    <cellStyle name="Output 2 2 2" xfId="240"/>
    <cellStyle name="Percent 2" xfId="2"/>
    <cellStyle name="Percent 2 2" xfId="97"/>
    <cellStyle name="Percent 2 3" xfId="219"/>
    <cellStyle name="SN_241" xfId="6"/>
    <cellStyle name="SN_b" xfId="218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2" xfId="241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  <cellStyle name="Обычный 3" xfId="217"/>
    <cellStyle name="Обычный 3 2" xfId="289"/>
    <cellStyle name="Обычный 3 3" xfId="354"/>
    <cellStyle name="Обычный 3 4" xfId="419"/>
    <cellStyle name="Финансовый 2" xfId="214"/>
    <cellStyle name="Финансовый 2 2" xfId="215"/>
    <cellStyle name="Финансовый 3" xfId="2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topLeftCell="A13" zoomScaleNormal="100" zoomScaleSheetLayoutView="100" workbookViewId="0">
      <selection activeCell="K15" sqref="K15"/>
    </sheetView>
  </sheetViews>
  <sheetFormatPr defaultColWidth="9.140625" defaultRowHeight="17.25" x14ac:dyDescent="0.3"/>
  <cols>
    <col min="1" max="1" width="8.5703125" style="5" customWidth="1"/>
    <col min="2" max="2" width="9" style="5" customWidth="1"/>
    <col min="3" max="3" width="7.140625" style="5" customWidth="1"/>
    <col min="4" max="4" width="10.42578125" style="5" customWidth="1"/>
    <col min="5" max="5" width="12.140625" style="5" customWidth="1"/>
    <col min="6" max="6" width="55.140625" style="5" customWidth="1"/>
    <col min="7" max="7" width="31.85546875" style="5" customWidth="1"/>
    <col min="8" max="8" width="18.140625" style="5" customWidth="1"/>
    <col min="9" max="9" width="16.85546875" style="5" customWidth="1"/>
    <col min="10" max="10" width="12.85546875" style="5" customWidth="1"/>
    <col min="11" max="11" width="10.85546875" style="5" customWidth="1"/>
    <col min="12" max="12" width="10.42578125" style="5" customWidth="1"/>
    <col min="13" max="16384" width="9.140625" style="5"/>
  </cols>
  <sheetData>
    <row r="1" spans="1:8" ht="21" customHeight="1" x14ac:dyDescent="0.3">
      <c r="A1" s="180" t="s">
        <v>65</v>
      </c>
      <c r="B1" s="180"/>
      <c r="C1" s="180"/>
      <c r="D1" s="180"/>
      <c r="E1" s="180"/>
      <c r="F1" s="180"/>
      <c r="G1" s="180"/>
      <c r="H1" s="4"/>
    </row>
    <row r="2" spans="1:8" ht="18.75" customHeight="1" x14ac:dyDescent="0.3">
      <c r="A2" s="180" t="s">
        <v>26</v>
      </c>
      <c r="B2" s="180"/>
      <c r="C2" s="180"/>
      <c r="D2" s="180"/>
      <c r="E2" s="180"/>
      <c r="F2" s="180"/>
      <c r="G2" s="180"/>
      <c r="H2" s="4"/>
    </row>
    <row r="3" spans="1:8" ht="17.25" customHeight="1" x14ac:dyDescent="0.3">
      <c r="A3" s="180" t="s">
        <v>0</v>
      </c>
      <c r="B3" s="180"/>
      <c r="C3" s="180"/>
      <c r="D3" s="180"/>
      <c r="E3" s="180"/>
      <c r="F3" s="180"/>
      <c r="G3" s="180"/>
      <c r="H3" s="4"/>
    </row>
    <row r="4" spans="1:8" ht="13.5" customHeight="1" x14ac:dyDescent="0.3"/>
    <row r="5" spans="1:8" ht="39" customHeight="1" x14ac:dyDescent="0.3">
      <c r="A5" s="181" t="s">
        <v>27</v>
      </c>
      <c r="B5" s="181"/>
      <c r="C5" s="181"/>
      <c r="D5" s="181"/>
      <c r="E5" s="181"/>
      <c r="F5" s="181"/>
      <c r="G5" s="181"/>
    </row>
    <row r="8" spans="1:8" s="6" customFormat="1" ht="88.5" customHeight="1" x14ac:dyDescent="0.25">
      <c r="A8" s="182" t="s">
        <v>11</v>
      </c>
      <c r="B8" s="182"/>
      <c r="C8" s="182"/>
      <c r="D8" s="182" t="s">
        <v>1</v>
      </c>
      <c r="E8" s="182"/>
      <c r="F8" s="182" t="s">
        <v>5</v>
      </c>
      <c r="G8" s="55" t="s">
        <v>68</v>
      </c>
    </row>
    <row r="9" spans="1:8" s="6" customFormat="1" ht="49.5" customHeight="1" x14ac:dyDescent="0.25">
      <c r="A9" s="167" t="s">
        <v>12</v>
      </c>
      <c r="B9" s="166" t="s">
        <v>13</v>
      </c>
      <c r="C9" s="166" t="s">
        <v>14</v>
      </c>
      <c r="D9" s="167" t="s">
        <v>3</v>
      </c>
      <c r="E9" s="166" t="s">
        <v>4</v>
      </c>
      <c r="F9" s="182"/>
      <c r="G9" s="166" t="s">
        <v>2</v>
      </c>
    </row>
    <row r="10" spans="1:8" s="6" customFormat="1" x14ac:dyDescent="0.25">
      <c r="A10" s="7"/>
      <c r="B10" s="7"/>
      <c r="C10" s="7"/>
      <c r="D10" s="166"/>
      <c r="E10" s="166"/>
      <c r="F10" s="8" t="s">
        <v>9</v>
      </c>
      <c r="G10" s="9">
        <f>G12</f>
        <v>0</v>
      </c>
    </row>
    <row r="11" spans="1:8" s="6" customFormat="1" x14ac:dyDescent="0.25">
      <c r="A11" s="7"/>
      <c r="B11" s="7"/>
      <c r="C11" s="7"/>
      <c r="D11" s="166"/>
      <c r="E11" s="166"/>
      <c r="F11" s="7" t="s">
        <v>15</v>
      </c>
      <c r="G11" s="10"/>
    </row>
    <row r="12" spans="1:8" s="6" customFormat="1" ht="45" customHeight="1" x14ac:dyDescent="0.25">
      <c r="A12" s="7"/>
      <c r="B12" s="7"/>
      <c r="C12" s="7"/>
      <c r="D12" s="166"/>
      <c r="E12" s="166"/>
      <c r="F12" s="8" t="s">
        <v>24</v>
      </c>
      <c r="G12" s="9">
        <f>+G13</f>
        <v>0</v>
      </c>
    </row>
    <row r="13" spans="1:8" s="6" customFormat="1" ht="34.5" x14ac:dyDescent="0.25">
      <c r="A13" s="11" t="s">
        <v>21</v>
      </c>
      <c r="B13" s="183"/>
      <c r="C13" s="183"/>
      <c r="D13" s="174"/>
      <c r="E13" s="183"/>
      <c r="F13" s="12" t="s">
        <v>20</v>
      </c>
      <c r="G13" s="9">
        <f t="shared" ref="G13" si="0">G15</f>
        <v>0</v>
      </c>
    </row>
    <row r="14" spans="1:8" s="6" customFormat="1" x14ac:dyDescent="0.25">
      <c r="A14" s="13"/>
      <c r="B14" s="183"/>
      <c r="C14" s="183"/>
      <c r="D14" s="175"/>
      <c r="E14" s="183"/>
      <c r="F14" s="7" t="s">
        <v>6</v>
      </c>
      <c r="G14" s="9"/>
    </row>
    <row r="15" spans="1:8" s="6" customFormat="1" ht="59.25" customHeight="1" x14ac:dyDescent="0.25">
      <c r="A15" s="13"/>
      <c r="B15" s="11" t="s">
        <v>16</v>
      </c>
      <c r="C15" s="183"/>
      <c r="D15" s="175"/>
      <c r="E15" s="183"/>
      <c r="F15" s="12" t="s">
        <v>22</v>
      </c>
      <c r="G15" s="9">
        <f t="shared" ref="G15" si="1">G17</f>
        <v>0</v>
      </c>
    </row>
    <row r="16" spans="1:8" s="6" customFormat="1" x14ac:dyDescent="0.25">
      <c r="A16" s="13"/>
      <c r="B16" s="13"/>
      <c r="C16" s="183"/>
      <c r="D16" s="176"/>
      <c r="E16" s="183"/>
      <c r="F16" s="7" t="s">
        <v>6</v>
      </c>
      <c r="G16" s="9"/>
    </row>
    <row r="17" spans="1:8" s="6" customFormat="1" ht="51.75" x14ac:dyDescent="0.25">
      <c r="A17" s="13"/>
      <c r="B17" s="13"/>
      <c r="C17" s="11" t="s">
        <v>21</v>
      </c>
      <c r="D17" s="177"/>
      <c r="E17" s="183"/>
      <c r="F17" s="8" t="s">
        <v>22</v>
      </c>
      <c r="G17" s="9">
        <f>+G19</f>
        <v>0</v>
      </c>
    </row>
    <row r="18" spans="1:8" s="6" customFormat="1" x14ac:dyDescent="0.25">
      <c r="A18" s="13"/>
      <c r="B18" s="13"/>
      <c r="C18" s="13"/>
      <c r="D18" s="178"/>
      <c r="E18" s="183"/>
      <c r="F18" s="7" t="s">
        <v>6</v>
      </c>
      <c r="G18" s="9"/>
    </row>
    <row r="19" spans="1:8" s="6" customFormat="1" ht="39.75" customHeight="1" x14ac:dyDescent="0.25">
      <c r="A19" s="13"/>
      <c r="B19" s="13"/>
      <c r="C19" s="13"/>
      <c r="D19" s="178"/>
      <c r="E19" s="183"/>
      <c r="F19" s="7" t="s">
        <v>23</v>
      </c>
      <c r="G19" s="9">
        <f>+G21</f>
        <v>0</v>
      </c>
    </row>
    <row r="20" spans="1:8" s="6" customFormat="1" x14ac:dyDescent="0.25">
      <c r="A20" s="13"/>
      <c r="B20" s="13"/>
      <c r="C20" s="13"/>
      <c r="D20" s="179"/>
      <c r="E20" s="183"/>
      <c r="F20" s="7" t="s">
        <v>6</v>
      </c>
      <c r="G20" s="9"/>
    </row>
    <row r="21" spans="1:8" s="6" customFormat="1" x14ac:dyDescent="0.3">
      <c r="A21" s="13"/>
      <c r="B21" s="13"/>
      <c r="C21" s="13"/>
      <c r="D21" s="14">
        <v>1212</v>
      </c>
      <c r="E21" s="184" t="s">
        <v>19</v>
      </c>
      <c r="F21" s="184"/>
      <c r="G21" s="9">
        <f>+G23</f>
        <v>0</v>
      </c>
    </row>
    <row r="22" spans="1:8" s="6" customFormat="1" x14ac:dyDescent="0.25">
      <c r="A22" s="13"/>
      <c r="B22" s="13"/>
      <c r="C22" s="13"/>
      <c r="D22" s="15"/>
      <c r="E22" s="173">
        <v>12025</v>
      </c>
      <c r="F22" s="7" t="s">
        <v>6</v>
      </c>
      <c r="G22" s="7"/>
    </row>
    <row r="23" spans="1:8" s="6" customFormat="1" ht="35.25" customHeight="1" x14ac:dyDescent="0.25">
      <c r="A23" s="13"/>
      <c r="B23" s="13"/>
      <c r="C23" s="13"/>
      <c r="D23" s="15"/>
      <c r="E23" s="173"/>
      <c r="F23" s="16" t="s">
        <v>28</v>
      </c>
      <c r="G23" s="9">
        <f>G53+G61</f>
        <v>0</v>
      </c>
    </row>
    <row r="24" spans="1:8" ht="19.5" customHeight="1" x14ac:dyDescent="0.3">
      <c r="A24" s="13"/>
      <c r="B24" s="13"/>
      <c r="C24" s="13"/>
      <c r="D24" s="15"/>
      <c r="E24" s="17"/>
      <c r="F24" s="7" t="s">
        <v>17</v>
      </c>
      <c r="G24" s="9"/>
    </row>
    <row r="25" spans="1:8" s="19" customFormat="1" x14ac:dyDescent="0.25">
      <c r="A25" s="13"/>
      <c r="B25" s="13"/>
      <c r="C25" s="13"/>
      <c r="D25" s="15"/>
      <c r="E25" s="18"/>
      <c r="F25" s="118" t="s">
        <v>97</v>
      </c>
      <c r="G25" s="9">
        <f t="shared" ref="G25" si="2">G27</f>
        <v>0</v>
      </c>
    </row>
    <row r="26" spans="1:8" ht="36" customHeight="1" x14ac:dyDescent="0.3">
      <c r="A26" s="13"/>
      <c r="B26" s="13"/>
      <c r="C26" s="13"/>
      <c r="D26" s="15"/>
      <c r="E26" s="18"/>
      <c r="F26" s="7" t="s">
        <v>18</v>
      </c>
      <c r="G26" s="9"/>
    </row>
    <row r="27" spans="1:8" x14ac:dyDescent="0.3">
      <c r="A27" s="13"/>
      <c r="B27" s="13"/>
      <c r="C27" s="13"/>
      <c r="D27" s="15"/>
      <c r="E27" s="18"/>
      <c r="F27" s="7" t="s">
        <v>7</v>
      </c>
      <c r="G27" s="9">
        <f>+G28</f>
        <v>0</v>
      </c>
      <c r="H27" s="19"/>
    </row>
    <row r="28" spans="1:8" x14ac:dyDescent="0.3">
      <c r="A28" s="13"/>
      <c r="B28" s="13"/>
      <c r="C28" s="13"/>
      <c r="D28" s="15"/>
      <c r="E28" s="18"/>
      <c r="F28" s="7" t="s">
        <v>8</v>
      </c>
      <c r="G28" s="9">
        <f>G29</f>
        <v>0</v>
      </c>
    </row>
    <row r="29" spans="1:8" x14ac:dyDescent="0.3">
      <c r="A29" s="13"/>
      <c r="B29" s="13"/>
      <c r="C29" s="13"/>
      <c r="D29" s="15"/>
      <c r="E29" s="18"/>
      <c r="F29" s="7" t="s">
        <v>29</v>
      </c>
      <c r="G29" s="9">
        <f>G30+G33</f>
        <v>0</v>
      </c>
    </row>
    <row r="30" spans="1:8" ht="34.5" x14ac:dyDescent="0.3">
      <c r="A30" s="13"/>
      <c r="B30" s="13"/>
      <c r="C30" s="13"/>
      <c r="D30" s="15"/>
      <c r="E30" s="18"/>
      <c r="F30" s="7" t="s">
        <v>30</v>
      </c>
      <c r="G30" s="161">
        <f>G31+G32</f>
        <v>40</v>
      </c>
    </row>
    <row r="31" spans="1:8" ht="21.75" customHeight="1" x14ac:dyDescent="0.3">
      <c r="A31" s="13"/>
      <c r="B31" s="13"/>
      <c r="C31" s="13"/>
      <c r="D31" s="15"/>
      <c r="E31" s="18"/>
      <c r="F31" s="7" t="s">
        <v>74</v>
      </c>
      <c r="G31" s="20">
        <v>300</v>
      </c>
    </row>
    <row r="32" spans="1:8" ht="58.5" customHeight="1" x14ac:dyDescent="0.3">
      <c r="A32" s="13"/>
      <c r="B32" s="13"/>
      <c r="C32" s="13"/>
      <c r="D32" s="15"/>
      <c r="E32" s="18"/>
      <c r="F32" s="21" t="s">
        <v>86</v>
      </c>
      <c r="G32" s="20">
        <v>-260</v>
      </c>
    </row>
    <row r="33" spans="1:8" s="19" customFormat="1" ht="34.5" x14ac:dyDescent="0.3">
      <c r="A33" s="13"/>
      <c r="B33" s="13"/>
      <c r="C33" s="13"/>
      <c r="D33" s="15"/>
      <c r="E33" s="18"/>
      <c r="F33" s="21" t="s">
        <v>31</v>
      </c>
      <c r="G33" s="57">
        <f>G34</f>
        <v>-40</v>
      </c>
      <c r="H33" s="5"/>
    </row>
    <row r="34" spans="1:8" s="19" customFormat="1" x14ac:dyDescent="0.3">
      <c r="A34" s="13"/>
      <c r="B34" s="13"/>
      <c r="C34" s="13"/>
      <c r="D34" s="15"/>
      <c r="E34" s="18"/>
      <c r="F34" s="104" t="s">
        <v>98</v>
      </c>
      <c r="G34" s="20">
        <v>-40</v>
      </c>
      <c r="H34" s="5"/>
    </row>
    <row r="35" spans="1:8" s="19" customFormat="1" x14ac:dyDescent="0.25">
      <c r="A35" s="13"/>
      <c r="B35" s="13"/>
      <c r="C35" s="13"/>
      <c r="D35" s="15"/>
      <c r="E35" s="18"/>
      <c r="F35" s="118" t="s">
        <v>94</v>
      </c>
      <c r="G35" s="9">
        <f>G37</f>
        <v>0</v>
      </c>
    </row>
    <row r="36" spans="1:8" ht="43.5" customHeight="1" x14ac:dyDescent="0.3">
      <c r="A36" s="13"/>
      <c r="B36" s="13"/>
      <c r="C36" s="13"/>
      <c r="D36" s="15"/>
      <c r="E36" s="18"/>
      <c r="F36" s="7" t="s">
        <v>18</v>
      </c>
      <c r="G36" s="9"/>
    </row>
    <row r="37" spans="1:8" x14ac:dyDescent="0.3">
      <c r="A37" s="13"/>
      <c r="B37" s="13"/>
      <c r="C37" s="13"/>
      <c r="D37" s="15"/>
      <c r="E37" s="18"/>
      <c r="F37" s="7" t="s">
        <v>7</v>
      </c>
      <c r="G37" s="9">
        <f>+G38</f>
        <v>0</v>
      </c>
      <c r="H37" s="19"/>
    </row>
    <row r="38" spans="1:8" x14ac:dyDescent="0.3">
      <c r="A38" s="13"/>
      <c r="B38" s="13"/>
      <c r="C38" s="13"/>
      <c r="D38" s="15"/>
      <c r="E38" s="18"/>
      <c r="F38" s="7" t="s">
        <v>8</v>
      </c>
      <c r="G38" s="9">
        <f>G39</f>
        <v>0</v>
      </c>
    </row>
    <row r="39" spans="1:8" x14ac:dyDescent="0.3">
      <c r="A39" s="13"/>
      <c r="B39" s="13"/>
      <c r="C39" s="13"/>
      <c r="D39" s="15"/>
      <c r="E39" s="18"/>
      <c r="F39" s="7" t="s">
        <v>29</v>
      </c>
      <c r="G39" s="9">
        <f>G40+G42</f>
        <v>0</v>
      </c>
    </row>
    <row r="40" spans="1:8" ht="34.5" x14ac:dyDescent="0.3">
      <c r="A40" s="13"/>
      <c r="B40" s="13"/>
      <c r="C40" s="13"/>
      <c r="D40" s="15"/>
      <c r="E40" s="18"/>
      <c r="F40" s="7" t="s">
        <v>30</v>
      </c>
      <c r="G40" s="161">
        <f>G41</f>
        <v>-4000</v>
      </c>
    </row>
    <row r="41" spans="1:8" ht="21.75" customHeight="1" x14ac:dyDescent="0.3">
      <c r="A41" s="13"/>
      <c r="B41" s="13"/>
      <c r="C41" s="13"/>
      <c r="D41" s="15"/>
      <c r="E41" s="18"/>
      <c r="F41" s="7" t="s">
        <v>74</v>
      </c>
      <c r="G41" s="20">
        <v>-4000</v>
      </c>
    </row>
    <row r="42" spans="1:8" s="19" customFormat="1" ht="34.5" x14ac:dyDescent="0.3">
      <c r="A42" s="13"/>
      <c r="B42" s="13"/>
      <c r="C42" s="13"/>
      <c r="D42" s="15"/>
      <c r="E42" s="18"/>
      <c r="F42" s="21" t="s">
        <v>31</v>
      </c>
      <c r="G42" s="57">
        <f>G43</f>
        <v>4000</v>
      </c>
      <c r="H42" s="5"/>
    </row>
    <row r="43" spans="1:8" ht="54" customHeight="1" x14ac:dyDescent="0.3">
      <c r="A43" s="22"/>
      <c r="B43" s="22"/>
      <c r="C43" s="22"/>
      <c r="D43" s="23"/>
      <c r="E43" s="24"/>
      <c r="F43" s="21" t="s">
        <v>85</v>
      </c>
      <c r="G43" s="20">
        <v>4000</v>
      </c>
    </row>
    <row r="44" spans="1:8" s="19" customFormat="1" x14ac:dyDescent="0.25">
      <c r="A44" s="13"/>
      <c r="B44" s="13"/>
      <c r="C44" s="13"/>
      <c r="D44" s="15"/>
      <c r="E44" s="18"/>
      <c r="F44" s="118" t="s">
        <v>99</v>
      </c>
      <c r="G44" s="9">
        <f t="shared" ref="G44" si="3">G46</f>
        <v>0</v>
      </c>
    </row>
    <row r="45" spans="1:8" ht="43.5" customHeight="1" x14ac:dyDescent="0.3">
      <c r="A45" s="13"/>
      <c r="B45" s="13"/>
      <c r="C45" s="13"/>
      <c r="D45" s="15"/>
      <c r="E45" s="18"/>
      <c r="F45" s="7" t="s">
        <v>18</v>
      </c>
      <c r="G45" s="9"/>
    </row>
    <row r="46" spans="1:8" x14ac:dyDescent="0.3">
      <c r="A46" s="13"/>
      <c r="B46" s="13"/>
      <c r="C46" s="13"/>
      <c r="D46" s="15"/>
      <c r="E46" s="18"/>
      <c r="F46" s="7" t="s">
        <v>7</v>
      </c>
      <c r="G46" s="9">
        <f>+G47</f>
        <v>0</v>
      </c>
      <c r="H46" s="19"/>
    </row>
    <row r="47" spans="1:8" x14ac:dyDescent="0.3">
      <c r="A47" s="13"/>
      <c r="B47" s="13"/>
      <c r="C47" s="13"/>
      <c r="D47" s="15"/>
      <c r="E47" s="18"/>
      <c r="F47" s="7" t="s">
        <v>8</v>
      </c>
      <c r="G47" s="9">
        <f>G48</f>
        <v>0</v>
      </c>
    </row>
    <row r="48" spans="1:8" x14ac:dyDescent="0.3">
      <c r="A48" s="13"/>
      <c r="B48" s="13"/>
      <c r="C48" s="13"/>
      <c r="D48" s="15"/>
      <c r="E48" s="18"/>
      <c r="F48" s="7" t="s">
        <v>29</v>
      </c>
      <c r="G48" s="9">
        <f>G49+G51</f>
        <v>0</v>
      </c>
    </row>
    <row r="49" spans="1:8" ht="34.5" x14ac:dyDescent="0.3">
      <c r="A49" s="13"/>
      <c r="B49" s="13"/>
      <c r="C49" s="13"/>
      <c r="D49" s="15"/>
      <c r="E49" s="18"/>
      <c r="F49" s="7" t="s">
        <v>30</v>
      </c>
      <c r="G49" s="161">
        <f>G50</f>
        <v>-1876</v>
      </c>
    </row>
    <row r="50" spans="1:8" ht="21.75" customHeight="1" x14ac:dyDescent="0.3">
      <c r="A50" s="13"/>
      <c r="B50" s="13"/>
      <c r="C50" s="13"/>
      <c r="D50" s="15"/>
      <c r="E50" s="18"/>
      <c r="F50" s="7" t="s">
        <v>74</v>
      </c>
      <c r="G50" s="20">
        <v>-1876</v>
      </c>
    </row>
    <row r="51" spans="1:8" s="19" customFormat="1" ht="34.5" x14ac:dyDescent="0.3">
      <c r="A51" s="13"/>
      <c r="B51" s="13"/>
      <c r="C51" s="13"/>
      <c r="D51" s="15"/>
      <c r="E51" s="18"/>
      <c r="F51" s="21" t="s">
        <v>31</v>
      </c>
      <c r="G51" s="57">
        <f>G52</f>
        <v>1876</v>
      </c>
      <c r="H51" s="5"/>
    </row>
    <row r="52" spans="1:8" s="19" customFormat="1" x14ac:dyDescent="0.3">
      <c r="A52" s="13"/>
      <c r="B52" s="13"/>
      <c r="C52" s="13"/>
      <c r="D52" s="15"/>
      <c r="E52" s="18"/>
      <c r="F52" s="104" t="s">
        <v>98</v>
      </c>
      <c r="G52" s="20">
        <v>1876</v>
      </c>
      <c r="H52" s="5"/>
    </row>
    <row r="53" spans="1:8" s="19" customFormat="1" x14ac:dyDescent="0.25">
      <c r="A53" s="13"/>
      <c r="B53" s="13"/>
      <c r="C53" s="13"/>
      <c r="D53" s="15"/>
      <c r="E53" s="18"/>
      <c r="F53" s="118" t="s">
        <v>25</v>
      </c>
      <c r="G53" s="9">
        <f t="shared" ref="G53" si="4">G55</f>
        <v>0</v>
      </c>
    </row>
    <row r="54" spans="1:8" ht="35.25" customHeight="1" x14ac:dyDescent="0.3">
      <c r="A54" s="13"/>
      <c r="B54" s="13"/>
      <c r="C54" s="13"/>
      <c r="D54" s="15"/>
      <c r="E54" s="18"/>
      <c r="F54" s="7" t="s">
        <v>18</v>
      </c>
      <c r="G54" s="9"/>
    </row>
    <row r="55" spans="1:8" x14ac:dyDescent="0.3">
      <c r="A55" s="13"/>
      <c r="B55" s="13"/>
      <c r="C55" s="13"/>
      <c r="D55" s="15"/>
      <c r="E55" s="18"/>
      <c r="F55" s="7" t="s">
        <v>7</v>
      </c>
      <c r="G55" s="9">
        <f>+G56</f>
        <v>0</v>
      </c>
      <c r="H55" s="19"/>
    </row>
    <row r="56" spans="1:8" x14ac:dyDescent="0.3">
      <c r="A56" s="13"/>
      <c r="B56" s="13"/>
      <c r="C56" s="13"/>
      <c r="D56" s="15"/>
      <c r="E56" s="18"/>
      <c r="F56" s="7" t="s">
        <v>8</v>
      </c>
      <c r="G56" s="9">
        <f>G57</f>
        <v>0</v>
      </c>
    </row>
    <row r="57" spans="1:8" x14ac:dyDescent="0.3">
      <c r="A57" s="13"/>
      <c r="B57" s="13"/>
      <c r="C57" s="13"/>
      <c r="D57" s="15"/>
      <c r="E57" s="18"/>
      <c r="F57" s="7" t="s">
        <v>29</v>
      </c>
      <c r="G57" s="9">
        <f>G58</f>
        <v>0</v>
      </c>
    </row>
    <row r="58" spans="1:8" ht="34.5" x14ac:dyDescent="0.3">
      <c r="A58" s="13"/>
      <c r="B58" s="13"/>
      <c r="C58" s="13"/>
      <c r="D58" s="15"/>
      <c r="E58" s="18"/>
      <c r="F58" s="7" t="s">
        <v>30</v>
      </c>
      <c r="G58" s="9">
        <f>G59+G60</f>
        <v>0</v>
      </c>
    </row>
    <row r="59" spans="1:8" ht="21.75" customHeight="1" x14ac:dyDescent="0.3">
      <c r="A59" s="13"/>
      <c r="B59" s="13"/>
      <c r="C59" s="13"/>
      <c r="D59" s="15"/>
      <c r="E59" s="18"/>
      <c r="F59" s="7" t="s">
        <v>74</v>
      </c>
      <c r="G59" s="20">
        <v>-6000</v>
      </c>
    </row>
    <row r="60" spans="1:8" ht="58.5" customHeight="1" x14ac:dyDescent="0.3">
      <c r="A60" s="13"/>
      <c r="B60" s="13"/>
      <c r="C60" s="13"/>
      <c r="D60" s="15"/>
      <c r="E60" s="18"/>
      <c r="F60" s="21" t="s">
        <v>86</v>
      </c>
      <c r="G60" s="20">
        <v>6000</v>
      </c>
    </row>
    <row r="61" spans="1:8" s="19" customFormat="1" x14ac:dyDescent="0.25">
      <c r="A61" s="13"/>
      <c r="B61" s="13"/>
      <c r="C61" s="13"/>
      <c r="D61" s="15"/>
      <c r="E61" s="18"/>
      <c r="F61" s="118" t="s">
        <v>100</v>
      </c>
      <c r="G61" s="9">
        <f>G63</f>
        <v>0</v>
      </c>
    </row>
    <row r="62" spans="1:8" ht="43.5" customHeight="1" x14ac:dyDescent="0.3">
      <c r="A62" s="13"/>
      <c r="B62" s="13"/>
      <c r="C62" s="13"/>
      <c r="D62" s="15"/>
      <c r="E62" s="18"/>
      <c r="F62" s="7" t="s">
        <v>18</v>
      </c>
      <c r="G62" s="9"/>
    </row>
    <row r="63" spans="1:8" x14ac:dyDescent="0.3">
      <c r="A63" s="13"/>
      <c r="B63" s="13"/>
      <c r="C63" s="13"/>
      <c r="D63" s="15"/>
      <c r="E63" s="18"/>
      <c r="F63" s="7" t="s">
        <v>7</v>
      </c>
      <c r="G63" s="9">
        <f>+G64</f>
        <v>0</v>
      </c>
      <c r="H63" s="19"/>
    </row>
    <row r="64" spans="1:8" x14ac:dyDescent="0.3">
      <c r="A64" s="13"/>
      <c r="B64" s="13"/>
      <c r="C64" s="13"/>
      <c r="D64" s="15"/>
      <c r="E64" s="18"/>
      <c r="F64" s="7" t="s">
        <v>8</v>
      </c>
      <c r="G64" s="9">
        <f>G65</f>
        <v>0</v>
      </c>
    </row>
    <row r="65" spans="1:8" x14ac:dyDescent="0.3">
      <c r="A65" s="13"/>
      <c r="B65" s="13"/>
      <c r="C65" s="13"/>
      <c r="D65" s="15"/>
      <c r="E65" s="18"/>
      <c r="F65" s="7" t="s">
        <v>29</v>
      </c>
      <c r="G65" s="9">
        <f>G66+G68</f>
        <v>0</v>
      </c>
    </row>
    <row r="66" spans="1:8" ht="34.5" x14ac:dyDescent="0.3">
      <c r="A66" s="13"/>
      <c r="B66" s="13"/>
      <c r="C66" s="13"/>
      <c r="D66" s="15"/>
      <c r="E66" s="18"/>
      <c r="F66" s="7" t="s">
        <v>30</v>
      </c>
      <c r="G66" s="161">
        <f>G67</f>
        <v>-1479.8</v>
      </c>
    </row>
    <row r="67" spans="1:8" ht="21.75" customHeight="1" x14ac:dyDescent="0.3">
      <c r="A67" s="13"/>
      <c r="B67" s="13"/>
      <c r="C67" s="13"/>
      <c r="D67" s="15"/>
      <c r="E67" s="18"/>
      <c r="F67" s="7" t="s">
        <v>74</v>
      </c>
      <c r="G67" s="20">
        <v>-1479.8</v>
      </c>
    </row>
    <row r="68" spans="1:8" s="19" customFormat="1" ht="34.5" x14ac:dyDescent="0.3">
      <c r="A68" s="13"/>
      <c r="B68" s="13"/>
      <c r="C68" s="13"/>
      <c r="D68" s="15"/>
      <c r="E68" s="18"/>
      <c r="F68" s="156" t="s">
        <v>31</v>
      </c>
      <c r="G68" s="57">
        <f>G69</f>
        <v>1479.8</v>
      </c>
      <c r="H68" s="5"/>
    </row>
    <row r="69" spans="1:8" ht="26.25" customHeight="1" x14ac:dyDescent="0.3">
      <c r="A69" s="22"/>
      <c r="B69" s="22"/>
      <c r="C69" s="22"/>
      <c r="D69" s="23"/>
      <c r="E69" s="24"/>
      <c r="F69" s="156" t="s">
        <v>98</v>
      </c>
      <c r="G69" s="20">
        <v>1479.8</v>
      </c>
    </row>
  </sheetData>
  <mergeCells count="14">
    <mergeCell ref="E22:E23"/>
    <mergeCell ref="D13:D16"/>
    <mergeCell ref="D17:D20"/>
    <mergeCell ref="A1:G1"/>
    <mergeCell ref="A2:G2"/>
    <mergeCell ref="A3:G3"/>
    <mergeCell ref="A5:G5"/>
    <mergeCell ref="A8:C8"/>
    <mergeCell ref="D8:E8"/>
    <mergeCell ref="F8:F9"/>
    <mergeCell ref="B13:B14"/>
    <mergeCell ref="C13:C16"/>
    <mergeCell ref="E13:E20"/>
    <mergeCell ref="E21:F21"/>
  </mergeCells>
  <pageMargins left="0.11811023622047245" right="0.11811023622047245" top="0" bottom="0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opLeftCell="A13" zoomScaleNormal="100" workbookViewId="0">
      <selection activeCell="A70" sqref="A1:XFD1048576"/>
    </sheetView>
  </sheetViews>
  <sheetFormatPr defaultRowHeight="17.25" x14ac:dyDescent="0.3"/>
  <cols>
    <col min="1" max="1" width="11.42578125" style="26" customWidth="1"/>
    <col min="2" max="2" width="16.140625" style="26" customWidth="1"/>
    <col min="3" max="3" width="65.28515625" style="26" customWidth="1"/>
    <col min="4" max="4" width="36.85546875" style="26" customWidth="1"/>
    <col min="5" max="5" width="17.85546875" style="26" customWidth="1"/>
    <col min="6" max="6" width="17" style="26" customWidth="1"/>
    <col min="7" max="7" width="13.85546875" style="26" customWidth="1"/>
    <col min="8" max="8" width="12.7109375" style="26" customWidth="1"/>
    <col min="9" max="223" width="9.140625" style="26"/>
    <col min="224" max="224" width="5" style="26" customWidth="1"/>
    <col min="225" max="225" width="4.7109375" style="26" customWidth="1"/>
    <col min="226" max="226" width="5" style="26" customWidth="1"/>
    <col min="227" max="227" width="19.7109375" style="26" customWidth="1"/>
    <col min="228" max="228" width="49.85546875" style="26" customWidth="1"/>
    <col min="229" max="229" width="14.5703125" style="26" customWidth="1"/>
    <col min="230" max="230" width="13.7109375" style="26" customWidth="1"/>
    <col min="231" max="231" width="13.42578125" style="26" customWidth="1"/>
    <col min="232" max="232" width="15.42578125" style="26" customWidth="1"/>
    <col min="233" max="234" width="10.28515625" style="26" bestFit="1" customWidth="1"/>
    <col min="235" max="479" width="9.140625" style="26"/>
    <col min="480" max="480" width="5" style="26" customWidth="1"/>
    <col min="481" max="481" width="4.7109375" style="26" customWidth="1"/>
    <col min="482" max="482" width="5" style="26" customWidth="1"/>
    <col min="483" max="483" width="19.7109375" style="26" customWidth="1"/>
    <col min="484" max="484" width="49.85546875" style="26" customWidth="1"/>
    <col min="485" max="485" width="14.5703125" style="26" customWidth="1"/>
    <col min="486" max="486" width="13.7109375" style="26" customWidth="1"/>
    <col min="487" max="487" width="13.42578125" style="26" customWidth="1"/>
    <col min="488" max="488" width="15.42578125" style="26" customWidth="1"/>
    <col min="489" max="490" width="10.28515625" style="26" bestFit="1" customWidth="1"/>
    <col min="491" max="735" width="9.140625" style="26"/>
    <col min="736" max="736" width="5" style="26" customWidth="1"/>
    <col min="737" max="737" width="4.7109375" style="26" customWidth="1"/>
    <col min="738" max="738" width="5" style="26" customWidth="1"/>
    <col min="739" max="739" width="19.7109375" style="26" customWidth="1"/>
    <col min="740" max="740" width="49.85546875" style="26" customWidth="1"/>
    <col min="741" max="741" width="14.5703125" style="26" customWidth="1"/>
    <col min="742" max="742" width="13.7109375" style="26" customWidth="1"/>
    <col min="743" max="743" width="13.42578125" style="26" customWidth="1"/>
    <col min="744" max="744" width="15.42578125" style="26" customWidth="1"/>
    <col min="745" max="746" width="10.28515625" style="26" bestFit="1" customWidth="1"/>
    <col min="747" max="991" width="9.140625" style="26"/>
    <col min="992" max="992" width="5" style="26" customWidth="1"/>
    <col min="993" max="993" width="4.7109375" style="26" customWidth="1"/>
    <col min="994" max="994" width="5" style="26" customWidth="1"/>
    <col min="995" max="995" width="19.7109375" style="26" customWidth="1"/>
    <col min="996" max="996" width="49.85546875" style="26" customWidth="1"/>
    <col min="997" max="997" width="14.5703125" style="26" customWidth="1"/>
    <col min="998" max="998" width="13.7109375" style="26" customWidth="1"/>
    <col min="999" max="999" width="13.42578125" style="26" customWidth="1"/>
    <col min="1000" max="1000" width="15.42578125" style="26" customWidth="1"/>
    <col min="1001" max="1002" width="10.28515625" style="26" bestFit="1" customWidth="1"/>
    <col min="1003" max="1247" width="9.140625" style="26"/>
    <col min="1248" max="1248" width="5" style="26" customWidth="1"/>
    <col min="1249" max="1249" width="4.7109375" style="26" customWidth="1"/>
    <col min="1250" max="1250" width="5" style="26" customWidth="1"/>
    <col min="1251" max="1251" width="19.7109375" style="26" customWidth="1"/>
    <col min="1252" max="1252" width="49.85546875" style="26" customWidth="1"/>
    <col min="1253" max="1253" width="14.5703125" style="26" customWidth="1"/>
    <col min="1254" max="1254" width="13.7109375" style="26" customWidth="1"/>
    <col min="1255" max="1255" width="13.42578125" style="26" customWidth="1"/>
    <col min="1256" max="1256" width="15.42578125" style="26" customWidth="1"/>
    <col min="1257" max="1258" width="10.28515625" style="26" bestFit="1" customWidth="1"/>
    <col min="1259" max="1503" width="9.140625" style="26"/>
    <col min="1504" max="1504" width="5" style="26" customWidth="1"/>
    <col min="1505" max="1505" width="4.7109375" style="26" customWidth="1"/>
    <col min="1506" max="1506" width="5" style="26" customWidth="1"/>
    <col min="1507" max="1507" width="19.7109375" style="26" customWidth="1"/>
    <col min="1508" max="1508" width="49.85546875" style="26" customWidth="1"/>
    <col min="1509" max="1509" width="14.5703125" style="26" customWidth="1"/>
    <col min="1510" max="1510" width="13.7109375" style="26" customWidth="1"/>
    <col min="1511" max="1511" width="13.42578125" style="26" customWidth="1"/>
    <col min="1512" max="1512" width="15.42578125" style="26" customWidth="1"/>
    <col min="1513" max="1514" width="10.28515625" style="26" bestFit="1" customWidth="1"/>
    <col min="1515" max="1759" width="9.140625" style="26"/>
    <col min="1760" max="1760" width="5" style="26" customWidth="1"/>
    <col min="1761" max="1761" width="4.7109375" style="26" customWidth="1"/>
    <col min="1762" max="1762" width="5" style="26" customWidth="1"/>
    <col min="1763" max="1763" width="19.7109375" style="26" customWidth="1"/>
    <col min="1764" max="1764" width="49.85546875" style="26" customWidth="1"/>
    <col min="1765" max="1765" width="14.5703125" style="26" customWidth="1"/>
    <col min="1766" max="1766" width="13.7109375" style="26" customWidth="1"/>
    <col min="1767" max="1767" width="13.42578125" style="26" customWidth="1"/>
    <col min="1768" max="1768" width="15.42578125" style="26" customWidth="1"/>
    <col min="1769" max="1770" width="10.28515625" style="26" bestFit="1" customWidth="1"/>
    <col min="1771" max="2015" width="9.140625" style="26"/>
    <col min="2016" max="2016" width="5" style="26" customWidth="1"/>
    <col min="2017" max="2017" width="4.7109375" style="26" customWidth="1"/>
    <col min="2018" max="2018" width="5" style="26" customWidth="1"/>
    <col min="2019" max="2019" width="19.7109375" style="26" customWidth="1"/>
    <col min="2020" max="2020" width="49.85546875" style="26" customWidth="1"/>
    <col min="2021" max="2021" width="14.5703125" style="26" customWidth="1"/>
    <col min="2022" max="2022" width="13.7109375" style="26" customWidth="1"/>
    <col min="2023" max="2023" width="13.42578125" style="26" customWidth="1"/>
    <col min="2024" max="2024" width="15.42578125" style="26" customWidth="1"/>
    <col min="2025" max="2026" width="10.28515625" style="26" bestFit="1" customWidth="1"/>
    <col min="2027" max="2271" width="9.140625" style="26"/>
    <col min="2272" max="2272" width="5" style="26" customWidth="1"/>
    <col min="2273" max="2273" width="4.7109375" style="26" customWidth="1"/>
    <col min="2274" max="2274" width="5" style="26" customWidth="1"/>
    <col min="2275" max="2275" width="19.7109375" style="26" customWidth="1"/>
    <col min="2276" max="2276" width="49.85546875" style="26" customWidth="1"/>
    <col min="2277" max="2277" width="14.5703125" style="26" customWidth="1"/>
    <col min="2278" max="2278" width="13.7109375" style="26" customWidth="1"/>
    <col min="2279" max="2279" width="13.42578125" style="26" customWidth="1"/>
    <col min="2280" max="2280" width="15.42578125" style="26" customWidth="1"/>
    <col min="2281" max="2282" width="10.28515625" style="26" bestFit="1" customWidth="1"/>
    <col min="2283" max="2527" width="9.140625" style="26"/>
    <col min="2528" max="2528" width="5" style="26" customWidth="1"/>
    <col min="2529" max="2529" width="4.7109375" style="26" customWidth="1"/>
    <col min="2530" max="2530" width="5" style="26" customWidth="1"/>
    <col min="2531" max="2531" width="19.7109375" style="26" customWidth="1"/>
    <col min="2532" max="2532" width="49.85546875" style="26" customWidth="1"/>
    <col min="2533" max="2533" width="14.5703125" style="26" customWidth="1"/>
    <col min="2534" max="2534" width="13.7109375" style="26" customWidth="1"/>
    <col min="2535" max="2535" width="13.42578125" style="26" customWidth="1"/>
    <col min="2536" max="2536" width="15.42578125" style="26" customWidth="1"/>
    <col min="2537" max="2538" width="10.28515625" style="26" bestFit="1" customWidth="1"/>
    <col min="2539" max="2783" width="9.140625" style="26"/>
    <col min="2784" max="2784" width="5" style="26" customWidth="1"/>
    <col min="2785" max="2785" width="4.7109375" style="26" customWidth="1"/>
    <col min="2786" max="2786" width="5" style="26" customWidth="1"/>
    <col min="2787" max="2787" width="19.7109375" style="26" customWidth="1"/>
    <col min="2788" max="2788" width="49.85546875" style="26" customWidth="1"/>
    <col min="2789" max="2789" width="14.5703125" style="26" customWidth="1"/>
    <col min="2790" max="2790" width="13.7109375" style="26" customWidth="1"/>
    <col min="2791" max="2791" width="13.42578125" style="26" customWidth="1"/>
    <col min="2792" max="2792" width="15.42578125" style="26" customWidth="1"/>
    <col min="2793" max="2794" width="10.28515625" style="26" bestFit="1" customWidth="1"/>
    <col min="2795" max="3039" width="9.140625" style="26"/>
    <col min="3040" max="3040" width="5" style="26" customWidth="1"/>
    <col min="3041" max="3041" width="4.7109375" style="26" customWidth="1"/>
    <col min="3042" max="3042" width="5" style="26" customWidth="1"/>
    <col min="3043" max="3043" width="19.7109375" style="26" customWidth="1"/>
    <col min="3044" max="3044" width="49.85546875" style="26" customWidth="1"/>
    <col min="3045" max="3045" width="14.5703125" style="26" customWidth="1"/>
    <col min="3046" max="3046" width="13.7109375" style="26" customWidth="1"/>
    <col min="3047" max="3047" width="13.42578125" style="26" customWidth="1"/>
    <col min="3048" max="3048" width="15.42578125" style="26" customWidth="1"/>
    <col min="3049" max="3050" width="10.28515625" style="26" bestFit="1" customWidth="1"/>
    <col min="3051" max="3295" width="9.140625" style="26"/>
    <col min="3296" max="3296" width="5" style="26" customWidth="1"/>
    <col min="3297" max="3297" width="4.7109375" style="26" customWidth="1"/>
    <col min="3298" max="3298" width="5" style="26" customWidth="1"/>
    <col min="3299" max="3299" width="19.7109375" style="26" customWidth="1"/>
    <col min="3300" max="3300" width="49.85546875" style="26" customWidth="1"/>
    <col min="3301" max="3301" width="14.5703125" style="26" customWidth="1"/>
    <col min="3302" max="3302" width="13.7109375" style="26" customWidth="1"/>
    <col min="3303" max="3303" width="13.42578125" style="26" customWidth="1"/>
    <col min="3304" max="3304" width="15.42578125" style="26" customWidth="1"/>
    <col min="3305" max="3306" width="10.28515625" style="26" bestFit="1" customWidth="1"/>
    <col min="3307" max="3551" width="9.140625" style="26"/>
    <col min="3552" max="3552" width="5" style="26" customWidth="1"/>
    <col min="3553" max="3553" width="4.7109375" style="26" customWidth="1"/>
    <col min="3554" max="3554" width="5" style="26" customWidth="1"/>
    <col min="3555" max="3555" width="19.7109375" style="26" customWidth="1"/>
    <col min="3556" max="3556" width="49.85546875" style="26" customWidth="1"/>
    <col min="3557" max="3557" width="14.5703125" style="26" customWidth="1"/>
    <col min="3558" max="3558" width="13.7109375" style="26" customWidth="1"/>
    <col min="3559" max="3559" width="13.42578125" style="26" customWidth="1"/>
    <col min="3560" max="3560" width="15.42578125" style="26" customWidth="1"/>
    <col min="3561" max="3562" width="10.28515625" style="26" bestFit="1" customWidth="1"/>
    <col min="3563" max="3807" width="9.140625" style="26"/>
    <col min="3808" max="3808" width="5" style="26" customWidth="1"/>
    <col min="3809" max="3809" width="4.7109375" style="26" customWidth="1"/>
    <col min="3810" max="3810" width="5" style="26" customWidth="1"/>
    <col min="3811" max="3811" width="19.7109375" style="26" customWidth="1"/>
    <col min="3812" max="3812" width="49.85546875" style="26" customWidth="1"/>
    <col min="3813" max="3813" width="14.5703125" style="26" customWidth="1"/>
    <col min="3814" max="3814" width="13.7109375" style="26" customWidth="1"/>
    <col min="3815" max="3815" width="13.42578125" style="26" customWidth="1"/>
    <col min="3816" max="3816" width="15.42578125" style="26" customWidth="1"/>
    <col min="3817" max="3818" width="10.28515625" style="26" bestFit="1" customWidth="1"/>
    <col min="3819" max="4063" width="9.140625" style="26"/>
    <col min="4064" max="4064" width="5" style="26" customWidth="1"/>
    <col min="4065" max="4065" width="4.7109375" style="26" customWidth="1"/>
    <col min="4066" max="4066" width="5" style="26" customWidth="1"/>
    <col min="4067" max="4067" width="19.7109375" style="26" customWidth="1"/>
    <col min="4068" max="4068" width="49.85546875" style="26" customWidth="1"/>
    <col min="4069" max="4069" width="14.5703125" style="26" customWidth="1"/>
    <col min="4070" max="4070" width="13.7109375" style="26" customWidth="1"/>
    <col min="4071" max="4071" width="13.42578125" style="26" customWidth="1"/>
    <col min="4072" max="4072" width="15.42578125" style="26" customWidth="1"/>
    <col min="4073" max="4074" width="10.28515625" style="26" bestFit="1" customWidth="1"/>
    <col min="4075" max="4319" width="9.140625" style="26"/>
    <col min="4320" max="4320" width="5" style="26" customWidth="1"/>
    <col min="4321" max="4321" width="4.7109375" style="26" customWidth="1"/>
    <col min="4322" max="4322" width="5" style="26" customWidth="1"/>
    <col min="4323" max="4323" width="19.7109375" style="26" customWidth="1"/>
    <col min="4324" max="4324" width="49.85546875" style="26" customWidth="1"/>
    <col min="4325" max="4325" width="14.5703125" style="26" customWidth="1"/>
    <col min="4326" max="4326" width="13.7109375" style="26" customWidth="1"/>
    <col min="4327" max="4327" width="13.42578125" style="26" customWidth="1"/>
    <col min="4328" max="4328" width="15.42578125" style="26" customWidth="1"/>
    <col min="4329" max="4330" width="10.28515625" style="26" bestFit="1" customWidth="1"/>
    <col min="4331" max="4575" width="9.140625" style="26"/>
    <col min="4576" max="4576" width="5" style="26" customWidth="1"/>
    <col min="4577" max="4577" width="4.7109375" style="26" customWidth="1"/>
    <col min="4578" max="4578" width="5" style="26" customWidth="1"/>
    <col min="4579" max="4579" width="19.7109375" style="26" customWidth="1"/>
    <col min="4580" max="4580" width="49.85546875" style="26" customWidth="1"/>
    <col min="4581" max="4581" width="14.5703125" style="26" customWidth="1"/>
    <col min="4582" max="4582" width="13.7109375" style="26" customWidth="1"/>
    <col min="4583" max="4583" width="13.42578125" style="26" customWidth="1"/>
    <col min="4584" max="4584" width="15.42578125" style="26" customWidth="1"/>
    <col min="4585" max="4586" width="10.28515625" style="26" bestFit="1" customWidth="1"/>
    <col min="4587" max="4831" width="9.140625" style="26"/>
    <col min="4832" max="4832" width="5" style="26" customWidth="1"/>
    <col min="4833" max="4833" width="4.7109375" style="26" customWidth="1"/>
    <col min="4834" max="4834" width="5" style="26" customWidth="1"/>
    <col min="4835" max="4835" width="19.7109375" style="26" customWidth="1"/>
    <col min="4836" max="4836" width="49.85546875" style="26" customWidth="1"/>
    <col min="4837" max="4837" width="14.5703125" style="26" customWidth="1"/>
    <col min="4838" max="4838" width="13.7109375" style="26" customWidth="1"/>
    <col min="4839" max="4839" width="13.42578125" style="26" customWidth="1"/>
    <col min="4840" max="4840" width="15.42578125" style="26" customWidth="1"/>
    <col min="4841" max="4842" width="10.28515625" style="26" bestFit="1" customWidth="1"/>
    <col min="4843" max="5087" width="9.140625" style="26"/>
    <col min="5088" max="5088" width="5" style="26" customWidth="1"/>
    <col min="5089" max="5089" width="4.7109375" style="26" customWidth="1"/>
    <col min="5090" max="5090" width="5" style="26" customWidth="1"/>
    <col min="5091" max="5091" width="19.7109375" style="26" customWidth="1"/>
    <col min="5092" max="5092" width="49.85546875" style="26" customWidth="1"/>
    <col min="5093" max="5093" width="14.5703125" style="26" customWidth="1"/>
    <col min="5094" max="5094" width="13.7109375" style="26" customWidth="1"/>
    <col min="5095" max="5095" width="13.42578125" style="26" customWidth="1"/>
    <col min="5096" max="5096" width="15.42578125" style="26" customWidth="1"/>
    <col min="5097" max="5098" width="10.28515625" style="26" bestFit="1" customWidth="1"/>
    <col min="5099" max="5343" width="9.140625" style="26"/>
    <col min="5344" max="5344" width="5" style="26" customWidth="1"/>
    <col min="5345" max="5345" width="4.7109375" style="26" customWidth="1"/>
    <col min="5346" max="5346" width="5" style="26" customWidth="1"/>
    <col min="5347" max="5347" width="19.7109375" style="26" customWidth="1"/>
    <col min="5348" max="5348" width="49.85546875" style="26" customWidth="1"/>
    <col min="5349" max="5349" width="14.5703125" style="26" customWidth="1"/>
    <col min="5350" max="5350" width="13.7109375" style="26" customWidth="1"/>
    <col min="5351" max="5351" width="13.42578125" style="26" customWidth="1"/>
    <col min="5352" max="5352" width="15.42578125" style="26" customWidth="1"/>
    <col min="5353" max="5354" width="10.28515625" style="26" bestFit="1" customWidth="1"/>
    <col min="5355" max="5599" width="9.140625" style="26"/>
    <col min="5600" max="5600" width="5" style="26" customWidth="1"/>
    <col min="5601" max="5601" width="4.7109375" style="26" customWidth="1"/>
    <col min="5602" max="5602" width="5" style="26" customWidth="1"/>
    <col min="5603" max="5603" width="19.7109375" style="26" customWidth="1"/>
    <col min="5604" max="5604" width="49.85546875" style="26" customWidth="1"/>
    <col min="5605" max="5605" width="14.5703125" style="26" customWidth="1"/>
    <col min="5606" max="5606" width="13.7109375" style="26" customWidth="1"/>
    <col min="5607" max="5607" width="13.42578125" style="26" customWidth="1"/>
    <col min="5608" max="5608" width="15.42578125" style="26" customWidth="1"/>
    <col min="5609" max="5610" width="10.28515625" style="26" bestFit="1" customWidth="1"/>
    <col min="5611" max="5855" width="9.140625" style="26"/>
    <col min="5856" max="5856" width="5" style="26" customWidth="1"/>
    <col min="5857" max="5857" width="4.7109375" style="26" customWidth="1"/>
    <col min="5858" max="5858" width="5" style="26" customWidth="1"/>
    <col min="5859" max="5859" width="19.7109375" style="26" customWidth="1"/>
    <col min="5860" max="5860" width="49.85546875" style="26" customWidth="1"/>
    <col min="5861" max="5861" width="14.5703125" style="26" customWidth="1"/>
    <col min="5862" max="5862" width="13.7109375" style="26" customWidth="1"/>
    <col min="5863" max="5863" width="13.42578125" style="26" customWidth="1"/>
    <col min="5864" max="5864" width="15.42578125" style="26" customWidth="1"/>
    <col min="5865" max="5866" width="10.28515625" style="26" bestFit="1" customWidth="1"/>
    <col min="5867" max="6111" width="9.140625" style="26"/>
    <col min="6112" max="6112" width="5" style="26" customWidth="1"/>
    <col min="6113" max="6113" width="4.7109375" style="26" customWidth="1"/>
    <col min="6114" max="6114" width="5" style="26" customWidth="1"/>
    <col min="6115" max="6115" width="19.7109375" style="26" customWidth="1"/>
    <col min="6116" max="6116" width="49.85546875" style="26" customWidth="1"/>
    <col min="6117" max="6117" width="14.5703125" style="26" customWidth="1"/>
    <col min="6118" max="6118" width="13.7109375" style="26" customWidth="1"/>
    <col min="6119" max="6119" width="13.42578125" style="26" customWidth="1"/>
    <col min="6120" max="6120" width="15.42578125" style="26" customWidth="1"/>
    <col min="6121" max="6122" width="10.28515625" style="26" bestFit="1" customWidth="1"/>
    <col min="6123" max="6367" width="9.140625" style="26"/>
    <col min="6368" max="6368" width="5" style="26" customWidth="1"/>
    <col min="6369" max="6369" width="4.7109375" style="26" customWidth="1"/>
    <col min="6370" max="6370" width="5" style="26" customWidth="1"/>
    <col min="6371" max="6371" width="19.7109375" style="26" customWidth="1"/>
    <col min="6372" max="6372" width="49.85546875" style="26" customWidth="1"/>
    <col min="6373" max="6373" width="14.5703125" style="26" customWidth="1"/>
    <col min="6374" max="6374" width="13.7109375" style="26" customWidth="1"/>
    <col min="6375" max="6375" width="13.42578125" style="26" customWidth="1"/>
    <col min="6376" max="6376" width="15.42578125" style="26" customWidth="1"/>
    <col min="6377" max="6378" width="10.28515625" style="26" bestFit="1" customWidth="1"/>
    <col min="6379" max="6623" width="9.140625" style="26"/>
    <col min="6624" max="6624" width="5" style="26" customWidth="1"/>
    <col min="6625" max="6625" width="4.7109375" style="26" customWidth="1"/>
    <col min="6626" max="6626" width="5" style="26" customWidth="1"/>
    <col min="6627" max="6627" width="19.7109375" style="26" customWidth="1"/>
    <col min="6628" max="6628" width="49.85546875" style="26" customWidth="1"/>
    <col min="6629" max="6629" width="14.5703125" style="26" customWidth="1"/>
    <col min="6630" max="6630" width="13.7109375" style="26" customWidth="1"/>
    <col min="6631" max="6631" width="13.42578125" style="26" customWidth="1"/>
    <col min="6632" max="6632" width="15.42578125" style="26" customWidth="1"/>
    <col min="6633" max="6634" width="10.28515625" style="26" bestFit="1" customWidth="1"/>
    <col min="6635" max="6879" width="9.140625" style="26"/>
    <col min="6880" max="6880" width="5" style="26" customWidth="1"/>
    <col min="6881" max="6881" width="4.7109375" style="26" customWidth="1"/>
    <col min="6882" max="6882" width="5" style="26" customWidth="1"/>
    <col min="6883" max="6883" width="19.7109375" style="26" customWidth="1"/>
    <col min="6884" max="6884" width="49.85546875" style="26" customWidth="1"/>
    <col min="6885" max="6885" width="14.5703125" style="26" customWidth="1"/>
    <col min="6886" max="6886" width="13.7109375" style="26" customWidth="1"/>
    <col min="6887" max="6887" width="13.42578125" style="26" customWidth="1"/>
    <col min="6888" max="6888" width="15.42578125" style="26" customWidth="1"/>
    <col min="6889" max="6890" width="10.28515625" style="26" bestFit="1" customWidth="1"/>
    <col min="6891" max="7135" width="9.140625" style="26"/>
    <col min="7136" max="7136" width="5" style="26" customWidth="1"/>
    <col min="7137" max="7137" width="4.7109375" style="26" customWidth="1"/>
    <col min="7138" max="7138" width="5" style="26" customWidth="1"/>
    <col min="7139" max="7139" width="19.7109375" style="26" customWidth="1"/>
    <col min="7140" max="7140" width="49.85546875" style="26" customWidth="1"/>
    <col min="7141" max="7141" width="14.5703125" style="26" customWidth="1"/>
    <col min="7142" max="7142" width="13.7109375" style="26" customWidth="1"/>
    <col min="7143" max="7143" width="13.42578125" style="26" customWidth="1"/>
    <col min="7144" max="7144" width="15.42578125" style="26" customWidth="1"/>
    <col min="7145" max="7146" width="10.28515625" style="26" bestFit="1" customWidth="1"/>
    <col min="7147" max="7391" width="9.140625" style="26"/>
    <col min="7392" max="7392" width="5" style="26" customWidth="1"/>
    <col min="7393" max="7393" width="4.7109375" style="26" customWidth="1"/>
    <col min="7394" max="7394" width="5" style="26" customWidth="1"/>
    <col min="7395" max="7395" width="19.7109375" style="26" customWidth="1"/>
    <col min="7396" max="7396" width="49.85546875" style="26" customWidth="1"/>
    <col min="7397" max="7397" width="14.5703125" style="26" customWidth="1"/>
    <col min="7398" max="7398" width="13.7109375" style="26" customWidth="1"/>
    <col min="7399" max="7399" width="13.42578125" style="26" customWidth="1"/>
    <col min="7400" max="7400" width="15.42578125" style="26" customWidth="1"/>
    <col min="7401" max="7402" width="10.28515625" style="26" bestFit="1" customWidth="1"/>
    <col min="7403" max="7647" width="9.140625" style="26"/>
    <col min="7648" max="7648" width="5" style="26" customWidth="1"/>
    <col min="7649" max="7649" width="4.7109375" style="26" customWidth="1"/>
    <col min="7650" max="7650" width="5" style="26" customWidth="1"/>
    <col min="7651" max="7651" width="19.7109375" style="26" customWidth="1"/>
    <col min="7652" max="7652" width="49.85546875" style="26" customWidth="1"/>
    <col min="7653" max="7653" width="14.5703125" style="26" customWidth="1"/>
    <col min="7654" max="7654" width="13.7109375" style="26" customWidth="1"/>
    <col min="7655" max="7655" width="13.42578125" style="26" customWidth="1"/>
    <col min="7656" max="7656" width="15.42578125" style="26" customWidth="1"/>
    <col min="7657" max="7658" width="10.28515625" style="26" bestFit="1" customWidth="1"/>
    <col min="7659" max="7903" width="9.140625" style="26"/>
    <col min="7904" max="7904" width="5" style="26" customWidth="1"/>
    <col min="7905" max="7905" width="4.7109375" style="26" customWidth="1"/>
    <col min="7906" max="7906" width="5" style="26" customWidth="1"/>
    <col min="7907" max="7907" width="19.7109375" style="26" customWidth="1"/>
    <col min="7908" max="7908" width="49.85546875" style="26" customWidth="1"/>
    <col min="7909" max="7909" width="14.5703125" style="26" customWidth="1"/>
    <col min="7910" max="7910" width="13.7109375" style="26" customWidth="1"/>
    <col min="7911" max="7911" width="13.42578125" style="26" customWidth="1"/>
    <col min="7912" max="7912" width="15.42578125" style="26" customWidth="1"/>
    <col min="7913" max="7914" width="10.28515625" style="26" bestFit="1" customWidth="1"/>
    <col min="7915" max="8159" width="9.140625" style="26"/>
    <col min="8160" max="8160" width="5" style="26" customWidth="1"/>
    <col min="8161" max="8161" width="4.7109375" style="26" customWidth="1"/>
    <col min="8162" max="8162" width="5" style="26" customWidth="1"/>
    <col min="8163" max="8163" width="19.7109375" style="26" customWidth="1"/>
    <col min="8164" max="8164" width="49.85546875" style="26" customWidth="1"/>
    <col min="8165" max="8165" width="14.5703125" style="26" customWidth="1"/>
    <col min="8166" max="8166" width="13.7109375" style="26" customWidth="1"/>
    <col min="8167" max="8167" width="13.42578125" style="26" customWidth="1"/>
    <col min="8168" max="8168" width="15.42578125" style="26" customWidth="1"/>
    <col min="8169" max="8170" width="10.28515625" style="26" bestFit="1" customWidth="1"/>
    <col min="8171" max="8415" width="9.140625" style="26"/>
    <col min="8416" max="8416" width="5" style="26" customWidth="1"/>
    <col min="8417" max="8417" width="4.7109375" style="26" customWidth="1"/>
    <col min="8418" max="8418" width="5" style="26" customWidth="1"/>
    <col min="8419" max="8419" width="19.7109375" style="26" customWidth="1"/>
    <col min="8420" max="8420" width="49.85546875" style="26" customWidth="1"/>
    <col min="8421" max="8421" width="14.5703125" style="26" customWidth="1"/>
    <col min="8422" max="8422" width="13.7109375" style="26" customWidth="1"/>
    <col min="8423" max="8423" width="13.42578125" style="26" customWidth="1"/>
    <col min="8424" max="8424" width="15.42578125" style="26" customWidth="1"/>
    <col min="8425" max="8426" width="10.28515625" style="26" bestFit="1" customWidth="1"/>
    <col min="8427" max="8671" width="9.140625" style="26"/>
    <col min="8672" max="8672" width="5" style="26" customWidth="1"/>
    <col min="8673" max="8673" width="4.7109375" style="26" customWidth="1"/>
    <col min="8674" max="8674" width="5" style="26" customWidth="1"/>
    <col min="8675" max="8675" width="19.7109375" style="26" customWidth="1"/>
    <col min="8676" max="8676" width="49.85546875" style="26" customWidth="1"/>
    <col min="8677" max="8677" width="14.5703125" style="26" customWidth="1"/>
    <col min="8678" max="8678" width="13.7109375" style="26" customWidth="1"/>
    <col min="8679" max="8679" width="13.42578125" style="26" customWidth="1"/>
    <col min="8680" max="8680" width="15.42578125" style="26" customWidth="1"/>
    <col min="8681" max="8682" width="10.28515625" style="26" bestFit="1" customWidth="1"/>
    <col min="8683" max="8927" width="9.140625" style="26"/>
    <col min="8928" max="8928" width="5" style="26" customWidth="1"/>
    <col min="8929" max="8929" width="4.7109375" style="26" customWidth="1"/>
    <col min="8930" max="8930" width="5" style="26" customWidth="1"/>
    <col min="8931" max="8931" width="19.7109375" style="26" customWidth="1"/>
    <col min="8932" max="8932" width="49.85546875" style="26" customWidth="1"/>
    <col min="8933" max="8933" width="14.5703125" style="26" customWidth="1"/>
    <col min="8934" max="8934" width="13.7109375" style="26" customWidth="1"/>
    <col min="8935" max="8935" width="13.42578125" style="26" customWidth="1"/>
    <col min="8936" max="8936" width="15.42578125" style="26" customWidth="1"/>
    <col min="8937" max="8938" width="10.28515625" style="26" bestFit="1" customWidth="1"/>
    <col min="8939" max="9183" width="9.140625" style="26"/>
    <col min="9184" max="9184" width="5" style="26" customWidth="1"/>
    <col min="9185" max="9185" width="4.7109375" style="26" customWidth="1"/>
    <col min="9186" max="9186" width="5" style="26" customWidth="1"/>
    <col min="9187" max="9187" width="19.7109375" style="26" customWidth="1"/>
    <col min="9188" max="9188" width="49.85546875" style="26" customWidth="1"/>
    <col min="9189" max="9189" width="14.5703125" style="26" customWidth="1"/>
    <col min="9190" max="9190" width="13.7109375" style="26" customWidth="1"/>
    <col min="9191" max="9191" width="13.42578125" style="26" customWidth="1"/>
    <col min="9192" max="9192" width="15.42578125" style="26" customWidth="1"/>
    <col min="9193" max="9194" width="10.28515625" style="26" bestFit="1" customWidth="1"/>
    <col min="9195" max="9439" width="9.140625" style="26"/>
    <col min="9440" max="9440" width="5" style="26" customWidth="1"/>
    <col min="9441" max="9441" width="4.7109375" style="26" customWidth="1"/>
    <col min="9442" max="9442" width="5" style="26" customWidth="1"/>
    <col min="9443" max="9443" width="19.7109375" style="26" customWidth="1"/>
    <col min="9444" max="9444" width="49.85546875" style="26" customWidth="1"/>
    <col min="9445" max="9445" width="14.5703125" style="26" customWidth="1"/>
    <col min="9446" max="9446" width="13.7109375" style="26" customWidth="1"/>
    <col min="9447" max="9447" width="13.42578125" style="26" customWidth="1"/>
    <col min="9448" max="9448" width="15.42578125" style="26" customWidth="1"/>
    <col min="9449" max="9450" width="10.28515625" style="26" bestFit="1" customWidth="1"/>
    <col min="9451" max="9695" width="9.140625" style="26"/>
    <col min="9696" max="9696" width="5" style="26" customWidth="1"/>
    <col min="9697" max="9697" width="4.7109375" style="26" customWidth="1"/>
    <col min="9698" max="9698" width="5" style="26" customWidth="1"/>
    <col min="9699" max="9699" width="19.7109375" style="26" customWidth="1"/>
    <col min="9700" max="9700" width="49.85546875" style="26" customWidth="1"/>
    <col min="9701" max="9701" width="14.5703125" style="26" customWidth="1"/>
    <col min="9702" max="9702" width="13.7109375" style="26" customWidth="1"/>
    <col min="9703" max="9703" width="13.42578125" style="26" customWidth="1"/>
    <col min="9704" max="9704" width="15.42578125" style="26" customWidth="1"/>
    <col min="9705" max="9706" width="10.28515625" style="26" bestFit="1" customWidth="1"/>
    <col min="9707" max="9951" width="9.140625" style="26"/>
    <col min="9952" max="9952" width="5" style="26" customWidth="1"/>
    <col min="9953" max="9953" width="4.7109375" style="26" customWidth="1"/>
    <col min="9954" max="9954" width="5" style="26" customWidth="1"/>
    <col min="9955" max="9955" width="19.7109375" style="26" customWidth="1"/>
    <col min="9956" max="9956" width="49.85546875" style="26" customWidth="1"/>
    <col min="9957" max="9957" width="14.5703125" style="26" customWidth="1"/>
    <col min="9958" max="9958" width="13.7109375" style="26" customWidth="1"/>
    <col min="9959" max="9959" width="13.42578125" style="26" customWidth="1"/>
    <col min="9960" max="9960" width="15.42578125" style="26" customWidth="1"/>
    <col min="9961" max="9962" width="10.28515625" style="26" bestFit="1" customWidth="1"/>
    <col min="9963" max="10207" width="9.140625" style="26"/>
    <col min="10208" max="10208" width="5" style="26" customWidth="1"/>
    <col min="10209" max="10209" width="4.7109375" style="26" customWidth="1"/>
    <col min="10210" max="10210" width="5" style="26" customWidth="1"/>
    <col min="10211" max="10211" width="19.7109375" style="26" customWidth="1"/>
    <col min="10212" max="10212" width="49.85546875" style="26" customWidth="1"/>
    <col min="10213" max="10213" width="14.5703125" style="26" customWidth="1"/>
    <col min="10214" max="10214" width="13.7109375" style="26" customWidth="1"/>
    <col min="10215" max="10215" width="13.42578125" style="26" customWidth="1"/>
    <col min="10216" max="10216" width="15.42578125" style="26" customWidth="1"/>
    <col min="10217" max="10218" width="10.28515625" style="26" bestFit="1" customWidth="1"/>
    <col min="10219" max="10463" width="9.140625" style="26"/>
    <col min="10464" max="10464" width="5" style="26" customWidth="1"/>
    <col min="10465" max="10465" width="4.7109375" style="26" customWidth="1"/>
    <col min="10466" max="10466" width="5" style="26" customWidth="1"/>
    <col min="10467" max="10467" width="19.7109375" style="26" customWidth="1"/>
    <col min="10468" max="10468" width="49.85546875" style="26" customWidth="1"/>
    <col min="10469" max="10469" width="14.5703125" style="26" customWidth="1"/>
    <col min="10470" max="10470" width="13.7109375" style="26" customWidth="1"/>
    <col min="10471" max="10471" width="13.42578125" style="26" customWidth="1"/>
    <col min="10472" max="10472" width="15.42578125" style="26" customWidth="1"/>
    <col min="10473" max="10474" width="10.28515625" style="26" bestFit="1" customWidth="1"/>
    <col min="10475" max="10719" width="9.140625" style="26"/>
    <col min="10720" max="10720" width="5" style="26" customWidth="1"/>
    <col min="10721" max="10721" width="4.7109375" style="26" customWidth="1"/>
    <col min="10722" max="10722" width="5" style="26" customWidth="1"/>
    <col min="10723" max="10723" width="19.7109375" style="26" customWidth="1"/>
    <col min="10724" max="10724" width="49.85546875" style="26" customWidth="1"/>
    <col min="10725" max="10725" width="14.5703125" style="26" customWidth="1"/>
    <col min="10726" max="10726" width="13.7109375" style="26" customWidth="1"/>
    <col min="10727" max="10727" width="13.42578125" style="26" customWidth="1"/>
    <col min="10728" max="10728" width="15.42578125" style="26" customWidth="1"/>
    <col min="10729" max="10730" width="10.28515625" style="26" bestFit="1" customWidth="1"/>
    <col min="10731" max="10975" width="9.140625" style="26"/>
    <col min="10976" max="10976" width="5" style="26" customWidth="1"/>
    <col min="10977" max="10977" width="4.7109375" style="26" customWidth="1"/>
    <col min="10978" max="10978" width="5" style="26" customWidth="1"/>
    <col min="10979" max="10979" width="19.7109375" style="26" customWidth="1"/>
    <col min="10980" max="10980" width="49.85546875" style="26" customWidth="1"/>
    <col min="10981" max="10981" width="14.5703125" style="26" customWidth="1"/>
    <col min="10982" max="10982" width="13.7109375" style="26" customWidth="1"/>
    <col min="10983" max="10983" width="13.42578125" style="26" customWidth="1"/>
    <col min="10984" max="10984" width="15.42578125" style="26" customWidth="1"/>
    <col min="10985" max="10986" width="10.28515625" style="26" bestFit="1" customWidth="1"/>
    <col min="10987" max="11231" width="9.140625" style="26"/>
    <col min="11232" max="11232" width="5" style="26" customWidth="1"/>
    <col min="11233" max="11233" width="4.7109375" style="26" customWidth="1"/>
    <col min="11234" max="11234" width="5" style="26" customWidth="1"/>
    <col min="11235" max="11235" width="19.7109375" style="26" customWidth="1"/>
    <col min="11236" max="11236" width="49.85546875" style="26" customWidth="1"/>
    <col min="11237" max="11237" width="14.5703125" style="26" customWidth="1"/>
    <col min="11238" max="11238" width="13.7109375" style="26" customWidth="1"/>
    <col min="11239" max="11239" width="13.42578125" style="26" customWidth="1"/>
    <col min="11240" max="11240" width="15.42578125" style="26" customWidth="1"/>
    <col min="11241" max="11242" width="10.28515625" style="26" bestFit="1" customWidth="1"/>
    <col min="11243" max="11487" width="9.140625" style="26"/>
    <col min="11488" max="11488" width="5" style="26" customWidth="1"/>
    <col min="11489" max="11489" width="4.7109375" style="26" customWidth="1"/>
    <col min="11490" max="11490" width="5" style="26" customWidth="1"/>
    <col min="11491" max="11491" width="19.7109375" style="26" customWidth="1"/>
    <col min="11492" max="11492" width="49.85546875" style="26" customWidth="1"/>
    <col min="11493" max="11493" width="14.5703125" style="26" customWidth="1"/>
    <col min="11494" max="11494" width="13.7109375" style="26" customWidth="1"/>
    <col min="11495" max="11495" width="13.42578125" style="26" customWidth="1"/>
    <col min="11496" max="11496" width="15.42578125" style="26" customWidth="1"/>
    <col min="11497" max="11498" width="10.28515625" style="26" bestFit="1" customWidth="1"/>
    <col min="11499" max="11743" width="9.140625" style="26"/>
    <col min="11744" max="11744" width="5" style="26" customWidth="1"/>
    <col min="11745" max="11745" width="4.7109375" style="26" customWidth="1"/>
    <col min="11746" max="11746" width="5" style="26" customWidth="1"/>
    <col min="11747" max="11747" width="19.7109375" style="26" customWidth="1"/>
    <col min="11748" max="11748" width="49.85546875" style="26" customWidth="1"/>
    <col min="11749" max="11749" width="14.5703125" style="26" customWidth="1"/>
    <col min="11750" max="11750" width="13.7109375" style="26" customWidth="1"/>
    <col min="11751" max="11751" width="13.42578125" style="26" customWidth="1"/>
    <col min="11752" max="11752" width="15.42578125" style="26" customWidth="1"/>
    <col min="11753" max="11754" width="10.28515625" style="26" bestFit="1" customWidth="1"/>
    <col min="11755" max="11999" width="9.140625" style="26"/>
    <col min="12000" max="12000" width="5" style="26" customWidth="1"/>
    <col min="12001" max="12001" width="4.7109375" style="26" customWidth="1"/>
    <col min="12002" max="12002" width="5" style="26" customWidth="1"/>
    <col min="12003" max="12003" width="19.7109375" style="26" customWidth="1"/>
    <col min="12004" max="12004" width="49.85546875" style="26" customWidth="1"/>
    <col min="12005" max="12005" width="14.5703125" style="26" customWidth="1"/>
    <col min="12006" max="12006" width="13.7109375" style="26" customWidth="1"/>
    <col min="12007" max="12007" width="13.42578125" style="26" customWidth="1"/>
    <col min="12008" max="12008" width="15.42578125" style="26" customWidth="1"/>
    <col min="12009" max="12010" width="10.28515625" style="26" bestFit="1" customWidth="1"/>
    <col min="12011" max="12255" width="9.140625" style="26"/>
    <col min="12256" max="12256" width="5" style="26" customWidth="1"/>
    <col min="12257" max="12257" width="4.7109375" style="26" customWidth="1"/>
    <col min="12258" max="12258" width="5" style="26" customWidth="1"/>
    <col min="12259" max="12259" width="19.7109375" style="26" customWidth="1"/>
    <col min="12260" max="12260" width="49.85546875" style="26" customWidth="1"/>
    <col min="12261" max="12261" width="14.5703125" style="26" customWidth="1"/>
    <col min="12262" max="12262" width="13.7109375" style="26" customWidth="1"/>
    <col min="12263" max="12263" width="13.42578125" style="26" customWidth="1"/>
    <col min="12264" max="12264" width="15.42578125" style="26" customWidth="1"/>
    <col min="12265" max="12266" width="10.28515625" style="26" bestFit="1" customWidth="1"/>
    <col min="12267" max="12511" width="9.140625" style="26"/>
    <col min="12512" max="12512" width="5" style="26" customWidth="1"/>
    <col min="12513" max="12513" width="4.7109375" style="26" customWidth="1"/>
    <col min="12514" max="12514" width="5" style="26" customWidth="1"/>
    <col min="12515" max="12515" width="19.7109375" style="26" customWidth="1"/>
    <col min="12516" max="12516" width="49.85546875" style="26" customWidth="1"/>
    <col min="12517" max="12517" width="14.5703125" style="26" customWidth="1"/>
    <col min="12518" max="12518" width="13.7109375" style="26" customWidth="1"/>
    <col min="12519" max="12519" width="13.42578125" style="26" customWidth="1"/>
    <col min="12520" max="12520" width="15.42578125" style="26" customWidth="1"/>
    <col min="12521" max="12522" width="10.28515625" style="26" bestFit="1" customWidth="1"/>
    <col min="12523" max="12767" width="9.140625" style="26"/>
    <col min="12768" max="12768" width="5" style="26" customWidth="1"/>
    <col min="12769" max="12769" width="4.7109375" style="26" customWidth="1"/>
    <col min="12770" max="12770" width="5" style="26" customWidth="1"/>
    <col min="12771" max="12771" width="19.7109375" style="26" customWidth="1"/>
    <col min="12772" max="12772" width="49.85546875" style="26" customWidth="1"/>
    <col min="12773" max="12773" width="14.5703125" style="26" customWidth="1"/>
    <col min="12774" max="12774" width="13.7109375" style="26" customWidth="1"/>
    <col min="12775" max="12775" width="13.42578125" style="26" customWidth="1"/>
    <col min="12776" max="12776" width="15.42578125" style="26" customWidth="1"/>
    <col min="12777" max="12778" width="10.28515625" style="26" bestFit="1" customWidth="1"/>
    <col min="12779" max="13023" width="9.140625" style="26"/>
    <col min="13024" max="13024" width="5" style="26" customWidth="1"/>
    <col min="13025" max="13025" width="4.7109375" style="26" customWidth="1"/>
    <col min="13026" max="13026" width="5" style="26" customWidth="1"/>
    <col min="13027" max="13027" width="19.7109375" style="26" customWidth="1"/>
    <col min="13028" max="13028" width="49.85546875" style="26" customWidth="1"/>
    <col min="13029" max="13029" width="14.5703125" style="26" customWidth="1"/>
    <col min="13030" max="13030" width="13.7109375" style="26" customWidth="1"/>
    <col min="13031" max="13031" width="13.42578125" style="26" customWidth="1"/>
    <col min="13032" max="13032" width="15.42578125" style="26" customWidth="1"/>
    <col min="13033" max="13034" width="10.28515625" style="26" bestFit="1" customWidth="1"/>
    <col min="13035" max="13279" width="9.140625" style="26"/>
    <col min="13280" max="13280" width="5" style="26" customWidth="1"/>
    <col min="13281" max="13281" width="4.7109375" style="26" customWidth="1"/>
    <col min="13282" max="13282" width="5" style="26" customWidth="1"/>
    <col min="13283" max="13283" width="19.7109375" style="26" customWidth="1"/>
    <col min="13284" max="13284" width="49.85546875" style="26" customWidth="1"/>
    <col min="13285" max="13285" width="14.5703125" style="26" customWidth="1"/>
    <col min="13286" max="13286" width="13.7109375" style="26" customWidth="1"/>
    <col min="13287" max="13287" width="13.42578125" style="26" customWidth="1"/>
    <col min="13288" max="13288" width="15.42578125" style="26" customWidth="1"/>
    <col min="13289" max="13290" width="10.28515625" style="26" bestFit="1" customWidth="1"/>
    <col min="13291" max="13535" width="9.140625" style="26"/>
    <col min="13536" max="13536" width="5" style="26" customWidth="1"/>
    <col min="13537" max="13537" width="4.7109375" style="26" customWidth="1"/>
    <col min="13538" max="13538" width="5" style="26" customWidth="1"/>
    <col min="13539" max="13539" width="19.7109375" style="26" customWidth="1"/>
    <col min="13540" max="13540" width="49.85546875" style="26" customWidth="1"/>
    <col min="13541" max="13541" width="14.5703125" style="26" customWidth="1"/>
    <col min="13542" max="13542" width="13.7109375" style="26" customWidth="1"/>
    <col min="13543" max="13543" width="13.42578125" style="26" customWidth="1"/>
    <col min="13544" max="13544" width="15.42578125" style="26" customWidth="1"/>
    <col min="13545" max="13546" width="10.28515625" style="26" bestFit="1" customWidth="1"/>
    <col min="13547" max="13791" width="9.140625" style="26"/>
    <col min="13792" max="13792" width="5" style="26" customWidth="1"/>
    <col min="13793" max="13793" width="4.7109375" style="26" customWidth="1"/>
    <col min="13794" max="13794" width="5" style="26" customWidth="1"/>
    <col min="13795" max="13795" width="19.7109375" style="26" customWidth="1"/>
    <col min="13796" max="13796" width="49.85546875" style="26" customWidth="1"/>
    <col min="13797" max="13797" width="14.5703125" style="26" customWidth="1"/>
    <col min="13798" max="13798" width="13.7109375" style="26" customWidth="1"/>
    <col min="13799" max="13799" width="13.42578125" style="26" customWidth="1"/>
    <col min="13800" max="13800" width="15.42578125" style="26" customWidth="1"/>
    <col min="13801" max="13802" width="10.28515625" style="26" bestFit="1" customWidth="1"/>
    <col min="13803" max="14047" width="9.140625" style="26"/>
    <col min="14048" max="14048" width="5" style="26" customWidth="1"/>
    <col min="14049" max="14049" width="4.7109375" style="26" customWidth="1"/>
    <col min="14050" max="14050" width="5" style="26" customWidth="1"/>
    <col min="14051" max="14051" width="19.7109375" style="26" customWidth="1"/>
    <col min="14052" max="14052" width="49.85546875" style="26" customWidth="1"/>
    <col min="14053" max="14053" width="14.5703125" style="26" customWidth="1"/>
    <col min="14054" max="14054" width="13.7109375" style="26" customWidth="1"/>
    <col min="14055" max="14055" width="13.42578125" style="26" customWidth="1"/>
    <col min="14056" max="14056" width="15.42578125" style="26" customWidth="1"/>
    <col min="14057" max="14058" width="10.28515625" style="26" bestFit="1" customWidth="1"/>
    <col min="14059" max="14303" width="9.140625" style="26"/>
    <col min="14304" max="14304" width="5" style="26" customWidth="1"/>
    <col min="14305" max="14305" width="4.7109375" style="26" customWidth="1"/>
    <col min="14306" max="14306" width="5" style="26" customWidth="1"/>
    <col min="14307" max="14307" width="19.7109375" style="26" customWidth="1"/>
    <col min="14308" max="14308" width="49.85546875" style="26" customWidth="1"/>
    <col min="14309" max="14309" width="14.5703125" style="26" customWidth="1"/>
    <col min="14310" max="14310" width="13.7109375" style="26" customWidth="1"/>
    <col min="14311" max="14311" width="13.42578125" style="26" customWidth="1"/>
    <col min="14312" max="14312" width="15.42578125" style="26" customWidth="1"/>
    <col min="14313" max="14314" width="10.28515625" style="26" bestFit="1" customWidth="1"/>
    <col min="14315" max="14559" width="9.140625" style="26"/>
    <col min="14560" max="14560" width="5" style="26" customWidth="1"/>
    <col min="14561" max="14561" width="4.7109375" style="26" customWidth="1"/>
    <col min="14562" max="14562" width="5" style="26" customWidth="1"/>
    <col min="14563" max="14563" width="19.7109375" style="26" customWidth="1"/>
    <col min="14564" max="14564" width="49.85546875" style="26" customWidth="1"/>
    <col min="14565" max="14565" width="14.5703125" style="26" customWidth="1"/>
    <col min="14566" max="14566" width="13.7109375" style="26" customWidth="1"/>
    <col min="14567" max="14567" width="13.42578125" style="26" customWidth="1"/>
    <col min="14568" max="14568" width="15.42578125" style="26" customWidth="1"/>
    <col min="14569" max="14570" width="10.28515625" style="26" bestFit="1" customWidth="1"/>
    <col min="14571" max="14815" width="9.140625" style="26"/>
    <col min="14816" max="14816" width="5" style="26" customWidth="1"/>
    <col min="14817" max="14817" width="4.7109375" style="26" customWidth="1"/>
    <col min="14818" max="14818" width="5" style="26" customWidth="1"/>
    <col min="14819" max="14819" width="19.7109375" style="26" customWidth="1"/>
    <col min="14820" max="14820" width="49.85546875" style="26" customWidth="1"/>
    <col min="14821" max="14821" width="14.5703125" style="26" customWidth="1"/>
    <col min="14822" max="14822" width="13.7109375" style="26" customWidth="1"/>
    <col min="14823" max="14823" width="13.42578125" style="26" customWidth="1"/>
    <col min="14824" max="14824" width="15.42578125" style="26" customWidth="1"/>
    <col min="14825" max="14826" width="10.28515625" style="26" bestFit="1" customWidth="1"/>
    <col min="14827" max="15071" width="9.140625" style="26"/>
    <col min="15072" max="15072" width="5" style="26" customWidth="1"/>
    <col min="15073" max="15073" width="4.7109375" style="26" customWidth="1"/>
    <col min="15074" max="15074" width="5" style="26" customWidth="1"/>
    <col min="15075" max="15075" width="19.7109375" style="26" customWidth="1"/>
    <col min="15076" max="15076" width="49.85546875" style="26" customWidth="1"/>
    <col min="15077" max="15077" width="14.5703125" style="26" customWidth="1"/>
    <col min="15078" max="15078" width="13.7109375" style="26" customWidth="1"/>
    <col min="15079" max="15079" width="13.42578125" style="26" customWidth="1"/>
    <col min="15080" max="15080" width="15.42578125" style="26" customWidth="1"/>
    <col min="15081" max="15082" width="10.28515625" style="26" bestFit="1" customWidth="1"/>
    <col min="15083" max="15327" width="9.140625" style="26"/>
    <col min="15328" max="15328" width="5" style="26" customWidth="1"/>
    <col min="15329" max="15329" width="4.7109375" style="26" customWidth="1"/>
    <col min="15330" max="15330" width="5" style="26" customWidth="1"/>
    <col min="15331" max="15331" width="19.7109375" style="26" customWidth="1"/>
    <col min="15332" max="15332" width="49.85546875" style="26" customWidth="1"/>
    <col min="15333" max="15333" width="14.5703125" style="26" customWidth="1"/>
    <col min="15334" max="15334" width="13.7109375" style="26" customWidth="1"/>
    <col min="15335" max="15335" width="13.42578125" style="26" customWidth="1"/>
    <col min="15336" max="15336" width="15.42578125" style="26" customWidth="1"/>
    <col min="15337" max="15338" width="10.28515625" style="26" bestFit="1" customWidth="1"/>
    <col min="15339" max="15583" width="9.140625" style="26"/>
    <col min="15584" max="15584" width="5" style="26" customWidth="1"/>
    <col min="15585" max="15585" width="4.7109375" style="26" customWidth="1"/>
    <col min="15586" max="15586" width="5" style="26" customWidth="1"/>
    <col min="15587" max="15587" width="19.7109375" style="26" customWidth="1"/>
    <col min="15588" max="15588" width="49.85546875" style="26" customWidth="1"/>
    <col min="15589" max="15589" width="14.5703125" style="26" customWidth="1"/>
    <col min="15590" max="15590" width="13.7109375" style="26" customWidth="1"/>
    <col min="15591" max="15591" width="13.42578125" style="26" customWidth="1"/>
    <col min="15592" max="15592" width="15.42578125" style="26" customWidth="1"/>
    <col min="15593" max="15594" width="10.28515625" style="26" bestFit="1" customWidth="1"/>
    <col min="15595" max="15839" width="9.140625" style="26"/>
    <col min="15840" max="15840" width="5" style="26" customWidth="1"/>
    <col min="15841" max="15841" width="4.7109375" style="26" customWidth="1"/>
    <col min="15842" max="15842" width="5" style="26" customWidth="1"/>
    <col min="15843" max="15843" width="19.7109375" style="26" customWidth="1"/>
    <col min="15844" max="15844" width="49.85546875" style="26" customWidth="1"/>
    <col min="15845" max="15845" width="14.5703125" style="26" customWidth="1"/>
    <col min="15846" max="15846" width="13.7109375" style="26" customWidth="1"/>
    <col min="15847" max="15847" width="13.42578125" style="26" customWidth="1"/>
    <col min="15848" max="15848" width="15.42578125" style="26" customWidth="1"/>
    <col min="15849" max="15850" width="10.28515625" style="26" bestFit="1" customWidth="1"/>
    <col min="15851" max="16095" width="9.140625" style="26"/>
    <col min="16096" max="16096" width="5" style="26" customWidth="1"/>
    <col min="16097" max="16097" width="4.7109375" style="26" customWidth="1"/>
    <col min="16098" max="16098" width="5" style="26" customWidth="1"/>
    <col min="16099" max="16099" width="19.7109375" style="26" customWidth="1"/>
    <col min="16100" max="16100" width="49.85546875" style="26" customWidth="1"/>
    <col min="16101" max="16101" width="14.5703125" style="26" customWidth="1"/>
    <col min="16102" max="16102" width="13.7109375" style="26" customWidth="1"/>
    <col min="16103" max="16103" width="13.42578125" style="26" customWidth="1"/>
    <col min="16104" max="16104" width="15.42578125" style="26" customWidth="1"/>
    <col min="16105" max="16106" width="10.28515625" style="26" bestFit="1" customWidth="1"/>
    <col min="16107" max="16384" width="9.140625" style="26"/>
  </cols>
  <sheetData>
    <row r="1" spans="1:5" x14ac:dyDescent="0.3">
      <c r="A1" s="5"/>
      <c r="B1" s="5"/>
      <c r="C1" s="5"/>
      <c r="D1" s="25"/>
      <c r="E1" s="4" t="s">
        <v>36</v>
      </c>
    </row>
    <row r="2" spans="1:5" x14ac:dyDescent="0.3">
      <c r="A2" s="180" t="s">
        <v>26</v>
      </c>
      <c r="B2" s="180"/>
      <c r="C2" s="180"/>
      <c r="D2" s="180"/>
      <c r="E2" s="180"/>
    </row>
    <row r="3" spans="1:5" x14ac:dyDescent="0.3">
      <c r="A3" s="180" t="s">
        <v>0</v>
      </c>
      <c r="B3" s="180"/>
      <c r="C3" s="180"/>
      <c r="D3" s="180"/>
      <c r="E3" s="180"/>
    </row>
    <row r="4" spans="1:5" x14ac:dyDescent="0.3">
      <c r="B4" s="27"/>
      <c r="C4" s="27"/>
      <c r="D4" s="27"/>
    </row>
    <row r="5" spans="1:5" ht="57" customHeight="1" x14ac:dyDescent="0.3">
      <c r="A5" s="194" t="s">
        <v>67</v>
      </c>
      <c r="B5" s="194"/>
      <c r="C5" s="194"/>
      <c r="D5" s="194"/>
    </row>
    <row r="6" spans="1:5" x14ac:dyDescent="0.3">
      <c r="B6" s="28"/>
      <c r="C6" s="28"/>
      <c r="D6" s="28"/>
    </row>
    <row r="7" spans="1:5" s="29" customFormat="1" ht="67.5" customHeight="1" x14ac:dyDescent="0.25">
      <c r="A7" s="195" t="s">
        <v>1</v>
      </c>
      <c r="B7" s="195"/>
      <c r="C7" s="195" t="s">
        <v>5</v>
      </c>
      <c r="D7" s="55" t="s">
        <v>68</v>
      </c>
    </row>
    <row r="8" spans="1:5" s="29" customFormat="1" x14ac:dyDescent="0.25">
      <c r="A8" s="169" t="s">
        <v>3</v>
      </c>
      <c r="B8" s="169" t="s">
        <v>4</v>
      </c>
      <c r="C8" s="195"/>
      <c r="D8" s="54" t="s">
        <v>32</v>
      </c>
    </row>
    <row r="9" spans="1:5" s="29" customFormat="1" x14ac:dyDescent="0.25">
      <c r="A9" s="30"/>
      <c r="B9" s="30"/>
      <c r="C9" s="31" t="s">
        <v>69</v>
      </c>
      <c r="D9" s="32">
        <f>D11+D79</f>
        <v>-9740</v>
      </c>
    </row>
    <row r="10" spans="1:5" s="29" customFormat="1" x14ac:dyDescent="0.25">
      <c r="A10" s="30"/>
      <c r="B10" s="30"/>
      <c r="C10" s="30" t="s">
        <v>15</v>
      </c>
      <c r="D10" s="33"/>
    </row>
    <row r="11" spans="1:5" s="5" customFormat="1" x14ac:dyDescent="0.3">
      <c r="A11" s="226" t="s">
        <v>122</v>
      </c>
      <c r="B11" s="226"/>
      <c r="C11" s="226"/>
      <c r="D11" s="34">
        <f>D13</f>
        <v>-13055.8</v>
      </c>
    </row>
    <row r="12" spans="1:5" s="5" customFormat="1" x14ac:dyDescent="0.3">
      <c r="A12" s="185" t="s">
        <v>6</v>
      </c>
      <c r="B12" s="185"/>
      <c r="C12" s="185"/>
      <c r="D12" s="35"/>
    </row>
    <row r="13" spans="1:5" x14ac:dyDescent="0.3">
      <c r="A13" s="196" t="s">
        <v>33</v>
      </c>
      <c r="B13" s="196"/>
      <c r="C13" s="196"/>
      <c r="D13" s="32">
        <f>D15</f>
        <v>-13055.8</v>
      </c>
    </row>
    <row r="14" spans="1:5" x14ac:dyDescent="0.3">
      <c r="A14" s="193" t="s">
        <v>70</v>
      </c>
      <c r="B14" s="193"/>
      <c r="C14" s="193"/>
      <c r="D14" s="193"/>
    </row>
    <row r="15" spans="1:5" x14ac:dyDescent="0.3">
      <c r="A15" s="171">
        <v>1212</v>
      </c>
      <c r="B15" s="189" t="s">
        <v>71</v>
      </c>
      <c r="C15" s="191"/>
      <c r="D15" s="36">
        <f>D17</f>
        <v>-13055.8</v>
      </c>
    </row>
    <row r="16" spans="1:5" s="5" customFormat="1" x14ac:dyDescent="0.3">
      <c r="A16" s="37"/>
      <c r="B16" s="37"/>
      <c r="C16" s="170" t="s">
        <v>6</v>
      </c>
      <c r="D16" s="35"/>
    </row>
    <row r="17" spans="1:4" ht="51.75" x14ac:dyDescent="0.3">
      <c r="A17" s="38"/>
      <c r="B17" s="173">
        <v>12025</v>
      </c>
      <c r="C17" s="16" t="s">
        <v>28</v>
      </c>
      <c r="D17" s="36">
        <f>D27+D19+D37++D48+D55+D69</f>
        <v>-13055.8</v>
      </c>
    </row>
    <row r="18" spans="1:4" s="5" customFormat="1" x14ac:dyDescent="0.3">
      <c r="A18" s="37"/>
      <c r="B18" s="173"/>
      <c r="C18" s="170" t="s">
        <v>72</v>
      </c>
      <c r="D18" s="170"/>
    </row>
    <row r="19" spans="1:4" x14ac:dyDescent="0.3">
      <c r="A19" s="38"/>
      <c r="B19" s="168"/>
      <c r="C19" s="39" t="s">
        <v>107</v>
      </c>
      <c r="D19" s="36">
        <f>SUM(D21:D26)</f>
        <v>300</v>
      </c>
    </row>
    <row r="20" spans="1:4" x14ac:dyDescent="0.3">
      <c r="A20" s="38"/>
      <c r="B20" s="168"/>
      <c r="C20" s="40" t="s">
        <v>73</v>
      </c>
      <c r="D20" s="36"/>
    </row>
    <row r="21" spans="1:4" ht="18.75" customHeight="1" x14ac:dyDescent="0.3">
      <c r="A21" s="38"/>
      <c r="B21" s="168"/>
      <c r="C21" s="58" t="s">
        <v>101</v>
      </c>
      <c r="D21" s="56">
        <v>-200</v>
      </c>
    </row>
    <row r="22" spans="1:4" x14ac:dyDescent="0.3">
      <c r="A22" s="38"/>
      <c r="B22" s="168"/>
      <c r="C22" s="58" t="s">
        <v>102</v>
      </c>
      <c r="D22" s="56">
        <v>780</v>
      </c>
    </row>
    <row r="23" spans="1:4" ht="20.25" customHeight="1" x14ac:dyDescent="0.3">
      <c r="A23" s="38"/>
      <c r="B23" s="168"/>
      <c r="C23" s="58" t="s">
        <v>103</v>
      </c>
      <c r="D23" s="56">
        <v>-80</v>
      </c>
    </row>
    <row r="24" spans="1:4" ht="21.75" customHeight="1" x14ac:dyDescent="0.3">
      <c r="A24" s="38"/>
      <c r="B24" s="168"/>
      <c r="C24" s="58" t="s">
        <v>104</v>
      </c>
      <c r="D24" s="56">
        <v>-200</v>
      </c>
    </row>
    <row r="25" spans="1:4" ht="20.25" customHeight="1" x14ac:dyDescent="0.3">
      <c r="A25" s="38"/>
      <c r="B25" s="168"/>
      <c r="C25" s="58" t="s">
        <v>105</v>
      </c>
      <c r="D25" s="56">
        <v>-1000</v>
      </c>
    </row>
    <row r="26" spans="1:4" ht="20.25" customHeight="1" x14ac:dyDescent="0.3">
      <c r="A26" s="38"/>
      <c r="B26" s="168"/>
      <c r="C26" s="58" t="s">
        <v>106</v>
      </c>
      <c r="D26" s="56">
        <v>1000</v>
      </c>
    </row>
    <row r="27" spans="1:4" x14ac:dyDescent="0.3">
      <c r="A27" s="38"/>
      <c r="B27" s="168"/>
      <c r="C27" s="39" t="s">
        <v>34</v>
      </c>
      <c r="D27" s="36">
        <f>SUM(D29:D36)</f>
        <v>-4000</v>
      </c>
    </row>
    <row r="28" spans="1:4" x14ac:dyDescent="0.3">
      <c r="A28" s="38"/>
      <c r="B28" s="168"/>
      <c r="C28" s="40" t="s">
        <v>73</v>
      </c>
      <c r="D28" s="36"/>
    </row>
    <row r="29" spans="1:4" ht="19.5" customHeight="1" x14ac:dyDescent="0.3">
      <c r="A29" s="38"/>
      <c r="B29" s="168"/>
      <c r="C29" s="41" t="s">
        <v>88</v>
      </c>
      <c r="D29" s="56">
        <v>-4000</v>
      </c>
    </row>
    <row r="30" spans="1:4" x14ac:dyDescent="0.3">
      <c r="A30" s="38"/>
      <c r="B30" s="168"/>
      <c r="C30" s="41" t="s">
        <v>90</v>
      </c>
      <c r="D30" s="56">
        <v>4000</v>
      </c>
    </row>
    <row r="31" spans="1:4" ht="20.25" customHeight="1" x14ac:dyDescent="0.3">
      <c r="A31" s="38"/>
      <c r="B31" s="168"/>
      <c r="C31" s="41" t="s">
        <v>89</v>
      </c>
      <c r="D31" s="56">
        <v>-6200</v>
      </c>
    </row>
    <row r="32" spans="1:4" ht="32.25" customHeight="1" x14ac:dyDescent="0.3">
      <c r="A32" s="38"/>
      <c r="B32" s="168"/>
      <c r="C32" s="41" t="s">
        <v>162</v>
      </c>
      <c r="D32" s="56">
        <v>2200</v>
      </c>
    </row>
    <row r="33" spans="1:4" ht="32.25" customHeight="1" x14ac:dyDescent="0.3">
      <c r="A33" s="38"/>
      <c r="B33" s="168"/>
      <c r="C33" s="58" t="s">
        <v>108</v>
      </c>
      <c r="D33" s="56">
        <v>-2000</v>
      </c>
    </row>
    <row r="34" spans="1:4" ht="32.25" customHeight="1" x14ac:dyDescent="0.3">
      <c r="A34" s="38"/>
      <c r="B34" s="168"/>
      <c r="C34" s="115" t="s">
        <v>109</v>
      </c>
      <c r="D34" s="56">
        <v>2000</v>
      </c>
    </row>
    <row r="35" spans="1:4" ht="32.25" customHeight="1" x14ac:dyDescent="0.3">
      <c r="A35" s="38"/>
      <c r="B35" s="168"/>
      <c r="C35" s="96" t="s">
        <v>110</v>
      </c>
      <c r="D35" s="56">
        <v>-2500</v>
      </c>
    </row>
    <row r="36" spans="1:4" ht="33.75" customHeight="1" x14ac:dyDescent="0.3">
      <c r="A36" s="38"/>
      <c r="B36" s="168"/>
      <c r="C36" s="115" t="s">
        <v>111</v>
      </c>
      <c r="D36" s="56">
        <v>2500</v>
      </c>
    </row>
    <row r="37" spans="1:4" x14ac:dyDescent="0.3">
      <c r="A37" s="38"/>
      <c r="B37" s="168"/>
      <c r="C37" s="39" t="s">
        <v>112</v>
      </c>
      <c r="D37" s="36">
        <f>SUM(D39:D47)</f>
        <v>-1876</v>
      </c>
    </row>
    <row r="38" spans="1:4" x14ac:dyDescent="0.3">
      <c r="A38" s="38"/>
      <c r="B38" s="168"/>
      <c r="C38" s="40" t="s">
        <v>73</v>
      </c>
      <c r="D38" s="36"/>
    </row>
    <row r="39" spans="1:4" ht="33.75" customHeight="1" x14ac:dyDescent="0.3">
      <c r="A39" s="38"/>
      <c r="B39" s="168"/>
      <c r="C39" s="41" t="s">
        <v>113</v>
      </c>
      <c r="D39" s="61">
        <v>-2942.6</v>
      </c>
    </row>
    <row r="40" spans="1:4" ht="34.5" x14ac:dyDescent="0.3">
      <c r="A40" s="38"/>
      <c r="B40" s="168"/>
      <c r="C40" s="41" t="s">
        <v>178</v>
      </c>
      <c r="D40" s="129">
        <v>857.6</v>
      </c>
    </row>
    <row r="41" spans="1:4" ht="44.25" customHeight="1" x14ac:dyDescent="0.3">
      <c r="A41" s="38"/>
      <c r="B41" s="168"/>
      <c r="C41" s="41" t="s">
        <v>114</v>
      </c>
      <c r="D41" s="61">
        <v>-100</v>
      </c>
    </row>
    <row r="42" spans="1:4" ht="32.25" customHeight="1" x14ac:dyDescent="0.3">
      <c r="A42" s="38"/>
      <c r="B42" s="168"/>
      <c r="C42" s="41" t="s">
        <v>115</v>
      </c>
      <c r="D42" s="61">
        <v>101</v>
      </c>
    </row>
    <row r="43" spans="1:4" ht="37.5" customHeight="1" x14ac:dyDescent="0.3">
      <c r="A43" s="38"/>
      <c r="B43" s="168"/>
      <c r="C43" s="41" t="s">
        <v>116</v>
      </c>
      <c r="D43" s="61">
        <v>-200</v>
      </c>
    </row>
    <row r="44" spans="1:4" ht="32.25" customHeight="1" x14ac:dyDescent="0.3">
      <c r="A44" s="38"/>
      <c r="B44" s="168"/>
      <c r="C44" s="41" t="s">
        <v>117</v>
      </c>
      <c r="D44" s="61">
        <v>8</v>
      </c>
    </row>
    <row r="45" spans="1:4" ht="32.25" customHeight="1" x14ac:dyDescent="0.3">
      <c r="A45" s="38"/>
      <c r="B45" s="168"/>
      <c r="C45" s="41" t="s">
        <v>118</v>
      </c>
      <c r="D45" s="61">
        <v>-370</v>
      </c>
    </row>
    <row r="46" spans="1:4" ht="33.75" customHeight="1" x14ac:dyDescent="0.3">
      <c r="A46" s="38"/>
      <c r="B46" s="168"/>
      <c r="C46" s="41" t="s">
        <v>119</v>
      </c>
      <c r="D46" s="61">
        <v>-230</v>
      </c>
    </row>
    <row r="47" spans="1:4" ht="33.75" customHeight="1" x14ac:dyDescent="0.3">
      <c r="A47" s="59"/>
      <c r="B47" s="60"/>
      <c r="C47" s="41" t="s">
        <v>120</v>
      </c>
      <c r="D47" s="129">
        <v>1000</v>
      </c>
    </row>
    <row r="48" spans="1:4" x14ac:dyDescent="0.3">
      <c r="A48" s="42"/>
      <c r="B48" s="42"/>
      <c r="C48" s="172" t="s">
        <v>35</v>
      </c>
      <c r="D48" s="36">
        <f>SUM(D50:D54)</f>
        <v>-6000</v>
      </c>
    </row>
    <row r="49" spans="1:8" x14ac:dyDescent="0.3">
      <c r="A49" s="42"/>
      <c r="B49" s="44"/>
      <c r="C49" s="40" t="s">
        <v>73</v>
      </c>
      <c r="D49" s="45"/>
    </row>
    <row r="50" spans="1:8" ht="41.25" customHeight="1" x14ac:dyDescent="0.3">
      <c r="A50" s="42"/>
      <c r="B50" s="44"/>
      <c r="C50" s="41" t="s">
        <v>87</v>
      </c>
      <c r="D50" s="56">
        <v>-6000</v>
      </c>
    </row>
    <row r="51" spans="1:8" ht="34.5" x14ac:dyDescent="0.3">
      <c r="A51" s="46"/>
      <c r="B51" s="47"/>
      <c r="C51" s="170" t="s">
        <v>91</v>
      </c>
      <c r="D51" s="56">
        <v>2000</v>
      </c>
    </row>
    <row r="52" spans="1:8" ht="34.5" x14ac:dyDescent="0.3">
      <c r="A52" s="46"/>
      <c r="B52" s="47"/>
      <c r="C52" s="170" t="s">
        <v>128</v>
      </c>
      <c r="D52" s="56">
        <v>1000</v>
      </c>
    </row>
    <row r="53" spans="1:8" ht="51.75" x14ac:dyDescent="0.3">
      <c r="A53" s="46"/>
      <c r="B53" s="46"/>
      <c r="C53" s="170" t="s">
        <v>92</v>
      </c>
      <c r="D53" s="56">
        <v>-4000</v>
      </c>
    </row>
    <row r="54" spans="1:8" ht="27.75" customHeight="1" x14ac:dyDescent="0.3">
      <c r="A54" s="46"/>
      <c r="B54" s="46"/>
      <c r="C54" s="170" t="s">
        <v>93</v>
      </c>
      <c r="D54" s="56">
        <v>1000</v>
      </c>
    </row>
    <row r="55" spans="1:8" x14ac:dyDescent="0.3">
      <c r="A55" s="38"/>
      <c r="B55" s="168"/>
      <c r="C55" s="39" t="s">
        <v>129</v>
      </c>
      <c r="D55" s="36">
        <f>SUM(D56:D68)</f>
        <v>0</v>
      </c>
    </row>
    <row r="56" spans="1:8" x14ac:dyDescent="0.3">
      <c r="A56" s="38"/>
      <c r="B56" s="168"/>
      <c r="C56" s="40" t="s">
        <v>73</v>
      </c>
      <c r="D56" s="36"/>
    </row>
    <row r="57" spans="1:8" ht="37.5" customHeight="1" x14ac:dyDescent="0.3">
      <c r="A57" s="38"/>
      <c r="B57" s="168"/>
      <c r="C57" s="58" t="s">
        <v>130</v>
      </c>
      <c r="D57" s="108">
        <v>-2423.4</v>
      </c>
      <c r="E57" s="5"/>
      <c r="F57" s="5"/>
      <c r="G57" s="5"/>
      <c r="H57" s="5"/>
    </row>
    <row r="58" spans="1:8" ht="38.25" customHeight="1" x14ac:dyDescent="0.3">
      <c r="A58" s="38"/>
      <c r="B58" s="168"/>
      <c r="C58" s="58" t="s">
        <v>131</v>
      </c>
      <c r="D58" s="108">
        <v>-120.2</v>
      </c>
      <c r="E58" s="5"/>
    </row>
    <row r="59" spans="1:8" ht="51" customHeight="1" x14ac:dyDescent="0.3">
      <c r="A59" s="38"/>
      <c r="B59" s="168"/>
      <c r="C59" s="58" t="s">
        <v>132</v>
      </c>
      <c r="D59" s="108">
        <v>-54.7</v>
      </c>
      <c r="E59" s="5"/>
    </row>
    <row r="60" spans="1:8" ht="32.25" customHeight="1" x14ac:dyDescent="0.3">
      <c r="A60" s="38"/>
      <c r="B60" s="168"/>
      <c r="C60" s="58" t="s">
        <v>133</v>
      </c>
      <c r="D60" s="108">
        <v>-68</v>
      </c>
      <c r="E60" s="5"/>
      <c r="F60" s="5"/>
      <c r="G60" s="5"/>
      <c r="H60" s="5"/>
    </row>
    <row r="61" spans="1:8" ht="33.75" customHeight="1" x14ac:dyDescent="0.3">
      <c r="A61" s="38"/>
      <c r="B61" s="168"/>
      <c r="C61" s="58" t="s">
        <v>134</v>
      </c>
      <c r="D61" s="108">
        <v>-49</v>
      </c>
      <c r="E61" s="5"/>
      <c r="F61" s="5"/>
      <c r="G61" s="5"/>
      <c r="H61" s="5"/>
    </row>
    <row r="62" spans="1:8" ht="54" customHeight="1" x14ac:dyDescent="0.3">
      <c r="A62" s="38"/>
      <c r="B62" s="168"/>
      <c r="C62" s="58" t="s">
        <v>135</v>
      </c>
      <c r="D62" s="108">
        <v>-1900.8</v>
      </c>
    </row>
    <row r="63" spans="1:8" ht="28.5" customHeight="1" x14ac:dyDescent="0.3">
      <c r="A63" s="38"/>
      <c r="B63" s="168"/>
      <c r="C63" s="58" t="s">
        <v>136</v>
      </c>
      <c r="D63" s="108">
        <v>-169</v>
      </c>
    </row>
    <row r="64" spans="1:8" ht="32.25" customHeight="1" x14ac:dyDescent="0.3">
      <c r="A64" s="38"/>
      <c r="B64" s="168"/>
      <c r="C64" s="58" t="s">
        <v>137</v>
      </c>
      <c r="D64" s="108">
        <v>-72.5</v>
      </c>
      <c r="E64" s="5"/>
      <c r="F64" s="5"/>
      <c r="G64" s="5"/>
      <c r="H64" s="5"/>
    </row>
    <row r="65" spans="1:8" ht="47.25" customHeight="1" x14ac:dyDescent="0.3">
      <c r="A65" s="38"/>
      <c r="B65" s="168"/>
      <c r="C65" s="58" t="s">
        <v>138</v>
      </c>
      <c r="D65" s="108">
        <v>-1200</v>
      </c>
      <c r="E65" s="5"/>
    </row>
    <row r="66" spans="1:8" ht="32.25" customHeight="1" x14ac:dyDescent="0.3">
      <c r="A66" s="38"/>
      <c r="B66" s="168"/>
      <c r="C66" s="58" t="s">
        <v>139</v>
      </c>
      <c r="D66" s="108">
        <v>-1978</v>
      </c>
      <c r="E66" s="5"/>
    </row>
    <row r="67" spans="1:8" ht="32.25" customHeight="1" x14ac:dyDescent="0.3">
      <c r="A67" s="38"/>
      <c r="B67" s="168"/>
      <c r="C67" s="58" t="s">
        <v>140</v>
      </c>
      <c r="D67" s="108">
        <v>800</v>
      </c>
      <c r="E67" s="5"/>
    </row>
    <row r="68" spans="1:8" ht="32.25" customHeight="1" x14ac:dyDescent="0.3">
      <c r="A68" s="59"/>
      <c r="B68" s="60"/>
      <c r="C68" s="58" t="s">
        <v>141</v>
      </c>
      <c r="D68" s="108">
        <v>7235.6</v>
      </c>
    </row>
    <row r="69" spans="1:8" ht="29.25" customHeight="1" x14ac:dyDescent="0.3">
      <c r="A69" s="38"/>
      <c r="B69" s="168"/>
      <c r="C69" s="39" t="s">
        <v>145</v>
      </c>
      <c r="D69" s="36">
        <f>SUM(D70:D78)</f>
        <v>-1479.7999999999997</v>
      </c>
    </row>
    <row r="70" spans="1:8" x14ac:dyDescent="0.3">
      <c r="A70" s="38"/>
      <c r="B70" s="168"/>
      <c r="C70" s="68" t="s">
        <v>73</v>
      </c>
      <c r="D70" s="36"/>
    </row>
    <row r="71" spans="1:8" ht="38.25" customHeight="1" x14ac:dyDescent="0.3">
      <c r="A71" s="59"/>
      <c r="B71" s="60"/>
      <c r="C71" s="128" t="s">
        <v>146</v>
      </c>
      <c r="D71" s="95">
        <v>-1770.2</v>
      </c>
      <c r="F71" s="159"/>
    </row>
    <row r="72" spans="1:8" ht="108.75" customHeight="1" x14ac:dyDescent="0.3">
      <c r="A72" s="59"/>
      <c r="B72" s="60"/>
      <c r="C72" s="128" t="s">
        <v>147</v>
      </c>
      <c r="D72" s="95">
        <v>-1200</v>
      </c>
    </row>
    <row r="73" spans="1:8" ht="34.5" x14ac:dyDescent="0.3">
      <c r="A73" s="59"/>
      <c r="B73" s="60"/>
      <c r="C73" s="58" t="s">
        <v>148</v>
      </c>
      <c r="D73" s="109">
        <v>-615.20000000000005</v>
      </c>
    </row>
    <row r="74" spans="1:8" ht="34.5" x14ac:dyDescent="0.3">
      <c r="A74" s="59"/>
      <c r="B74" s="60"/>
      <c r="C74" s="58" t="s">
        <v>149</v>
      </c>
      <c r="D74" s="109">
        <v>-331.1</v>
      </c>
    </row>
    <row r="75" spans="1:8" ht="34.5" x14ac:dyDescent="0.3">
      <c r="A75" s="59"/>
      <c r="B75" s="60"/>
      <c r="C75" s="94" t="s">
        <v>150</v>
      </c>
      <c r="D75" s="109">
        <v>-194.4</v>
      </c>
    </row>
    <row r="76" spans="1:8" ht="22.5" customHeight="1" x14ac:dyDescent="0.3">
      <c r="A76" s="59"/>
      <c r="B76" s="60"/>
      <c r="C76" s="58" t="s">
        <v>151</v>
      </c>
      <c r="D76" s="109">
        <v>-200.3</v>
      </c>
    </row>
    <row r="77" spans="1:8" ht="37.5" customHeight="1" x14ac:dyDescent="0.3">
      <c r="A77" s="38"/>
      <c r="B77" s="168"/>
      <c r="C77" s="102" t="s">
        <v>163</v>
      </c>
      <c r="D77" s="95">
        <v>2831.4</v>
      </c>
      <c r="E77" s="5"/>
      <c r="F77" s="160"/>
      <c r="G77" s="5"/>
      <c r="H77" s="5"/>
    </row>
    <row r="78" spans="1:8" ht="32.25" customHeight="1" x14ac:dyDescent="0.3">
      <c r="A78" s="59"/>
      <c r="B78" s="60"/>
      <c r="C78" s="58"/>
      <c r="D78" s="108"/>
    </row>
    <row r="79" spans="1:8" s="5" customFormat="1" ht="36.75" customHeight="1" x14ac:dyDescent="0.3">
      <c r="A79" s="226" t="s">
        <v>98</v>
      </c>
      <c r="B79" s="226"/>
      <c r="C79" s="226"/>
      <c r="D79" s="34">
        <f>D81</f>
        <v>3315.8</v>
      </c>
    </row>
    <row r="80" spans="1:8" s="5" customFormat="1" x14ac:dyDescent="0.3">
      <c r="A80" s="185" t="s">
        <v>6</v>
      </c>
      <c r="B80" s="185"/>
      <c r="C80" s="185"/>
      <c r="D80" s="35"/>
    </row>
    <row r="81" spans="1:5" x14ac:dyDescent="0.3">
      <c r="A81" s="186" t="s">
        <v>33</v>
      </c>
      <c r="B81" s="187"/>
      <c r="C81" s="188"/>
      <c r="D81" s="32">
        <f>D83</f>
        <v>3315.8</v>
      </c>
      <c r="E81" s="5"/>
    </row>
    <row r="82" spans="1:5" ht="17.25" customHeight="1" x14ac:dyDescent="0.3">
      <c r="A82" s="189" t="s">
        <v>70</v>
      </c>
      <c r="B82" s="190"/>
      <c r="C82" s="190"/>
      <c r="D82" s="191"/>
      <c r="E82" s="5"/>
    </row>
    <row r="83" spans="1:5" x14ac:dyDescent="0.3">
      <c r="A83" s="171">
        <v>1212</v>
      </c>
      <c r="B83" s="189" t="s">
        <v>71</v>
      </c>
      <c r="C83" s="191"/>
      <c r="D83" s="36">
        <f>D85</f>
        <v>3315.8</v>
      </c>
      <c r="E83" s="5"/>
    </row>
    <row r="84" spans="1:5" s="5" customFormat="1" x14ac:dyDescent="0.3">
      <c r="A84" s="37"/>
      <c r="B84" s="37"/>
      <c r="C84" s="170" t="s">
        <v>6</v>
      </c>
      <c r="D84" s="35"/>
    </row>
    <row r="85" spans="1:5" ht="39" customHeight="1" x14ac:dyDescent="0.3">
      <c r="A85" s="38"/>
      <c r="B85" s="192">
        <v>12025</v>
      </c>
      <c r="C85" s="48" t="s">
        <v>28</v>
      </c>
      <c r="D85" s="32">
        <f>D87+D90++D97</f>
        <v>3315.8</v>
      </c>
    </row>
    <row r="86" spans="1:5" s="5" customFormat="1" ht="24.75" customHeight="1" x14ac:dyDescent="0.3">
      <c r="A86" s="37"/>
      <c r="B86" s="192"/>
      <c r="C86" s="170" t="s">
        <v>72</v>
      </c>
      <c r="D86" s="170"/>
    </row>
    <row r="87" spans="1:5" x14ac:dyDescent="0.3">
      <c r="A87" s="38"/>
      <c r="B87" s="168"/>
      <c r="C87" s="162" t="s">
        <v>107</v>
      </c>
      <c r="D87" s="163">
        <f>D89</f>
        <v>-40</v>
      </c>
    </row>
    <row r="88" spans="1:5" x14ac:dyDescent="0.3">
      <c r="A88" s="38"/>
      <c r="B88" s="168"/>
      <c r="C88" s="64" t="s">
        <v>73</v>
      </c>
      <c r="D88" s="64"/>
    </row>
    <row r="89" spans="1:5" ht="33" x14ac:dyDescent="0.3">
      <c r="A89" s="38"/>
      <c r="B89" s="168"/>
      <c r="C89" s="116" t="s">
        <v>121</v>
      </c>
      <c r="D89" s="56">
        <v>-40</v>
      </c>
    </row>
    <row r="90" spans="1:5" x14ac:dyDescent="0.3">
      <c r="A90" s="59"/>
      <c r="B90" s="60"/>
      <c r="C90" s="65" t="s">
        <v>112</v>
      </c>
      <c r="D90" s="36">
        <f>SUM(D92:D96)</f>
        <v>1876</v>
      </c>
    </row>
    <row r="91" spans="1:5" x14ac:dyDescent="0.3">
      <c r="A91" s="59"/>
      <c r="B91" s="60"/>
      <c r="C91" s="67" t="s">
        <v>73</v>
      </c>
      <c r="D91" s="66"/>
    </row>
    <row r="92" spans="1:5" x14ac:dyDescent="0.3">
      <c r="A92" s="68"/>
      <c r="B92" s="68"/>
      <c r="C92" s="41" t="s">
        <v>123</v>
      </c>
      <c r="D92" s="70">
        <v>-42</v>
      </c>
    </row>
    <row r="93" spans="1:5" ht="34.5" x14ac:dyDescent="0.3">
      <c r="A93" s="68"/>
      <c r="B93" s="68"/>
      <c r="C93" s="41" t="s">
        <v>124</v>
      </c>
      <c r="D93" s="69">
        <v>2000</v>
      </c>
    </row>
    <row r="94" spans="1:5" ht="34.5" x14ac:dyDescent="0.3">
      <c r="A94" s="68"/>
      <c r="B94" s="68"/>
      <c r="C94" s="41" t="s">
        <v>125</v>
      </c>
      <c r="D94" s="70">
        <v>-24</v>
      </c>
    </row>
    <row r="95" spans="1:5" ht="34.5" x14ac:dyDescent="0.3">
      <c r="A95" s="68"/>
      <c r="B95" s="68"/>
      <c r="C95" s="41" t="s">
        <v>126</v>
      </c>
      <c r="D95" s="70">
        <v>-20</v>
      </c>
    </row>
    <row r="96" spans="1:5" ht="34.5" x14ac:dyDescent="0.3">
      <c r="A96" s="68"/>
      <c r="B96" s="68"/>
      <c r="C96" s="41" t="s">
        <v>127</v>
      </c>
      <c r="D96" s="70">
        <v>-38</v>
      </c>
    </row>
    <row r="97" spans="1:4" s="81" customFormat="1" ht="30" customHeight="1" x14ac:dyDescent="0.3">
      <c r="A97" s="79"/>
      <c r="B97" s="80"/>
      <c r="C97" s="227" t="s">
        <v>145</v>
      </c>
      <c r="D97" s="114">
        <f>SUM(D99:D103)</f>
        <v>1479.8</v>
      </c>
    </row>
    <row r="98" spans="1:4" s="83" customFormat="1" ht="21.75" customHeight="1" x14ac:dyDescent="0.3">
      <c r="A98" s="82"/>
      <c r="B98" s="82"/>
      <c r="C98" s="85" t="s">
        <v>73</v>
      </c>
      <c r="D98" s="85"/>
    </row>
    <row r="99" spans="1:4" s="81" customFormat="1" ht="37.5" customHeight="1" x14ac:dyDescent="0.3">
      <c r="A99" s="84"/>
      <c r="B99" s="84"/>
      <c r="C99" s="120" t="s">
        <v>164</v>
      </c>
      <c r="D99" s="155">
        <v>-115.2</v>
      </c>
    </row>
    <row r="100" spans="1:4" s="81" customFormat="1" ht="62.25" customHeight="1" x14ac:dyDescent="0.3">
      <c r="A100" s="84"/>
      <c r="B100" s="84"/>
      <c r="C100" s="120" t="s">
        <v>165</v>
      </c>
      <c r="D100" s="155">
        <v>-505</v>
      </c>
    </row>
    <row r="101" spans="1:4" s="81" customFormat="1" ht="40.5" customHeight="1" x14ac:dyDescent="0.3">
      <c r="A101" s="84"/>
      <c r="B101" s="84"/>
      <c r="C101" s="120" t="s">
        <v>166</v>
      </c>
      <c r="D101" s="155">
        <v>-700</v>
      </c>
    </row>
    <row r="102" spans="1:4" s="81" customFormat="1" ht="42" customHeight="1" x14ac:dyDescent="0.3">
      <c r="A102" s="84"/>
      <c r="B102" s="84"/>
      <c r="C102" s="120" t="s">
        <v>179</v>
      </c>
      <c r="D102" s="155">
        <v>900</v>
      </c>
    </row>
    <row r="103" spans="1:4" s="81" customFormat="1" ht="38.25" customHeight="1" x14ac:dyDescent="0.3">
      <c r="A103" s="84"/>
      <c r="B103" s="84"/>
      <c r="C103" s="120" t="s">
        <v>167</v>
      </c>
      <c r="D103" s="145">
        <v>1900</v>
      </c>
    </row>
    <row r="104" spans="1:4" x14ac:dyDescent="0.3">
      <c r="A104" s="62"/>
      <c r="B104" s="63"/>
      <c r="C104" s="93"/>
      <c r="D104" s="61"/>
    </row>
  </sheetData>
  <mergeCells count="17">
    <mergeCell ref="B85:B86"/>
    <mergeCell ref="A14:D14"/>
    <mergeCell ref="B15:C15"/>
    <mergeCell ref="A2:E2"/>
    <mergeCell ref="A3:E3"/>
    <mergeCell ref="B17:B18"/>
    <mergeCell ref="A5:D5"/>
    <mergeCell ref="A7:B7"/>
    <mergeCell ref="C7:C8"/>
    <mergeCell ref="A11:C11"/>
    <mergeCell ref="A12:C12"/>
    <mergeCell ref="A13:C13"/>
    <mergeCell ref="A79:C79"/>
    <mergeCell ref="A80:C80"/>
    <mergeCell ref="A81:C81"/>
    <mergeCell ref="A82:D82"/>
    <mergeCell ref="B83:C83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B28" zoomScaleNormal="100" workbookViewId="0">
      <selection activeCell="I35" sqref="I35"/>
    </sheetView>
  </sheetViews>
  <sheetFormatPr defaultColWidth="9.140625" defaultRowHeight="30" customHeight="1" x14ac:dyDescent="0.3"/>
  <cols>
    <col min="1" max="1" width="6.28515625" style="91" hidden="1" customWidth="1"/>
    <col min="2" max="3" width="8.7109375" style="111" customWidth="1"/>
    <col min="4" max="4" width="7.140625" style="98" customWidth="1"/>
    <col min="5" max="5" width="6.42578125" style="98" customWidth="1"/>
    <col min="6" max="6" width="27.7109375" style="98" customWidth="1"/>
    <col min="7" max="7" width="66.28515625" style="111" customWidth="1"/>
    <col min="8" max="8" width="19.5703125" style="130" customWidth="1"/>
    <col min="9" max="9" width="54" style="91" customWidth="1"/>
    <col min="10" max="10" width="11.28515625" style="91" customWidth="1"/>
    <col min="11" max="16384" width="9.140625" style="91"/>
  </cols>
  <sheetData>
    <row r="1" spans="1:10" ht="19.5" customHeight="1" x14ac:dyDescent="0.3">
      <c r="B1" s="91"/>
      <c r="C1" s="91"/>
      <c r="D1" s="91"/>
      <c r="E1" s="91"/>
      <c r="F1" s="91"/>
      <c r="G1" s="136"/>
      <c r="H1" s="144" t="s">
        <v>37</v>
      </c>
      <c r="I1" s="144"/>
      <c r="J1" s="144"/>
    </row>
    <row r="2" spans="1:10" ht="21.75" customHeight="1" x14ac:dyDescent="0.3">
      <c r="B2" s="207" t="s">
        <v>26</v>
      </c>
      <c r="C2" s="207"/>
      <c r="D2" s="207"/>
      <c r="E2" s="207"/>
      <c r="F2" s="207"/>
      <c r="G2" s="207"/>
      <c r="H2" s="207"/>
      <c r="I2" s="144"/>
      <c r="J2" s="144"/>
    </row>
    <row r="3" spans="1:10" ht="20.25" customHeight="1" x14ac:dyDescent="0.3">
      <c r="B3" s="207" t="s">
        <v>0</v>
      </c>
      <c r="C3" s="207"/>
      <c r="D3" s="207"/>
      <c r="E3" s="207"/>
      <c r="F3" s="207"/>
      <c r="G3" s="207"/>
      <c r="H3" s="207"/>
      <c r="I3" s="144"/>
      <c r="J3" s="144"/>
    </row>
    <row r="4" spans="1:10" ht="30" customHeight="1" x14ac:dyDescent="0.3">
      <c r="B4" s="91"/>
      <c r="C4" s="91"/>
      <c r="D4" s="91"/>
      <c r="E4" s="91"/>
      <c r="F4" s="91"/>
      <c r="G4" s="136"/>
      <c r="H4" s="91"/>
    </row>
    <row r="5" spans="1:10" ht="41.25" customHeight="1" x14ac:dyDescent="0.3">
      <c r="A5" s="124"/>
      <c r="B5" s="208" t="s">
        <v>75</v>
      </c>
      <c r="C5" s="208"/>
      <c r="D5" s="208"/>
      <c r="E5" s="208"/>
      <c r="F5" s="208"/>
      <c r="G5" s="208"/>
      <c r="H5" s="208"/>
      <c r="I5" s="124"/>
    </row>
    <row r="6" spans="1:10" ht="16.5" customHeight="1" x14ac:dyDescent="0.3">
      <c r="B6" s="91"/>
      <c r="C6" s="91"/>
      <c r="D6" s="91"/>
      <c r="E6" s="91"/>
      <c r="F6" s="91"/>
      <c r="G6" s="136"/>
      <c r="H6" s="91"/>
    </row>
    <row r="7" spans="1:10" ht="30" customHeight="1" x14ac:dyDescent="0.3">
      <c r="B7" s="91"/>
      <c r="C7" s="91"/>
      <c r="D7" s="91"/>
      <c r="E7" s="91"/>
      <c r="F7" s="91"/>
      <c r="G7" s="136"/>
      <c r="H7" s="91" t="s">
        <v>10</v>
      </c>
    </row>
    <row r="8" spans="1:10" ht="30" customHeight="1" x14ac:dyDescent="0.3">
      <c r="B8" s="201" t="s">
        <v>76</v>
      </c>
      <c r="C8" s="203"/>
      <c r="D8" s="209" t="s">
        <v>77</v>
      </c>
      <c r="E8" s="209"/>
      <c r="F8" s="209"/>
      <c r="G8" s="209" t="s">
        <v>78</v>
      </c>
      <c r="H8" s="210" t="s">
        <v>32</v>
      </c>
    </row>
    <row r="9" spans="1:10" ht="62.25" customHeight="1" x14ac:dyDescent="0.3">
      <c r="B9" s="43" t="s">
        <v>79</v>
      </c>
      <c r="C9" s="43" t="s">
        <v>80</v>
      </c>
      <c r="D9" s="209"/>
      <c r="E9" s="209"/>
      <c r="F9" s="209"/>
      <c r="G9" s="209"/>
      <c r="H9" s="210"/>
    </row>
    <row r="10" spans="1:10" ht="21.75" customHeight="1" x14ac:dyDescent="0.3">
      <c r="B10" s="123">
        <v>1</v>
      </c>
      <c r="C10" s="123">
        <v>2</v>
      </c>
      <c r="D10" s="197">
        <v>3</v>
      </c>
      <c r="E10" s="197"/>
      <c r="F10" s="197"/>
      <c r="G10" s="123">
        <v>4</v>
      </c>
      <c r="H10" s="135">
        <v>5</v>
      </c>
    </row>
    <row r="11" spans="1:10" ht="30" customHeight="1" x14ac:dyDescent="0.3">
      <c r="B11" s="198" t="s">
        <v>33</v>
      </c>
      <c r="C11" s="199"/>
      <c r="D11" s="199"/>
      <c r="E11" s="199"/>
      <c r="F11" s="199"/>
      <c r="G11" s="200"/>
      <c r="H11" s="49">
        <f>H12</f>
        <v>9740</v>
      </c>
    </row>
    <row r="12" spans="1:10" ht="30" customHeight="1" x14ac:dyDescent="0.3">
      <c r="B12" s="51">
        <v>1212</v>
      </c>
      <c r="C12" s="201" t="s">
        <v>19</v>
      </c>
      <c r="D12" s="202"/>
      <c r="E12" s="202"/>
      <c r="F12" s="203"/>
      <c r="G12" s="43"/>
      <c r="H12" s="50">
        <f>H13</f>
        <v>9740</v>
      </c>
    </row>
    <row r="13" spans="1:10" ht="30" customHeight="1" x14ac:dyDescent="0.3">
      <c r="B13" s="71"/>
      <c r="C13" s="51">
        <v>12025</v>
      </c>
      <c r="D13" s="204" t="s">
        <v>81</v>
      </c>
      <c r="E13" s="205"/>
      <c r="F13" s="206"/>
      <c r="G13" s="43" t="s">
        <v>82</v>
      </c>
      <c r="H13" s="50">
        <f>H14+H18+H20+H22+H29</f>
        <v>9740</v>
      </c>
    </row>
    <row r="14" spans="1:10" ht="30" customHeight="1" x14ac:dyDescent="0.3">
      <c r="B14" s="71"/>
      <c r="C14" s="51"/>
      <c r="D14" s="52"/>
      <c r="E14" s="52"/>
      <c r="F14" s="52"/>
      <c r="G14" s="43" t="s">
        <v>107</v>
      </c>
      <c r="H14" s="72">
        <f>SUM(H15:H17)</f>
        <v>-260</v>
      </c>
    </row>
    <row r="15" spans="1:10" ht="30" customHeight="1" x14ac:dyDescent="0.3">
      <c r="B15" s="71"/>
      <c r="C15" s="51"/>
      <c r="D15" s="74"/>
      <c r="E15" s="74"/>
      <c r="F15" s="74"/>
      <c r="G15" s="134" t="s">
        <v>152</v>
      </c>
      <c r="H15" s="142">
        <v>-260</v>
      </c>
    </row>
    <row r="16" spans="1:10" ht="30" customHeight="1" x14ac:dyDescent="0.3">
      <c r="B16" s="71"/>
      <c r="C16" s="51"/>
      <c r="D16" s="74"/>
      <c r="E16" s="74"/>
      <c r="F16" s="74"/>
      <c r="G16" s="134" t="s">
        <v>153</v>
      </c>
      <c r="H16" s="142">
        <v>-2000</v>
      </c>
    </row>
    <row r="17" spans="2:8" ht="30" customHeight="1" x14ac:dyDescent="0.3">
      <c r="B17" s="71"/>
      <c r="C17" s="51"/>
      <c r="D17" s="52"/>
      <c r="E17" s="52"/>
      <c r="F17" s="52"/>
      <c r="G17" s="134" t="s">
        <v>154</v>
      </c>
      <c r="H17" s="133">
        <v>2000</v>
      </c>
    </row>
    <row r="18" spans="2:8" ht="30" customHeight="1" x14ac:dyDescent="0.3">
      <c r="B18" s="71"/>
      <c r="C18" s="51"/>
      <c r="D18" s="52"/>
      <c r="E18" s="52"/>
      <c r="F18" s="52"/>
      <c r="G18" s="43" t="s">
        <v>34</v>
      </c>
      <c r="H18" s="53">
        <f>H19</f>
        <v>4000</v>
      </c>
    </row>
    <row r="19" spans="2:8" ht="30" customHeight="1" x14ac:dyDescent="0.3">
      <c r="B19" s="71"/>
      <c r="C19" s="51"/>
      <c r="D19" s="52"/>
      <c r="E19" s="52"/>
      <c r="F19" s="52"/>
      <c r="G19" s="41" t="s">
        <v>95</v>
      </c>
      <c r="H19" s="87">
        <v>4000</v>
      </c>
    </row>
    <row r="20" spans="2:8" ht="30" customHeight="1" x14ac:dyDescent="0.3">
      <c r="B20" s="71"/>
      <c r="C20" s="51"/>
      <c r="D20" s="52"/>
      <c r="E20" s="52"/>
      <c r="F20" s="52"/>
      <c r="G20" s="43" t="s">
        <v>35</v>
      </c>
      <c r="H20" s="53">
        <f>H21</f>
        <v>6000</v>
      </c>
    </row>
    <row r="21" spans="2:8" ht="30" customHeight="1" x14ac:dyDescent="0.3">
      <c r="B21" s="71"/>
      <c r="C21" s="51"/>
      <c r="D21" s="52"/>
      <c r="E21" s="52"/>
      <c r="F21" s="52"/>
      <c r="G21" s="78" t="s">
        <v>96</v>
      </c>
      <c r="H21" s="143">
        <v>6000</v>
      </c>
    </row>
    <row r="22" spans="2:8" ht="30" customHeight="1" x14ac:dyDescent="0.3">
      <c r="B22" s="89"/>
      <c r="C22" s="89"/>
      <c r="D22" s="71"/>
      <c r="E22" s="71"/>
      <c r="F22" s="71"/>
      <c r="G22" s="152" t="s">
        <v>129</v>
      </c>
      <c r="H22" s="72">
        <f>SUM(H23:H28)</f>
        <v>0</v>
      </c>
    </row>
    <row r="23" spans="2:8" ht="30" customHeight="1" x14ac:dyDescent="0.3">
      <c r="B23" s="89"/>
      <c r="C23" s="89"/>
      <c r="D23" s="71"/>
      <c r="E23" s="71"/>
      <c r="F23" s="71"/>
      <c r="G23" s="58" t="s">
        <v>142</v>
      </c>
      <c r="H23" s="86">
        <v>-290</v>
      </c>
    </row>
    <row r="24" spans="2:8" ht="30" customHeight="1" x14ac:dyDescent="0.3">
      <c r="B24" s="89"/>
      <c r="C24" s="89"/>
      <c r="D24" s="71"/>
      <c r="E24" s="71"/>
      <c r="F24" s="71"/>
      <c r="G24" s="58" t="s">
        <v>143</v>
      </c>
      <c r="H24" s="86">
        <v>-2423.6</v>
      </c>
    </row>
    <row r="25" spans="2:8" ht="30" customHeight="1" x14ac:dyDescent="0.3">
      <c r="B25" s="89"/>
      <c r="C25" s="89"/>
      <c r="D25" s="71"/>
      <c r="E25" s="71"/>
      <c r="F25" s="71"/>
      <c r="G25" s="58" t="s">
        <v>144</v>
      </c>
      <c r="H25" s="86">
        <v>-550</v>
      </c>
    </row>
    <row r="26" spans="2:8" ht="36" customHeight="1" x14ac:dyDescent="0.3">
      <c r="B26" s="89"/>
      <c r="C26" s="89"/>
      <c r="D26" s="71"/>
      <c r="E26" s="71"/>
      <c r="F26" s="71"/>
      <c r="G26" s="58" t="s">
        <v>168</v>
      </c>
      <c r="H26" s="132">
        <v>700</v>
      </c>
    </row>
    <row r="27" spans="2:8" ht="36" customHeight="1" x14ac:dyDescent="0.3">
      <c r="B27" s="89"/>
      <c r="C27" s="89"/>
      <c r="D27" s="71"/>
      <c r="E27" s="71"/>
      <c r="F27" s="71"/>
      <c r="G27" s="122" t="s">
        <v>169</v>
      </c>
      <c r="H27" s="112">
        <v>2000</v>
      </c>
    </row>
    <row r="28" spans="2:8" ht="30" customHeight="1" x14ac:dyDescent="0.3">
      <c r="B28" s="89"/>
      <c r="C28" s="89"/>
      <c r="D28" s="71"/>
      <c r="E28" s="71"/>
      <c r="F28" s="71"/>
      <c r="G28" s="122" t="s">
        <v>170</v>
      </c>
      <c r="H28" s="112">
        <v>563.6</v>
      </c>
    </row>
    <row r="29" spans="2:8" ht="30" customHeight="1" x14ac:dyDescent="0.3">
      <c r="B29" s="89"/>
      <c r="C29" s="89"/>
      <c r="D29" s="71"/>
      <c r="E29" s="71"/>
      <c r="F29" s="71"/>
      <c r="G29" s="39" t="s">
        <v>145</v>
      </c>
      <c r="H29" s="72">
        <f>SUM(H30:H40)</f>
        <v>0</v>
      </c>
    </row>
    <row r="30" spans="2:8" ht="30" customHeight="1" x14ac:dyDescent="0.3">
      <c r="B30" s="89"/>
      <c r="C30" s="89"/>
      <c r="D30" s="71"/>
      <c r="E30" s="71"/>
      <c r="F30" s="71"/>
      <c r="G30" s="153" t="s">
        <v>15</v>
      </c>
      <c r="H30" s="154"/>
    </row>
    <row r="31" spans="2:8" ht="25.5" customHeight="1" x14ac:dyDescent="0.3">
      <c r="B31" s="89"/>
      <c r="C31" s="89"/>
      <c r="D31" s="71"/>
      <c r="E31" s="71"/>
      <c r="F31" s="71"/>
      <c r="G31" s="121" t="s">
        <v>171</v>
      </c>
      <c r="H31" s="155">
        <v>-207</v>
      </c>
    </row>
    <row r="32" spans="2:8" ht="25.5" customHeight="1" x14ac:dyDescent="0.3">
      <c r="B32" s="89"/>
      <c r="C32" s="89"/>
      <c r="D32" s="71"/>
      <c r="E32" s="71"/>
      <c r="F32" s="71"/>
      <c r="G32" s="121" t="s">
        <v>172</v>
      </c>
      <c r="H32" s="155">
        <v>-4.8</v>
      </c>
    </row>
    <row r="33" spans="2:9" ht="25.5" customHeight="1" x14ac:dyDescent="0.3">
      <c r="B33" s="89"/>
      <c r="C33" s="89"/>
      <c r="D33" s="71"/>
      <c r="E33" s="71"/>
      <c r="F33" s="71"/>
      <c r="G33" s="121" t="s">
        <v>173</v>
      </c>
      <c r="H33" s="155">
        <v>-273</v>
      </c>
    </row>
    <row r="34" spans="2:9" ht="25.5" customHeight="1" x14ac:dyDescent="0.3">
      <c r="B34" s="89"/>
      <c r="C34" s="89"/>
      <c r="D34" s="71"/>
      <c r="E34" s="71"/>
      <c r="F34" s="71"/>
      <c r="G34" s="121" t="s">
        <v>174</v>
      </c>
      <c r="H34" s="155">
        <v>-750</v>
      </c>
      <c r="I34" s="228"/>
    </row>
    <row r="35" spans="2:9" ht="25.5" customHeight="1" x14ac:dyDescent="0.3">
      <c r="B35" s="89"/>
      <c r="C35" s="89"/>
      <c r="D35" s="71"/>
      <c r="E35" s="71"/>
      <c r="F35" s="71"/>
      <c r="G35" s="121" t="s">
        <v>175</v>
      </c>
      <c r="H35" s="131">
        <v>336.8</v>
      </c>
    </row>
    <row r="36" spans="2:9" ht="25.5" customHeight="1" x14ac:dyDescent="0.3">
      <c r="B36" s="89"/>
      <c r="C36" s="89"/>
      <c r="D36" s="71"/>
      <c r="E36" s="71"/>
      <c r="F36" s="71"/>
      <c r="G36" s="121" t="s">
        <v>176</v>
      </c>
      <c r="H36" s="155">
        <v>-2</v>
      </c>
    </row>
    <row r="37" spans="2:9" ht="33.75" customHeight="1" x14ac:dyDescent="0.3">
      <c r="B37" s="89"/>
      <c r="C37" s="89"/>
      <c r="D37" s="71"/>
      <c r="E37" s="71"/>
      <c r="F37" s="71"/>
      <c r="G37" s="158" t="s">
        <v>180</v>
      </c>
      <c r="H37" s="155">
        <v>-1500</v>
      </c>
    </row>
    <row r="38" spans="2:9" ht="38.25" customHeight="1" x14ac:dyDescent="0.3">
      <c r="B38" s="89"/>
      <c r="C38" s="89"/>
      <c r="D38" s="71"/>
      <c r="E38" s="71"/>
      <c r="F38" s="71"/>
      <c r="G38" s="158" t="s">
        <v>181</v>
      </c>
      <c r="H38" s="157">
        <v>900</v>
      </c>
    </row>
    <row r="39" spans="2:9" ht="28.5" customHeight="1" x14ac:dyDescent="0.3">
      <c r="B39" s="89"/>
      <c r="C39" s="89"/>
      <c r="D39" s="71"/>
      <c r="E39" s="71"/>
      <c r="F39" s="71"/>
      <c r="G39" s="158" t="s">
        <v>182</v>
      </c>
      <c r="H39" s="157">
        <v>600</v>
      </c>
    </row>
    <row r="40" spans="2:9" ht="25.5" customHeight="1" x14ac:dyDescent="0.3">
      <c r="B40" s="89"/>
      <c r="C40" s="89"/>
      <c r="D40" s="71"/>
      <c r="E40" s="71"/>
      <c r="F40" s="71"/>
      <c r="G40" s="121" t="s">
        <v>177</v>
      </c>
      <c r="H40" s="131">
        <v>900</v>
      </c>
    </row>
  </sheetData>
  <mergeCells count="11">
    <mergeCell ref="D10:F10"/>
    <mergeCell ref="B11:G11"/>
    <mergeCell ref="C12:F12"/>
    <mergeCell ref="D13:F13"/>
    <mergeCell ref="B2:H2"/>
    <mergeCell ref="B3:H3"/>
    <mergeCell ref="B5:H5"/>
    <mergeCell ref="B8:C8"/>
    <mergeCell ref="D8:F9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6"/>
  <sheetViews>
    <sheetView topLeftCell="B1" workbookViewId="0">
      <selection activeCell="H5" sqref="H5"/>
    </sheetView>
  </sheetViews>
  <sheetFormatPr defaultRowHeight="17.25" x14ac:dyDescent="0.3"/>
  <cols>
    <col min="1" max="1" width="4.7109375" style="110" customWidth="1"/>
    <col min="2" max="2" width="26.140625" style="110" customWidth="1"/>
    <col min="3" max="3" width="59.7109375" style="110" customWidth="1"/>
    <col min="4" max="4" width="32.140625" style="110" customWidth="1"/>
    <col min="5" max="5" width="9.42578125" style="110" customWidth="1"/>
    <col min="6" max="6" width="9" style="110" customWidth="1"/>
    <col min="7" max="7" width="8.5703125" style="110" customWidth="1"/>
    <col min="8" max="8" width="10.85546875" style="110" customWidth="1"/>
    <col min="9" max="9" width="8.140625" style="110" customWidth="1"/>
    <col min="10" max="10" width="9" style="110" customWidth="1"/>
    <col min="11" max="254" width="9.140625" style="110"/>
    <col min="255" max="255" width="4.7109375" style="110" customWidth="1"/>
    <col min="256" max="256" width="19.85546875" style="110" customWidth="1"/>
    <col min="257" max="257" width="72.140625" style="110" customWidth="1"/>
    <col min="258" max="258" width="0" style="110" hidden="1" customWidth="1"/>
    <col min="259" max="259" width="18.28515625" style="110" customWidth="1"/>
    <col min="260" max="260" width="17.5703125" style="110" customWidth="1"/>
    <col min="261" max="266" width="9" style="110" customWidth="1"/>
    <col min="267" max="510" width="9.140625" style="110"/>
    <col min="511" max="511" width="4.7109375" style="110" customWidth="1"/>
    <col min="512" max="512" width="19.85546875" style="110" customWidth="1"/>
    <col min="513" max="513" width="72.140625" style="110" customWidth="1"/>
    <col min="514" max="514" width="0" style="110" hidden="1" customWidth="1"/>
    <col min="515" max="515" width="18.28515625" style="110" customWidth="1"/>
    <col min="516" max="516" width="17.5703125" style="110" customWidth="1"/>
    <col min="517" max="522" width="9" style="110" customWidth="1"/>
    <col min="523" max="766" width="9.140625" style="110"/>
    <col min="767" max="767" width="4.7109375" style="110" customWidth="1"/>
    <col min="768" max="768" width="19.85546875" style="110" customWidth="1"/>
    <col min="769" max="769" width="72.140625" style="110" customWidth="1"/>
    <col min="770" max="770" width="0" style="110" hidden="1" customWidth="1"/>
    <col min="771" max="771" width="18.28515625" style="110" customWidth="1"/>
    <col min="772" max="772" width="17.5703125" style="110" customWidth="1"/>
    <col min="773" max="778" width="9" style="110" customWidth="1"/>
    <col min="779" max="1022" width="9.140625" style="110"/>
    <col min="1023" max="1023" width="4.7109375" style="110" customWidth="1"/>
    <col min="1024" max="1024" width="19.85546875" style="110" customWidth="1"/>
    <col min="1025" max="1025" width="72.140625" style="110" customWidth="1"/>
    <col min="1026" max="1026" width="0" style="110" hidden="1" customWidth="1"/>
    <col min="1027" max="1027" width="18.28515625" style="110" customWidth="1"/>
    <col min="1028" max="1028" width="17.5703125" style="110" customWidth="1"/>
    <col min="1029" max="1034" width="9" style="110" customWidth="1"/>
    <col min="1035" max="1278" width="9.140625" style="110"/>
    <col min="1279" max="1279" width="4.7109375" style="110" customWidth="1"/>
    <col min="1280" max="1280" width="19.85546875" style="110" customWidth="1"/>
    <col min="1281" max="1281" width="72.140625" style="110" customWidth="1"/>
    <col min="1282" max="1282" width="0" style="110" hidden="1" customWidth="1"/>
    <col min="1283" max="1283" width="18.28515625" style="110" customWidth="1"/>
    <col min="1284" max="1284" width="17.5703125" style="110" customWidth="1"/>
    <col min="1285" max="1290" width="9" style="110" customWidth="1"/>
    <col min="1291" max="1534" width="9.140625" style="110"/>
    <col min="1535" max="1535" width="4.7109375" style="110" customWidth="1"/>
    <col min="1536" max="1536" width="19.85546875" style="110" customWidth="1"/>
    <col min="1537" max="1537" width="72.140625" style="110" customWidth="1"/>
    <col min="1538" max="1538" width="0" style="110" hidden="1" customWidth="1"/>
    <col min="1539" max="1539" width="18.28515625" style="110" customWidth="1"/>
    <col min="1540" max="1540" width="17.5703125" style="110" customWidth="1"/>
    <col min="1541" max="1546" width="9" style="110" customWidth="1"/>
    <col min="1547" max="1790" width="9.140625" style="110"/>
    <col min="1791" max="1791" width="4.7109375" style="110" customWidth="1"/>
    <col min="1792" max="1792" width="19.85546875" style="110" customWidth="1"/>
    <col min="1793" max="1793" width="72.140625" style="110" customWidth="1"/>
    <col min="1794" max="1794" width="0" style="110" hidden="1" customWidth="1"/>
    <col min="1795" max="1795" width="18.28515625" style="110" customWidth="1"/>
    <col min="1796" max="1796" width="17.5703125" style="110" customWidth="1"/>
    <col min="1797" max="1802" width="9" style="110" customWidth="1"/>
    <col min="1803" max="2046" width="9.140625" style="110"/>
    <col min="2047" max="2047" width="4.7109375" style="110" customWidth="1"/>
    <col min="2048" max="2048" width="19.85546875" style="110" customWidth="1"/>
    <col min="2049" max="2049" width="72.140625" style="110" customWidth="1"/>
    <col min="2050" max="2050" width="0" style="110" hidden="1" customWidth="1"/>
    <col min="2051" max="2051" width="18.28515625" style="110" customWidth="1"/>
    <col min="2052" max="2052" width="17.5703125" style="110" customWidth="1"/>
    <col min="2053" max="2058" width="9" style="110" customWidth="1"/>
    <col min="2059" max="2302" width="9.140625" style="110"/>
    <col min="2303" max="2303" width="4.7109375" style="110" customWidth="1"/>
    <col min="2304" max="2304" width="19.85546875" style="110" customWidth="1"/>
    <col min="2305" max="2305" width="72.140625" style="110" customWidth="1"/>
    <col min="2306" max="2306" width="0" style="110" hidden="1" customWidth="1"/>
    <col min="2307" max="2307" width="18.28515625" style="110" customWidth="1"/>
    <col min="2308" max="2308" width="17.5703125" style="110" customWidth="1"/>
    <col min="2309" max="2314" width="9" style="110" customWidth="1"/>
    <col min="2315" max="2558" width="9.140625" style="110"/>
    <col min="2559" max="2559" width="4.7109375" style="110" customWidth="1"/>
    <col min="2560" max="2560" width="19.85546875" style="110" customWidth="1"/>
    <col min="2561" max="2561" width="72.140625" style="110" customWidth="1"/>
    <col min="2562" max="2562" width="0" style="110" hidden="1" customWidth="1"/>
    <col min="2563" max="2563" width="18.28515625" style="110" customWidth="1"/>
    <col min="2564" max="2564" width="17.5703125" style="110" customWidth="1"/>
    <col min="2565" max="2570" width="9" style="110" customWidth="1"/>
    <col min="2571" max="2814" width="9.140625" style="110"/>
    <col min="2815" max="2815" width="4.7109375" style="110" customWidth="1"/>
    <col min="2816" max="2816" width="19.85546875" style="110" customWidth="1"/>
    <col min="2817" max="2817" width="72.140625" style="110" customWidth="1"/>
    <col min="2818" max="2818" width="0" style="110" hidden="1" customWidth="1"/>
    <col min="2819" max="2819" width="18.28515625" style="110" customWidth="1"/>
    <col min="2820" max="2820" width="17.5703125" style="110" customWidth="1"/>
    <col min="2821" max="2826" width="9" style="110" customWidth="1"/>
    <col min="2827" max="3070" width="9.140625" style="110"/>
    <col min="3071" max="3071" width="4.7109375" style="110" customWidth="1"/>
    <col min="3072" max="3072" width="19.85546875" style="110" customWidth="1"/>
    <col min="3073" max="3073" width="72.140625" style="110" customWidth="1"/>
    <col min="3074" max="3074" width="0" style="110" hidden="1" customWidth="1"/>
    <col min="3075" max="3075" width="18.28515625" style="110" customWidth="1"/>
    <col min="3076" max="3076" width="17.5703125" style="110" customWidth="1"/>
    <col min="3077" max="3082" width="9" style="110" customWidth="1"/>
    <col min="3083" max="3326" width="9.140625" style="110"/>
    <col min="3327" max="3327" width="4.7109375" style="110" customWidth="1"/>
    <col min="3328" max="3328" width="19.85546875" style="110" customWidth="1"/>
    <col min="3329" max="3329" width="72.140625" style="110" customWidth="1"/>
    <col min="3330" max="3330" width="0" style="110" hidden="1" customWidth="1"/>
    <col min="3331" max="3331" width="18.28515625" style="110" customWidth="1"/>
    <col min="3332" max="3332" width="17.5703125" style="110" customWidth="1"/>
    <col min="3333" max="3338" width="9" style="110" customWidth="1"/>
    <col min="3339" max="3582" width="9.140625" style="110"/>
    <col min="3583" max="3583" width="4.7109375" style="110" customWidth="1"/>
    <col min="3584" max="3584" width="19.85546875" style="110" customWidth="1"/>
    <col min="3585" max="3585" width="72.140625" style="110" customWidth="1"/>
    <col min="3586" max="3586" width="0" style="110" hidden="1" customWidth="1"/>
    <col min="3587" max="3587" width="18.28515625" style="110" customWidth="1"/>
    <col min="3588" max="3588" width="17.5703125" style="110" customWidth="1"/>
    <col min="3589" max="3594" width="9" style="110" customWidth="1"/>
    <col min="3595" max="3838" width="9.140625" style="110"/>
    <col min="3839" max="3839" width="4.7109375" style="110" customWidth="1"/>
    <col min="3840" max="3840" width="19.85546875" style="110" customWidth="1"/>
    <col min="3841" max="3841" width="72.140625" style="110" customWidth="1"/>
    <col min="3842" max="3842" width="0" style="110" hidden="1" customWidth="1"/>
    <col min="3843" max="3843" width="18.28515625" style="110" customWidth="1"/>
    <col min="3844" max="3844" width="17.5703125" style="110" customWidth="1"/>
    <col min="3845" max="3850" width="9" style="110" customWidth="1"/>
    <col min="3851" max="4094" width="9.140625" style="110"/>
    <col min="4095" max="4095" width="4.7109375" style="110" customWidth="1"/>
    <col min="4096" max="4096" width="19.85546875" style="110" customWidth="1"/>
    <col min="4097" max="4097" width="72.140625" style="110" customWidth="1"/>
    <col min="4098" max="4098" width="0" style="110" hidden="1" customWidth="1"/>
    <col min="4099" max="4099" width="18.28515625" style="110" customWidth="1"/>
    <col min="4100" max="4100" width="17.5703125" style="110" customWidth="1"/>
    <col min="4101" max="4106" width="9" style="110" customWidth="1"/>
    <col min="4107" max="4350" width="9.140625" style="110"/>
    <col min="4351" max="4351" width="4.7109375" style="110" customWidth="1"/>
    <col min="4352" max="4352" width="19.85546875" style="110" customWidth="1"/>
    <col min="4353" max="4353" width="72.140625" style="110" customWidth="1"/>
    <col min="4354" max="4354" width="0" style="110" hidden="1" customWidth="1"/>
    <col min="4355" max="4355" width="18.28515625" style="110" customWidth="1"/>
    <col min="4356" max="4356" width="17.5703125" style="110" customWidth="1"/>
    <col min="4357" max="4362" width="9" style="110" customWidth="1"/>
    <col min="4363" max="4606" width="9.140625" style="110"/>
    <col min="4607" max="4607" width="4.7109375" style="110" customWidth="1"/>
    <col min="4608" max="4608" width="19.85546875" style="110" customWidth="1"/>
    <col min="4609" max="4609" width="72.140625" style="110" customWidth="1"/>
    <col min="4610" max="4610" width="0" style="110" hidden="1" customWidth="1"/>
    <col min="4611" max="4611" width="18.28515625" style="110" customWidth="1"/>
    <col min="4612" max="4612" width="17.5703125" style="110" customWidth="1"/>
    <col min="4613" max="4618" width="9" style="110" customWidth="1"/>
    <col min="4619" max="4862" width="9.140625" style="110"/>
    <col min="4863" max="4863" width="4.7109375" style="110" customWidth="1"/>
    <col min="4864" max="4864" width="19.85546875" style="110" customWidth="1"/>
    <col min="4865" max="4865" width="72.140625" style="110" customWidth="1"/>
    <col min="4866" max="4866" width="0" style="110" hidden="1" customWidth="1"/>
    <col min="4867" max="4867" width="18.28515625" style="110" customWidth="1"/>
    <col min="4868" max="4868" width="17.5703125" style="110" customWidth="1"/>
    <col min="4869" max="4874" width="9" style="110" customWidth="1"/>
    <col min="4875" max="5118" width="9.140625" style="110"/>
    <col min="5119" max="5119" width="4.7109375" style="110" customWidth="1"/>
    <col min="5120" max="5120" width="19.85546875" style="110" customWidth="1"/>
    <col min="5121" max="5121" width="72.140625" style="110" customWidth="1"/>
    <col min="5122" max="5122" width="0" style="110" hidden="1" customWidth="1"/>
    <col min="5123" max="5123" width="18.28515625" style="110" customWidth="1"/>
    <col min="5124" max="5124" width="17.5703125" style="110" customWidth="1"/>
    <col min="5125" max="5130" width="9" style="110" customWidth="1"/>
    <col min="5131" max="5374" width="9.140625" style="110"/>
    <col min="5375" max="5375" width="4.7109375" style="110" customWidth="1"/>
    <col min="5376" max="5376" width="19.85546875" style="110" customWidth="1"/>
    <col min="5377" max="5377" width="72.140625" style="110" customWidth="1"/>
    <col min="5378" max="5378" width="0" style="110" hidden="1" customWidth="1"/>
    <col min="5379" max="5379" width="18.28515625" style="110" customWidth="1"/>
    <col min="5380" max="5380" width="17.5703125" style="110" customWidth="1"/>
    <col min="5381" max="5386" width="9" style="110" customWidth="1"/>
    <col min="5387" max="5630" width="9.140625" style="110"/>
    <col min="5631" max="5631" width="4.7109375" style="110" customWidth="1"/>
    <col min="5632" max="5632" width="19.85546875" style="110" customWidth="1"/>
    <col min="5633" max="5633" width="72.140625" style="110" customWidth="1"/>
    <col min="5634" max="5634" width="0" style="110" hidden="1" customWidth="1"/>
    <col min="5635" max="5635" width="18.28515625" style="110" customWidth="1"/>
    <col min="5636" max="5636" width="17.5703125" style="110" customWidth="1"/>
    <col min="5637" max="5642" width="9" style="110" customWidth="1"/>
    <col min="5643" max="5886" width="9.140625" style="110"/>
    <col min="5887" max="5887" width="4.7109375" style="110" customWidth="1"/>
    <col min="5888" max="5888" width="19.85546875" style="110" customWidth="1"/>
    <col min="5889" max="5889" width="72.140625" style="110" customWidth="1"/>
    <col min="5890" max="5890" width="0" style="110" hidden="1" customWidth="1"/>
    <col min="5891" max="5891" width="18.28515625" style="110" customWidth="1"/>
    <col min="5892" max="5892" width="17.5703125" style="110" customWidth="1"/>
    <col min="5893" max="5898" width="9" style="110" customWidth="1"/>
    <col min="5899" max="6142" width="9.140625" style="110"/>
    <col min="6143" max="6143" width="4.7109375" style="110" customWidth="1"/>
    <col min="6144" max="6144" width="19.85546875" style="110" customWidth="1"/>
    <col min="6145" max="6145" width="72.140625" style="110" customWidth="1"/>
    <col min="6146" max="6146" width="0" style="110" hidden="1" customWidth="1"/>
    <col min="6147" max="6147" width="18.28515625" style="110" customWidth="1"/>
    <col min="6148" max="6148" width="17.5703125" style="110" customWidth="1"/>
    <col min="6149" max="6154" width="9" style="110" customWidth="1"/>
    <col min="6155" max="6398" width="9.140625" style="110"/>
    <col min="6399" max="6399" width="4.7109375" style="110" customWidth="1"/>
    <col min="6400" max="6400" width="19.85546875" style="110" customWidth="1"/>
    <col min="6401" max="6401" width="72.140625" style="110" customWidth="1"/>
    <col min="6402" max="6402" width="0" style="110" hidden="1" customWidth="1"/>
    <col min="6403" max="6403" width="18.28515625" style="110" customWidth="1"/>
    <col min="6404" max="6404" width="17.5703125" style="110" customWidth="1"/>
    <col min="6405" max="6410" width="9" style="110" customWidth="1"/>
    <col min="6411" max="6654" width="9.140625" style="110"/>
    <col min="6655" max="6655" width="4.7109375" style="110" customWidth="1"/>
    <col min="6656" max="6656" width="19.85546875" style="110" customWidth="1"/>
    <col min="6657" max="6657" width="72.140625" style="110" customWidth="1"/>
    <col min="6658" max="6658" width="0" style="110" hidden="1" customWidth="1"/>
    <col min="6659" max="6659" width="18.28515625" style="110" customWidth="1"/>
    <col min="6660" max="6660" width="17.5703125" style="110" customWidth="1"/>
    <col min="6661" max="6666" width="9" style="110" customWidth="1"/>
    <col min="6667" max="6910" width="9.140625" style="110"/>
    <col min="6911" max="6911" width="4.7109375" style="110" customWidth="1"/>
    <col min="6912" max="6912" width="19.85546875" style="110" customWidth="1"/>
    <col min="6913" max="6913" width="72.140625" style="110" customWidth="1"/>
    <col min="6914" max="6914" width="0" style="110" hidden="1" customWidth="1"/>
    <col min="6915" max="6915" width="18.28515625" style="110" customWidth="1"/>
    <col min="6916" max="6916" width="17.5703125" style="110" customWidth="1"/>
    <col min="6917" max="6922" width="9" style="110" customWidth="1"/>
    <col min="6923" max="7166" width="9.140625" style="110"/>
    <col min="7167" max="7167" width="4.7109375" style="110" customWidth="1"/>
    <col min="7168" max="7168" width="19.85546875" style="110" customWidth="1"/>
    <col min="7169" max="7169" width="72.140625" style="110" customWidth="1"/>
    <col min="7170" max="7170" width="0" style="110" hidden="1" customWidth="1"/>
    <col min="7171" max="7171" width="18.28515625" style="110" customWidth="1"/>
    <col min="7172" max="7172" width="17.5703125" style="110" customWidth="1"/>
    <col min="7173" max="7178" width="9" style="110" customWidth="1"/>
    <col min="7179" max="7422" width="9.140625" style="110"/>
    <col min="7423" max="7423" width="4.7109375" style="110" customWidth="1"/>
    <col min="7424" max="7424" width="19.85546875" style="110" customWidth="1"/>
    <col min="7425" max="7425" width="72.140625" style="110" customWidth="1"/>
    <col min="7426" max="7426" width="0" style="110" hidden="1" customWidth="1"/>
    <col min="7427" max="7427" width="18.28515625" style="110" customWidth="1"/>
    <col min="7428" max="7428" width="17.5703125" style="110" customWidth="1"/>
    <col min="7429" max="7434" width="9" style="110" customWidth="1"/>
    <col min="7435" max="7678" width="9.140625" style="110"/>
    <col min="7679" max="7679" width="4.7109375" style="110" customWidth="1"/>
    <col min="7680" max="7680" width="19.85546875" style="110" customWidth="1"/>
    <col min="7681" max="7681" width="72.140625" style="110" customWidth="1"/>
    <col min="7682" max="7682" width="0" style="110" hidden="1" customWidth="1"/>
    <col min="7683" max="7683" width="18.28515625" style="110" customWidth="1"/>
    <col min="7684" max="7684" width="17.5703125" style="110" customWidth="1"/>
    <col min="7685" max="7690" width="9" style="110" customWidth="1"/>
    <col min="7691" max="7934" width="9.140625" style="110"/>
    <col min="7935" max="7935" width="4.7109375" style="110" customWidth="1"/>
    <col min="7936" max="7936" width="19.85546875" style="110" customWidth="1"/>
    <col min="7937" max="7937" width="72.140625" style="110" customWidth="1"/>
    <col min="7938" max="7938" width="0" style="110" hidden="1" customWidth="1"/>
    <col min="7939" max="7939" width="18.28515625" style="110" customWidth="1"/>
    <col min="7940" max="7940" width="17.5703125" style="110" customWidth="1"/>
    <col min="7941" max="7946" width="9" style="110" customWidth="1"/>
    <col min="7947" max="8190" width="9.140625" style="110"/>
    <col min="8191" max="8191" width="4.7109375" style="110" customWidth="1"/>
    <col min="8192" max="8192" width="19.85546875" style="110" customWidth="1"/>
    <col min="8193" max="8193" width="72.140625" style="110" customWidth="1"/>
    <col min="8194" max="8194" width="0" style="110" hidden="1" customWidth="1"/>
    <col min="8195" max="8195" width="18.28515625" style="110" customWidth="1"/>
    <col min="8196" max="8196" width="17.5703125" style="110" customWidth="1"/>
    <col min="8197" max="8202" width="9" style="110" customWidth="1"/>
    <col min="8203" max="8446" width="9.140625" style="110"/>
    <col min="8447" max="8447" width="4.7109375" style="110" customWidth="1"/>
    <col min="8448" max="8448" width="19.85546875" style="110" customWidth="1"/>
    <col min="8449" max="8449" width="72.140625" style="110" customWidth="1"/>
    <col min="8450" max="8450" width="0" style="110" hidden="1" customWidth="1"/>
    <col min="8451" max="8451" width="18.28515625" style="110" customWidth="1"/>
    <col min="8452" max="8452" width="17.5703125" style="110" customWidth="1"/>
    <col min="8453" max="8458" width="9" style="110" customWidth="1"/>
    <col min="8459" max="8702" width="9.140625" style="110"/>
    <col min="8703" max="8703" width="4.7109375" style="110" customWidth="1"/>
    <col min="8704" max="8704" width="19.85546875" style="110" customWidth="1"/>
    <col min="8705" max="8705" width="72.140625" style="110" customWidth="1"/>
    <col min="8706" max="8706" width="0" style="110" hidden="1" customWidth="1"/>
    <col min="8707" max="8707" width="18.28515625" style="110" customWidth="1"/>
    <col min="8708" max="8708" width="17.5703125" style="110" customWidth="1"/>
    <col min="8709" max="8714" width="9" style="110" customWidth="1"/>
    <col min="8715" max="8958" width="9.140625" style="110"/>
    <col min="8959" max="8959" width="4.7109375" style="110" customWidth="1"/>
    <col min="8960" max="8960" width="19.85546875" style="110" customWidth="1"/>
    <col min="8961" max="8961" width="72.140625" style="110" customWidth="1"/>
    <col min="8962" max="8962" width="0" style="110" hidden="1" customWidth="1"/>
    <col min="8963" max="8963" width="18.28515625" style="110" customWidth="1"/>
    <col min="8964" max="8964" width="17.5703125" style="110" customWidth="1"/>
    <col min="8965" max="8970" width="9" style="110" customWidth="1"/>
    <col min="8971" max="9214" width="9.140625" style="110"/>
    <col min="9215" max="9215" width="4.7109375" style="110" customWidth="1"/>
    <col min="9216" max="9216" width="19.85546875" style="110" customWidth="1"/>
    <col min="9217" max="9217" width="72.140625" style="110" customWidth="1"/>
    <col min="9218" max="9218" width="0" style="110" hidden="1" customWidth="1"/>
    <col min="9219" max="9219" width="18.28515625" style="110" customWidth="1"/>
    <col min="9220" max="9220" width="17.5703125" style="110" customWidth="1"/>
    <col min="9221" max="9226" width="9" style="110" customWidth="1"/>
    <col min="9227" max="9470" width="9.140625" style="110"/>
    <col min="9471" max="9471" width="4.7109375" style="110" customWidth="1"/>
    <col min="9472" max="9472" width="19.85546875" style="110" customWidth="1"/>
    <col min="9473" max="9473" width="72.140625" style="110" customWidth="1"/>
    <col min="9474" max="9474" width="0" style="110" hidden="1" customWidth="1"/>
    <col min="9475" max="9475" width="18.28515625" style="110" customWidth="1"/>
    <col min="9476" max="9476" width="17.5703125" style="110" customWidth="1"/>
    <col min="9477" max="9482" width="9" style="110" customWidth="1"/>
    <col min="9483" max="9726" width="9.140625" style="110"/>
    <col min="9727" max="9727" width="4.7109375" style="110" customWidth="1"/>
    <col min="9728" max="9728" width="19.85546875" style="110" customWidth="1"/>
    <col min="9729" max="9729" width="72.140625" style="110" customWidth="1"/>
    <col min="9730" max="9730" width="0" style="110" hidden="1" customWidth="1"/>
    <col min="9731" max="9731" width="18.28515625" style="110" customWidth="1"/>
    <col min="9732" max="9732" width="17.5703125" style="110" customWidth="1"/>
    <col min="9733" max="9738" width="9" style="110" customWidth="1"/>
    <col min="9739" max="9982" width="9.140625" style="110"/>
    <col min="9983" max="9983" width="4.7109375" style="110" customWidth="1"/>
    <col min="9984" max="9984" width="19.85546875" style="110" customWidth="1"/>
    <col min="9985" max="9985" width="72.140625" style="110" customWidth="1"/>
    <col min="9986" max="9986" width="0" style="110" hidden="1" customWidth="1"/>
    <col min="9987" max="9987" width="18.28515625" style="110" customWidth="1"/>
    <col min="9988" max="9988" width="17.5703125" style="110" customWidth="1"/>
    <col min="9989" max="9994" width="9" style="110" customWidth="1"/>
    <col min="9995" max="10238" width="9.140625" style="110"/>
    <col min="10239" max="10239" width="4.7109375" style="110" customWidth="1"/>
    <col min="10240" max="10240" width="19.85546875" style="110" customWidth="1"/>
    <col min="10241" max="10241" width="72.140625" style="110" customWidth="1"/>
    <col min="10242" max="10242" width="0" style="110" hidden="1" customWidth="1"/>
    <col min="10243" max="10243" width="18.28515625" style="110" customWidth="1"/>
    <col min="10244" max="10244" width="17.5703125" style="110" customWidth="1"/>
    <col min="10245" max="10250" width="9" style="110" customWidth="1"/>
    <col min="10251" max="10494" width="9.140625" style="110"/>
    <col min="10495" max="10495" width="4.7109375" style="110" customWidth="1"/>
    <col min="10496" max="10496" width="19.85546875" style="110" customWidth="1"/>
    <col min="10497" max="10497" width="72.140625" style="110" customWidth="1"/>
    <col min="10498" max="10498" width="0" style="110" hidden="1" customWidth="1"/>
    <col min="10499" max="10499" width="18.28515625" style="110" customWidth="1"/>
    <col min="10500" max="10500" width="17.5703125" style="110" customWidth="1"/>
    <col min="10501" max="10506" width="9" style="110" customWidth="1"/>
    <col min="10507" max="10750" width="9.140625" style="110"/>
    <col min="10751" max="10751" width="4.7109375" style="110" customWidth="1"/>
    <col min="10752" max="10752" width="19.85546875" style="110" customWidth="1"/>
    <col min="10753" max="10753" width="72.140625" style="110" customWidth="1"/>
    <col min="10754" max="10754" width="0" style="110" hidden="1" customWidth="1"/>
    <col min="10755" max="10755" width="18.28515625" style="110" customWidth="1"/>
    <col min="10756" max="10756" width="17.5703125" style="110" customWidth="1"/>
    <col min="10757" max="10762" width="9" style="110" customWidth="1"/>
    <col min="10763" max="11006" width="9.140625" style="110"/>
    <col min="11007" max="11007" width="4.7109375" style="110" customWidth="1"/>
    <col min="11008" max="11008" width="19.85546875" style="110" customWidth="1"/>
    <col min="11009" max="11009" width="72.140625" style="110" customWidth="1"/>
    <col min="11010" max="11010" width="0" style="110" hidden="1" customWidth="1"/>
    <col min="11011" max="11011" width="18.28515625" style="110" customWidth="1"/>
    <col min="11012" max="11012" width="17.5703125" style="110" customWidth="1"/>
    <col min="11013" max="11018" width="9" style="110" customWidth="1"/>
    <col min="11019" max="11262" width="9.140625" style="110"/>
    <col min="11263" max="11263" width="4.7109375" style="110" customWidth="1"/>
    <col min="11264" max="11264" width="19.85546875" style="110" customWidth="1"/>
    <col min="11265" max="11265" width="72.140625" style="110" customWidth="1"/>
    <col min="11266" max="11266" width="0" style="110" hidden="1" customWidth="1"/>
    <col min="11267" max="11267" width="18.28515625" style="110" customWidth="1"/>
    <col min="11268" max="11268" width="17.5703125" style="110" customWidth="1"/>
    <col min="11269" max="11274" width="9" style="110" customWidth="1"/>
    <col min="11275" max="11518" width="9.140625" style="110"/>
    <col min="11519" max="11519" width="4.7109375" style="110" customWidth="1"/>
    <col min="11520" max="11520" width="19.85546875" style="110" customWidth="1"/>
    <col min="11521" max="11521" width="72.140625" style="110" customWidth="1"/>
    <col min="11522" max="11522" width="0" style="110" hidden="1" customWidth="1"/>
    <col min="11523" max="11523" width="18.28515625" style="110" customWidth="1"/>
    <col min="11524" max="11524" width="17.5703125" style="110" customWidth="1"/>
    <col min="11525" max="11530" width="9" style="110" customWidth="1"/>
    <col min="11531" max="11774" width="9.140625" style="110"/>
    <col min="11775" max="11775" width="4.7109375" style="110" customWidth="1"/>
    <col min="11776" max="11776" width="19.85546875" style="110" customWidth="1"/>
    <col min="11777" max="11777" width="72.140625" style="110" customWidth="1"/>
    <col min="11778" max="11778" width="0" style="110" hidden="1" customWidth="1"/>
    <col min="11779" max="11779" width="18.28515625" style="110" customWidth="1"/>
    <col min="11780" max="11780" width="17.5703125" style="110" customWidth="1"/>
    <col min="11781" max="11786" width="9" style="110" customWidth="1"/>
    <col min="11787" max="12030" width="9.140625" style="110"/>
    <col min="12031" max="12031" width="4.7109375" style="110" customWidth="1"/>
    <col min="12032" max="12032" width="19.85546875" style="110" customWidth="1"/>
    <col min="12033" max="12033" width="72.140625" style="110" customWidth="1"/>
    <col min="12034" max="12034" width="0" style="110" hidden="1" customWidth="1"/>
    <col min="12035" max="12035" width="18.28515625" style="110" customWidth="1"/>
    <col min="12036" max="12036" width="17.5703125" style="110" customWidth="1"/>
    <col min="12037" max="12042" width="9" style="110" customWidth="1"/>
    <col min="12043" max="12286" width="9.140625" style="110"/>
    <col min="12287" max="12287" width="4.7109375" style="110" customWidth="1"/>
    <col min="12288" max="12288" width="19.85546875" style="110" customWidth="1"/>
    <col min="12289" max="12289" width="72.140625" style="110" customWidth="1"/>
    <col min="12290" max="12290" width="0" style="110" hidden="1" customWidth="1"/>
    <col min="12291" max="12291" width="18.28515625" style="110" customWidth="1"/>
    <col min="12292" max="12292" width="17.5703125" style="110" customWidth="1"/>
    <col min="12293" max="12298" width="9" style="110" customWidth="1"/>
    <col min="12299" max="12542" width="9.140625" style="110"/>
    <col min="12543" max="12543" width="4.7109375" style="110" customWidth="1"/>
    <col min="12544" max="12544" width="19.85546875" style="110" customWidth="1"/>
    <col min="12545" max="12545" width="72.140625" style="110" customWidth="1"/>
    <col min="12546" max="12546" width="0" style="110" hidden="1" customWidth="1"/>
    <col min="12547" max="12547" width="18.28515625" style="110" customWidth="1"/>
    <col min="12548" max="12548" width="17.5703125" style="110" customWidth="1"/>
    <col min="12549" max="12554" width="9" style="110" customWidth="1"/>
    <col min="12555" max="12798" width="9.140625" style="110"/>
    <col min="12799" max="12799" width="4.7109375" style="110" customWidth="1"/>
    <col min="12800" max="12800" width="19.85546875" style="110" customWidth="1"/>
    <col min="12801" max="12801" width="72.140625" style="110" customWidth="1"/>
    <col min="12802" max="12802" width="0" style="110" hidden="1" customWidth="1"/>
    <col min="12803" max="12803" width="18.28515625" style="110" customWidth="1"/>
    <col min="12804" max="12804" width="17.5703125" style="110" customWidth="1"/>
    <col min="12805" max="12810" width="9" style="110" customWidth="1"/>
    <col min="12811" max="13054" width="9.140625" style="110"/>
    <col min="13055" max="13055" width="4.7109375" style="110" customWidth="1"/>
    <col min="13056" max="13056" width="19.85546875" style="110" customWidth="1"/>
    <col min="13057" max="13057" width="72.140625" style="110" customWidth="1"/>
    <col min="13058" max="13058" width="0" style="110" hidden="1" customWidth="1"/>
    <col min="13059" max="13059" width="18.28515625" style="110" customWidth="1"/>
    <col min="13060" max="13060" width="17.5703125" style="110" customWidth="1"/>
    <col min="13061" max="13066" width="9" style="110" customWidth="1"/>
    <col min="13067" max="13310" width="9.140625" style="110"/>
    <col min="13311" max="13311" width="4.7109375" style="110" customWidth="1"/>
    <col min="13312" max="13312" width="19.85546875" style="110" customWidth="1"/>
    <col min="13313" max="13313" width="72.140625" style="110" customWidth="1"/>
    <col min="13314" max="13314" width="0" style="110" hidden="1" customWidth="1"/>
    <col min="13315" max="13315" width="18.28515625" style="110" customWidth="1"/>
    <col min="13316" max="13316" width="17.5703125" style="110" customWidth="1"/>
    <col min="13317" max="13322" width="9" style="110" customWidth="1"/>
    <col min="13323" max="13566" width="9.140625" style="110"/>
    <col min="13567" max="13567" width="4.7109375" style="110" customWidth="1"/>
    <col min="13568" max="13568" width="19.85546875" style="110" customWidth="1"/>
    <col min="13569" max="13569" width="72.140625" style="110" customWidth="1"/>
    <col min="13570" max="13570" width="0" style="110" hidden="1" customWidth="1"/>
    <col min="13571" max="13571" width="18.28515625" style="110" customWidth="1"/>
    <col min="13572" max="13572" width="17.5703125" style="110" customWidth="1"/>
    <col min="13573" max="13578" width="9" style="110" customWidth="1"/>
    <col min="13579" max="13822" width="9.140625" style="110"/>
    <col min="13823" max="13823" width="4.7109375" style="110" customWidth="1"/>
    <col min="13824" max="13824" width="19.85546875" style="110" customWidth="1"/>
    <col min="13825" max="13825" width="72.140625" style="110" customWidth="1"/>
    <col min="13826" max="13826" width="0" style="110" hidden="1" customWidth="1"/>
    <col min="13827" max="13827" width="18.28515625" style="110" customWidth="1"/>
    <col min="13828" max="13828" width="17.5703125" style="110" customWidth="1"/>
    <col min="13829" max="13834" width="9" style="110" customWidth="1"/>
    <col min="13835" max="14078" width="9.140625" style="110"/>
    <col min="14079" max="14079" width="4.7109375" style="110" customWidth="1"/>
    <col min="14080" max="14080" width="19.85546875" style="110" customWidth="1"/>
    <col min="14081" max="14081" width="72.140625" style="110" customWidth="1"/>
    <col min="14082" max="14082" width="0" style="110" hidden="1" customWidth="1"/>
    <col min="14083" max="14083" width="18.28515625" style="110" customWidth="1"/>
    <col min="14084" max="14084" width="17.5703125" style="110" customWidth="1"/>
    <col min="14085" max="14090" width="9" style="110" customWidth="1"/>
    <col min="14091" max="14334" width="9.140625" style="110"/>
    <col min="14335" max="14335" width="4.7109375" style="110" customWidth="1"/>
    <col min="14336" max="14336" width="19.85546875" style="110" customWidth="1"/>
    <col min="14337" max="14337" width="72.140625" style="110" customWidth="1"/>
    <col min="14338" max="14338" width="0" style="110" hidden="1" customWidth="1"/>
    <col min="14339" max="14339" width="18.28515625" style="110" customWidth="1"/>
    <col min="14340" max="14340" width="17.5703125" style="110" customWidth="1"/>
    <col min="14341" max="14346" width="9" style="110" customWidth="1"/>
    <col min="14347" max="14590" width="9.140625" style="110"/>
    <col min="14591" max="14591" width="4.7109375" style="110" customWidth="1"/>
    <col min="14592" max="14592" width="19.85546875" style="110" customWidth="1"/>
    <col min="14593" max="14593" width="72.140625" style="110" customWidth="1"/>
    <col min="14594" max="14594" width="0" style="110" hidden="1" customWidth="1"/>
    <col min="14595" max="14595" width="18.28515625" style="110" customWidth="1"/>
    <col min="14596" max="14596" width="17.5703125" style="110" customWidth="1"/>
    <col min="14597" max="14602" width="9" style="110" customWidth="1"/>
    <col min="14603" max="14846" width="9.140625" style="110"/>
    <col min="14847" max="14847" width="4.7109375" style="110" customWidth="1"/>
    <col min="14848" max="14848" width="19.85546875" style="110" customWidth="1"/>
    <col min="14849" max="14849" width="72.140625" style="110" customWidth="1"/>
    <col min="14850" max="14850" width="0" style="110" hidden="1" customWidth="1"/>
    <col min="14851" max="14851" width="18.28515625" style="110" customWidth="1"/>
    <col min="14852" max="14852" width="17.5703125" style="110" customWidth="1"/>
    <col min="14853" max="14858" width="9" style="110" customWidth="1"/>
    <col min="14859" max="15102" width="9.140625" style="110"/>
    <col min="15103" max="15103" width="4.7109375" style="110" customWidth="1"/>
    <col min="15104" max="15104" width="19.85546875" style="110" customWidth="1"/>
    <col min="15105" max="15105" width="72.140625" style="110" customWidth="1"/>
    <col min="15106" max="15106" width="0" style="110" hidden="1" customWidth="1"/>
    <col min="15107" max="15107" width="18.28515625" style="110" customWidth="1"/>
    <col min="15108" max="15108" width="17.5703125" style="110" customWidth="1"/>
    <col min="15109" max="15114" width="9" style="110" customWidth="1"/>
    <col min="15115" max="15358" width="9.140625" style="110"/>
    <col min="15359" max="15359" width="4.7109375" style="110" customWidth="1"/>
    <col min="15360" max="15360" width="19.85546875" style="110" customWidth="1"/>
    <col min="15361" max="15361" width="72.140625" style="110" customWidth="1"/>
    <col min="15362" max="15362" width="0" style="110" hidden="1" customWidth="1"/>
    <col min="15363" max="15363" width="18.28515625" style="110" customWidth="1"/>
    <col min="15364" max="15364" width="17.5703125" style="110" customWidth="1"/>
    <col min="15365" max="15370" width="9" style="110" customWidth="1"/>
    <col min="15371" max="15614" width="9.140625" style="110"/>
    <col min="15615" max="15615" width="4.7109375" style="110" customWidth="1"/>
    <col min="15616" max="15616" width="19.85546875" style="110" customWidth="1"/>
    <col min="15617" max="15617" width="72.140625" style="110" customWidth="1"/>
    <col min="15618" max="15618" width="0" style="110" hidden="1" customWidth="1"/>
    <col min="15619" max="15619" width="18.28515625" style="110" customWidth="1"/>
    <col min="15620" max="15620" width="17.5703125" style="110" customWidth="1"/>
    <col min="15621" max="15626" width="9" style="110" customWidth="1"/>
    <col min="15627" max="15870" width="9.140625" style="110"/>
    <col min="15871" max="15871" width="4.7109375" style="110" customWidth="1"/>
    <col min="15872" max="15872" width="19.85546875" style="110" customWidth="1"/>
    <col min="15873" max="15873" width="72.140625" style="110" customWidth="1"/>
    <col min="15874" max="15874" width="0" style="110" hidden="1" customWidth="1"/>
    <col min="15875" max="15875" width="18.28515625" style="110" customWidth="1"/>
    <col min="15876" max="15876" width="17.5703125" style="110" customWidth="1"/>
    <col min="15877" max="15882" width="9" style="110" customWidth="1"/>
    <col min="15883" max="16126" width="9.140625" style="110"/>
    <col min="16127" max="16127" width="4.7109375" style="110" customWidth="1"/>
    <col min="16128" max="16128" width="19.85546875" style="110" customWidth="1"/>
    <col min="16129" max="16129" width="72.140625" style="110" customWidth="1"/>
    <col min="16130" max="16130" width="0" style="110" hidden="1" customWidth="1"/>
    <col min="16131" max="16131" width="18.28515625" style="110" customWidth="1"/>
    <col min="16132" max="16132" width="17.5703125" style="110" customWidth="1"/>
    <col min="16133" max="16138" width="9" style="110" customWidth="1"/>
    <col min="16139" max="16384" width="9.140625" style="110"/>
  </cols>
  <sheetData>
    <row r="1" spans="2:5" ht="15.75" customHeight="1" x14ac:dyDescent="0.3">
      <c r="D1" s="127" t="s">
        <v>61</v>
      </c>
    </row>
    <row r="2" spans="2:5" x14ac:dyDescent="0.3">
      <c r="D2" s="127" t="s">
        <v>38</v>
      </c>
    </row>
    <row r="3" spans="2:5" x14ac:dyDescent="0.3">
      <c r="D3" s="127" t="s">
        <v>0</v>
      </c>
    </row>
    <row r="5" spans="2:5" ht="38.25" customHeight="1" x14ac:dyDescent="0.3">
      <c r="B5" s="211" t="s">
        <v>66</v>
      </c>
      <c r="C5" s="211"/>
      <c r="D5" s="211"/>
    </row>
    <row r="6" spans="2:5" ht="23.25" customHeight="1" x14ac:dyDescent="0.3"/>
    <row r="7" spans="2:5" x14ac:dyDescent="0.3">
      <c r="B7" s="212" t="s">
        <v>33</v>
      </c>
      <c r="C7" s="212"/>
      <c r="D7" s="212"/>
    </row>
    <row r="8" spans="2:5" x14ac:dyDescent="0.3">
      <c r="B8" s="147" t="s">
        <v>39</v>
      </c>
    </row>
    <row r="11" spans="2:5" x14ac:dyDescent="0.3">
      <c r="B11" s="92" t="s">
        <v>40</v>
      </c>
      <c r="C11" s="92" t="s">
        <v>41</v>
      </c>
    </row>
    <row r="12" spans="2:5" x14ac:dyDescent="0.3">
      <c r="B12" s="1">
        <v>1212</v>
      </c>
      <c r="C12" s="2" t="s">
        <v>52</v>
      </c>
    </row>
    <row r="13" spans="2:5" x14ac:dyDescent="0.3">
      <c r="B13" s="117"/>
      <c r="C13" s="117"/>
    </row>
    <row r="14" spans="2:5" x14ac:dyDescent="0.3">
      <c r="B14" s="150" t="s">
        <v>42</v>
      </c>
      <c r="C14" s="151"/>
    </row>
    <row r="15" spans="2:5" ht="78" customHeight="1" x14ac:dyDescent="0.3">
      <c r="B15" s="90" t="s">
        <v>43</v>
      </c>
      <c r="C15" s="3" t="s">
        <v>53</v>
      </c>
      <c r="D15" s="73" t="s">
        <v>54</v>
      </c>
      <c r="E15" s="106"/>
    </row>
    <row r="16" spans="2:5" ht="36" customHeight="1" x14ac:dyDescent="0.3">
      <c r="B16" s="90" t="s">
        <v>44</v>
      </c>
      <c r="C16" s="3">
        <v>12025</v>
      </c>
      <c r="D16" s="126" t="s">
        <v>45</v>
      </c>
      <c r="E16" s="106"/>
    </row>
    <row r="17" spans="2:4" ht="45.75" customHeight="1" x14ac:dyDescent="0.3">
      <c r="B17" s="90" t="s">
        <v>46</v>
      </c>
      <c r="C17" s="3" t="str">
        <f>'Havelvats 2'!C17</f>
        <v xml:space="preserve">Մարզերում առաջնահերթ լուծում պահանջող հիմնախնդիրների լուծում
</v>
      </c>
      <c r="D17" s="215"/>
    </row>
    <row r="18" spans="2:4" ht="70.5" customHeight="1" x14ac:dyDescent="0.3">
      <c r="B18" s="165" t="s">
        <v>47</v>
      </c>
      <c r="C18" s="3" t="s">
        <v>161</v>
      </c>
      <c r="D18" s="216"/>
    </row>
    <row r="19" spans="2:4" ht="34.5" x14ac:dyDescent="0.3">
      <c r="B19" s="99" t="s">
        <v>48</v>
      </c>
      <c r="C19" s="3" t="s">
        <v>49</v>
      </c>
      <c r="D19" s="216"/>
    </row>
    <row r="20" spans="2:4" ht="51.75" x14ac:dyDescent="0.3">
      <c r="B20" s="99" t="s">
        <v>55</v>
      </c>
      <c r="C20" s="3" t="s">
        <v>56</v>
      </c>
      <c r="D20" s="113"/>
    </row>
    <row r="21" spans="2:4" x14ac:dyDescent="0.3">
      <c r="B21" s="217" t="s">
        <v>57</v>
      </c>
      <c r="C21" s="218"/>
      <c r="D21" s="119"/>
    </row>
    <row r="22" spans="2:4" x14ac:dyDescent="0.3">
      <c r="B22" s="213" t="s">
        <v>58</v>
      </c>
      <c r="C22" s="214"/>
      <c r="D22" s="107">
        <v>1</v>
      </c>
    </row>
    <row r="23" spans="2:4" x14ac:dyDescent="0.3">
      <c r="B23" s="213" t="s">
        <v>59</v>
      </c>
      <c r="C23" s="214"/>
      <c r="D23" s="107">
        <v>6</v>
      </c>
    </row>
    <row r="24" spans="2:4" x14ac:dyDescent="0.3">
      <c r="B24" s="213" t="s">
        <v>60</v>
      </c>
      <c r="C24" s="214"/>
      <c r="D24" s="107">
        <v>9</v>
      </c>
    </row>
    <row r="25" spans="2:4" x14ac:dyDescent="0.3">
      <c r="B25" s="105" t="s">
        <v>51</v>
      </c>
      <c r="C25" s="125"/>
      <c r="D25" s="101">
        <v>0</v>
      </c>
    </row>
    <row r="26" spans="2:4" ht="29.25" customHeight="1" x14ac:dyDescent="0.3"/>
  </sheetData>
  <mergeCells count="7">
    <mergeCell ref="B5:D5"/>
    <mergeCell ref="B7:D7"/>
    <mergeCell ref="B23:C23"/>
    <mergeCell ref="B24:C24"/>
    <mergeCell ref="D17:D19"/>
    <mergeCell ref="B21:C21"/>
    <mergeCell ref="B22:C22"/>
  </mergeCells>
  <pageMargins left="0.2" right="0.2" top="0.25" bottom="0.25" header="0.3" footer="0.3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9"/>
  <sheetViews>
    <sheetView topLeftCell="A85" workbookViewId="0">
      <selection activeCell="C105" sqref="C105"/>
    </sheetView>
  </sheetViews>
  <sheetFormatPr defaultRowHeight="17.25" x14ac:dyDescent="0.3"/>
  <cols>
    <col min="1" max="1" width="4.7109375" style="110" customWidth="1"/>
    <col min="2" max="2" width="26.140625" style="110" customWidth="1"/>
    <col min="3" max="3" width="65.42578125" style="110" customWidth="1"/>
    <col min="4" max="4" width="36.7109375" style="100" customWidth="1"/>
    <col min="5" max="5" width="10.140625" style="110" customWidth="1"/>
    <col min="6" max="6" width="10.28515625" style="110" customWidth="1"/>
    <col min="7" max="7" width="10.7109375" style="110" customWidth="1"/>
    <col min="8" max="10" width="9" style="110" customWidth="1"/>
    <col min="11" max="254" width="9.140625" style="110"/>
    <col min="255" max="255" width="4.7109375" style="110" customWidth="1"/>
    <col min="256" max="256" width="19.85546875" style="110" customWidth="1"/>
    <col min="257" max="257" width="72.140625" style="110" customWidth="1"/>
    <col min="258" max="258" width="0" style="110" hidden="1" customWidth="1"/>
    <col min="259" max="259" width="18.28515625" style="110" customWidth="1"/>
    <col min="260" max="260" width="17.5703125" style="110" customWidth="1"/>
    <col min="261" max="266" width="9" style="110" customWidth="1"/>
    <col min="267" max="510" width="9.140625" style="110"/>
    <col min="511" max="511" width="4.7109375" style="110" customWidth="1"/>
    <col min="512" max="512" width="19.85546875" style="110" customWidth="1"/>
    <col min="513" max="513" width="72.140625" style="110" customWidth="1"/>
    <col min="514" max="514" width="0" style="110" hidden="1" customWidth="1"/>
    <col min="515" max="515" width="18.28515625" style="110" customWidth="1"/>
    <col min="516" max="516" width="17.5703125" style="110" customWidth="1"/>
    <col min="517" max="522" width="9" style="110" customWidth="1"/>
    <col min="523" max="766" width="9.140625" style="110"/>
    <col min="767" max="767" width="4.7109375" style="110" customWidth="1"/>
    <col min="768" max="768" width="19.85546875" style="110" customWidth="1"/>
    <col min="769" max="769" width="72.140625" style="110" customWidth="1"/>
    <col min="770" max="770" width="0" style="110" hidden="1" customWidth="1"/>
    <col min="771" max="771" width="18.28515625" style="110" customWidth="1"/>
    <col min="772" max="772" width="17.5703125" style="110" customWidth="1"/>
    <col min="773" max="778" width="9" style="110" customWidth="1"/>
    <col min="779" max="1022" width="9.140625" style="110"/>
    <col min="1023" max="1023" width="4.7109375" style="110" customWidth="1"/>
    <col min="1024" max="1024" width="19.85546875" style="110" customWidth="1"/>
    <col min="1025" max="1025" width="72.140625" style="110" customWidth="1"/>
    <col min="1026" max="1026" width="0" style="110" hidden="1" customWidth="1"/>
    <col min="1027" max="1027" width="18.28515625" style="110" customWidth="1"/>
    <col min="1028" max="1028" width="17.5703125" style="110" customWidth="1"/>
    <col min="1029" max="1034" width="9" style="110" customWidth="1"/>
    <col min="1035" max="1278" width="9.140625" style="110"/>
    <col min="1279" max="1279" width="4.7109375" style="110" customWidth="1"/>
    <col min="1280" max="1280" width="19.85546875" style="110" customWidth="1"/>
    <col min="1281" max="1281" width="72.140625" style="110" customWidth="1"/>
    <col min="1282" max="1282" width="0" style="110" hidden="1" customWidth="1"/>
    <col min="1283" max="1283" width="18.28515625" style="110" customWidth="1"/>
    <col min="1284" max="1284" width="17.5703125" style="110" customWidth="1"/>
    <col min="1285" max="1290" width="9" style="110" customWidth="1"/>
    <col min="1291" max="1534" width="9.140625" style="110"/>
    <col min="1535" max="1535" width="4.7109375" style="110" customWidth="1"/>
    <col min="1536" max="1536" width="19.85546875" style="110" customWidth="1"/>
    <col min="1537" max="1537" width="72.140625" style="110" customWidth="1"/>
    <col min="1538" max="1538" width="0" style="110" hidden="1" customWidth="1"/>
    <col min="1539" max="1539" width="18.28515625" style="110" customWidth="1"/>
    <col min="1540" max="1540" width="17.5703125" style="110" customWidth="1"/>
    <col min="1541" max="1546" width="9" style="110" customWidth="1"/>
    <col min="1547" max="1790" width="9.140625" style="110"/>
    <col min="1791" max="1791" width="4.7109375" style="110" customWidth="1"/>
    <col min="1792" max="1792" width="19.85546875" style="110" customWidth="1"/>
    <col min="1793" max="1793" width="72.140625" style="110" customWidth="1"/>
    <col min="1794" max="1794" width="0" style="110" hidden="1" customWidth="1"/>
    <col min="1795" max="1795" width="18.28515625" style="110" customWidth="1"/>
    <col min="1796" max="1796" width="17.5703125" style="110" customWidth="1"/>
    <col min="1797" max="1802" width="9" style="110" customWidth="1"/>
    <col min="1803" max="2046" width="9.140625" style="110"/>
    <col min="2047" max="2047" width="4.7109375" style="110" customWidth="1"/>
    <col min="2048" max="2048" width="19.85546875" style="110" customWidth="1"/>
    <col min="2049" max="2049" width="72.140625" style="110" customWidth="1"/>
    <col min="2050" max="2050" width="0" style="110" hidden="1" customWidth="1"/>
    <col min="2051" max="2051" width="18.28515625" style="110" customWidth="1"/>
    <col min="2052" max="2052" width="17.5703125" style="110" customWidth="1"/>
    <col min="2053" max="2058" width="9" style="110" customWidth="1"/>
    <col min="2059" max="2302" width="9.140625" style="110"/>
    <col min="2303" max="2303" width="4.7109375" style="110" customWidth="1"/>
    <col min="2304" max="2304" width="19.85546875" style="110" customWidth="1"/>
    <col min="2305" max="2305" width="72.140625" style="110" customWidth="1"/>
    <col min="2306" max="2306" width="0" style="110" hidden="1" customWidth="1"/>
    <col min="2307" max="2307" width="18.28515625" style="110" customWidth="1"/>
    <col min="2308" max="2308" width="17.5703125" style="110" customWidth="1"/>
    <col min="2309" max="2314" width="9" style="110" customWidth="1"/>
    <col min="2315" max="2558" width="9.140625" style="110"/>
    <col min="2559" max="2559" width="4.7109375" style="110" customWidth="1"/>
    <col min="2560" max="2560" width="19.85546875" style="110" customWidth="1"/>
    <col min="2561" max="2561" width="72.140625" style="110" customWidth="1"/>
    <col min="2562" max="2562" width="0" style="110" hidden="1" customWidth="1"/>
    <col min="2563" max="2563" width="18.28515625" style="110" customWidth="1"/>
    <col min="2564" max="2564" width="17.5703125" style="110" customWidth="1"/>
    <col min="2565" max="2570" width="9" style="110" customWidth="1"/>
    <col min="2571" max="2814" width="9.140625" style="110"/>
    <col min="2815" max="2815" width="4.7109375" style="110" customWidth="1"/>
    <col min="2816" max="2816" width="19.85546875" style="110" customWidth="1"/>
    <col min="2817" max="2817" width="72.140625" style="110" customWidth="1"/>
    <col min="2818" max="2818" width="0" style="110" hidden="1" customWidth="1"/>
    <col min="2819" max="2819" width="18.28515625" style="110" customWidth="1"/>
    <col min="2820" max="2820" width="17.5703125" style="110" customWidth="1"/>
    <col min="2821" max="2826" width="9" style="110" customWidth="1"/>
    <col min="2827" max="3070" width="9.140625" style="110"/>
    <col min="3071" max="3071" width="4.7109375" style="110" customWidth="1"/>
    <col min="3072" max="3072" width="19.85546875" style="110" customWidth="1"/>
    <col min="3073" max="3073" width="72.140625" style="110" customWidth="1"/>
    <col min="3074" max="3074" width="0" style="110" hidden="1" customWidth="1"/>
    <col min="3075" max="3075" width="18.28515625" style="110" customWidth="1"/>
    <col min="3076" max="3076" width="17.5703125" style="110" customWidth="1"/>
    <col min="3077" max="3082" width="9" style="110" customWidth="1"/>
    <col min="3083" max="3326" width="9.140625" style="110"/>
    <col min="3327" max="3327" width="4.7109375" style="110" customWidth="1"/>
    <col min="3328" max="3328" width="19.85546875" style="110" customWidth="1"/>
    <col min="3329" max="3329" width="72.140625" style="110" customWidth="1"/>
    <col min="3330" max="3330" width="0" style="110" hidden="1" customWidth="1"/>
    <col min="3331" max="3331" width="18.28515625" style="110" customWidth="1"/>
    <col min="3332" max="3332" width="17.5703125" style="110" customWidth="1"/>
    <col min="3333" max="3338" width="9" style="110" customWidth="1"/>
    <col min="3339" max="3582" width="9.140625" style="110"/>
    <col min="3583" max="3583" width="4.7109375" style="110" customWidth="1"/>
    <col min="3584" max="3584" width="19.85546875" style="110" customWidth="1"/>
    <col min="3585" max="3585" width="72.140625" style="110" customWidth="1"/>
    <col min="3586" max="3586" width="0" style="110" hidden="1" customWidth="1"/>
    <col min="3587" max="3587" width="18.28515625" style="110" customWidth="1"/>
    <col min="3588" max="3588" width="17.5703125" style="110" customWidth="1"/>
    <col min="3589" max="3594" width="9" style="110" customWidth="1"/>
    <col min="3595" max="3838" width="9.140625" style="110"/>
    <col min="3839" max="3839" width="4.7109375" style="110" customWidth="1"/>
    <col min="3840" max="3840" width="19.85546875" style="110" customWidth="1"/>
    <col min="3841" max="3841" width="72.140625" style="110" customWidth="1"/>
    <col min="3842" max="3842" width="0" style="110" hidden="1" customWidth="1"/>
    <col min="3843" max="3843" width="18.28515625" style="110" customWidth="1"/>
    <col min="3844" max="3844" width="17.5703125" style="110" customWidth="1"/>
    <col min="3845" max="3850" width="9" style="110" customWidth="1"/>
    <col min="3851" max="4094" width="9.140625" style="110"/>
    <col min="4095" max="4095" width="4.7109375" style="110" customWidth="1"/>
    <col min="4096" max="4096" width="19.85546875" style="110" customWidth="1"/>
    <col min="4097" max="4097" width="72.140625" style="110" customWidth="1"/>
    <col min="4098" max="4098" width="0" style="110" hidden="1" customWidth="1"/>
    <col min="4099" max="4099" width="18.28515625" style="110" customWidth="1"/>
    <col min="4100" max="4100" width="17.5703125" style="110" customWidth="1"/>
    <col min="4101" max="4106" width="9" style="110" customWidth="1"/>
    <col min="4107" max="4350" width="9.140625" style="110"/>
    <col min="4351" max="4351" width="4.7109375" style="110" customWidth="1"/>
    <col min="4352" max="4352" width="19.85546875" style="110" customWidth="1"/>
    <col min="4353" max="4353" width="72.140625" style="110" customWidth="1"/>
    <col min="4354" max="4354" width="0" style="110" hidden="1" customWidth="1"/>
    <col min="4355" max="4355" width="18.28515625" style="110" customWidth="1"/>
    <col min="4356" max="4356" width="17.5703125" style="110" customWidth="1"/>
    <col min="4357" max="4362" width="9" style="110" customWidth="1"/>
    <col min="4363" max="4606" width="9.140625" style="110"/>
    <col min="4607" max="4607" width="4.7109375" style="110" customWidth="1"/>
    <col min="4608" max="4608" width="19.85546875" style="110" customWidth="1"/>
    <col min="4609" max="4609" width="72.140625" style="110" customWidth="1"/>
    <col min="4610" max="4610" width="0" style="110" hidden="1" customWidth="1"/>
    <col min="4611" max="4611" width="18.28515625" style="110" customWidth="1"/>
    <col min="4612" max="4612" width="17.5703125" style="110" customWidth="1"/>
    <col min="4613" max="4618" width="9" style="110" customWidth="1"/>
    <col min="4619" max="4862" width="9.140625" style="110"/>
    <col min="4863" max="4863" width="4.7109375" style="110" customWidth="1"/>
    <col min="4864" max="4864" width="19.85546875" style="110" customWidth="1"/>
    <col min="4865" max="4865" width="72.140625" style="110" customWidth="1"/>
    <col min="4866" max="4866" width="0" style="110" hidden="1" customWidth="1"/>
    <col min="4867" max="4867" width="18.28515625" style="110" customWidth="1"/>
    <col min="4868" max="4868" width="17.5703125" style="110" customWidth="1"/>
    <col min="4869" max="4874" width="9" style="110" customWidth="1"/>
    <col min="4875" max="5118" width="9.140625" style="110"/>
    <col min="5119" max="5119" width="4.7109375" style="110" customWidth="1"/>
    <col min="5120" max="5120" width="19.85546875" style="110" customWidth="1"/>
    <col min="5121" max="5121" width="72.140625" style="110" customWidth="1"/>
    <col min="5122" max="5122" width="0" style="110" hidden="1" customWidth="1"/>
    <col min="5123" max="5123" width="18.28515625" style="110" customWidth="1"/>
    <col min="5124" max="5124" width="17.5703125" style="110" customWidth="1"/>
    <col min="5125" max="5130" width="9" style="110" customWidth="1"/>
    <col min="5131" max="5374" width="9.140625" style="110"/>
    <col min="5375" max="5375" width="4.7109375" style="110" customWidth="1"/>
    <col min="5376" max="5376" width="19.85546875" style="110" customWidth="1"/>
    <col min="5377" max="5377" width="72.140625" style="110" customWidth="1"/>
    <col min="5378" max="5378" width="0" style="110" hidden="1" customWidth="1"/>
    <col min="5379" max="5379" width="18.28515625" style="110" customWidth="1"/>
    <col min="5380" max="5380" width="17.5703125" style="110" customWidth="1"/>
    <col min="5381" max="5386" width="9" style="110" customWidth="1"/>
    <col min="5387" max="5630" width="9.140625" style="110"/>
    <col min="5631" max="5631" width="4.7109375" style="110" customWidth="1"/>
    <col min="5632" max="5632" width="19.85546875" style="110" customWidth="1"/>
    <col min="5633" max="5633" width="72.140625" style="110" customWidth="1"/>
    <col min="5634" max="5634" width="0" style="110" hidden="1" customWidth="1"/>
    <col min="5635" max="5635" width="18.28515625" style="110" customWidth="1"/>
    <col min="5636" max="5636" width="17.5703125" style="110" customWidth="1"/>
    <col min="5637" max="5642" width="9" style="110" customWidth="1"/>
    <col min="5643" max="5886" width="9.140625" style="110"/>
    <col min="5887" max="5887" width="4.7109375" style="110" customWidth="1"/>
    <col min="5888" max="5888" width="19.85546875" style="110" customWidth="1"/>
    <col min="5889" max="5889" width="72.140625" style="110" customWidth="1"/>
    <col min="5890" max="5890" width="0" style="110" hidden="1" customWidth="1"/>
    <col min="5891" max="5891" width="18.28515625" style="110" customWidth="1"/>
    <col min="5892" max="5892" width="17.5703125" style="110" customWidth="1"/>
    <col min="5893" max="5898" width="9" style="110" customWidth="1"/>
    <col min="5899" max="6142" width="9.140625" style="110"/>
    <col min="6143" max="6143" width="4.7109375" style="110" customWidth="1"/>
    <col min="6144" max="6144" width="19.85546875" style="110" customWidth="1"/>
    <col min="6145" max="6145" width="72.140625" style="110" customWidth="1"/>
    <col min="6146" max="6146" width="0" style="110" hidden="1" customWidth="1"/>
    <col min="6147" max="6147" width="18.28515625" style="110" customWidth="1"/>
    <col min="6148" max="6148" width="17.5703125" style="110" customWidth="1"/>
    <col min="6149" max="6154" width="9" style="110" customWidth="1"/>
    <col min="6155" max="6398" width="9.140625" style="110"/>
    <col min="6399" max="6399" width="4.7109375" style="110" customWidth="1"/>
    <col min="6400" max="6400" width="19.85546875" style="110" customWidth="1"/>
    <col min="6401" max="6401" width="72.140625" style="110" customWidth="1"/>
    <col min="6402" max="6402" width="0" style="110" hidden="1" customWidth="1"/>
    <col min="6403" max="6403" width="18.28515625" style="110" customWidth="1"/>
    <col min="6404" max="6404" width="17.5703125" style="110" customWidth="1"/>
    <col min="6405" max="6410" width="9" style="110" customWidth="1"/>
    <col min="6411" max="6654" width="9.140625" style="110"/>
    <col min="6655" max="6655" width="4.7109375" style="110" customWidth="1"/>
    <col min="6656" max="6656" width="19.85546875" style="110" customWidth="1"/>
    <col min="6657" max="6657" width="72.140625" style="110" customWidth="1"/>
    <col min="6658" max="6658" width="0" style="110" hidden="1" customWidth="1"/>
    <col min="6659" max="6659" width="18.28515625" style="110" customWidth="1"/>
    <col min="6660" max="6660" width="17.5703125" style="110" customWidth="1"/>
    <col min="6661" max="6666" width="9" style="110" customWidth="1"/>
    <col min="6667" max="6910" width="9.140625" style="110"/>
    <col min="6911" max="6911" width="4.7109375" style="110" customWidth="1"/>
    <col min="6912" max="6912" width="19.85546875" style="110" customWidth="1"/>
    <col min="6913" max="6913" width="72.140625" style="110" customWidth="1"/>
    <col min="6914" max="6914" width="0" style="110" hidden="1" customWidth="1"/>
    <col min="6915" max="6915" width="18.28515625" style="110" customWidth="1"/>
    <col min="6916" max="6916" width="17.5703125" style="110" customWidth="1"/>
    <col min="6917" max="6922" width="9" style="110" customWidth="1"/>
    <col min="6923" max="7166" width="9.140625" style="110"/>
    <col min="7167" max="7167" width="4.7109375" style="110" customWidth="1"/>
    <col min="7168" max="7168" width="19.85546875" style="110" customWidth="1"/>
    <col min="7169" max="7169" width="72.140625" style="110" customWidth="1"/>
    <col min="7170" max="7170" width="0" style="110" hidden="1" customWidth="1"/>
    <col min="7171" max="7171" width="18.28515625" style="110" customWidth="1"/>
    <col min="7172" max="7172" width="17.5703125" style="110" customWidth="1"/>
    <col min="7173" max="7178" width="9" style="110" customWidth="1"/>
    <col min="7179" max="7422" width="9.140625" style="110"/>
    <col min="7423" max="7423" width="4.7109375" style="110" customWidth="1"/>
    <col min="7424" max="7424" width="19.85546875" style="110" customWidth="1"/>
    <col min="7425" max="7425" width="72.140625" style="110" customWidth="1"/>
    <col min="7426" max="7426" width="0" style="110" hidden="1" customWidth="1"/>
    <col min="7427" max="7427" width="18.28515625" style="110" customWidth="1"/>
    <col min="7428" max="7428" width="17.5703125" style="110" customWidth="1"/>
    <col min="7429" max="7434" width="9" style="110" customWidth="1"/>
    <col min="7435" max="7678" width="9.140625" style="110"/>
    <col min="7679" max="7679" width="4.7109375" style="110" customWidth="1"/>
    <col min="7680" max="7680" width="19.85546875" style="110" customWidth="1"/>
    <col min="7681" max="7681" width="72.140625" style="110" customWidth="1"/>
    <col min="7682" max="7682" width="0" style="110" hidden="1" customWidth="1"/>
    <col min="7683" max="7683" width="18.28515625" style="110" customWidth="1"/>
    <col min="7684" max="7684" width="17.5703125" style="110" customWidth="1"/>
    <col min="7685" max="7690" width="9" style="110" customWidth="1"/>
    <col min="7691" max="7934" width="9.140625" style="110"/>
    <col min="7935" max="7935" width="4.7109375" style="110" customWidth="1"/>
    <col min="7936" max="7936" width="19.85546875" style="110" customWidth="1"/>
    <col min="7937" max="7937" width="72.140625" style="110" customWidth="1"/>
    <col min="7938" max="7938" width="0" style="110" hidden="1" customWidth="1"/>
    <col min="7939" max="7939" width="18.28515625" style="110" customWidth="1"/>
    <col min="7940" max="7940" width="17.5703125" style="110" customWidth="1"/>
    <col min="7941" max="7946" width="9" style="110" customWidth="1"/>
    <col min="7947" max="8190" width="9.140625" style="110"/>
    <col min="8191" max="8191" width="4.7109375" style="110" customWidth="1"/>
    <col min="8192" max="8192" width="19.85546875" style="110" customWidth="1"/>
    <col min="8193" max="8193" width="72.140625" style="110" customWidth="1"/>
    <col min="8194" max="8194" width="0" style="110" hidden="1" customWidth="1"/>
    <col min="8195" max="8195" width="18.28515625" style="110" customWidth="1"/>
    <col min="8196" max="8196" width="17.5703125" style="110" customWidth="1"/>
    <col min="8197" max="8202" width="9" style="110" customWidth="1"/>
    <col min="8203" max="8446" width="9.140625" style="110"/>
    <col min="8447" max="8447" width="4.7109375" style="110" customWidth="1"/>
    <col min="8448" max="8448" width="19.85546875" style="110" customWidth="1"/>
    <col min="8449" max="8449" width="72.140625" style="110" customWidth="1"/>
    <col min="8450" max="8450" width="0" style="110" hidden="1" customWidth="1"/>
    <col min="8451" max="8451" width="18.28515625" style="110" customWidth="1"/>
    <col min="8452" max="8452" width="17.5703125" style="110" customWidth="1"/>
    <col min="8453" max="8458" width="9" style="110" customWidth="1"/>
    <col min="8459" max="8702" width="9.140625" style="110"/>
    <col min="8703" max="8703" width="4.7109375" style="110" customWidth="1"/>
    <col min="8704" max="8704" width="19.85546875" style="110" customWidth="1"/>
    <col min="8705" max="8705" width="72.140625" style="110" customWidth="1"/>
    <col min="8706" max="8706" width="0" style="110" hidden="1" customWidth="1"/>
    <col min="8707" max="8707" width="18.28515625" style="110" customWidth="1"/>
    <col min="8708" max="8708" width="17.5703125" style="110" customWidth="1"/>
    <col min="8709" max="8714" width="9" style="110" customWidth="1"/>
    <col min="8715" max="8958" width="9.140625" style="110"/>
    <col min="8959" max="8959" width="4.7109375" style="110" customWidth="1"/>
    <col min="8960" max="8960" width="19.85546875" style="110" customWidth="1"/>
    <col min="8961" max="8961" width="72.140625" style="110" customWidth="1"/>
    <col min="8962" max="8962" width="0" style="110" hidden="1" customWidth="1"/>
    <col min="8963" max="8963" width="18.28515625" style="110" customWidth="1"/>
    <col min="8964" max="8964" width="17.5703125" style="110" customWidth="1"/>
    <col min="8965" max="8970" width="9" style="110" customWidth="1"/>
    <col min="8971" max="9214" width="9.140625" style="110"/>
    <col min="9215" max="9215" width="4.7109375" style="110" customWidth="1"/>
    <col min="9216" max="9216" width="19.85546875" style="110" customWidth="1"/>
    <col min="9217" max="9217" width="72.140625" style="110" customWidth="1"/>
    <col min="9218" max="9218" width="0" style="110" hidden="1" customWidth="1"/>
    <col min="9219" max="9219" width="18.28515625" style="110" customWidth="1"/>
    <col min="9220" max="9220" width="17.5703125" style="110" customWidth="1"/>
    <col min="9221" max="9226" width="9" style="110" customWidth="1"/>
    <col min="9227" max="9470" width="9.140625" style="110"/>
    <col min="9471" max="9471" width="4.7109375" style="110" customWidth="1"/>
    <col min="9472" max="9472" width="19.85546875" style="110" customWidth="1"/>
    <col min="9473" max="9473" width="72.140625" style="110" customWidth="1"/>
    <col min="9474" max="9474" width="0" style="110" hidden="1" customWidth="1"/>
    <col min="9475" max="9475" width="18.28515625" style="110" customWidth="1"/>
    <col min="9476" max="9476" width="17.5703125" style="110" customWidth="1"/>
    <col min="9477" max="9482" width="9" style="110" customWidth="1"/>
    <col min="9483" max="9726" width="9.140625" style="110"/>
    <col min="9727" max="9727" width="4.7109375" style="110" customWidth="1"/>
    <col min="9728" max="9728" width="19.85546875" style="110" customWidth="1"/>
    <col min="9729" max="9729" width="72.140625" style="110" customWidth="1"/>
    <col min="9730" max="9730" width="0" style="110" hidden="1" customWidth="1"/>
    <col min="9731" max="9731" width="18.28515625" style="110" customWidth="1"/>
    <col min="9732" max="9732" width="17.5703125" style="110" customWidth="1"/>
    <col min="9733" max="9738" width="9" style="110" customWidth="1"/>
    <col min="9739" max="9982" width="9.140625" style="110"/>
    <col min="9983" max="9983" width="4.7109375" style="110" customWidth="1"/>
    <col min="9984" max="9984" width="19.85546875" style="110" customWidth="1"/>
    <col min="9985" max="9985" width="72.140625" style="110" customWidth="1"/>
    <col min="9986" max="9986" width="0" style="110" hidden="1" customWidth="1"/>
    <col min="9987" max="9987" width="18.28515625" style="110" customWidth="1"/>
    <col min="9988" max="9988" width="17.5703125" style="110" customWidth="1"/>
    <col min="9989" max="9994" width="9" style="110" customWidth="1"/>
    <col min="9995" max="10238" width="9.140625" style="110"/>
    <col min="10239" max="10239" width="4.7109375" style="110" customWidth="1"/>
    <col min="10240" max="10240" width="19.85546875" style="110" customWidth="1"/>
    <col min="10241" max="10241" width="72.140625" style="110" customWidth="1"/>
    <col min="10242" max="10242" width="0" style="110" hidden="1" customWidth="1"/>
    <col min="10243" max="10243" width="18.28515625" style="110" customWidth="1"/>
    <col min="10244" max="10244" width="17.5703125" style="110" customWidth="1"/>
    <col min="10245" max="10250" width="9" style="110" customWidth="1"/>
    <col min="10251" max="10494" width="9.140625" style="110"/>
    <col min="10495" max="10495" width="4.7109375" style="110" customWidth="1"/>
    <col min="10496" max="10496" width="19.85546875" style="110" customWidth="1"/>
    <col min="10497" max="10497" width="72.140625" style="110" customWidth="1"/>
    <col min="10498" max="10498" width="0" style="110" hidden="1" customWidth="1"/>
    <col min="10499" max="10499" width="18.28515625" style="110" customWidth="1"/>
    <col min="10500" max="10500" width="17.5703125" style="110" customWidth="1"/>
    <col min="10501" max="10506" width="9" style="110" customWidth="1"/>
    <col min="10507" max="10750" width="9.140625" style="110"/>
    <col min="10751" max="10751" width="4.7109375" style="110" customWidth="1"/>
    <col min="10752" max="10752" width="19.85546875" style="110" customWidth="1"/>
    <col min="10753" max="10753" width="72.140625" style="110" customWidth="1"/>
    <col min="10754" max="10754" width="0" style="110" hidden="1" customWidth="1"/>
    <col min="10755" max="10755" width="18.28515625" style="110" customWidth="1"/>
    <col min="10756" max="10756" width="17.5703125" style="110" customWidth="1"/>
    <col min="10757" max="10762" width="9" style="110" customWidth="1"/>
    <col min="10763" max="11006" width="9.140625" style="110"/>
    <col min="11007" max="11007" width="4.7109375" style="110" customWidth="1"/>
    <col min="11008" max="11008" width="19.85546875" style="110" customWidth="1"/>
    <col min="11009" max="11009" width="72.140625" style="110" customWidth="1"/>
    <col min="11010" max="11010" width="0" style="110" hidden="1" customWidth="1"/>
    <col min="11011" max="11011" width="18.28515625" style="110" customWidth="1"/>
    <col min="11012" max="11012" width="17.5703125" style="110" customWidth="1"/>
    <col min="11013" max="11018" width="9" style="110" customWidth="1"/>
    <col min="11019" max="11262" width="9.140625" style="110"/>
    <col min="11263" max="11263" width="4.7109375" style="110" customWidth="1"/>
    <col min="11264" max="11264" width="19.85546875" style="110" customWidth="1"/>
    <col min="11265" max="11265" width="72.140625" style="110" customWidth="1"/>
    <col min="11266" max="11266" width="0" style="110" hidden="1" customWidth="1"/>
    <col min="11267" max="11267" width="18.28515625" style="110" customWidth="1"/>
    <col min="11268" max="11268" width="17.5703125" style="110" customWidth="1"/>
    <col min="11269" max="11274" width="9" style="110" customWidth="1"/>
    <col min="11275" max="11518" width="9.140625" style="110"/>
    <col min="11519" max="11519" width="4.7109375" style="110" customWidth="1"/>
    <col min="11520" max="11520" width="19.85546875" style="110" customWidth="1"/>
    <col min="11521" max="11521" width="72.140625" style="110" customWidth="1"/>
    <col min="11522" max="11522" width="0" style="110" hidden="1" customWidth="1"/>
    <col min="11523" max="11523" width="18.28515625" style="110" customWidth="1"/>
    <col min="11524" max="11524" width="17.5703125" style="110" customWidth="1"/>
    <col min="11525" max="11530" width="9" style="110" customWidth="1"/>
    <col min="11531" max="11774" width="9.140625" style="110"/>
    <col min="11775" max="11775" width="4.7109375" style="110" customWidth="1"/>
    <col min="11776" max="11776" width="19.85546875" style="110" customWidth="1"/>
    <col min="11777" max="11777" width="72.140625" style="110" customWidth="1"/>
    <col min="11778" max="11778" width="0" style="110" hidden="1" customWidth="1"/>
    <col min="11779" max="11779" width="18.28515625" style="110" customWidth="1"/>
    <col min="11780" max="11780" width="17.5703125" style="110" customWidth="1"/>
    <col min="11781" max="11786" width="9" style="110" customWidth="1"/>
    <col min="11787" max="12030" width="9.140625" style="110"/>
    <col min="12031" max="12031" width="4.7109375" style="110" customWidth="1"/>
    <col min="12032" max="12032" width="19.85546875" style="110" customWidth="1"/>
    <col min="12033" max="12033" width="72.140625" style="110" customWidth="1"/>
    <col min="12034" max="12034" width="0" style="110" hidden="1" customWidth="1"/>
    <col min="12035" max="12035" width="18.28515625" style="110" customWidth="1"/>
    <col min="12036" max="12036" width="17.5703125" style="110" customWidth="1"/>
    <col min="12037" max="12042" width="9" style="110" customWidth="1"/>
    <col min="12043" max="12286" width="9.140625" style="110"/>
    <col min="12287" max="12287" width="4.7109375" style="110" customWidth="1"/>
    <col min="12288" max="12288" width="19.85546875" style="110" customWidth="1"/>
    <col min="12289" max="12289" width="72.140625" style="110" customWidth="1"/>
    <col min="12290" max="12290" width="0" style="110" hidden="1" customWidth="1"/>
    <col min="12291" max="12291" width="18.28515625" style="110" customWidth="1"/>
    <col min="12292" max="12292" width="17.5703125" style="110" customWidth="1"/>
    <col min="12293" max="12298" width="9" style="110" customWidth="1"/>
    <col min="12299" max="12542" width="9.140625" style="110"/>
    <col min="12543" max="12543" width="4.7109375" style="110" customWidth="1"/>
    <col min="12544" max="12544" width="19.85546875" style="110" customWidth="1"/>
    <col min="12545" max="12545" width="72.140625" style="110" customWidth="1"/>
    <col min="12546" max="12546" width="0" style="110" hidden="1" customWidth="1"/>
    <col min="12547" max="12547" width="18.28515625" style="110" customWidth="1"/>
    <col min="12548" max="12548" width="17.5703125" style="110" customWidth="1"/>
    <col min="12549" max="12554" width="9" style="110" customWidth="1"/>
    <col min="12555" max="12798" width="9.140625" style="110"/>
    <col min="12799" max="12799" width="4.7109375" style="110" customWidth="1"/>
    <col min="12800" max="12800" width="19.85546875" style="110" customWidth="1"/>
    <col min="12801" max="12801" width="72.140625" style="110" customWidth="1"/>
    <col min="12802" max="12802" width="0" style="110" hidden="1" customWidth="1"/>
    <col min="12803" max="12803" width="18.28515625" style="110" customWidth="1"/>
    <col min="12804" max="12804" width="17.5703125" style="110" customWidth="1"/>
    <col min="12805" max="12810" width="9" style="110" customWidth="1"/>
    <col min="12811" max="13054" width="9.140625" style="110"/>
    <col min="13055" max="13055" width="4.7109375" style="110" customWidth="1"/>
    <col min="13056" max="13056" width="19.85546875" style="110" customWidth="1"/>
    <col min="13057" max="13057" width="72.140625" style="110" customWidth="1"/>
    <col min="13058" max="13058" width="0" style="110" hidden="1" customWidth="1"/>
    <col min="13059" max="13059" width="18.28515625" style="110" customWidth="1"/>
    <col min="13060" max="13060" width="17.5703125" style="110" customWidth="1"/>
    <col min="13061" max="13066" width="9" style="110" customWidth="1"/>
    <col min="13067" max="13310" width="9.140625" style="110"/>
    <col min="13311" max="13311" width="4.7109375" style="110" customWidth="1"/>
    <col min="13312" max="13312" width="19.85546875" style="110" customWidth="1"/>
    <col min="13313" max="13313" width="72.140625" style="110" customWidth="1"/>
    <col min="13314" max="13314" width="0" style="110" hidden="1" customWidth="1"/>
    <col min="13315" max="13315" width="18.28515625" style="110" customWidth="1"/>
    <col min="13316" max="13316" width="17.5703125" style="110" customWidth="1"/>
    <col min="13317" max="13322" width="9" style="110" customWidth="1"/>
    <col min="13323" max="13566" width="9.140625" style="110"/>
    <col min="13567" max="13567" width="4.7109375" style="110" customWidth="1"/>
    <col min="13568" max="13568" width="19.85546875" style="110" customWidth="1"/>
    <col min="13569" max="13569" width="72.140625" style="110" customWidth="1"/>
    <col min="13570" max="13570" width="0" style="110" hidden="1" customWidth="1"/>
    <col min="13571" max="13571" width="18.28515625" style="110" customWidth="1"/>
    <col min="13572" max="13572" width="17.5703125" style="110" customWidth="1"/>
    <col min="13573" max="13578" width="9" style="110" customWidth="1"/>
    <col min="13579" max="13822" width="9.140625" style="110"/>
    <col min="13823" max="13823" width="4.7109375" style="110" customWidth="1"/>
    <col min="13824" max="13824" width="19.85546875" style="110" customWidth="1"/>
    <col min="13825" max="13825" width="72.140625" style="110" customWidth="1"/>
    <col min="13826" max="13826" width="0" style="110" hidden="1" customWidth="1"/>
    <col min="13827" max="13827" width="18.28515625" style="110" customWidth="1"/>
    <col min="13828" max="13828" width="17.5703125" style="110" customWidth="1"/>
    <col min="13829" max="13834" width="9" style="110" customWidth="1"/>
    <col min="13835" max="14078" width="9.140625" style="110"/>
    <col min="14079" max="14079" width="4.7109375" style="110" customWidth="1"/>
    <col min="14080" max="14080" width="19.85546875" style="110" customWidth="1"/>
    <col min="14081" max="14081" width="72.140625" style="110" customWidth="1"/>
    <col min="14082" max="14082" width="0" style="110" hidden="1" customWidth="1"/>
    <col min="14083" max="14083" width="18.28515625" style="110" customWidth="1"/>
    <col min="14084" max="14084" width="17.5703125" style="110" customWidth="1"/>
    <col min="14085" max="14090" width="9" style="110" customWidth="1"/>
    <col min="14091" max="14334" width="9.140625" style="110"/>
    <col min="14335" max="14335" width="4.7109375" style="110" customWidth="1"/>
    <col min="14336" max="14336" width="19.85546875" style="110" customWidth="1"/>
    <col min="14337" max="14337" width="72.140625" style="110" customWidth="1"/>
    <col min="14338" max="14338" width="0" style="110" hidden="1" customWidth="1"/>
    <col min="14339" max="14339" width="18.28515625" style="110" customWidth="1"/>
    <col min="14340" max="14340" width="17.5703125" style="110" customWidth="1"/>
    <col min="14341" max="14346" width="9" style="110" customWidth="1"/>
    <col min="14347" max="14590" width="9.140625" style="110"/>
    <col min="14591" max="14591" width="4.7109375" style="110" customWidth="1"/>
    <col min="14592" max="14592" width="19.85546875" style="110" customWidth="1"/>
    <col min="14593" max="14593" width="72.140625" style="110" customWidth="1"/>
    <col min="14594" max="14594" width="0" style="110" hidden="1" customWidth="1"/>
    <col min="14595" max="14595" width="18.28515625" style="110" customWidth="1"/>
    <col min="14596" max="14596" width="17.5703125" style="110" customWidth="1"/>
    <col min="14597" max="14602" width="9" style="110" customWidth="1"/>
    <col min="14603" max="14846" width="9.140625" style="110"/>
    <col min="14847" max="14847" width="4.7109375" style="110" customWidth="1"/>
    <col min="14848" max="14848" width="19.85546875" style="110" customWidth="1"/>
    <col min="14849" max="14849" width="72.140625" style="110" customWidth="1"/>
    <col min="14850" max="14850" width="0" style="110" hidden="1" customWidth="1"/>
    <col min="14851" max="14851" width="18.28515625" style="110" customWidth="1"/>
    <col min="14852" max="14852" width="17.5703125" style="110" customWidth="1"/>
    <col min="14853" max="14858" width="9" style="110" customWidth="1"/>
    <col min="14859" max="15102" width="9.140625" style="110"/>
    <col min="15103" max="15103" width="4.7109375" style="110" customWidth="1"/>
    <col min="15104" max="15104" width="19.85546875" style="110" customWidth="1"/>
    <col min="15105" max="15105" width="72.140625" style="110" customWidth="1"/>
    <col min="15106" max="15106" width="0" style="110" hidden="1" customWidth="1"/>
    <col min="15107" max="15107" width="18.28515625" style="110" customWidth="1"/>
    <col min="15108" max="15108" width="17.5703125" style="110" customWidth="1"/>
    <col min="15109" max="15114" width="9" style="110" customWidth="1"/>
    <col min="15115" max="15358" width="9.140625" style="110"/>
    <col min="15359" max="15359" width="4.7109375" style="110" customWidth="1"/>
    <col min="15360" max="15360" width="19.85546875" style="110" customWidth="1"/>
    <col min="15361" max="15361" width="72.140625" style="110" customWidth="1"/>
    <col min="15362" max="15362" width="0" style="110" hidden="1" customWidth="1"/>
    <col min="15363" max="15363" width="18.28515625" style="110" customWidth="1"/>
    <col min="15364" max="15364" width="17.5703125" style="110" customWidth="1"/>
    <col min="15365" max="15370" width="9" style="110" customWidth="1"/>
    <col min="15371" max="15614" width="9.140625" style="110"/>
    <col min="15615" max="15615" width="4.7109375" style="110" customWidth="1"/>
    <col min="15616" max="15616" width="19.85546875" style="110" customWidth="1"/>
    <col min="15617" max="15617" width="72.140625" style="110" customWidth="1"/>
    <col min="15618" max="15618" width="0" style="110" hidden="1" customWidth="1"/>
    <col min="15619" max="15619" width="18.28515625" style="110" customWidth="1"/>
    <col min="15620" max="15620" width="17.5703125" style="110" customWidth="1"/>
    <col min="15621" max="15626" width="9" style="110" customWidth="1"/>
    <col min="15627" max="15870" width="9.140625" style="110"/>
    <col min="15871" max="15871" width="4.7109375" style="110" customWidth="1"/>
    <col min="15872" max="15872" width="19.85546875" style="110" customWidth="1"/>
    <col min="15873" max="15873" width="72.140625" style="110" customWidth="1"/>
    <col min="15874" max="15874" width="0" style="110" hidden="1" customWidth="1"/>
    <col min="15875" max="15875" width="18.28515625" style="110" customWidth="1"/>
    <col min="15876" max="15876" width="17.5703125" style="110" customWidth="1"/>
    <col min="15877" max="15882" width="9" style="110" customWidth="1"/>
    <col min="15883" max="16126" width="9.140625" style="110"/>
    <col min="16127" max="16127" width="4.7109375" style="110" customWidth="1"/>
    <col min="16128" max="16128" width="19.85546875" style="110" customWidth="1"/>
    <col min="16129" max="16129" width="72.140625" style="110" customWidth="1"/>
    <col min="16130" max="16130" width="0" style="110" hidden="1" customWidth="1"/>
    <col min="16131" max="16131" width="18.28515625" style="110" customWidth="1"/>
    <col min="16132" max="16132" width="17.5703125" style="110" customWidth="1"/>
    <col min="16133" max="16138" width="9" style="110" customWidth="1"/>
    <col min="16139" max="16384" width="9.140625" style="110"/>
  </cols>
  <sheetData>
    <row r="1" spans="2:5" x14ac:dyDescent="0.3">
      <c r="D1" s="100" t="s">
        <v>83</v>
      </c>
    </row>
    <row r="2" spans="2:5" ht="17.25" customHeight="1" x14ac:dyDescent="0.3">
      <c r="D2" s="100" t="s">
        <v>38</v>
      </c>
    </row>
    <row r="3" spans="2:5" ht="18" customHeight="1" x14ac:dyDescent="0.3">
      <c r="D3" s="100" t="s">
        <v>0</v>
      </c>
    </row>
    <row r="4" spans="2:5" ht="17.25" customHeight="1" x14ac:dyDescent="0.3"/>
    <row r="5" spans="2:5" ht="15" customHeight="1" x14ac:dyDescent="0.3"/>
    <row r="6" spans="2:5" x14ac:dyDescent="0.3">
      <c r="B6" s="211" t="s">
        <v>155</v>
      </c>
      <c r="C6" s="211"/>
      <c r="D6" s="211"/>
    </row>
    <row r="7" spans="2:5" ht="12" customHeight="1" x14ac:dyDescent="0.3"/>
    <row r="8" spans="2:5" ht="24" customHeight="1" x14ac:dyDescent="0.3">
      <c r="B8" s="225" t="s">
        <v>156</v>
      </c>
      <c r="C8" s="225"/>
      <c r="D8" s="225"/>
    </row>
    <row r="9" spans="2:5" x14ac:dyDescent="0.3">
      <c r="B9" s="110" t="s">
        <v>62</v>
      </c>
    </row>
    <row r="11" spans="2:5" x14ac:dyDescent="0.3">
      <c r="B11" s="103" t="s">
        <v>40</v>
      </c>
      <c r="C11" s="103" t="s">
        <v>41</v>
      </c>
    </row>
    <row r="12" spans="2:5" x14ac:dyDescent="0.3">
      <c r="B12" s="148">
        <v>1212</v>
      </c>
      <c r="C12" s="149" t="s">
        <v>52</v>
      </c>
    </row>
    <row r="13" spans="2:5" x14ac:dyDescent="0.3">
      <c r="B13" s="117"/>
      <c r="C13" s="117"/>
    </row>
    <row r="14" spans="2:5" x14ac:dyDescent="0.3">
      <c r="B14" s="150" t="s">
        <v>42</v>
      </c>
      <c r="C14" s="151"/>
    </row>
    <row r="15" spans="2:5" ht="60" customHeight="1" x14ac:dyDescent="0.3">
      <c r="B15" s="140" t="s">
        <v>43</v>
      </c>
      <c r="C15" s="75" t="s">
        <v>53</v>
      </c>
      <c r="D15" s="77" t="s">
        <v>54</v>
      </c>
      <c r="E15" s="106"/>
    </row>
    <row r="16" spans="2:5" ht="34.5" x14ac:dyDescent="0.3">
      <c r="B16" s="140" t="s">
        <v>44</v>
      </c>
      <c r="C16" s="75">
        <v>12025</v>
      </c>
      <c r="D16" s="139" t="s">
        <v>45</v>
      </c>
      <c r="E16" s="106"/>
    </row>
    <row r="17" spans="2:4" ht="36" customHeight="1" x14ac:dyDescent="0.3">
      <c r="B17" s="140" t="s">
        <v>46</v>
      </c>
      <c r="C17" s="75" t="str">
        <f>'Havelvats 4'!C17</f>
        <v xml:space="preserve">Մարզերում առաջնահերթ լուծում պահանջող հիմնախնդիրների լուծում
</v>
      </c>
      <c r="D17" s="221"/>
    </row>
    <row r="18" spans="2:4" ht="78.75" customHeight="1" x14ac:dyDescent="0.3">
      <c r="B18" s="164" t="s">
        <v>47</v>
      </c>
      <c r="C18" s="75" t="str">
        <f>'Havelvats 4'!C18</f>
        <v xml:space="preserve"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
</v>
      </c>
      <c r="D18" s="222"/>
    </row>
    <row r="19" spans="2:4" ht="34.5" x14ac:dyDescent="0.3">
      <c r="B19" s="138" t="s">
        <v>48</v>
      </c>
      <c r="C19" s="75" t="s">
        <v>49</v>
      </c>
      <c r="D19" s="222"/>
    </row>
    <row r="20" spans="2:4" ht="51.75" x14ac:dyDescent="0.3">
      <c r="B20" s="156" t="s">
        <v>50</v>
      </c>
      <c r="C20" s="75" t="s">
        <v>63</v>
      </c>
      <c r="D20" s="146"/>
    </row>
    <row r="21" spans="2:4" x14ac:dyDescent="0.3">
      <c r="B21" s="223" t="s">
        <v>57</v>
      </c>
      <c r="C21" s="224"/>
      <c r="D21" s="88"/>
    </row>
    <row r="22" spans="2:4" x14ac:dyDescent="0.3">
      <c r="B22" s="219" t="s">
        <v>58</v>
      </c>
      <c r="C22" s="220"/>
      <c r="D22" s="139">
        <v>0</v>
      </c>
    </row>
    <row r="23" spans="2:4" x14ac:dyDescent="0.3">
      <c r="B23" s="219" t="s">
        <v>59</v>
      </c>
      <c r="C23" s="220"/>
      <c r="D23" s="139">
        <v>0</v>
      </c>
    </row>
    <row r="24" spans="2:4" x14ac:dyDescent="0.3">
      <c r="B24" s="219" t="s">
        <v>60</v>
      </c>
      <c r="C24" s="220"/>
      <c r="D24" s="139">
        <v>1</v>
      </c>
    </row>
    <row r="25" spans="2:4" x14ac:dyDescent="0.3">
      <c r="B25" s="97" t="s">
        <v>51</v>
      </c>
      <c r="C25" s="137"/>
      <c r="D25" s="101">
        <v>0</v>
      </c>
    </row>
    <row r="27" spans="2:4" x14ac:dyDescent="0.3">
      <c r="B27" s="211" t="s">
        <v>84</v>
      </c>
      <c r="C27" s="211"/>
      <c r="D27" s="211"/>
    </row>
    <row r="29" spans="2:4" x14ac:dyDescent="0.3">
      <c r="B29" s="225" t="s">
        <v>64</v>
      </c>
      <c r="C29" s="225"/>
      <c r="D29" s="225"/>
    </row>
    <row r="30" spans="2:4" x14ac:dyDescent="0.3">
      <c r="B30" s="110" t="s">
        <v>62</v>
      </c>
    </row>
    <row r="32" spans="2:4" x14ac:dyDescent="0.3">
      <c r="B32" s="103" t="s">
        <v>40</v>
      </c>
      <c r="C32" s="103" t="s">
        <v>41</v>
      </c>
    </row>
    <row r="33" spans="2:5" x14ac:dyDescent="0.3">
      <c r="B33" s="148">
        <v>1212</v>
      </c>
      <c r="C33" s="149" t="s">
        <v>52</v>
      </c>
    </row>
    <row r="34" spans="2:5" x14ac:dyDescent="0.3">
      <c r="B34" s="117"/>
      <c r="C34" s="117"/>
    </row>
    <row r="35" spans="2:5" x14ac:dyDescent="0.3">
      <c r="B35" s="150" t="s">
        <v>42</v>
      </c>
      <c r="C35" s="151"/>
    </row>
    <row r="36" spans="2:5" ht="49.5" customHeight="1" x14ac:dyDescent="0.3">
      <c r="B36" s="140" t="s">
        <v>43</v>
      </c>
      <c r="C36" s="75" t="s">
        <v>53</v>
      </c>
      <c r="D36" s="77" t="s">
        <v>54</v>
      </c>
      <c r="E36" s="106"/>
    </row>
    <row r="37" spans="2:5" ht="34.5" x14ac:dyDescent="0.3">
      <c r="B37" s="140" t="s">
        <v>44</v>
      </c>
      <c r="C37" s="75">
        <v>12025</v>
      </c>
      <c r="D37" s="139" t="s">
        <v>45</v>
      </c>
      <c r="E37" s="106"/>
    </row>
    <row r="38" spans="2:5" ht="51.75" x14ac:dyDescent="0.3">
      <c r="B38" s="140" t="s">
        <v>46</v>
      </c>
      <c r="C38" s="75" t="str">
        <f>C17</f>
        <v xml:space="preserve">Մարզերում առաջնահերթ լուծում պահանջող հիմնախնդիրների լուծում
</v>
      </c>
      <c r="D38" s="221"/>
    </row>
    <row r="39" spans="2:5" ht="86.25" x14ac:dyDescent="0.3">
      <c r="B39" s="138" t="s">
        <v>47</v>
      </c>
      <c r="C39" s="75" t="str">
        <f>C18</f>
        <v xml:space="preserve"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
</v>
      </c>
      <c r="D39" s="222"/>
    </row>
    <row r="40" spans="2:5" ht="34.5" x14ac:dyDescent="0.3">
      <c r="B40" s="138" t="s">
        <v>48</v>
      </c>
      <c r="C40" s="75" t="s">
        <v>49</v>
      </c>
      <c r="D40" s="222"/>
    </row>
    <row r="41" spans="2:5" ht="51.75" x14ac:dyDescent="0.3">
      <c r="B41" s="156" t="s">
        <v>50</v>
      </c>
      <c r="C41" s="75" t="s">
        <v>63</v>
      </c>
      <c r="D41" s="146"/>
    </row>
    <row r="42" spans="2:5" x14ac:dyDescent="0.3">
      <c r="B42" s="223" t="s">
        <v>57</v>
      </c>
      <c r="C42" s="224"/>
      <c r="D42" s="88"/>
    </row>
    <row r="43" spans="2:5" x14ac:dyDescent="0.3">
      <c r="B43" s="219" t="s">
        <v>58</v>
      </c>
      <c r="C43" s="220"/>
      <c r="D43" s="139"/>
    </row>
    <row r="44" spans="2:5" x14ac:dyDescent="0.3">
      <c r="B44" s="219" t="s">
        <v>59</v>
      </c>
      <c r="C44" s="220"/>
      <c r="D44" s="139">
        <v>1</v>
      </c>
    </row>
    <row r="45" spans="2:5" x14ac:dyDescent="0.3">
      <c r="B45" s="219" t="s">
        <v>60</v>
      </c>
      <c r="C45" s="220"/>
      <c r="D45" s="139">
        <v>0</v>
      </c>
    </row>
    <row r="46" spans="2:5" x14ac:dyDescent="0.3">
      <c r="B46" s="97" t="s">
        <v>51</v>
      </c>
      <c r="C46" s="137"/>
      <c r="D46" s="101">
        <v>0</v>
      </c>
    </row>
    <row r="48" spans="2:5" x14ac:dyDescent="0.3">
      <c r="B48" s="211" t="s">
        <v>157</v>
      </c>
      <c r="C48" s="211"/>
      <c r="D48" s="211"/>
    </row>
    <row r="50" spans="2:5" x14ac:dyDescent="0.3">
      <c r="B50" s="225" t="s">
        <v>158</v>
      </c>
      <c r="C50" s="225"/>
      <c r="D50" s="225"/>
    </row>
    <row r="51" spans="2:5" x14ac:dyDescent="0.3">
      <c r="B51" s="110" t="s">
        <v>62</v>
      </c>
    </row>
    <row r="53" spans="2:5" x14ac:dyDescent="0.3">
      <c r="B53" s="103" t="s">
        <v>40</v>
      </c>
      <c r="C53" s="103" t="s">
        <v>41</v>
      </c>
    </row>
    <row r="54" spans="2:5" x14ac:dyDescent="0.3">
      <c r="B54" s="148">
        <v>1212</v>
      </c>
      <c r="C54" s="149" t="s">
        <v>52</v>
      </c>
    </row>
    <row r="55" spans="2:5" x14ac:dyDescent="0.3">
      <c r="B55" s="117"/>
      <c r="C55" s="117"/>
    </row>
    <row r="56" spans="2:5" x14ac:dyDescent="0.3">
      <c r="B56" s="150" t="s">
        <v>42</v>
      </c>
      <c r="C56" s="151"/>
    </row>
    <row r="57" spans="2:5" ht="57.75" customHeight="1" x14ac:dyDescent="0.3">
      <c r="B57" s="140" t="s">
        <v>43</v>
      </c>
      <c r="C57" s="75" t="s">
        <v>53</v>
      </c>
      <c r="D57" s="76" t="s">
        <v>54</v>
      </c>
      <c r="E57" s="106"/>
    </row>
    <row r="58" spans="2:5" ht="34.5" x14ac:dyDescent="0.3">
      <c r="B58" s="140" t="s">
        <v>44</v>
      </c>
      <c r="C58" s="75">
        <v>12025</v>
      </c>
      <c r="D58" s="139" t="s">
        <v>45</v>
      </c>
      <c r="E58" s="106"/>
    </row>
    <row r="59" spans="2:5" ht="51.75" x14ac:dyDescent="0.3">
      <c r="B59" s="140" t="s">
        <v>46</v>
      </c>
      <c r="C59" s="75" t="str">
        <f>C38</f>
        <v xml:space="preserve">Մարզերում առաջնահերթ լուծում պահանջող հիմնախնդիրների լուծում
</v>
      </c>
      <c r="D59" s="221"/>
    </row>
    <row r="60" spans="2:5" ht="86.25" x14ac:dyDescent="0.3">
      <c r="B60" s="138" t="s">
        <v>47</v>
      </c>
      <c r="C60" s="75" t="str">
        <f>C39</f>
        <v xml:space="preserve"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
</v>
      </c>
      <c r="D60" s="222"/>
    </row>
    <row r="61" spans="2:5" ht="34.5" x14ac:dyDescent="0.3">
      <c r="B61" s="138" t="s">
        <v>48</v>
      </c>
      <c r="C61" s="75" t="s">
        <v>49</v>
      </c>
      <c r="D61" s="222"/>
    </row>
    <row r="62" spans="2:5" ht="51.75" x14ac:dyDescent="0.3">
      <c r="B62" s="156" t="s">
        <v>50</v>
      </c>
      <c r="C62" s="75" t="s">
        <v>63</v>
      </c>
      <c r="D62" s="146"/>
    </row>
    <row r="63" spans="2:5" x14ac:dyDescent="0.3">
      <c r="B63" s="223" t="s">
        <v>57</v>
      </c>
      <c r="C63" s="224"/>
      <c r="D63" s="88"/>
    </row>
    <row r="64" spans="2:5" x14ac:dyDescent="0.3">
      <c r="B64" s="219" t="s">
        <v>58</v>
      </c>
      <c r="C64" s="220"/>
      <c r="D64" s="139">
        <v>0</v>
      </c>
    </row>
    <row r="65" spans="2:5" x14ac:dyDescent="0.3">
      <c r="B65" s="219" t="s">
        <v>59</v>
      </c>
      <c r="C65" s="220"/>
      <c r="D65" s="139">
        <v>3</v>
      </c>
    </row>
    <row r="66" spans="2:5" x14ac:dyDescent="0.3">
      <c r="B66" s="219" t="s">
        <v>60</v>
      </c>
      <c r="C66" s="220"/>
      <c r="D66" s="139">
        <v>2</v>
      </c>
    </row>
    <row r="67" spans="2:5" x14ac:dyDescent="0.3">
      <c r="B67" s="97" t="s">
        <v>51</v>
      </c>
      <c r="C67" s="137"/>
      <c r="D67" s="101">
        <v>0</v>
      </c>
    </row>
    <row r="70" spans="2:5" x14ac:dyDescent="0.3">
      <c r="B70" s="211" t="s">
        <v>159</v>
      </c>
      <c r="C70" s="211"/>
      <c r="D70" s="211"/>
    </row>
    <row r="72" spans="2:5" x14ac:dyDescent="0.3">
      <c r="B72" s="225" t="s">
        <v>160</v>
      </c>
      <c r="C72" s="225"/>
      <c r="D72" s="225"/>
    </row>
    <row r="73" spans="2:5" x14ac:dyDescent="0.3">
      <c r="B73" s="110" t="s">
        <v>62</v>
      </c>
    </row>
    <row r="75" spans="2:5" x14ac:dyDescent="0.3">
      <c r="B75" s="103" t="s">
        <v>40</v>
      </c>
      <c r="C75" s="103" t="s">
        <v>41</v>
      </c>
    </row>
    <row r="76" spans="2:5" x14ac:dyDescent="0.3">
      <c r="B76" s="148">
        <v>1212</v>
      </c>
      <c r="C76" s="149" t="s">
        <v>52</v>
      </c>
    </row>
    <row r="77" spans="2:5" x14ac:dyDescent="0.3">
      <c r="B77" s="117"/>
      <c r="C77" s="117"/>
    </row>
    <row r="78" spans="2:5" x14ac:dyDescent="0.3">
      <c r="B78" s="150" t="s">
        <v>42</v>
      </c>
      <c r="C78" s="151"/>
      <c r="D78" s="141"/>
    </row>
    <row r="79" spans="2:5" ht="49.5" customHeight="1" x14ac:dyDescent="0.3">
      <c r="B79" s="140" t="s">
        <v>43</v>
      </c>
      <c r="C79" s="75" t="s">
        <v>53</v>
      </c>
      <c r="D79" s="76" t="s">
        <v>54</v>
      </c>
      <c r="E79" s="106"/>
    </row>
    <row r="80" spans="2:5" ht="34.5" x14ac:dyDescent="0.3">
      <c r="B80" s="140" t="s">
        <v>44</v>
      </c>
      <c r="C80" s="75">
        <v>12025</v>
      </c>
      <c r="D80" s="139" t="s">
        <v>45</v>
      </c>
      <c r="E80" s="106"/>
    </row>
    <row r="81" spans="2:4" ht="51.75" x14ac:dyDescent="0.3">
      <c r="B81" s="140" t="s">
        <v>46</v>
      </c>
      <c r="C81" s="75" t="str">
        <f>C59</f>
        <v xml:space="preserve">Մարզերում առաջնահերթ լուծում պահանջող հիմնախնդիրների լուծում
</v>
      </c>
      <c r="D81" s="221"/>
    </row>
    <row r="82" spans="2:4" ht="86.25" x14ac:dyDescent="0.3">
      <c r="B82" s="138" t="s">
        <v>47</v>
      </c>
      <c r="C82" s="75" t="str">
        <f>C60</f>
        <v xml:space="preserve"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
</v>
      </c>
      <c r="D82" s="222"/>
    </row>
    <row r="83" spans="2:4" ht="34.5" x14ac:dyDescent="0.3">
      <c r="B83" s="138" t="s">
        <v>48</v>
      </c>
      <c r="C83" s="75" t="s">
        <v>49</v>
      </c>
      <c r="D83" s="222"/>
    </row>
    <row r="84" spans="2:4" ht="51.75" x14ac:dyDescent="0.3">
      <c r="B84" s="156" t="s">
        <v>50</v>
      </c>
      <c r="C84" s="75" t="s">
        <v>63</v>
      </c>
      <c r="D84" s="146"/>
    </row>
    <row r="85" spans="2:4" x14ac:dyDescent="0.3">
      <c r="B85" s="223" t="s">
        <v>57</v>
      </c>
      <c r="C85" s="224"/>
      <c r="D85" s="88"/>
    </row>
    <row r="86" spans="2:4" x14ac:dyDescent="0.3">
      <c r="B86" s="219" t="s">
        <v>58</v>
      </c>
      <c r="C86" s="220"/>
      <c r="D86" s="139">
        <v>1</v>
      </c>
    </row>
    <row r="87" spans="2:4" x14ac:dyDescent="0.3">
      <c r="B87" s="219" t="s">
        <v>59</v>
      </c>
      <c r="C87" s="220"/>
      <c r="D87" s="139">
        <v>2</v>
      </c>
    </row>
    <row r="88" spans="2:4" x14ac:dyDescent="0.3">
      <c r="B88" s="219" t="s">
        <v>60</v>
      </c>
      <c r="C88" s="220"/>
      <c r="D88" s="139">
        <v>6</v>
      </c>
    </row>
    <row r="89" spans="2:4" x14ac:dyDescent="0.3">
      <c r="B89" s="97" t="s">
        <v>51</v>
      </c>
      <c r="C89" s="137"/>
      <c r="D89" s="101">
        <v>0</v>
      </c>
    </row>
  </sheetData>
  <mergeCells count="28">
    <mergeCell ref="B6:D6"/>
    <mergeCell ref="B8:D8"/>
    <mergeCell ref="B24:C24"/>
    <mergeCell ref="B27:D27"/>
    <mergeCell ref="B29:D29"/>
    <mergeCell ref="D38:D40"/>
    <mergeCell ref="D17:D19"/>
    <mergeCell ref="B21:C21"/>
    <mergeCell ref="B22:C22"/>
    <mergeCell ref="B23:C23"/>
    <mergeCell ref="B50:D50"/>
    <mergeCell ref="D59:D61"/>
    <mergeCell ref="B63:C63"/>
    <mergeCell ref="B42:C42"/>
    <mergeCell ref="B43:C43"/>
    <mergeCell ref="B44:C44"/>
    <mergeCell ref="B45:C45"/>
    <mergeCell ref="B48:D48"/>
    <mergeCell ref="B70:D70"/>
    <mergeCell ref="B72:D72"/>
    <mergeCell ref="B64:C64"/>
    <mergeCell ref="B65:C65"/>
    <mergeCell ref="B66:C66"/>
    <mergeCell ref="B88:C88"/>
    <mergeCell ref="D81:D83"/>
    <mergeCell ref="B85:C85"/>
    <mergeCell ref="B86:C86"/>
    <mergeCell ref="B87:C87"/>
  </mergeCells>
  <pageMargins left="0.2" right="0.2" top="0.25" bottom="0.2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Havelvats  1</vt:lpstr>
      <vt:lpstr>Havelvats 2</vt:lpstr>
      <vt:lpstr>Havelvats 3</vt:lpstr>
      <vt:lpstr>Havelvats 4</vt:lpstr>
      <vt:lpstr>Havelvats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g.badalyan</cp:lastModifiedBy>
  <cp:lastPrinted>2021-06-29T09:50:33Z</cp:lastPrinted>
  <dcterms:created xsi:type="dcterms:W3CDTF">2020-05-26T05:50:11Z</dcterms:created>
  <dcterms:modified xsi:type="dcterms:W3CDTF">2021-12-01T14:15:56Z</dcterms:modified>
</cp:coreProperties>
</file>