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610" windowHeight="11640" activeTab="6"/>
  </bookViews>
  <sheets>
    <sheet name="N-1" sheetId="14" r:id="rId1"/>
    <sheet name="N 2" sheetId="18" r:id="rId2"/>
    <sheet name="N 3" sheetId="19" r:id="rId3"/>
    <sheet name="N 4" sheetId="1" r:id="rId4"/>
    <sheet name="N 5" sheetId="4" r:id="rId5"/>
    <sheet name="N 6" sheetId="22" r:id="rId6"/>
    <sheet name="N 7 gnum" sheetId="27" r:id="rId7"/>
  </sheets>
  <externalReferences>
    <externalReference r:id="rId8"/>
    <externalReference r:id="rId9"/>
    <externalReference r:id="rId10"/>
    <externalReference r:id="rId11"/>
  </externalReferences>
  <definedNames>
    <definedName name="\A" localSheetId="5">#REF!</definedName>
    <definedName name="\A" localSheetId="6">#REF!</definedName>
    <definedName name="\A">#REF!</definedName>
    <definedName name="_tab10" localSheetId="5">#REF!</definedName>
    <definedName name="_tab10">#REF!</definedName>
    <definedName name="_tab11" localSheetId="5">#REF!</definedName>
    <definedName name="_tab11">#REF!</definedName>
    <definedName name="_tab12" localSheetId="5">#REF!</definedName>
    <definedName name="_tab12">#REF!</definedName>
    <definedName name="_tab13" localSheetId="5">#REF!</definedName>
    <definedName name="_tab13">#REF!</definedName>
    <definedName name="_tab14" localSheetId="5">#REF!</definedName>
    <definedName name="_tab14">#REF!</definedName>
    <definedName name="_tab15" localSheetId="5">#REF!</definedName>
    <definedName name="_tab15">#REF!</definedName>
    <definedName name="_tab16" localSheetId="5">#REF!</definedName>
    <definedName name="_tab16">#REF!</definedName>
    <definedName name="_tab17" localSheetId="5">#REF!</definedName>
    <definedName name="_tab17">#REF!</definedName>
    <definedName name="_tab18" localSheetId="5">#REF!</definedName>
    <definedName name="_tab18">#REF!</definedName>
    <definedName name="_tab19" localSheetId="5">#REF!</definedName>
    <definedName name="_tab19">#REF!</definedName>
    <definedName name="_tab20" localSheetId="5">#REF!</definedName>
    <definedName name="_tab20">#REF!</definedName>
    <definedName name="_tab21" localSheetId="5">#REF!</definedName>
    <definedName name="_tab21">#REF!</definedName>
    <definedName name="_tab22" localSheetId="5">#REF!</definedName>
    <definedName name="_tab22">#REF!</definedName>
    <definedName name="_tab23" localSheetId="5">#REF!</definedName>
    <definedName name="_tab23">#REF!</definedName>
    <definedName name="_tab24" localSheetId="5">#REF!</definedName>
    <definedName name="_tab24">#REF!</definedName>
    <definedName name="_tab5" localSheetId="5">#REF!</definedName>
    <definedName name="_tab5">#REF!</definedName>
    <definedName name="_tab6" localSheetId="5">#REF!</definedName>
    <definedName name="_tab6">#REF!</definedName>
    <definedName name="_tab7" localSheetId="5">#REF!</definedName>
    <definedName name="_tab7">#REF!</definedName>
    <definedName name="_tab8" localSheetId="5">#REF!</definedName>
    <definedName name="_tab8">#REF!</definedName>
    <definedName name="_tab9" localSheetId="5">#REF!</definedName>
    <definedName name="_tab9">#REF!</definedName>
    <definedName name="Armata" localSheetId="5">#REF!</definedName>
    <definedName name="Armata" localSheetId="6">#REF!</definedName>
    <definedName name="Armata">#REF!</definedName>
    <definedName name="BOP" localSheetId="5">#REF!</definedName>
    <definedName name="BOP">#REF!</definedName>
    <definedName name="BOPfoot" localSheetId="5">#REF!</definedName>
    <definedName name="BOPfoot">#REF!</definedName>
    <definedName name="DebtCG" localSheetId="5">'[1]Fis-Debt'!#REF!</definedName>
    <definedName name="DebtCG" localSheetId="6">'[1]Fis-Debt'!#REF!</definedName>
    <definedName name="DebtCG">'[1]Fis-Debt'!#REF!</definedName>
    <definedName name="DebtGG" localSheetId="5">#REF!</definedName>
    <definedName name="DebtGG">#REF!</definedName>
    <definedName name="Hav">#REF!,#REF!</definedName>
    <definedName name="MonExo" localSheetId="5">#REF!</definedName>
    <definedName name="MonExo">#REF!</definedName>
    <definedName name="MonGrow" localSheetId="5">[2]BM!#REF!</definedName>
    <definedName name="MonGrow" localSheetId="6">[2]BM!#REF!</definedName>
    <definedName name="MonGrow">[2]BM!#REF!</definedName>
    <definedName name="par_count" localSheetId="5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5">#REF!,#REF!,#REF!,#REF!,#REF!</definedName>
    <definedName name="par_qual" localSheetId="6">#REF!,#REF!,#REF!,#REF!,#REF!</definedName>
    <definedName name="par_qual">#REF!,#REF!,#REF!,#REF!,#REF!</definedName>
    <definedName name="par_time" localSheetId="5">#REF!,#REF!,#REF!,#REF!</definedName>
    <definedName name="par_time" localSheetId="6">#REF!,#REF!,#REF!,#REF!</definedName>
    <definedName name="par_time">#REF!,#REF!,#REF!,#REF!</definedName>
    <definedName name="par2.12s" localSheetId="5">#REF!</definedName>
    <definedName name="par2.12s" localSheetId="6">#REF!</definedName>
    <definedName name="par2.12s">#REF!</definedName>
    <definedName name="par2.4s" localSheetId="5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5">#REF!,#REF!</definedName>
    <definedName name="par2.5s" localSheetId="6">#REF!,#REF!</definedName>
    <definedName name="par2.5s">#REF!,#REF!</definedName>
    <definedName name="par2.6s" localSheetId="5">#REF!,#REF!,#REF!,#REF!</definedName>
    <definedName name="par2.6s" localSheetId="6">#REF!,#REF!,#REF!,#REF!</definedName>
    <definedName name="par2.6s">#REF!,#REF!,#REF!,#REF!</definedName>
    <definedName name="par2.7s" localSheetId="5">#REF!,#REF!</definedName>
    <definedName name="par2.7s" localSheetId="6">#REF!,#REF!</definedName>
    <definedName name="par2.7s">#REF!,#REF!</definedName>
    <definedName name="par2.9s" localSheetId="5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5">#REF!,#REF!</definedName>
    <definedName name="par4.10s" localSheetId="6">#REF!,#REF!</definedName>
    <definedName name="par4.10s">#REF!,#REF!</definedName>
    <definedName name="par4.11d" localSheetId="5">#REF!,#REF!,#REF!,#REF!,#REF!</definedName>
    <definedName name="par4.11d" localSheetId="6">#REF!,#REF!,#REF!,#REF!,#REF!</definedName>
    <definedName name="par4.11d">#REF!,#REF!,#REF!,#REF!,#REF!</definedName>
    <definedName name="par4.12d" localSheetId="5">#REF!</definedName>
    <definedName name="par4.12d" localSheetId="6">#REF!</definedName>
    <definedName name="par4.12d">#REF!</definedName>
    <definedName name="par4.13s" localSheetId="5">#REF!</definedName>
    <definedName name="par4.13s" localSheetId="6">#REF!</definedName>
    <definedName name="par4.13s">#REF!</definedName>
    <definedName name="par4.14" localSheetId="5">#REF!,#REF!,#REF!,#REF!,#REF!,#REF!</definedName>
    <definedName name="par4.14" localSheetId="6">#REF!,#REF!,#REF!,#REF!,#REF!,#REF!</definedName>
    <definedName name="par4.14">#REF!,#REF!,#REF!,#REF!,#REF!,#REF!</definedName>
    <definedName name="par4.15" localSheetId="5">#REF!,#REF!,#REF!</definedName>
    <definedName name="par4.15" localSheetId="6">#REF!,#REF!,#REF!</definedName>
    <definedName name="par4.15">#REF!,#REF!,#REF!</definedName>
    <definedName name="par4.16" localSheetId="5">#REF!,#REF!,#REF!</definedName>
    <definedName name="par4.16" localSheetId="6">#REF!,#REF!,#REF!</definedName>
    <definedName name="par4.16">#REF!,#REF!,#REF!</definedName>
    <definedName name="par4.17" localSheetId="5">#REF!,#REF!,#REF!,#REF!</definedName>
    <definedName name="par4.17" localSheetId="6">#REF!,#REF!,#REF!,#REF!</definedName>
    <definedName name="par4.17">#REF!,#REF!,#REF!,#REF!</definedName>
    <definedName name="par4.18d" localSheetId="5">#REF!,#REF!</definedName>
    <definedName name="par4.18d" localSheetId="6">#REF!,#REF!</definedName>
    <definedName name="par4.18d">#REF!,#REF!</definedName>
    <definedName name="par4.19s" localSheetId="5">#REF!</definedName>
    <definedName name="par4.19s" localSheetId="6">#REF!</definedName>
    <definedName name="par4.19s">#REF!</definedName>
    <definedName name="par4.20f" localSheetId="5">#REF!</definedName>
    <definedName name="par4.20f" localSheetId="6">#REF!</definedName>
    <definedName name="par4.20f">#REF!</definedName>
    <definedName name="par4.21f" localSheetId="5">#REF!</definedName>
    <definedName name="par4.21f" localSheetId="6">#REF!</definedName>
    <definedName name="par4.21f">#REF!</definedName>
    <definedName name="par4.22" localSheetId="5">#REF!</definedName>
    <definedName name="par4.22">#REF!</definedName>
    <definedName name="par4.4" localSheetId="5">#REF!</definedName>
    <definedName name="par4.4">#REF!</definedName>
    <definedName name="par4.5" localSheetId="5">#REF!</definedName>
    <definedName name="par4.5">#REF!</definedName>
    <definedName name="par4.6s" localSheetId="5">#REF!</definedName>
    <definedName name="par4.6s">#REF!</definedName>
    <definedName name="par4.7s" localSheetId="5">#REF!</definedName>
    <definedName name="par4.7s">#REF!</definedName>
    <definedName name="par4.8" localSheetId="5">#REF!,#REF!,#REF!,#REF!,#REF!</definedName>
    <definedName name="par4.8" localSheetId="6">#REF!,#REF!,#REF!,#REF!,#REF!</definedName>
    <definedName name="par4.8">#REF!,#REF!,#REF!,#REF!,#REF!</definedName>
    <definedName name="par4.9" localSheetId="5">#REF!,#REF!,#REF!,#REF!,#REF!,#REF!</definedName>
    <definedName name="par4.9" localSheetId="6">#REF!,#REF!,#REF!,#REF!,#REF!,#REF!</definedName>
    <definedName name="par4.9">#REF!,#REF!,#REF!,#REF!,#REF!,#REF!</definedName>
    <definedName name="par5.1" localSheetId="5">#REF!,#REF!</definedName>
    <definedName name="par5.1" localSheetId="6">#REF!,#REF!</definedName>
    <definedName name="par5.1">#REF!,#REF!</definedName>
    <definedName name="par5.3" localSheetId="5">#REF!,#REF!,#REF!,#REF!,#REF!,#REF!</definedName>
    <definedName name="par5.3" localSheetId="6">#REF!,#REF!,#REF!,#REF!,#REF!,#REF!</definedName>
    <definedName name="par5.3">#REF!,#REF!,#REF!,#REF!,#REF!,#REF!</definedName>
    <definedName name="par5.4" localSheetId="5">#REF!,#REF!,#REF!,#REF!,#REF!</definedName>
    <definedName name="par5.4" localSheetId="6">#REF!,#REF!,#REF!,#REF!,#REF!</definedName>
    <definedName name="par5.4">#REF!,#REF!,#REF!,#REF!,#REF!</definedName>
    <definedName name="par5.5" localSheetId="5">#REF!</definedName>
    <definedName name="par5.5" localSheetId="6">#REF!</definedName>
    <definedName name="par5.5">#REF!</definedName>
    <definedName name="par5.6" localSheetId="5">#REF!,#REF!</definedName>
    <definedName name="par5.6" localSheetId="6">#REF!,#REF!</definedName>
    <definedName name="par5.6">#REF!,#REF!</definedName>
    <definedName name="_xlnm.Print_Area" localSheetId="3">'N 4'!$A$1:$G$68</definedName>
    <definedName name="_xlnm.Print_Area" localSheetId="5">'N 6'!$A$1:$C$78</definedName>
    <definedName name="_xlnm.Print_Titles">[3]BP!$C:$C,[3]BP!$1:$3</definedName>
    <definedName name="program" localSheetId="5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 localSheetId="5">#REF!</definedName>
    <definedName name="RealExo" localSheetId="6">#REF!</definedName>
    <definedName name="RealExo">#REF!</definedName>
    <definedName name="RealPercent" localSheetId="5">#REF!</definedName>
    <definedName name="RealPercent">#REF!</definedName>
    <definedName name="Table_2._Turkey__Exogenous_assumptions" localSheetId="5">#REF!</definedName>
    <definedName name="Table_2._Turkey__Exogenous_assumptions">#REF!</definedName>
    <definedName name="Z_248BE2BA_E445_11D3_BFE0_00003960F508_.wvu.Cols" localSheetId="5" hidden="1">[3]Finprog!$D:$AJ,[3]Finprog!#REF!</definedName>
    <definedName name="Z_248BE2BA_E445_11D3_BFE0_00003960F508_.wvu.Cols" localSheetId="6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 localSheetId="5">[2]BM!#REF!</definedName>
    <definedName name="է">[2]BM!#REF!</definedName>
    <definedName name="ՀՀՀՀՀ" localSheetId="5">#REF!</definedName>
    <definedName name="ՀՀՀՀՀ">#REF!</definedName>
    <definedName name="շախմատիստ" localSheetId="5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I29" i="27" l="1"/>
  <c r="D7" i="14" l="1"/>
  <c r="G53" i="1" l="1"/>
  <c r="G52" i="1" s="1"/>
  <c r="G46" i="1" l="1"/>
  <c r="G28" i="1" s="1"/>
  <c r="I25" i="27"/>
  <c r="I26" i="27"/>
  <c r="I27" i="27"/>
  <c r="I28" i="27"/>
  <c r="I30" i="27"/>
  <c r="I31" i="27"/>
  <c r="I32" i="27"/>
  <c r="I33" i="27"/>
  <c r="I34" i="27"/>
  <c r="I24" i="27" l="1"/>
  <c r="I23" i="27"/>
  <c r="I22" i="27"/>
  <c r="I21" i="27"/>
  <c r="I20" i="27"/>
  <c r="I19" i="27"/>
  <c r="I18" i="27"/>
  <c r="I17" i="27"/>
  <c r="I16" i="27"/>
  <c r="I15" i="27"/>
  <c r="I14" i="27"/>
  <c r="I13" i="27"/>
  <c r="I12" i="27"/>
  <c r="I11" i="27" l="1"/>
  <c r="I10" i="27" s="1"/>
  <c r="I9" i="27" s="1"/>
  <c r="I8" i="27" s="1"/>
  <c r="I7" i="27" s="1"/>
  <c r="G86" i="1" l="1"/>
  <c r="G85" i="1" l="1"/>
  <c r="G84" i="1" s="1"/>
  <c r="G83" i="1" s="1"/>
  <c r="G81" i="1" s="1"/>
  <c r="G79" i="1" s="1"/>
  <c r="G77" i="1" s="1"/>
  <c r="G75" i="1" s="1"/>
  <c r="G73" i="1" s="1"/>
  <c r="G71" i="1" s="1"/>
  <c r="G69" i="1" s="1"/>
  <c r="G57" i="1" l="1"/>
  <c r="G56" i="1" s="1"/>
  <c r="G51" i="1" l="1"/>
  <c r="G50" i="1" s="1"/>
  <c r="G48" i="1" s="1"/>
  <c r="C20" i="4" l="1"/>
  <c r="C66" i="4" l="1"/>
  <c r="C21" i="22"/>
  <c r="G68" i="1"/>
  <c r="G35" i="1"/>
  <c r="G34" i="1" s="1"/>
  <c r="G33" i="1" s="1"/>
  <c r="G31" i="1" s="1"/>
  <c r="G29" i="1" s="1"/>
  <c r="G27" i="1"/>
  <c r="G26" i="1" s="1"/>
  <c r="G25" i="1" s="1"/>
  <c r="G23" i="1" s="1"/>
  <c r="G21" i="1" s="1"/>
  <c r="G10" i="18"/>
  <c r="C10" i="18"/>
  <c r="G67" i="1" l="1"/>
  <c r="G66" i="1" s="1"/>
  <c r="G65" i="1" s="1"/>
  <c r="G64" i="1" s="1"/>
  <c r="G62" i="1" s="1"/>
  <c r="C50" i="4"/>
  <c r="C67" i="22"/>
  <c r="H10" i="18"/>
  <c r="D12" i="19" s="1"/>
  <c r="D10" i="19" s="1"/>
  <c r="G19" i="1"/>
  <c r="G17" i="1" s="1"/>
  <c r="G15" i="1" s="1"/>
  <c r="G13" i="1" s="1"/>
  <c r="G11" i="1" s="1"/>
  <c r="C10" i="19"/>
  <c r="G9" i="18"/>
  <c r="D41" i="14" l="1"/>
  <c r="G60" i="1"/>
  <c r="C51" i="22"/>
  <c r="C75" i="4"/>
  <c r="C76" i="22" s="1"/>
  <c r="D8" i="19"/>
  <c r="D7" i="19" s="1"/>
  <c r="H9" i="18"/>
  <c r="D9" i="18" s="1"/>
  <c r="D10" i="18"/>
  <c r="G45" i="1" l="1"/>
  <c r="G43" i="1" s="1"/>
  <c r="G41" i="1" s="1"/>
  <c r="G39" i="1" s="1"/>
  <c r="G37" i="1" s="1"/>
  <c r="G10" i="1" s="1"/>
  <c r="G88" i="1"/>
  <c r="H7" i="18"/>
  <c r="G7" i="18"/>
  <c r="F7" i="18"/>
  <c r="E7" i="18"/>
  <c r="D7" i="18" l="1"/>
  <c r="D35" i="14"/>
  <c r="D16" i="14" s="1"/>
  <c r="D29" i="14" l="1"/>
  <c r="D28" i="14" s="1"/>
  <c r="D22" i="14" l="1"/>
  <c r="D9" i="14" s="1"/>
  <c r="D8" i="14" s="1"/>
</calcChain>
</file>

<file path=xl/sharedStrings.xml><?xml version="1.0" encoding="utf-8"?>
<sst xmlns="http://schemas.openxmlformats.org/spreadsheetml/2006/main" count="729" uniqueCount="324">
  <si>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</si>
  <si>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</si>
  <si>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</si>
  <si>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</si>
  <si>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</si>
  <si>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Տարի </t>
  </si>
  <si>
    <t>Ծրագրի անվանումը</t>
  </si>
  <si>
    <t xml:space="preserve"> Ծրագրային դասիչը</t>
  </si>
  <si>
    <t>Ցուցանիշների փոփոխությունը (ավելացումները նշված են դրական նշանով, իսկ նվազեցումները` փակագծերում)</t>
  </si>
  <si>
    <t xml:space="preserve"> Ծրագիր</t>
  </si>
  <si>
    <t xml:space="preserve"> Միջոցառում</t>
  </si>
  <si>
    <t xml:space="preserve"> ԸՆԴԱՄԵՆԸ</t>
  </si>
  <si>
    <t>Ծրագրի դասիչը</t>
  </si>
  <si>
    <t xml:space="preserve"> Ծառայությունների մատուցում </t>
  </si>
  <si>
    <t xml:space="preserve"> 11001</t>
  </si>
  <si>
    <t xml:space="preserve"> Գործառական դասիչը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</si>
  <si>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</si>
  <si>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</si>
  <si>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01</t>
  </si>
  <si>
    <t xml:space="preserve"> Ծրագրի դասիչը` </t>
  </si>
  <si>
    <t xml:space="preserve"> Միջոցառման դասիչը` </t>
  </si>
  <si>
    <t xml:space="preserve"> 11001 </t>
  </si>
  <si>
    <t xml:space="preserve"> Տարի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</si>
  <si>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</si>
  <si>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</si>
  <si>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</si>
  <si>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</si>
  <si>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</si>
  <si>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ՀՀ կառավարության 2021 թվականի 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</si>
  <si>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</si>
  <si>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փոփոխությունները (Ավելացումները նշված են դրական նշանով,իսկ նվազեցումները՝ փակագծերում)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</si>
  <si>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</si>
  <si>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</si>
  <si>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</si>
  <si>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</si>
  <si>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</si>
  <si>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</si>
  <si>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</si>
  <si>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շրջակա միջավայրի նախարարություն</t>
  </si>
  <si>
    <t xml:space="preserve"> ՀՀ կառավարություն</t>
  </si>
  <si>
    <t xml:space="preserve"> ՀՀ կառավարության պահուստային ֆոնդ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</si>
  <si>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</si>
  <si>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</si>
  <si>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</t>
  </si>
  <si>
    <t xml:space="preserve"> ԱՅԼ  ԾԱԽՍԵՐ</t>
  </si>
  <si>
    <t xml:space="preserve">  - Պահուստային միջոցներ</t>
  </si>
  <si>
    <t>___________  ___-ի N _______ -Ն    որոշման</t>
  </si>
  <si>
    <t>Ծրագրային դասիչ</t>
  </si>
  <si>
    <t>Ծրագիր</t>
  </si>
  <si>
    <t>Միջոցառում</t>
  </si>
  <si>
    <t>Տարի</t>
  </si>
  <si>
    <t xml:space="preserve"> ՇՐՋԱԿԱ  ՄԻՋԱՎԱՅՐԻ ՊԱՇՏՊԱՆՈՒԹՅՈՒՆ</t>
  </si>
  <si>
    <t>05</t>
  </si>
  <si>
    <t xml:space="preserve">ՀՀ շրջակա միջավայրի նախարարություն </t>
  </si>
  <si>
    <t>ՄԱՍ 2. ՊԵՏԱԿԱՆ ՄԱՐՄՆԻ ԳԾՈՎ ԱՐԴՅՈՒՆՔԱՅԻՆ (ԿԱՏԱՐՈՂԱԿԱՆ) ՑՈՒՑԱՆԻՇՆԵՐԸ</t>
  </si>
  <si>
    <t>ՄԱՍ 1. ՊԵՏԱԿԱՆ ՄԱՐՄՆԻ ԳԾՈՎ ԱՐԴՅՈՒՆՔԱՅԻՆ (ԿԱՏԱՐՈՂԱԿԱՆ) ՑՈՒՑԱՆԻՇՆԵՐԸ</t>
  </si>
  <si>
    <t xml:space="preserve">Հավելված N 1
ՀՀ կառավարության 2021 թվականի
___________  ___-ի N _______ -Ն    որոշման 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</si>
  <si>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</si>
  <si>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</si>
  <si>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</si>
  <si>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</si>
  <si>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Շրջակա միջավայրի նախարարություն </t>
  </si>
  <si>
    <t xml:space="preserve"> Սարքավորումների ծառայության կանխատեսվող միջին ժամկետ, տարի </t>
  </si>
  <si>
    <t>3-8</t>
  </si>
  <si>
    <t>Խումբ</t>
  </si>
  <si>
    <t>Հավելված N 5</t>
  </si>
  <si>
    <t xml:space="preserve">Հավելված 3
ՀՀ կառավարության
2021 թվականի____________ի  N _____-Ն որոշման </t>
  </si>
  <si>
    <t>«ՀԱՅԱՍՏԱՆԻ  ՀԱՆՐԱՊԵՏՈՒԹՅԱՆ  2021  ԹՎԱԿԱՆԻ  ՊԵՏԱԿԱՆ  ԲՅՈՒՋԵԻ  ՄԱՍԻՆ»  ՀԱՅԱՍՏԱՆԻ ՀԱՆՐԱՊԵՏՈՒԹՅԱՆ ՕՐԵՆՔԻ N 1 ՀԱՎԵԼՎԱԾԻ N 3 ԱՂՅՈՒՍԱԿՈՒՄ ԿԱՏԱՐՎՈՂ ԼՐԱՑՈՒՄԸ</t>
  </si>
  <si>
    <t>(հազար  դրամներով)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</si>
  <si>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</si>
  <si>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</si>
  <si>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</si>
  <si>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</si>
  <si>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</si>
  <si>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</si>
  <si>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</si>
  <si>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</si>
  <si>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</si>
  <si>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ՇՐՋԱԿԱ ՄԻՋԱՎԱՅՐԻ ՆԱԽԱՐԱՐՈՒԹՅՈՒՆ</t>
  </si>
  <si>
    <t>(հազար դրամներով)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</si>
  <si>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</si>
  <si>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ՀՀ  ՇՐՋԱԿԱ ՄԻՋԱՎԱՅՐԻ  ՆԱԽԱՐԱՐՈՒԹՅՈՒՆ</t>
  </si>
  <si>
    <t>այդ թվում`</t>
  </si>
  <si>
    <t>այդ թվում` ըստ կատարողների</t>
  </si>
  <si>
    <t>ՀԱՅԱՍՏԱՆԻ ՀԱՆՐԱՊԵՏՈՒԹՅԱՆ ԿԱՌԱՎԱՐՈՒԹՅԱՆ 2020 ԹՎԱԿԱՆԻ ԴԵԿՏԵՄԲԵՐԻ 30-Ի N 2215-Ն ՈՐՈՇՄԱՆ N10 ՀԱՎԵԼՎԱԾՈՒՄ ԿԱՏԱՐՎՈՂ ԼՐԱՑՈՒՄՆԵՐԸ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</si>
  <si>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</si>
  <si>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</si>
  <si>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</si>
  <si>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</si>
  <si>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>Ցուցանիշների փոփոխությունը (ավելացումները նշված են դրական նշանով)</t>
  </si>
  <si>
    <t xml:space="preserve"> Միավորի գինը</t>
  </si>
  <si>
    <t xml:space="preserve"> Քանակը</t>
  </si>
  <si>
    <t>Գումարը  (հազար դրամով)</t>
  </si>
  <si>
    <t xml:space="preserve"> Բաժին N 05</t>
  </si>
  <si>
    <t xml:space="preserve"> Դաս N 01</t>
  </si>
  <si>
    <t xml:space="preserve"> </t>
  </si>
  <si>
    <t xml:space="preserve"> ՄԱՍ I. Ա Պ Ր Ա Ն Ք Ն Ե Ր</t>
  </si>
  <si>
    <t xml:space="preserve">Հավելված 2
ՀՀ կառավարության
2021 թվականի____________ի  N _____-Ն որոշման </t>
  </si>
  <si>
    <t xml:space="preserve">Հավելված N 4
ՀՀ կառավարության 2021 թվականի
___________  ___-ի N _______ -Ն    որոշման </t>
  </si>
  <si>
    <t xml:space="preserve"> Ակտիվն օգտագործող կազմակերպությունների անվանումը</t>
  </si>
  <si>
    <t>ԷԱՃ</t>
  </si>
  <si>
    <t>սեղանի համակարգիչներ</t>
  </si>
  <si>
    <t>համակարգչային մոնիտոր</t>
  </si>
  <si>
    <t>տպիչ սարք, բազմաֆունկցիոնալ, A4, 18 էջ/րոպե արագության</t>
  </si>
  <si>
    <t>անխափան սնուցման աղբյուրներ</t>
  </si>
  <si>
    <t xml:space="preserve"> Համակարգչային մոնիտոր քանակ, հատ </t>
  </si>
  <si>
    <t xml:space="preserve"> Տպիչ սարք, բազմաֆունկցիոնալ, A4, 18 էջ/րոպե արագության քանակ, հատ </t>
  </si>
  <si>
    <t xml:space="preserve"> Անխափան սնուցման աղբյուրներ քանակ, հատ </t>
  </si>
  <si>
    <t>Ցուցանիշների փոփոխությունը (նվազեցումները նշված են փակագծերում)</t>
  </si>
  <si>
    <t xml:space="preserve"> Շրջակա միջավայրի ոլորտում պետական քաղաքականության մշակում, ծրագրերի համակարգում և մոնիտորինգ</t>
  </si>
  <si>
    <t xml:space="preserve"> Շրջակա միջավայրի պահպանությանն ուղղված պետական քաղաքականության մշակում և իրականացում</t>
  </si>
  <si>
    <t xml:space="preserve"> Շրջակա միջավայրի պահպանությանն ուղղված օրենսդրական դաշտի բարելավում, իրականացվող ծրագրերի ազդեցության և արդյունավետության աճ</t>
  </si>
  <si>
    <t xml:space="preserve"> ՀՀ շրջակա միջավայրի նախարարության տեխնիկական կարողությունների ընդլայնում</t>
  </si>
  <si>
    <t xml:space="preserve"> Համակարգչային սարքավորումների և գրասենյակային գույքի ձեռքբերում_x000D_
_x000D_
</t>
  </si>
  <si>
    <t xml:space="preserve"> Պետական մարմինների կողմից օգտագործվող ոչ ֆինանսական ակտիվների հետ գործառնություններ</t>
  </si>
  <si>
    <t xml:space="preserve"> Շրջակա միջավայրի ոլորտում քաղաքականության մշակում, ծրագրերի համակարգում և մոնիտորինգ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</si>
  <si>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</si>
  <si>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</si>
  <si>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</si>
  <si>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1071 </t>
  </si>
  <si>
    <t xml:space="preserve"> 31001 </t>
  </si>
  <si>
    <t xml:space="preserve"> ՀՀ շրջակա միջավայրի նախարարության տեխնիկական կարողությունների ընդլայնում </t>
  </si>
  <si>
    <t xml:space="preserve"> Պետական մարմինների կողմից օգտագործվող ոչ ֆինանսական ակտիվների հետ գործառնություններ </t>
  </si>
  <si>
    <t xml:space="preserve"> Շրջակա միջավայրի նախարարության համակարգչային տեխնիկայով հագեցվածություն,տոկոս </t>
  </si>
  <si>
    <t xml:space="preserve"> Շրջակա միջավայրի նախարարության գրասենյակային գույքով հագեցվածություն,տոկոս </t>
  </si>
  <si>
    <t xml:space="preserve"> Համակարգչային սարքավորումների և գրասենյակային գույքի ձեռքբերում_x000D_</t>
  </si>
  <si>
    <t xml:space="preserve"> Շրջակա միջավայրի ոլորտում քաղաքականության մշակում, ծրագրերի համակարգում և մոնիտորինգ </t>
  </si>
  <si>
    <t xml:space="preserve"> Շրջակա միջավայրի պահպանությանն ուղղված օրենսդրական դաշտի բարելավում, իրականացվող ծրագրերի արդյունավետության  ապահովում </t>
  </si>
  <si>
    <t xml:space="preserve"> Ծառայությունը մատուցող կազմակերպության(ների) անվանում(ներ)ը </t>
  </si>
  <si>
    <t xml:space="preserve"> Շրջակա միջավայրի ոլորտում պետական քաղաքականության մշակում, ծրագրերի համակարգում և մոնիտորինգ </t>
  </si>
  <si>
    <t xml:space="preserve">Հավելված N 6 </t>
  </si>
  <si>
    <t xml:space="preserve">Հավելված 7
ՀՀ կառավարության 
2021 թվականի____________ի  N _____-Ն որոշման </t>
  </si>
  <si>
    <t xml:space="preserve"> Շրջակա միջավայրի պաշտպանություն  (այլ դասերին չպատկանող)</t>
  </si>
  <si>
    <t>06</t>
  </si>
  <si>
    <t xml:space="preserve"> Խումբ N 06</t>
  </si>
  <si>
    <t xml:space="preserve"> ՇՐՋԱԿԱ  ՄԻՋԱՎԱՅՐԻ ՊԱՇՏՊԱՆՈՒԹՅՈՒՆ 
 Շրջակա միջավայրի պաշտպանություն  (այլ դասերին չպատկանող)</t>
  </si>
  <si>
    <t xml:space="preserve"> 1071  31001</t>
  </si>
  <si>
    <t>ՀՀ շրջակա միջավայրի նախարարության տեխնիկական կարողությունների ընդլայնում</t>
  </si>
  <si>
    <t>հատ</t>
  </si>
  <si>
    <t>Բազկաթոռ, շարժական</t>
  </si>
  <si>
    <t xml:space="preserve"> ԾԱՌԱՅՈՒԹՅՈՒՆՆԵՐԻ  ԵՎ   ԱՊՐԱՆՔՆԵՐԻ  ՁԵՌՔԲԵՐՈՒՄ</t>
  </si>
  <si>
    <t xml:space="preserve"> Նյութեր (Ապրանքներ)</t>
  </si>
  <si>
    <t xml:space="preserve"> - Գրասենյակային նյութեր և հագուստ</t>
  </si>
  <si>
    <t xml:space="preserve"> - Տրանսպորտային նյութեր</t>
  </si>
  <si>
    <t>30121460/8</t>
  </si>
  <si>
    <t>30237411/502</t>
  </si>
  <si>
    <t>30197230/502</t>
  </si>
  <si>
    <t>30192100/501</t>
  </si>
  <si>
    <t>30197111/501</t>
  </si>
  <si>
    <t>30121460/511</t>
  </si>
  <si>
    <t>30193110/502</t>
  </si>
  <si>
    <t>39221430/1</t>
  </si>
  <si>
    <t>30199420/501</t>
  </si>
  <si>
    <t>39831280/1</t>
  </si>
  <si>
    <t>30199230/502</t>
  </si>
  <si>
    <t>35821400/501</t>
  </si>
  <si>
    <t>30192710/501</t>
  </si>
  <si>
    <t>34351200/7</t>
  </si>
  <si>
    <t>30197120/501</t>
  </si>
  <si>
    <t>30197322/2</t>
  </si>
  <si>
    <t>30197340/501</t>
  </si>
  <si>
    <t>30121460/6</t>
  </si>
  <si>
    <t>30121460/7</t>
  </si>
  <si>
    <t>09132200/5</t>
  </si>
  <si>
    <t>30234650/501</t>
  </si>
  <si>
    <t>30197112/501</t>
  </si>
  <si>
    <t>39263410/502</t>
  </si>
  <si>
    <t>09132200/3</t>
  </si>
  <si>
    <t>35821200/2</t>
  </si>
  <si>
    <t>30197622/502</t>
  </si>
  <si>
    <t>31442000/501</t>
  </si>
  <si>
    <t>09132100/2</t>
  </si>
  <si>
    <t>30192210/501</t>
  </si>
  <si>
    <t>30192114/501</t>
  </si>
  <si>
    <t>09132100/3</t>
  </si>
  <si>
    <t>30197231/501</t>
  </si>
  <si>
    <t>34351200/4</t>
  </si>
  <si>
    <t>30237460/502</t>
  </si>
  <si>
    <t>39263400/502</t>
  </si>
  <si>
    <t>34351200/2</t>
  </si>
  <si>
    <t>30199230/501</t>
  </si>
  <si>
    <t>30192710/502</t>
  </si>
  <si>
    <t>34351200/6</t>
  </si>
  <si>
    <t>30192160/504</t>
  </si>
  <si>
    <t>30199232/501</t>
  </si>
  <si>
    <t>39292110/501</t>
  </si>
  <si>
    <t>30192720/502</t>
  </si>
  <si>
    <t>30192128/501</t>
  </si>
  <si>
    <t>30193200/501</t>
  </si>
  <si>
    <t>30192130/502</t>
  </si>
  <si>
    <t>30199430/2</t>
  </si>
  <si>
    <t>30141200/501</t>
  </si>
  <si>
    <t>30121460/514</t>
  </si>
  <si>
    <t>31441000/501</t>
  </si>
  <si>
    <t>39241210/501</t>
  </si>
  <si>
    <t>30234300/502</t>
  </si>
  <si>
    <t>34351200/3</t>
  </si>
  <si>
    <t>34351200/5</t>
  </si>
  <si>
    <t>34351200/1</t>
  </si>
  <si>
    <t>30237131/2</t>
  </si>
  <si>
    <t>30192160/503</t>
  </si>
  <si>
    <t>պոլիմերային ինքնակպչուն ժապավեն, 19մմx36մ գրասենյակային, փոքր</t>
  </si>
  <si>
    <t>տոներային քարտրիջներ</t>
  </si>
  <si>
    <t>մկնիկ, համակարգչային, լարով</t>
  </si>
  <si>
    <t>թղթապանակ</t>
  </si>
  <si>
    <t>ռետին հասարակ</t>
  </si>
  <si>
    <t>կարիչի մետաղալարե կապեր, փոքր</t>
  </si>
  <si>
    <t>գրենական պիտույքների դասավորման համարանքներ ― պարագաներ</t>
  </si>
  <si>
    <t>խոզանակ-սպունգ ապակի մաքրելու համար, ռետինե</t>
  </si>
  <si>
    <t>թուղթ նշումների համար, սոսնձվածքով</t>
  </si>
  <si>
    <t>ապակի մաքրելու միջոց</t>
  </si>
  <si>
    <t>նամակի ծրար, A5 ձ―աչափի</t>
  </si>
  <si>
    <t>դրոշներ</t>
  </si>
  <si>
    <t>սոսնձամատիտ, գրասենյակային</t>
  </si>
  <si>
    <t>ավտոմեքենաների անիվներ</t>
  </si>
  <si>
    <t>կոճգամներ</t>
  </si>
  <si>
    <t>կարիչ, 20-50 թերթի համար</t>
  </si>
  <si>
    <t>ապակարիչ</t>
  </si>
  <si>
    <t>բենզին, ռեգուլյար</t>
  </si>
  <si>
    <t>ֆլեշ հիշողություն, 32GB</t>
  </si>
  <si>
    <t>կարիչի մետաղալարե կապեր, միջին</t>
  </si>
  <si>
    <t>ամրակ, փոքր</t>
  </si>
  <si>
    <t>գերբ</t>
  </si>
  <si>
    <t>թուղթ, A4 ֆորմատի</t>
  </si>
  <si>
    <t>մարտկոց, AA տեսակի</t>
  </si>
  <si>
    <t>բենզին, պրեմիում</t>
  </si>
  <si>
    <t>պոլիմերային ինքնակպչուն ժապավեն, 48մմx100մ տնտեսական, մեծ</t>
  </si>
  <si>
    <t>թանաք, կնիքի բարձիկի համար</t>
  </si>
  <si>
    <t>թղթապանակ, պոլիմերային թաղանթ, ֆայլ</t>
  </si>
  <si>
    <t>համակարգչային ստեղնաշարեր</t>
  </si>
  <si>
    <t>ամրակ, միջին</t>
  </si>
  <si>
    <t>շտրիխներ</t>
  </si>
  <si>
    <t>նամակի ծրար, A4 ձ―աչափի</t>
  </si>
  <si>
    <t>գրատախտակներ</t>
  </si>
  <si>
    <t>գծանշիչ</t>
  </si>
  <si>
    <t>գրիչ գելային</t>
  </si>
  <si>
    <t>փաստաթղթերի համար նախատեսված, սեղանի վրա դրվող դարակաշարեր</t>
  </si>
  <si>
    <t>մատիտներ</t>
  </si>
  <si>
    <t>թուղթ նշումների, տրցակներով</t>
  </si>
  <si>
    <t>հաշվասարք, գրասենյակային</t>
  </si>
  <si>
    <t>մարտկոց, AAA տեսակի</t>
  </si>
  <si>
    <t>մկրատ, գրասենյակային</t>
  </si>
  <si>
    <t>դատարկ սկավառակ, առանց տուփի, CD</t>
  </si>
  <si>
    <t>էլեկտրոնային քարտեր</t>
  </si>
  <si>
    <t>ԳՀ</t>
  </si>
  <si>
    <t>տուփ</t>
  </si>
  <si>
    <t>լիտր</t>
  </si>
  <si>
    <t>կիլոգրամ</t>
  </si>
  <si>
    <t>30211220/504</t>
  </si>
  <si>
    <t>30237490/504</t>
  </si>
  <si>
    <t>30239110/502</t>
  </si>
  <si>
    <t>39138310/504</t>
  </si>
  <si>
    <t>39241300/501</t>
  </si>
  <si>
    <t>գունավոր տպիչներ</t>
  </si>
  <si>
    <t>բազկաթոռ, շարժական</t>
  </si>
  <si>
    <t>թուղթ կտրող սարք</t>
  </si>
  <si>
    <t xml:space="preserve"> ՀԱՅԱՍՏԱՆԻ ՀԱՆՐԱՊԵՏՈՒԹՅԱՆ ԿԱՌԱՎԱՐՈՒԹՅԱՆ 2020 ԹՎԱԿԱՆԻ ԴԵԿՏԵՄԲԵՐԻ 30-Ի N 2215-Ն ՈՐՈՇՄԱՆ N5 ՀԱՎԵԼՎԱԾԻ N2 ԱՂՅՈՒՍԱԿՈՒՄ ԿԱՏԱՐՎՈՂ ԼՐԱՑՈՒՄԸ</t>
  </si>
  <si>
    <t>Բաժին</t>
  </si>
  <si>
    <t xml:space="preserve"> 1139</t>
  </si>
  <si>
    <t xml:space="preserve"> Ծրագրի անվանումը`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</si>
  <si>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</si>
  <si>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</si>
  <si>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Ծրագրի միջոցառումներ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</si>
  <si>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</si>
  <si>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ՀՀ կառավարություն</t>
  </si>
  <si>
    <t xml:space="preserve"> ՀՀ կառավարության պահուստային ֆոնդ </t>
  </si>
  <si>
    <t xml:space="preserve"> 1139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</si>
  <si>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</si>
  <si>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Միջոցառումն իրականացնողի անվանումը՝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</si>
  <si>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9.1 ՀԱՎԵԼՎԱԾԻ 9.1.13 ԵՎ 9.1.58 ԱՂՅՈՒՍԱԿՆԵՐՈՒՄ ԿԱՏԱՐՎՈՂ ՓՈՓՈԽՈՒԹՅՈՒՆՆԵՐԸ  ԵՎ ԼՐԱՑՈՒՄՆԵՐԸ</t>
    </r>
    <r>
      <rPr>
        <sz val="12"/>
        <color indexed="8"/>
        <rFont val="GHEA Grapalat"/>
        <family val="3"/>
      </rPr>
      <t xml:space="preserve">
 </t>
    </r>
  </si>
  <si>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9 ՀԱՎԵԼՎԱԾԻ 9.13 ԵՎ 9.47 ԱՂՅՈՒՍԱԿՆԵՐՈՒՄ ԿԱՏԱՐՎՈՂ ՓՈՓՈԽՈՒԹՅՈՒՆՆԵՐԸ ԵՎ ԼՐԱՑՈՒՄՆԵՐԸ</t>
    </r>
    <r>
      <rPr>
        <sz val="12"/>
        <rFont val="GHEA Grapalat"/>
        <family val="3"/>
      </rPr>
      <t xml:space="preserve"> </t>
    </r>
  </si>
  <si>
    <t>11001</t>
  </si>
  <si>
    <t xml:space="preserve"> «ՀԱՅԱՍՏԱՆԻ ՀԱՆՐԱՊԵՏՈՒԹՅԱՆ 2021 ԹՎԱԿԱՆԻ ՊԵՏԱԿԱՆ ԲՅՈՒՋԵԻ ՄԱՍԻՆ» ՕՐԵՆՔԻ N 1 ՀԱՎԵԼՎԱԾԻ  N 2 ԱՂՅՈՒՍԱԿՈՒՄ  ԵՎ ՀԱՅԱՍՏԱՆԻ ՀԱՆՐԱՊԵՏՈՒԹՅԱՆ ԿԱՌԱՎԱՐՈՒԹՅԱՆ 2020 ԹՎԱԿԱՆԻ ԴԵԿՏԵՄԲԵՐԻ 30-Ի N 2215-Ն ՈՐՈՇՄԱՆN 5 ՀԱՎԵԼՎԱԾԻ  N 1 ԱՂՅՈՒՍԱԿՈՒՄ ԿԱՏԱՐՎՈՂ ՓՈՓՈԽՈՒԹՅՈՒՆՆԵՐԸ ԵՎ ԼՐԱՑՈՒՄՆԵՐԸ</t>
  </si>
  <si>
    <t xml:space="preserve"> Շրջակա միջավայրի պահպանությանն ուղղված օրենսդրական դաշտի բարելավում, իրականացվող ծրագրերի արդյունավետության  ապահովում</t>
  </si>
  <si>
    <t>39714200/501</t>
  </si>
  <si>
    <t>39714200/502</t>
  </si>
  <si>
    <t>39714200/503</t>
  </si>
  <si>
    <t xml:space="preserve">31151120/504  </t>
  </si>
  <si>
    <t>30232480/501</t>
  </si>
  <si>
    <t xml:space="preserve"> Օդորակիչ քանակ, հատ </t>
  </si>
  <si>
    <t xml:space="preserve"> Սեղանի համակարգիչ քանակ, հատ </t>
  </si>
  <si>
    <t xml:space="preserve"> Թուղթ կտրող սարք քանակ, հատ </t>
  </si>
  <si>
    <t xml:space="preserve"> Բազկաթոռ, շարժական քանակ, հատ </t>
  </si>
  <si>
    <t xml:space="preserve"> Գունավոր տպիչներ քանակ, հատ </t>
  </si>
  <si>
    <t>30232480/502</t>
  </si>
  <si>
    <t>Օդորակիչ</t>
  </si>
  <si>
    <t>տեղեկությունների պահպանման կրիչներ</t>
  </si>
  <si>
    <t xml:space="preserve"> Տեղեկությունների պահպանման կրիչներ քանակ, հատ </t>
  </si>
  <si>
    <t>հեռախոսային սարքեր</t>
  </si>
  <si>
    <t xml:space="preserve">Հեռախոսային սարքեր քանակ, հատ </t>
  </si>
  <si>
    <t>30237111/501</t>
  </si>
  <si>
    <t>սնուցման մարտկոց</t>
  </si>
  <si>
    <t>30232130/502</t>
  </si>
  <si>
    <t>32551160/501</t>
  </si>
  <si>
    <t>32551160/502</t>
  </si>
  <si>
    <t>30211200/501</t>
  </si>
  <si>
    <t>30216110/504</t>
  </si>
  <si>
    <t>30232480/504</t>
  </si>
  <si>
    <t>31151120/507</t>
  </si>
  <si>
    <t>38651150/501</t>
  </si>
  <si>
    <t>39121100/504</t>
  </si>
  <si>
    <t>39138220/502</t>
  </si>
  <si>
    <t>39515440/501</t>
  </si>
  <si>
    <t>դյուրակիր համակարգիչներ</t>
  </si>
  <si>
    <t>սկաներներ համակարգիչների համար</t>
  </si>
  <si>
    <t>կինոխցիկներ</t>
  </si>
  <si>
    <t>գրասեղաններ</t>
  </si>
  <si>
    <t>աթոռ համակարգչային</t>
  </si>
  <si>
    <t>ուղղահայաց շերտավարագույր</t>
  </si>
  <si>
    <t>քմ</t>
  </si>
  <si>
    <t>32331500/501</t>
  </si>
  <si>
    <t>ձայնագրող սարքեր</t>
  </si>
  <si>
    <t xml:space="preserve"> Շրջակա միջավայրի նախարարության համակարգչային տեխնիկայով հագեցվածություն, տոկոս </t>
  </si>
  <si>
    <t xml:space="preserve"> Շրջակա միջավայրի նախարարության գրասենյակային գույքով հագեցվածություն, տոկոս </t>
  </si>
  <si>
    <t>Սնուցման մարտկոց</t>
  </si>
  <si>
    <t>Դյուրակիր համակարգիչներ</t>
  </si>
  <si>
    <t>Սկաներներ համակարգիչների համար</t>
  </si>
  <si>
    <t>Ձայնագրող սարքեր</t>
  </si>
  <si>
    <t>շերտավարագույրներ, քմ</t>
  </si>
  <si>
    <t xml:space="preserve"> - Պարգևատրումներ, դրամական խրախուսումներ և հատուկ վճարներ</t>
  </si>
  <si>
    <t xml:space="preserve">ՀՀ կառավարության պահուստային ֆոնդ </t>
  </si>
  <si>
    <t xml:space="preserve">ՀԱՅԱՍՏԱՆԻ ՀԱՆՐԱՊԵՏՈՒԹՅԱՆ ԿԱՌԱՎԱՐՈՒԹՅԱՆ 2020 ԹՎԱԿԱՆԻ ԴԵԿՏԵՄԲԵՐԻ 30-Ի N 2215-Ն ՈՐՈՇՄԱՆ N 3 և  N 4 ՀԱՎԵԼՎԱԾՆԵՐՈՒՄ ԿԱՏԱՐՎՈՂ ՓՈՓՈԽՈՒԹՅՈՒՆՆԵՐԸ ԵՎ ԼՐԱՑՈՒՄՆԵՐԸ </t>
  </si>
  <si>
    <t>39241300/503</t>
  </si>
  <si>
    <t>21800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</si>
</sst>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0_);\(0\)"/>
    <numFmt numFmtId="170" formatCode="0.0_);\(0.0\)"/>
    <numFmt numFmtId="171" formatCode="_-* #,##0\ _₽_-;\-* #,##0\ _₽_-;_-* &quot;-&quot;\ _₽_-;_-@_-"/>
    <numFmt numFmtId="172" formatCode="_-* #,##0.00\ _₽_-;\-* #,##0.00\ _₽_-;_-* &quot;-&quot;??\ _₽_-;_-@_-"/>
    <numFmt numFmtId="173" formatCode="_-* #,##0.00_-;\-* #,##0.00_-;_-* &quot;-&quot;??_-;_-@_-"/>
    <numFmt numFmtId="174" formatCode="_-* #,##0.00\ _դ_ր_._-;\-* #,##0.00\ _դ_ր_._-;_-* &quot;-&quot;??\ _դ_ր_._-;_-@_-"/>
    <numFmt numFmtId="175" formatCode="General_)"/>
    <numFmt numFmtId="176" formatCode="_([$€-2]* #,##0.00_);_([$€-2]* \(#,##0.00\);_([$€-2]* &quot;-&quot;??_)"/>
    <numFmt numFmtId="177" formatCode="##,##0;\(##,##0\);\-"/>
    <numFmt numFmtId="178" formatCode="0.000"/>
    <numFmt numFmtId="179" formatCode="_(* #,##0.0_);_(* \(#,##0.0\);_(* &quot;-&quot;?_);_(@_)"/>
    <numFmt numFmtId="180" formatCode="0.0"/>
  </numFmts>
  <fonts count="13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GHEA Grapalat"/>
      <family val="3"/>
    </font>
    <font>
      <sz val="12"/>
      <color indexed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sz val="11"/>
      <color indexed="8"/>
      <name val="Calibri"/>
      <family val="2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i/>
      <sz val="11"/>
      <color indexed="23"/>
      <name val="Times Armenian"/>
      <family val="2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</font>
    <font>
      <sz val="10"/>
      <name val="Arial LatArm"/>
      <family val="2"/>
    </font>
    <font>
      <sz val="12"/>
      <name val="Arial Armenian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color theme="1"/>
      <name val="Arial Narrow"/>
      <family val="2"/>
    </font>
    <font>
      <b/>
      <sz val="11"/>
      <color indexed="63"/>
      <name val="Calibri"/>
      <family val="2"/>
    </font>
    <font>
      <sz val="8"/>
      <name val="GHEA Grapalat"/>
      <family val="3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1"/>
      <color indexed="8"/>
      <name val="Calibri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rgb="FFFF0000"/>
      <name val="GHEA Grapalat"/>
      <family val="3"/>
    </font>
    <font>
      <sz val="12"/>
      <name val="Calibri"/>
      <family val="2"/>
      <scheme val="minor"/>
    </font>
    <font>
      <u/>
      <sz val="12"/>
      <name val="GHEA Grapalat"/>
      <family val="3"/>
    </font>
  </fonts>
  <fills count="7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7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/>
      <top style="thin">
        <color indexed="0"/>
      </top>
      <bottom style="thin">
        <color indexed="0"/>
      </bottom>
      <diagonal/>
    </border>
    <border>
      <left/>
      <right style="thin">
        <color auto="1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auto="1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282">
    <xf numFmtId="0" fontId="0" fillId="0" borderId="0"/>
    <xf numFmtId="0" fontId="11" fillId="0" borderId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1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15" fillId="0" borderId="0"/>
    <xf numFmtId="0" fontId="11" fillId="0" borderId="0"/>
    <xf numFmtId="0" fontId="14" fillId="0" borderId="0"/>
    <xf numFmtId="0" fontId="14" fillId="0" borderId="0"/>
    <xf numFmtId="0" fontId="14" fillId="0" borderId="0"/>
    <xf numFmtId="0" fontId="11" fillId="0" borderId="0"/>
    <xf numFmtId="9" fontId="14" fillId="0" borderId="0" applyFont="0" applyFill="0" applyBorder="0" applyAlignment="0" applyProtection="0"/>
    <xf numFmtId="0" fontId="16" fillId="0" borderId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7" fillId="8" borderId="9" applyNumberFormat="0" applyAlignment="0" applyProtection="0"/>
    <xf numFmtId="0" fontId="18" fillId="21" borderId="10" applyNumberFormat="0" applyAlignment="0" applyProtection="0"/>
    <xf numFmtId="0" fontId="19" fillId="21" borderId="9" applyNumberFormat="0" applyAlignment="0" applyProtection="0"/>
    <xf numFmtId="0" fontId="20" fillId="0" borderId="11" applyNumberFormat="0" applyFill="0" applyAlignment="0" applyProtection="0"/>
    <xf numFmtId="0" fontId="21" fillId="0" borderId="12" applyNumberFormat="0" applyFill="0" applyAlignment="0" applyProtection="0"/>
    <xf numFmtId="0" fontId="22" fillId="0" borderId="13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14" applyNumberFormat="0" applyFill="0" applyAlignment="0" applyProtection="0"/>
    <xf numFmtId="0" fontId="24" fillId="22" borderId="15" applyNumberFormat="0" applyAlignment="0" applyProtection="0"/>
    <xf numFmtId="0" fontId="25" fillId="0" borderId="0" applyNumberFormat="0" applyFill="0" applyBorder="0" applyAlignment="0" applyProtection="0"/>
    <xf numFmtId="0" fontId="26" fillId="23" borderId="0" applyNumberFormat="0" applyBorder="0" applyAlignment="0" applyProtection="0"/>
    <xf numFmtId="0" fontId="27" fillId="4" borderId="0" applyNumberFormat="0" applyBorder="0" applyAlignment="0" applyProtection="0"/>
    <xf numFmtId="0" fontId="28" fillId="0" borderId="0" applyNumberFormat="0" applyFill="0" applyBorder="0" applyAlignment="0" applyProtection="0"/>
    <xf numFmtId="0" fontId="11" fillId="24" borderId="16" applyNumberFormat="0" applyFont="0" applyAlignment="0" applyProtection="0"/>
    <xf numFmtId="0" fontId="29" fillId="0" borderId="17" applyNumberFormat="0" applyFill="0" applyAlignment="0" applyProtection="0"/>
    <xf numFmtId="0" fontId="30" fillId="0" borderId="0" applyNumberFormat="0" applyFill="0" applyBorder="0" applyAlignment="0" applyProtection="0"/>
    <xf numFmtId="0" fontId="31" fillId="5" borderId="0" applyNumberFormat="0" applyBorder="0" applyAlignment="0" applyProtection="0"/>
    <xf numFmtId="166" fontId="33" fillId="0" borderId="0" applyFill="0" applyBorder="0" applyProtection="0">
      <alignment horizontal="right" vertical="top"/>
    </xf>
    <xf numFmtId="43" fontId="34" fillId="0" borderId="0" applyFont="0" applyFill="0" applyBorder="0" applyAlignment="0" applyProtection="0"/>
    <xf numFmtId="0" fontId="14" fillId="0" borderId="0"/>
    <xf numFmtId="0" fontId="33" fillId="0" borderId="0">
      <alignment horizontal="left" vertical="top" wrapText="1"/>
    </xf>
    <xf numFmtId="0" fontId="35" fillId="0" borderId="0"/>
    <xf numFmtId="0" fontId="38" fillId="33" borderId="0" applyNumberFormat="0" applyBorder="0" applyAlignment="0" applyProtection="0"/>
    <xf numFmtId="0" fontId="38" fillId="37" borderId="0" applyNumberFormat="0" applyBorder="0" applyAlignment="0" applyProtection="0"/>
    <xf numFmtId="0" fontId="38" fillId="41" borderId="0" applyNumberFormat="0" applyBorder="0" applyAlignment="0" applyProtection="0"/>
    <xf numFmtId="0" fontId="38" fillId="45" borderId="0" applyNumberFormat="0" applyBorder="0" applyAlignment="0" applyProtection="0"/>
    <xf numFmtId="0" fontId="38" fillId="49" borderId="0" applyNumberFormat="0" applyBorder="0" applyAlignment="0" applyProtection="0"/>
    <xf numFmtId="0" fontId="38" fillId="53" borderId="0" applyNumberFormat="0" applyBorder="0" applyAlignment="0" applyProtection="0"/>
    <xf numFmtId="0" fontId="38" fillId="34" borderId="0" applyNumberFormat="0" applyBorder="0" applyAlignment="0" applyProtection="0"/>
    <xf numFmtId="0" fontId="38" fillId="38" borderId="0" applyNumberFormat="0" applyBorder="0" applyAlignment="0" applyProtection="0"/>
    <xf numFmtId="0" fontId="38" fillId="42" borderId="0" applyNumberFormat="0" applyBorder="0" applyAlignment="0" applyProtection="0"/>
    <xf numFmtId="0" fontId="38" fillId="46" borderId="0" applyNumberFormat="0" applyBorder="0" applyAlignment="0" applyProtection="0"/>
    <xf numFmtId="0" fontId="38" fillId="50" borderId="0" applyNumberFormat="0" applyBorder="0" applyAlignment="0" applyProtection="0"/>
    <xf numFmtId="0" fontId="38" fillId="54" borderId="0" applyNumberFormat="0" applyBorder="0" applyAlignment="0" applyProtection="0"/>
    <xf numFmtId="0" fontId="39" fillId="35" borderId="0" applyNumberFormat="0" applyBorder="0" applyAlignment="0" applyProtection="0"/>
    <xf numFmtId="0" fontId="39" fillId="39" borderId="0" applyNumberFormat="0" applyBorder="0" applyAlignment="0" applyProtection="0"/>
    <xf numFmtId="0" fontId="39" fillId="43" borderId="0" applyNumberFormat="0" applyBorder="0" applyAlignment="0" applyProtection="0"/>
    <xf numFmtId="0" fontId="39" fillId="47" borderId="0" applyNumberFormat="0" applyBorder="0" applyAlignment="0" applyProtection="0"/>
    <xf numFmtId="0" fontId="39" fillId="51" borderId="0" applyNumberFormat="0" applyBorder="0" applyAlignment="0" applyProtection="0"/>
    <xf numFmtId="0" fontId="39" fillId="55" borderId="0" applyNumberFormat="0" applyBorder="0" applyAlignment="0" applyProtection="0"/>
    <xf numFmtId="0" fontId="39" fillId="32" borderId="0" applyNumberFormat="0" applyBorder="0" applyAlignment="0" applyProtection="0"/>
    <xf numFmtId="0" fontId="39" fillId="36" borderId="0" applyNumberFormat="0" applyBorder="0" applyAlignment="0" applyProtection="0"/>
    <xf numFmtId="0" fontId="39" fillId="40" borderId="0" applyNumberFormat="0" applyBorder="0" applyAlignment="0" applyProtection="0"/>
    <xf numFmtId="0" fontId="39" fillId="44" borderId="0" applyNumberFormat="0" applyBorder="0" applyAlignment="0" applyProtection="0"/>
    <xf numFmtId="0" fontId="39" fillId="48" borderId="0" applyNumberFormat="0" applyBorder="0" applyAlignment="0" applyProtection="0"/>
    <xf numFmtId="0" fontId="39" fillId="52" borderId="0" applyNumberFormat="0" applyBorder="0" applyAlignment="0" applyProtection="0"/>
    <xf numFmtId="0" fontId="40" fillId="26" borderId="0" applyNumberFormat="0" applyBorder="0" applyAlignment="0" applyProtection="0"/>
    <xf numFmtId="0" fontId="41" fillId="29" borderId="21" applyNumberFormat="0" applyAlignment="0" applyProtection="0"/>
    <xf numFmtId="0" fontId="42" fillId="30" borderId="24" applyNumberFormat="0" applyAlignment="0" applyProtection="0"/>
    <xf numFmtId="43" fontId="35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25" borderId="0" applyNumberFormat="0" applyBorder="0" applyAlignment="0" applyProtection="0"/>
    <xf numFmtId="0" fontId="45" fillId="0" borderId="18" applyNumberFormat="0" applyFill="0" applyAlignment="0" applyProtection="0"/>
    <xf numFmtId="0" fontId="46" fillId="0" borderId="19" applyNumberFormat="0" applyFill="0" applyAlignment="0" applyProtection="0"/>
    <xf numFmtId="0" fontId="47" fillId="0" borderId="20" applyNumberFormat="0" applyFill="0" applyAlignment="0" applyProtection="0"/>
    <xf numFmtId="0" fontId="47" fillId="0" borderId="0" applyNumberFormat="0" applyFill="0" applyBorder="0" applyAlignment="0" applyProtection="0"/>
    <xf numFmtId="0" fontId="48" fillId="28" borderId="21" applyNumberFormat="0" applyAlignment="0" applyProtection="0"/>
    <xf numFmtId="0" fontId="49" fillId="0" borderId="23" applyNumberFormat="0" applyFill="0" applyAlignment="0" applyProtection="0"/>
    <xf numFmtId="0" fontId="50" fillId="27" borderId="0" applyNumberFormat="0" applyBorder="0" applyAlignment="0" applyProtection="0"/>
    <xf numFmtId="0" fontId="36" fillId="0" borderId="0"/>
    <xf numFmtId="0" fontId="51" fillId="0" borderId="0"/>
    <xf numFmtId="0" fontId="33" fillId="0" borderId="0">
      <alignment horizontal="left" vertical="top" wrapText="1"/>
    </xf>
    <xf numFmtId="0" fontId="38" fillId="31" borderId="25" applyNumberFormat="0" applyFont="0" applyAlignment="0" applyProtection="0"/>
    <xf numFmtId="0" fontId="7" fillId="31" borderId="25" applyNumberFormat="0" applyFont="0" applyAlignment="0" applyProtection="0"/>
    <xf numFmtId="0" fontId="52" fillId="29" borderId="22" applyNumberFormat="0" applyAlignment="0" applyProtection="0"/>
    <xf numFmtId="0" fontId="53" fillId="0" borderId="0" applyNumberFormat="0" applyFill="0" applyBorder="0" applyAlignment="0" applyProtection="0"/>
    <xf numFmtId="0" fontId="54" fillId="0" borderId="26" applyNumberFormat="0" applyFill="0" applyAlignment="0" applyProtection="0"/>
    <xf numFmtId="0" fontId="55" fillId="0" borderId="0" applyNumberFormat="0" applyFill="0" applyBorder="0" applyAlignment="0" applyProtection="0"/>
    <xf numFmtId="0" fontId="37" fillId="0" borderId="0"/>
    <xf numFmtId="0" fontId="6" fillId="31" borderId="25" applyNumberFormat="0" applyFont="0" applyAlignment="0" applyProtection="0"/>
    <xf numFmtId="0" fontId="56" fillId="0" borderId="0" applyNumberFormat="0" applyFill="0" applyBorder="0" applyAlignment="0" applyProtection="0"/>
    <xf numFmtId="0" fontId="57" fillId="0" borderId="18" applyNumberFormat="0" applyFill="0" applyAlignment="0" applyProtection="0"/>
    <xf numFmtId="0" fontId="58" fillId="0" borderId="19" applyNumberFormat="0" applyFill="0" applyAlignment="0" applyProtection="0"/>
    <xf numFmtId="0" fontId="59" fillId="0" borderId="20" applyNumberFormat="0" applyFill="0" applyAlignment="0" applyProtection="0"/>
    <xf numFmtId="0" fontId="59" fillId="0" borderId="0" applyNumberFormat="0" applyFill="0" applyBorder="0" applyAlignment="0" applyProtection="0"/>
    <xf numFmtId="0" fontId="60" fillId="25" borderId="0" applyNumberFormat="0" applyBorder="0" applyAlignment="0" applyProtection="0"/>
    <xf numFmtId="0" fontId="61" fillId="26" borderId="0" applyNumberFormat="0" applyBorder="0" applyAlignment="0" applyProtection="0"/>
    <xf numFmtId="0" fontId="62" fillId="27" borderId="0" applyNumberFormat="0" applyBorder="0" applyAlignment="0" applyProtection="0"/>
    <xf numFmtId="0" fontId="63" fillId="28" borderId="21" applyNumberFormat="0" applyAlignment="0" applyProtection="0"/>
    <xf numFmtId="0" fontId="64" fillId="29" borderId="22" applyNumberFormat="0" applyAlignment="0" applyProtection="0"/>
    <xf numFmtId="0" fontId="65" fillId="29" borderId="21" applyNumberFormat="0" applyAlignment="0" applyProtection="0"/>
    <xf numFmtId="0" fontId="66" fillId="0" borderId="23" applyNumberFormat="0" applyFill="0" applyAlignment="0" applyProtection="0"/>
    <xf numFmtId="0" fontId="67" fillId="30" borderId="24" applyNumberFormat="0" applyAlignment="0" applyProtection="0"/>
    <xf numFmtId="0" fontId="68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70" fillId="0" borderId="26" applyNumberFormat="0" applyFill="0" applyAlignment="0" applyProtection="0"/>
    <xf numFmtId="0" fontId="71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71" fillId="35" borderId="0" applyNumberFormat="0" applyBorder="0" applyAlignment="0" applyProtection="0"/>
    <xf numFmtId="0" fontId="71" fillId="36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71" fillId="39" borderId="0" applyNumberFormat="0" applyBorder="0" applyAlignment="0" applyProtection="0"/>
    <xf numFmtId="0" fontId="71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71" fillId="43" borderId="0" applyNumberFormat="0" applyBorder="0" applyAlignment="0" applyProtection="0"/>
    <xf numFmtId="0" fontId="71" fillId="44" borderId="0" applyNumberFormat="0" applyBorder="0" applyAlignment="0" applyProtection="0"/>
    <xf numFmtId="0" fontId="5" fillId="45" borderId="0" applyNumberFormat="0" applyBorder="0" applyAlignment="0" applyProtection="0"/>
    <xf numFmtId="0" fontId="5" fillId="46" borderId="0" applyNumberFormat="0" applyBorder="0" applyAlignment="0" applyProtection="0"/>
    <xf numFmtId="0" fontId="71" fillId="47" borderId="0" applyNumberFormat="0" applyBorder="0" applyAlignment="0" applyProtection="0"/>
    <xf numFmtId="0" fontId="71" fillId="48" borderId="0" applyNumberFormat="0" applyBorder="0" applyAlignment="0" applyProtection="0"/>
    <xf numFmtId="0" fontId="5" fillId="49" borderId="0" applyNumberFormat="0" applyBorder="0" applyAlignment="0" applyProtection="0"/>
    <xf numFmtId="0" fontId="5" fillId="50" borderId="0" applyNumberFormat="0" applyBorder="0" applyAlignment="0" applyProtection="0"/>
    <xf numFmtId="0" fontId="71" fillId="51" borderId="0" applyNumberFormat="0" applyBorder="0" applyAlignment="0" applyProtection="0"/>
    <xf numFmtId="0" fontId="71" fillId="52" borderId="0" applyNumberFormat="0" applyBorder="0" applyAlignment="0" applyProtection="0"/>
    <xf numFmtId="0" fontId="5" fillId="53" borderId="0" applyNumberFormat="0" applyBorder="0" applyAlignment="0" applyProtection="0"/>
    <xf numFmtId="0" fontId="5" fillId="54" borderId="0" applyNumberFormat="0" applyBorder="0" applyAlignment="0" applyProtection="0"/>
    <xf numFmtId="0" fontId="71" fillId="55" borderId="0" applyNumberFormat="0" applyBorder="0" applyAlignment="0" applyProtection="0"/>
    <xf numFmtId="0" fontId="5" fillId="31" borderId="25" applyNumberFormat="0" applyFont="0" applyAlignment="0" applyProtection="0"/>
    <xf numFmtId="43" fontId="11" fillId="0" borderId="0" applyFont="0" applyFill="0" applyBorder="0" applyAlignment="0" applyProtection="0"/>
    <xf numFmtId="0" fontId="74" fillId="33" borderId="0" applyNumberFormat="0" applyBorder="0" applyAlignment="0" applyProtection="0"/>
    <xf numFmtId="0" fontId="74" fillId="37" borderId="0" applyNumberFormat="0" applyBorder="0" applyAlignment="0" applyProtection="0"/>
    <xf numFmtId="0" fontId="74" fillId="41" borderId="0" applyNumberFormat="0" applyBorder="0" applyAlignment="0" applyProtection="0"/>
    <xf numFmtId="0" fontId="74" fillId="45" borderId="0" applyNumberFormat="0" applyBorder="0" applyAlignment="0" applyProtection="0"/>
    <xf numFmtId="0" fontId="74" fillId="49" borderId="0" applyNumberFormat="0" applyBorder="0" applyAlignment="0" applyProtection="0"/>
    <xf numFmtId="0" fontId="74" fillId="53" borderId="0" applyNumberFormat="0" applyBorder="0" applyAlignment="0" applyProtection="0"/>
    <xf numFmtId="0" fontId="74" fillId="34" borderId="0" applyNumberFormat="0" applyBorder="0" applyAlignment="0" applyProtection="0"/>
    <xf numFmtId="0" fontId="74" fillId="38" borderId="0" applyNumberFormat="0" applyBorder="0" applyAlignment="0" applyProtection="0"/>
    <xf numFmtId="0" fontId="74" fillId="42" borderId="0" applyNumberFormat="0" applyBorder="0" applyAlignment="0" applyProtection="0"/>
    <xf numFmtId="0" fontId="74" fillId="46" borderId="0" applyNumberFormat="0" applyBorder="0" applyAlignment="0" applyProtection="0"/>
    <xf numFmtId="0" fontId="74" fillId="50" borderId="0" applyNumberFormat="0" applyBorder="0" applyAlignment="0" applyProtection="0"/>
    <xf numFmtId="0" fontId="74" fillId="54" borderId="0" applyNumberFormat="0" applyBorder="0" applyAlignment="0" applyProtection="0"/>
    <xf numFmtId="0" fontId="75" fillId="35" borderId="0" applyNumberFormat="0" applyBorder="0" applyAlignment="0" applyProtection="0"/>
    <xf numFmtId="0" fontId="75" fillId="39" borderId="0" applyNumberFormat="0" applyBorder="0" applyAlignment="0" applyProtection="0"/>
    <xf numFmtId="0" fontId="75" fillId="43" borderId="0" applyNumberFormat="0" applyBorder="0" applyAlignment="0" applyProtection="0"/>
    <xf numFmtId="0" fontId="75" fillId="47" borderId="0" applyNumberFormat="0" applyBorder="0" applyAlignment="0" applyProtection="0"/>
    <xf numFmtId="0" fontId="75" fillId="51" borderId="0" applyNumberFormat="0" applyBorder="0" applyAlignment="0" applyProtection="0"/>
    <xf numFmtId="0" fontId="75" fillId="55" borderId="0" applyNumberFormat="0" applyBorder="0" applyAlignment="0" applyProtection="0"/>
    <xf numFmtId="0" fontId="75" fillId="32" borderId="0" applyNumberFormat="0" applyBorder="0" applyAlignment="0" applyProtection="0"/>
    <xf numFmtId="0" fontId="75" fillId="36" borderId="0" applyNumberFormat="0" applyBorder="0" applyAlignment="0" applyProtection="0"/>
    <xf numFmtId="0" fontId="75" fillId="40" borderId="0" applyNumberFormat="0" applyBorder="0" applyAlignment="0" applyProtection="0"/>
    <xf numFmtId="0" fontId="75" fillId="44" borderId="0" applyNumberFormat="0" applyBorder="0" applyAlignment="0" applyProtection="0"/>
    <xf numFmtId="0" fontId="75" fillId="48" borderId="0" applyNumberFormat="0" applyBorder="0" applyAlignment="0" applyProtection="0"/>
    <xf numFmtId="0" fontId="75" fillId="52" borderId="0" applyNumberFormat="0" applyBorder="0" applyAlignment="0" applyProtection="0"/>
    <xf numFmtId="0" fontId="76" fillId="26" borderId="0" applyNumberFormat="0" applyBorder="0" applyAlignment="0" applyProtection="0"/>
    <xf numFmtId="0" fontId="77" fillId="29" borderId="21" applyNumberFormat="0" applyAlignment="0" applyProtection="0"/>
    <xf numFmtId="0" fontId="78" fillId="30" borderId="24" applyNumberFormat="0" applyAlignment="0" applyProtection="0"/>
    <xf numFmtId="0" fontId="79" fillId="0" borderId="0" applyNumberFormat="0" applyFill="0" applyBorder="0" applyAlignment="0" applyProtection="0"/>
    <xf numFmtId="0" fontId="80" fillId="25" borderId="0" applyNumberFormat="0" applyBorder="0" applyAlignment="0" applyProtection="0"/>
    <xf numFmtId="0" fontId="81" fillId="0" borderId="18" applyNumberFormat="0" applyFill="0" applyAlignment="0" applyProtection="0"/>
    <xf numFmtId="0" fontId="82" fillId="0" borderId="19" applyNumberFormat="0" applyFill="0" applyAlignment="0" applyProtection="0"/>
    <xf numFmtId="0" fontId="83" fillId="0" borderId="20" applyNumberFormat="0" applyFill="0" applyAlignment="0" applyProtection="0"/>
    <xf numFmtId="0" fontId="83" fillId="0" borderId="0" applyNumberFormat="0" applyFill="0" applyBorder="0" applyAlignment="0" applyProtection="0"/>
    <xf numFmtId="0" fontId="84" fillId="28" borderId="21" applyNumberFormat="0" applyAlignment="0" applyProtection="0"/>
    <xf numFmtId="0" fontId="85" fillId="0" borderId="23" applyNumberFormat="0" applyFill="0" applyAlignment="0" applyProtection="0"/>
    <xf numFmtId="0" fontId="86" fillId="27" borderId="0" applyNumberFormat="0" applyBorder="0" applyAlignment="0" applyProtection="0"/>
    <xf numFmtId="0" fontId="74" fillId="31" borderId="25" applyNumberFormat="0" applyFont="0" applyAlignment="0" applyProtection="0"/>
    <xf numFmtId="0" fontId="87" fillId="29" borderId="22" applyNumberFormat="0" applyAlignment="0" applyProtection="0"/>
    <xf numFmtId="0" fontId="88" fillId="0" borderId="0" applyNumberFormat="0" applyFill="0" applyBorder="0" applyAlignment="0" applyProtection="0"/>
    <xf numFmtId="0" fontId="89" fillId="0" borderId="26" applyNumberFormat="0" applyFill="0" applyAlignment="0" applyProtection="0"/>
    <xf numFmtId="0" fontId="90" fillId="0" borderId="0" applyNumberFormat="0" applyFill="0" applyBorder="0" applyAlignment="0" applyProtection="0"/>
    <xf numFmtId="0" fontId="4" fillId="0" borderId="0"/>
    <xf numFmtId="6" fontId="92" fillId="0" borderId="0" applyFont="0" applyFill="0" applyBorder="0" applyAlignment="0" applyProtection="0"/>
    <xf numFmtId="6" fontId="9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/>
    <xf numFmtId="0" fontId="4" fillId="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93" fillId="9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4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93" fillId="10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5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93" fillId="24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6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93" fillId="8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93" fillId="7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93" fillId="24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93" fillId="7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93" fillId="10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11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93" fillId="23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93" fillId="4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93" fillId="7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93" fillId="2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71" fillId="35" borderId="0" applyNumberFormat="0" applyBorder="0" applyAlignment="0" applyProtection="0"/>
    <xf numFmtId="0" fontId="94" fillId="7" borderId="0" applyNumberFormat="0" applyBorder="0" applyAlignment="0" applyProtection="0"/>
    <xf numFmtId="0" fontId="71" fillId="39" borderId="0" applyNumberFormat="0" applyBorder="0" applyAlignment="0" applyProtection="0"/>
    <xf numFmtId="0" fontId="94" fillId="20" borderId="0" applyNumberFormat="0" applyBorder="0" applyAlignment="0" applyProtection="0"/>
    <xf numFmtId="0" fontId="71" fillId="11" borderId="0" applyNumberFormat="0" applyBorder="0" applyAlignment="0" applyProtection="0"/>
    <xf numFmtId="0" fontId="94" fillId="12" borderId="0" applyNumberFormat="0" applyBorder="0" applyAlignment="0" applyProtection="0"/>
    <xf numFmtId="0" fontId="71" fillId="14" borderId="0" applyNumberFormat="0" applyBorder="0" applyAlignment="0" applyProtection="0"/>
    <xf numFmtId="0" fontId="94" fillId="4" borderId="0" applyNumberFormat="0" applyBorder="0" applyAlignment="0" applyProtection="0"/>
    <xf numFmtId="0" fontId="71" fillId="51" borderId="0" applyNumberFormat="0" applyBorder="0" applyAlignment="0" applyProtection="0"/>
    <xf numFmtId="0" fontId="94" fillId="7" borderId="0" applyNumberFormat="0" applyBorder="0" applyAlignment="0" applyProtection="0"/>
    <xf numFmtId="0" fontId="71" fillId="16" borderId="0" applyNumberFormat="0" applyBorder="0" applyAlignment="0" applyProtection="0"/>
    <xf numFmtId="0" fontId="94" fillId="10" borderId="0" applyNumberFormat="0" applyBorder="0" applyAlignment="0" applyProtection="0"/>
    <xf numFmtId="0" fontId="12" fillId="56" borderId="0" applyNumberFormat="0" applyBorder="0" applyAlignment="0" applyProtection="0"/>
    <xf numFmtId="0" fontId="12" fillId="57" borderId="0" applyNumberFormat="0" applyBorder="0" applyAlignment="0" applyProtection="0"/>
    <xf numFmtId="0" fontId="13" fillId="58" borderId="0" applyNumberFormat="0" applyBorder="0" applyAlignment="0" applyProtection="0"/>
    <xf numFmtId="0" fontId="13" fillId="59" borderId="0" applyNumberFormat="0" applyBorder="0" applyAlignment="0" applyProtection="0"/>
    <xf numFmtId="0" fontId="13" fillId="59" borderId="0" applyNumberFormat="0" applyBorder="0" applyAlignment="0" applyProtection="0"/>
    <xf numFmtId="0" fontId="13" fillId="59" borderId="0" applyNumberFormat="0" applyBorder="0" applyAlignment="0" applyProtection="0"/>
    <xf numFmtId="0" fontId="13" fillId="59" borderId="0" applyNumberFormat="0" applyBorder="0" applyAlignment="0" applyProtection="0"/>
    <xf numFmtId="0" fontId="13" fillId="59" borderId="0" applyNumberFormat="0" applyBorder="0" applyAlignment="0" applyProtection="0"/>
    <xf numFmtId="0" fontId="75" fillId="32" borderId="0" applyNumberFormat="0" applyBorder="0" applyAlignment="0" applyProtection="0"/>
    <xf numFmtId="0" fontId="75" fillId="32" borderId="0" applyNumberFormat="0" applyBorder="0" applyAlignment="0" applyProtection="0"/>
    <xf numFmtId="0" fontId="75" fillId="32" borderId="0" applyNumberFormat="0" applyBorder="0" applyAlignment="0" applyProtection="0"/>
    <xf numFmtId="0" fontId="75" fillId="32" borderId="0" applyNumberFormat="0" applyBorder="0" applyAlignment="0" applyProtection="0"/>
    <xf numFmtId="0" fontId="71" fillId="32" borderId="0" applyNumberFormat="0" applyBorder="0" applyAlignment="0" applyProtection="0"/>
    <xf numFmtId="0" fontId="13" fillId="59" borderId="0" applyNumberFormat="0" applyBorder="0" applyAlignment="0" applyProtection="0"/>
    <xf numFmtId="0" fontId="13" fillId="59" borderId="0" applyNumberFormat="0" applyBorder="0" applyAlignment="0" applyProtection="0"/>
    <xf numFmtId="0" fontId="13" fillId="59" borderId="0" applyNumberFormat="0" applyBorder="0" applyAlignment="0" applyProtection="0"/>
    <xf numFmtId="0" fontId="13" fillId="59" borderId="0" applyNumberFormat="0" applyBorder="0" applyAlignment="0" applyProtection="0"/>
    <xf numFmtId="0" fontId="13" fillId="59" borderId="0" applyNumberFormat="0" applyBorder="0" applyAlignment="0" applyProtection="0"/>
    <xf numFmtId="0" fontId="13" fillId="59" borderId="0" applyNumberFormat="0" applyBorder="0" applyAlignment="0" applyProtection="0"/>
    <xf numFmtId="0" fontId="13" fillId="59" borderId="0" applyNumberFormat="0" applyBorder="0" applyAlignment="0" applyProtection="0"/>
    <xf numFmtId="0" fontId="12" fillId="56" borderId="0" applyNumberFormat="0" applyBorder="0" applyAlignment="0" applyProtection="0"/>
    <xf numFmtId="0" fontId="12" fillId="60" borderId="0" applyNumberFormat="0" applyBorder="0" applyAlignment="0" applyProtection="0"/>
    <xf numFmtId="0" fontId="13" fillId="61" borderId="0" applyNumberFormat="0" applyBorder="0" applyAlignment="0" applyProtection="0"/>
    <xf numFmtId="0" fontId="13" fillId="62" borderId="0" applyNumberFormat="0" applyBorder="0" applyAlignment="0" applyProtection="0"/>
    <xf numFmtId="0" fontId="13" fillId="62" borderId="0" applyNumberFormat="0" applyBorder="0" applyAlignment="0" applyProtection="0"/>
    <xf numFmtId="0" fontId="13" fillId="62" borderId="0" applyNumberFormat="0" applyBorder="0" applyAlignment="0" applyProtection="0"/>
    <xf numFmtId="0" fontId="13" fillId="62" borderId="0" applyNumberFormat="0" applyBorder="0" applyAlignment="0" applyProtection="0"/>
    <xf numFmtId="0" fontId="13" fillId="62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1" fillId="36" borderId="0" applyNumberFormat="0" applyBorder="0" applyAlignment="0" applyProtection="0"/>
    <xf numFmtId="0" fontId="13" fillId="62" borderId="0" applyNumberFormat="0" applyBorder="0" applyAlignment="0" applyProtection="0"/>
    <xf numFmtId="0" fontId="13" fillId="62" borderId="0" applyNumberFormat="0" applyBorder="0" applyAlignment="0" applyProtection="0"/>
    <xf numFmtId="0" fontId="13" fillId="62" borderId="0" applyNumberFormat="0" applyBorder="0" applyAlignment="0" applyProtection="0"/>
    <xf numFmtId="0" fontId="13" fillId="62" borderId="0" applyNumberFormat="0" applyBorder="0" applyAlignment="0" applyProtection="0"/>
    <xf numFmtId="0" fontId="13" fillId="62" borderId="0" applyNumberFormat="0" applyBorder="0" applyAlignment="0" applyProtection="0"/>
    <xf numFmtId="0" fontId="13" fillId="62" borderId="0" applyNumberFormat="0" applyBorder="0" applyAlignment="0" applyProtection="0"/>
    <xf numFmtId="0" fontId="13" fillId="62" borderId="0" applyNumberFormat="0" applyBorder="0" applyAlignment="0" applyProtection="0"/>
    <xf numFmtId="0" fontId="12" fillId="56" borderId="0" applyNumberFormat="0" applyBorder="0" applyAlignment="0" applyProtection="0"/>
    <xf numFmtId="0" fontId="12" fillId="56" borderId="0" applyNumberFormat="0" applyBorder="0" applyAlignment="0" applyProtection="0"/>
    <xf numFmtId="0" fontId="13" fillId="60" borderId="0" applyNumberFormat="0" applyBorder="0" applyAlignment="0" applyProtection="0"/>
    <xf numFmtId="0" fontId="13" fillId="63" borderId="0" applyNumberFormat="0" applyBorder="0" applyAlignment="0" applyProtection="0"/>
    <xf numFmtId="0" fontId="13" fillId="63" borderId="0" applyNumberFormat="0" applyBorder="0" applyAlignment="0" applyProtection="0"/>
    <xf numFmtId="0" fontId="13" fillId="63" borderId="0" applyNumberFormat="0" applyBorder="0" applyAlignment="0" applyProtection="0"/>
    <xf numFmtId="0" fontId="13" fillId="63" borderId="0" applyNumberFormat="0" applyBorder="0" applyAlignment="0" applyProtection="0"/>
    <xf numFmtId="0" fontId="13" fillId="63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1" fillId="40" borderId="0" applyNumberFormat="0" applyBorder="0" applyAlignment="0" applyProtection="0"/>
    <xf numFmtId="0" fontId="13" fillId="63" borderId="0" applyNumberFormat="0" applyBorder="0" applyAlignment="0" applyProtection="0"/>
    <xf numFmtId="0" fontId="13" fillId="63" borderId="0" applyNumberFormat="0" applyBorder="0" applyAlignment="0" applyProtection="0"/>
    <xf numFmtId="0" fontId="13" fillId="63" borderId="0" applyNumberFormat="0" applyBorder="0" applyAlignment="0" applyProtection="0"/>
    <xf numFmtId="0" fontId="13" fillId="63" borderId="0" applyNumberFormat="0" applyBorder="0" applyAlignment="0" applyProtection="0"/>
    <xf numFmtId="0" fontId="13" fillId="63" borderId="0" applyNumberFormat="0" applyBorder="0" applyAlignment="0" applyProtection="0"/>
    <xf numFmtId="0" fontId="13" fillId="63" borderId="0" applyNumberFormat="0" applyBorder="0" applyAlignment="0" applyProtection="0"/>
    <xf numFmtId="0" fontId="13" fillId="63" borderId="0" applyNumberFormat="0" applyBorder="0" applyAlignment="0" applyProtection="0"/>
    <xf numFmtId="0" fontId="12" fillId="56" borderId="0" applyNumberFormat="0" applyBorder="0" applyAlignment="0" applyProtection="0"/>
    <xf numFmtId="0" fontId="12" fillId="60" borderId="0" applyNumberFormat="0" applyBorder="0" applyAlignment="0" applyProtection="0"/>
    <xf numFmtId="0" fontId="13" fillId="64" borderId="0" applyNumberFormat="0" applyBorder="0" applyAlignment="0" applyProtection="0"/>
    <xf numFmtId="0" fontId="13" fillId="65" borderId="0" applyNumberFormat="0" applyBorder="0" applyAlignment="0" applyProtection="0"/>
    <xf numFmtId="0" fontId="13" fillId="65" borderId="0" applyNumberFormat="0" applyBorder="0" applyAlignment="0" applyProtection="0"/>
    <xf numFmtId="0" fontId="13" fillId="65" borderId="0" applyNumberFormat="0" applyBorder="0" applyAlignment="0" applyProtection="0"/>
    <xf numFmtId="0" fontId="13" fillId="65" borderId="0" applyNumberFormat="0" applyBorder="0" applyAlignment="0" applyProtection="0"/>
    <xf numFmtId="0" fontId="13" fillId="65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1" fillId="44" borderId="0" applyNumberFormat="0" applyBorder="0" applyAlignment="0" applyProtection="0"/>
    <xf numFmtId="0" fontId="13" fillId="65" borderId="0" applyNumberFormat="0" applyBorder="0" applyAlignment="0" applyProtection="0"/>
    <xf numFmtId="0" fontId="13" fillId="65" borderId="0" applyNumberFormat="0" applyBorder="0" applyAlignment="0" applyProtection="0"/>
    <xf numFmtId="0" fontId="13" fillId="65" borderId="0" applyNumberFormat="0" applyBorder="0" applyAlignment="0" applyProtection="0"/>
    <xf numFmtId="0" fontId="13" fillId="65" borderId="0" applyNumberFormat="0" applyBorder="0" applyAlignment="0" applyProtection="0"/>
    <xf numFmtId="0" fontId="13" fillId="65" borderId="0" applyNumberFormat="0" applyBorder="0" applyAlignment="0" applyProtection="0"/>
    <xf numFmtId="0" fontId="13" fillId="65" borderId="0" applyNumberFormat="0" applyBorder="0" applyAlignment="0" applyProtection="0"/>
    <xf numFmtId="0" fontId="13" fillId="65" borderId="0" applyNumberFormat="0" applyBorder="0" applyAlignment="0" applyProtection="0"/>
    <xf numFmtId="0" fontId="12" fillId="56" borderId="0" applyNumberFormat="0" applyBorder="0" applyAlignment="0" applyProtection="0"/>
    <xf numFmtId="0" fontId="12" fillId="58" borderId="0" applyNumberFormat="0" applyBorder="0" applyAlignment="0" applyProtection="0"/>
    <xf numFmtId="0" fontId="13" fillId="58" borderId="0" applyNumberFormat="0" applyBorder="0" applyAlignment="0" applyProtection="0"/>
    <xf numFmtId="0" fontId="13" fillId="66" borderId="0" applyNumberFormat="0" applyBorder="0" applyAlignment="0" applyProtection="0"/>
    <xf numFmtId="0" fontId="13" fillId="66" borderId="0" applyNumberFormat="0" applyBorder="0" applyAlignment="0" applyProtection="0"/>
    <xf numFmtId="0" fontId="13" fillId="66" borderId="0" applyNumberFormat="0" applyBorder="0" applyAlignment="0" applyProtection="0"/>
    <xf numFmtId="0" fontId="13" fillId="66" borderId="0" applyNumberFormat="0" applyBorder="0" applyAlignment="0" applyProtection="0"/>
    <xf numFmtId="0" fontId="13" fillId="66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1" fillId="48" borderId="0" applyNumberFormat="0" applyBorder="0" applyAlignment="0" applyProtection="0"/>
    <xf numFmtId="0" fontId="13" fillId="66" borderId="0" applyNumberFormat="0" applyBorder="0" applyAlignment="0" applyProtection="0"/>
    <xf numFmtId="0" fontId="13" fillId="66" borderId="0" applyNumberFormat="0" applyBorder="0" applyAlignment="0" applyProtection="0"/>
    <xf numFmtId="0" fontId="13" fillId="66" borderId="0" applyNumberFormat="0" applyBorder="0" applyAlignment="0" applyProtection="0"/>
    <xf numFmtId="0" fontId="13" fillId="66" borderId="0" applyNumberFormat="0" applyBorder="0" applyAlignment="0" applyProtection="0"/>
    <xf numFmtId="0" fontId="13" fillId="66" borderId="0" applyNumberFormat="0" applyBorder="0" applyAlignment="0" applyProtection="0"/>
    <xf numFmtId="0" fontId="13" fillId="66" borderId="0" applyNumberFormat="0" applyBorder="0" applyAlignment="0" applyProtection="0"/>
    <xf numFmtId="0" fontId="13" fillId="66" borderId="0" applyNumberFormat="0" applyBorder="0" applyAlignment="0" applyProtection="0"/>
    <xf numFmtId="0" fontId="12" fillId="56" borderId="0" applyNumberFormat="0" applyBorder="0" applyAlignment="0" applyProtection="0"/>
    <xf numFmtId="0" fontId="12" fillId="67" borderId="0" applyNumberFormat="0" applyBorder="0" applyAlignment="0" applyProtection="0"/>
    <xf numFmtId="0" fontId="13" fillId="68" borderId="0" applyNumberFormat="0" applyBorder="0" applyAlignment="0" applyProtection="0"/>
    <xf numFmtId="0" fontId="13" fillId="69" borderId="0" applyNumberFormat="0" applyBorder="0" applyAlignment="0" applyProtection="0"/>
    <xf numFmtId="0" fontId="13" fillId="69" borderId="0" applyNumberFormat="0" applyBorder="0" applyAlignment="0" applyProtection="0"/>
    <xf numFmtId="0" fontId="13" fillId="69" borderId="0" applyNumberFormat="0" applyBorder="0" applyAlignment="0" applyProtection="0"/>
    <xf numFmtId="0" fontId="13" fillId="69" borderId="0" applyNumberFormat="0" applyBorder="0" applyAlignment="0" applyProtection="0"/>
    <xf numFmtId="0" fontId="13" fillId="69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1" fillId="52" borderId="0" applyNumberFormat="0" applyBorder="0" applyAlignment="0" applyProtection="0"/>
    <xf numFmtId="0" fontId="13" fillId="69" borderId="0" applyNumberFormat="0" applyBorder="0" applyAlignment="0" applyProtection="0"/>
    <xf numFmtId="0" fontId="13" fillId="69" borderId="0" applyNumberFormat="0" applyBorder="0" applyAlignment="0" applyProtection="0"/>
    <xf numFmtId="0" fontId="13" fillId="69" borderId="0" applyNumberFormat="0" applyBorder="0" applyAlignment="0" applyProtection="0"/>
    <xf numFmtId="0" fontId="13" fillId="69" borderId="0" applyNumberFormat="0" applyBorder="0" applyAlignment="0" applyProtection="0"/>
    <xf numFmtId="0" fontId="13" fillId="69" borderId="0" applyNumberFormat="0" applyBorder="0" applyAlignment="0" applyProtection="0"/>
    <xf numFmtId="0" fontId="13" fillId="69" borderId="0" applyNumberFormat="0" applyBorder="0" applyAlignment="0" applyProtection="0"/>
    <xf numFmtId="0" fontId="13" fillId="69" borderId="0" applyNumberFormat="0" applyBorder="0" applyAlignment="0" applyProtection="0"/>
    <xf numFmtId="6" fontId="92" fillId="0" borderId="0" applyFont="0" applyFill="0" applyBorder="0" applyAlignment="0" applyProtection="0"/>
    <xf numFmtId="0" fontId="61" fillId="26" borderId="0" applyNumberFormat="0" applyBorder="0" applyAlignment="0" applyProtection="0"/>
    <xf numFmtId="0" fontId="95" fillId="67" borderId="0" applyNumberFormat="0" applyBorder="0" applyAlignment="0" applyProtection="0"/>
    <xf numFmtId="0" fontId="96" fillId="0" borderId="0" applyNumberFormat="0" applyFill="0" applyBorder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8" fillId="70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97" fillId="21" borderId="32" applyNumberFormat="0" applyAlignment="0" applyProtection="0"/>
    <xf numFmtId="0" fontId="67" fillId="30" borderId="24" applyNumberFormat="0" applyAlignment="0" applyProtection="0"/>
    <xf numFmtId="0" fontId="24" fillId="61" borderId="15" applyNumberFormat="0" applyAlignment="0" applyProtection="0"/>
    <xf numFmtId="17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2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172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172" fontId="100" fillId="0" borderId="0" applyFont="0" applyFill="0" applyBorder="0" applyAlignment="0" applyProtection="0"/>
    <xf numFmtId="172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72" fontId="35" fillId="0" borderId="0" applyFont="0" applyFill="0" applyBorder="0" applyAlignment="0" applyProtection="0"/>
    <xf numFmtId="172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72" fontId="35" fillId="0" borderId="0" applyFont="0" applyFill="0" applyBorder="0" applyAlignment="0" applyProtection="0"/>
    <xf numFmtId="172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43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3" fontId="11" fillId="0" borderId="0" applyFont="0" applyFill="0" applyBorder="0" applyAlignment="0" applyProtection="0"/>
    <xf numFmtId="172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2" fontId="101" fillId="0" borderId="0" applyFont="0" applyFill="0" applyBorder="0" applyAlignment="0" applyProtection="0"/>
    <xf numFmtId="172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3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1" fillId="0" borderId="0" applyFont="0" applyFill="0" applyBorder="0" applyAlignment="0" applyProtection="0"/>
    <xf numFmtId="172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173" fontId="14" fillId="0" borderId="0" applyFont="0" applyFill="0" applyBorder="0" applyAlignment="0" applyProtection="0"/>
    <xf numFmtId="172" fontId="11" fillId="0" borderId="0" applyFont="0" applyFill="0" applyBorder="0" applyAlignment="0" applyProtection="0"/>
    <xf numFmtId="43" fontId="35" fillId="0" borderId="0" applyFont="0" applyFill="0" applyBorder="0" applyAlignment="0" applyProtection="0"/>
    <xf numFmtId="172" fontId="11" fillId="0" borderId="0" applyFont="0" applyFill="0" applyBorder="0" applyAlignment="0" applyProtection="0"/>
    <xf numFmtId="174" fontId="102" fillId="0" borderId="0" applyFont="0" applyFill="0" applyBorder="0" applyAlignment="0" applyProtection="0"/>
    <xf numFmtId="43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72" fontId="35" fillId="0" borderId="0" applyFont="0" applyFill="0" applyBorder="0" applyAlignment="0" applyProtection="0"/>
    <xf numFmtId="173" fontId="11" fillId="0" borderId="0" applyFont="0" applyFill="0" applyBorder="0" applyAlignment="0" applyProtection="0"/>
    <xf numFmtId="172" fontId="14" fillId="0" borderId="0" applyFont="0" applyFill="0" applyBorder="0" applyAlignment="0" applyProtection="0"/>
    <xf numFmtId="43" fontId="74" fillId="0" borderId="0" applyFont="0" applyFill="0" applyBorder="0" applyAlignment="0" applyProtection="0"/>
    <xf numFmtId="172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165" fontId="11" fillId="0" borderId="0" applyFont="0" applyFill="0" applyBorder="0" applyAlignment="0" applyProtection="0"/>
    <xf numFmtId="172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8" fontId="11" fillId="0" borderId="0" applyFont="0" applyFill="0" applyProtection="0"/>
    <xf numFmtId="43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5" fillId="0" borderId="0" applyFont="0" applyFill="0" applyBorder="0" applyAlignment="0" applyProtection="0"/>
    <xf numFmtId="172" fontId="11" fillId="0" borderId="0" applyFont="0" applyFill="0" applyBorder="0" applyAlignment="0" applyProtection="0"/>
    <xf numFmtId="175" fontId="15" fillId="0" borderId="0" applyFont="0" applyFill="0" applyBorder="0" applyAlignment="0" applyProtection="0"/>
    <xf numFmtId="172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72" fontId="35" fillId="0" borderId="0" applyFont="0" applyFill="0" applyBorder="0" applyAlignment="0" applyProtection="0"/>
    <xf numFmtId="173" fontId="11" fillId="0" borderId="0" applyFont="0" applyFill="0" applyBorder="0" applyAlignment="0" applyProtection="0"/>
    <xf numFmtId="172" fontId="35" fillId="0" borderId="0" applyFont="0" applyFill="0" applyBorder="0" applyAlignment="0" applyProtection="0"/>
    <xf numFmtId="172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43" fontId="35" fillId="0" borderId="0" applyFont="0" applyFill="0" applyBorder="0" applyAlignment="0" applyProtection="0"/>
    <xf numFmtId="172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43" fontId="35" fillId="0" borderId="0" applyFont="0" applyFill="0" applyBorder="0" applyAlignment="0" applyProtection="0"/>
    <xf numFmtId="172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172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172" fontId="10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5" fillId="0" borderId="0" applyFont="0" applyFill="0" applyBorder="0" applyAlignment="0" applyProtection="0"/>
    <xf numFmtId="172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33" fillId="0" borderId="0" applyFont="0" applyFill="0" applyBorder="0" applyAlignment="0" applyProtection="0">
      <alignment horizontal="left" vertical="top" wrapText="1"/>
    </xf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2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172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43" fontId="33" fillId="0" borderId="0" applyFont="0" applyFill="0" applyBorder="0" applyAlignment="0" applyProtection="0">
      <alignment horizontal="left" vertical="top" wrapText="1"/>
    </xf>
    <xf numFmtId="172" fontId="33" fillId="0" borderId="0" applyFont="0" applyFill="0" applyBorder="0" applyAlignment="0" applyProtection="0">
      <alignment horizontal="left" vertical="top" wrapText="1"/>
    </xf>
    <xf numFmtId="44" fontId="11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23" fillId="71" borderId="0" applyNumberFormat="0" applyBorder="0" applyAlignment="0" applyProtection="0"/>
    <xf numFmtId="0" fontId="23" fillId="72" borderId="0" applyNumberFormat="0" applyBorder="0" applyAlignment="0" applyProtection="0"/>
    <xf numFmtId="0" fontId="23" fillId="73" borderId="0" applyNumberFormat="0" applyBorder="0" applyAlignment="0" applyProtection="0"/>
    <xf numFmtId="176" fontId="14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60" fillId="25" borderId="0" applyNumberFormat="0" applyBorder="0" applyAlignment="0" applyProtection="0"/>
    <xf numFmtId="0" fontId="31" fillId="74" borderId="0" applyNumberFormat="0" applyBorder="0" applyAlignment="0" applyProtection="0"/>
    <xf numFmtId="0" fontId="57" fillId="0" borderId="18" applyNumberFormat="0" applyFill="0" applyAlignment="0" applyProtection="0"/>
    <xf numFmtId="0" fontId="105" fillId="0" borderId="33" applyNumberFormat="0" applyFill="0" applyAlignment="0" applyProtection="0"/>
    <xf numFmtId="0" fontId="58" fillId="0" borderId="19" applyNumberFormat="0" applyFill="0" applyAlignment="0" applyProtection="0"/>
    <xf numFmtId="0" fontId="106" fillId="0" borderId="34" applyNumberFormat="0" applyFill="0" applyAlignment="0" applyProtection="0"/>
    <xf numFmtId="0" fontId="59" fillId="0" borderId="20" applyNumberFormat="0" applyFill="0" applyAlignment="0" applyProtection="0"/>
    <xf numFmtId="0" fontId="107" fillId="0" borderId="35" applyNumberFormat="0" applyFill="0" applyAlignment="0" applyProtection="0"/>
    <xf numFmtId="0" fontId="59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35" fillId="0" borderId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1" fillId="6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0" fontId="110" fillId="8" borderId="32" applyNumberFormat="0" applyAlignment="0" applyProtection="0"/>
    <xf numFmtId="38" fontId="112" fillId="0" borderId="0"/>
    <xf numFmtId="38" fontId="113" fillId="0" borderId="0"/>
    <xf numFmtId="38" fontId="114" fillId="0" borderId="0"/>
    <xf numFmtId="38" fontId="115" fillId="0" borderId="0"/>
    <xf numFmtId="0" fontId="116" fillId="0" borderId="0"/>
    <xf numFmtId="0" fontId="116" fillId="0" borderId="0"/>
    <xf numFmtId="0" fontId="117" fillId="0" borderId="0"/>
    <xf numFmtId="0" fontId="66" fillId="0" borderId="23" applyNumberFormat="0" applyFill="0" applyAlignment="0" applyProtection="0"/>
    <xf numFmtId="0" fontId="118" fillId="0" borderId="36" applyNumberFormat="0" applyFill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62" fillId="27" borderId="0" applyNumberFormat="0" applyBorder="0" applyAlignment="0" applyProtection="0"/>
    <xf numFmtId="0" fontId="118" fillId="68" borderId="0" applyNumberFormat="0" applyBorder="0" applyAlignment="0" applyProtection="0"/>
    <xf numFmtId="0" fontId="86" fillId="27" borderId="0" applyNumberFormat="0" applyBorder="0" applyAlignment="0" applyProtection="0"/>
    <xf numFmtId="37" fontId="119" fillId="0" borderId="0"/>
    <xf numFmtId="0" fontId="103" fillId="0" borderId="0"/>
    <xf numFmtId="0" fontId="120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35" fillId="0" borderId="0"/>
    <xf numFmtId="0" fontId="4" fillId="0" borderId="0"/>
    <xf numFmtId="0" fontId="15" fillId="0" borderId="0"/>
    <xf numFmtId="0" fontId="35" fillId="0" borderId="0"/>
    <xf numFmtId="0" fontId="35" fillId="0" borderId="0"/>
    <xf numFmtId="0" fontId="35" fillId="0" borderId="0"/>
    <xf numFmtId="0" fontId="121" fillId="0" borderId="0"/>
    <xf numFmtId="0" fontId="35" fillId="0" borderId="0"/>
    <xf numFmtId="0" fontId="11" fillId="0" borderId="0"/>
    <xf numFmtId="0" fontId="35" fillId="0" borderId="0"/>
    <xf numFmtId="0" fontId="35" fillId="0" borderId="0"/>
    <xf numFmtId="0" fontId="11" fillId="0" borderId="0"/>
    <xf numFmtId="0" fontId="35" fillId="0" borderId="0"/>
    <xf numFmtId="0" fontId="35" fillId="0" borderId="0"/>
    <xf numFmtId="0" fontId="11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4" fillId="0" borderId="0"/>
    <xf numFmtId="0" fontId="121" fillId="0" borderId="0"/>
    <xf numFmtId="0" fontId="11" fillId="0" borderId="0"/>
    <xf numFmtId="0" fontId="122" fillId="0" borderId="0"/>
    <xf numFmtId="0" fontId="4" fillId="0" borderId="0"/>
    <xf numFmtId="0" fontId="74" fillId="0" borderId="0"/>
    <xf numFmtId="1" fontId="123" fillId="0" borderId="0"/>
    <xf numFmtId="0" fontId="14" fillId="0" borderId="0"/>
    <xf numFmtId="0" fontId="14" fillId="0" borderId="0"/>
    <xf numFmtId="0" fontId="14" fillId="0" borderId="0"/>
    <xf numFmtId="0" fontId="35" fillId="0" borderId="0"/>
    <xf numFmtId="0" fontId="14" fillId="0" borderId="0"/>
    <xf numFmtId="0" fontId="124" fillId="0" borderId="0"/>
    <xf numFmtId="0" fontId="35" fillId="0" borderId="0"/>
    <xf numFmtId="0" fontId="35" fillId="0" borderId="0"/>
    <xf numFmtId="0" fontId="11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1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0" fillId="0" borderId="0"/>
    <xf numFmtId="0" fontId="100" fillId="0" borderId="0"/>
    <xf numFmtId="0" fontId="100" fillId="0" borderId="0"/>
    <xf numFmtId="1" fontId="123" fillId="0" borderId="0"/>
    <xf numFmtId="0" fontId="101" fillId="0" borderId="0"/>
    <xf numFmtId="0" fontId="125" fillId="0" borderId="0"/>
    <xf numFmtId="0" fontId="11" fillId="0" borderId="0"/>
    <xf numFmtId="0" fontId="14" fillId="0" borderId="0"/>
    <xf numFmtId="0" fontId="11" fillId="0" borderId="0"/>
    <xf numFmtId="0" fontId="126" fillId="0" borderId="0"/>
    <xf numFmtId="0" fontId="11" fillId="0" borderId="0"/>
    <xf numFmtId="0" fontId="35" fillId="0" borderId="0"/>
    <xf numFmtId="0" fontId="101" fillId="0" borderId="0"/>
    <xf numFmtId="0" fontId="35" fillId="0" borderId="0"/>
    <xf numFmtId="0" fontId="100" fillId="0" borderId="0"/>
    <xf numFmtId="0" fontId="11" fillId="0" borderId="0"/>
    <xf numFmtId="0" fontId="100" fillId="0" borderId="0"/>
    <xf numFmtId="0" fontId="100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99" fillId="0" borderId="0"/>
    <xf numFmtId="0" fontId="99" fillId="0" borderId="0"/>
    <xf numFmtId="0" fontId="11" fillId="0" borderId="0"/>
    <xf numFmtId="0" fontId="11" fillId="0" borderId="0"/>
    <xf numFmtId="0" fontId="124" fillId="0" borderId="0"/>
    <xf numFmtId="0" fontId="125" fillId="0" borderId="0"/>
    <xf numFmtId="0" fontId="15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14" fillId="0" borderId="0"/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14" fillId="0" borderId="0"/>
    <xf numFmtId="0" fontId="4" fillId="0" borderId="0"/>
    <xf numFmtId="0" fontId="1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93" fillId="0" borderId="0"/>
    <xf numFmtId="0" fontId="4" fillId="0" borderId="0"/>
    <xf numFmtId="0" fontId="4" fillId="0" borderId="0"/>
    <xf numFmtId="0" fontId="4" fillId="0" borderId="0"/>
    <xf numFmtId="0" fontId="100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33" fillId="0" borderId="0">
      <alignment horizontal="left" vertical="top" wrapText="1"/>
    </xf>
    <xf numFmtId="0" fontId="127" fillId="0" borderId="0"/>
    <xf numFmtId="0" fontId="101" fillId="0" borderId="0"/>
    <xf numFmtId="0" fontId="125" fillId="0" borderId="0"/>
    <xf numFmtId="0" fontId="101" fillId="0" borderId="0"/>
    <xf numFmtId="0" fontId="14" fillId="0" borderId="0"/>
    <xf numFmtId="0" fontId="15" fillId="0" borderId="0"/>
    <xf numFmtId="0" fontId="14" fillId="0" borderId="0"/>
    <xf numFmtId="0" fontId="93" fillId="0" borderId="0"/>
    <xf numFmtId="0" fontId="15" fillId="0" borderId="0"/>
    <xf numFmtId="0" fontId="11" fillId="0" borderId="0"/>
    <xf numFmtId="0" fontId="93" fillId="0" borderId="0"/>
    <xf numFmtId="0" fontId="124" fillId="0" borderId="0"/>
    <xf numFmtId="0" fontId="4" fillId="0" borderId="0"/>
    <xf numFmtId="0" fontId="99" fillId="0" borderId="0"/>
    <xf numFmtId="0" fontId="99" fillId="0" borderId="0"/>
    <xf numFmtId="0" fontId="15" fillId="0" borderId="0"/>
    <xf numFmtId="0" fontId="11" fillId="0" borderId="0"/>
    <xf numFmtId="0" fontId="4" fillId="0" borderId="0"/>
    <xf numFmtId="0" fontId="15" fillId="0" borderId="0"/>
    <xf numFmtId="0" fontId="11" fillId="0" borderId="0"/>
    <xf numFmtId="0" fontId="4" fillId="0" borderId="0"/>
    <xf numFmtId="0" fontId="11" fillId="0" borderId="0"/>
    <xf numFmtId="0" fontId="14" fillId="0" borderId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99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24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4" fillId="67" borderId="37" applyNumberFormat="0" applyFon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8" fillId="70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0" fontId="128" fillId="21" borderId="38" applyNumberFormat="0" applyAlignment="0" applyProtection="0"/>
    <xf numFmtId="9" fontId="1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29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9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130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9" fillId="0" borderId="0" applyFont="0" applyFill="0" applyBorder="0" applyAlignment="0" applyProtection="0"/>
    <xf numFmtId="0" fontId="131" fillId="0" borderId="0"/>
    <xf numFmtId="0" fontId="14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1" fillId="0" borderId="0"/>
    <xf numFmtId="0" fontId="16" fillId="0" borderId="0"/>
    <xf numFmtId="0" fontId="16" fillId="0" borderId="0"/>
    <xf numFmtId="0" fontId="37" fillId="0" borderId="0"/>
    <xf numFmtId="0" fontId="16" fillId="0" borderId="0"/>
    <xf numFmtId="6" fontId="92" fillId="0" borderId="0" applyFont="0" applyFill="0" applyBorder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23" fillId="0" borderId="40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75" fontId="134" fillId="0" borderId="41">
      <protection locked="0"/>
    </xf>
    <xf numFmtId="175" fontId="135" fillId="75" borderId="41"/>
    <xf numFmtId="0" fontId="15" fillId="0" borderId="0"/>
    <xf numFmtId="1" fontId="123" fillId="0" borderId="0"/>
    <xf numFmtId="0" fontId="4" fillId="0" borderId="0"/>
    <xf numFmtId="0" fontId="15" fillId="0" borderId="0"/>
    <xf numFmtId="0" fontId="16" fillId="0" borderId="0"/>
    <xf numFmtId="0" fontId="37" fillId="0" borderId="0"/>
    <xf numFmtId="172" fontId="99" fillId="0" borderId="0" applyFont="0" applyFill="0" applyBorder="0" applyAlignment="0" applyProtection="0"/>
    <xf numFmtId="172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2" fontId="99" fillId="0" borderId="0" applyFont="0" applyFill="0" applyBorder="0" applyAlignment="0" applyProtection="0"/>
    <xf numFmtId="172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0" fontId="15" fillId="0" borderId="0"/>
    <xf numFmtId="0" fontId="3" fillId="0" borderId="0"/>
    <xf numFmtId="0" fontId="2" fillId="0" borderId="0"/>
    <xf numFmtId="0" fontId="1" fillId="0" borderId="0"/>
    <xf numFmtId="171" fontId="33" fillId="0" borderId="0" applyFill="0" applyBorder="0" applyProtection="0">
      <alignment horizontal="right" vertical="top"/>
    </xf>
  </cellStyleXfs>
  <cellXfs count="353">
    <xf numFmtId="0" fontId="0" fillId="0" borderId="0" xfId="0"/>
    <xf numFmtId="0" fontId="32" fillId="0" borderId="0" xfId="0" applyFont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0" fontId="8" fillId="0" borderId="0" xfId="193" applyFont="1" applyAlignment="1">
      <alignment vertical="center" wrapText="1"/>
    </xf>
    <xf numFmtId="0" fontId="8" fillId="0" borderId="0" xfId="193" applyFont="1" applyAlignment="1">
      <alignment horizontal="center" vertical="center" wrapText="1"/>
    </xf>
    <xf numFmtId="49" fontId="10" fillId="0" borderId="0" xfId="193" applyNumberFormat="1" applyFont="1" applyFill="1" applyAlignment="1">
      <alignment horizontal="center" vertical="center" wrapText="1"/>
    </xf>
    <xf numFmtId="0" fontId="10" fillId="0" borderId="0" xfId="193" applyNumberFormat="1" applyFont="1" applyFill="1" applyAlignment="1">
      <alignment horizontal="center" vertical="center" wrapText="1"/>
    </xf>
    <xf numFmtId="168" fontId="10" fillId="0" borderId="0" xfId="193" applyNumberFormat="1" applyFont="1" applyFill="1" applyAlignment="1">
      <alignment horizontal="center" vertical="center" wrapText="1"/>
    </xf>
    <xf numFmtId="0" fontId="8" fillId="0" borderId="6" xfId="193" applyFont="1" applyFill="1" applyBorder="1" applyAlignment="1">
      <alignment horizontal="center" vertical="center" wrapText="1"/>
    </xf>
    <xf numFmtId="0" fontId="8" fillId="0" borderId="0" xfId="193" applyFont="1" applyFill="1" applyAlignment="1">
      <alignment horizontal="center" vertical="center" wrapText="1"/>
    </xf>
    <xf numFmtId="0" fontId="8" fillId="0" borderId="0" xfId="193" applyFont="1" applyFill="1" applyAlignment="1">
      <alignment vertical="center" wrapText="1"/>
    </xf>
    <xf numFmtId="168" fontId="8" fillId="0" borderId="0" xfId="193" applyNumberFormat="1" applyFont="1" applyFill="1" applyAlignment="1">
      <alignment vertical="center" wrapText="1"/>
    </xf>
    <xf numFmtId="168" fontId="10" fillId="0" borderId="0" xfId="1367" applyNumberFormat="1" applyFont="1" applyFill="1" applyAlignment="1">
      <alignment vertical="center" wrapText="1"/>
    </xf>
    <xf numFmtId="164" fontId="72" fillId="0" borderId="0" xfId="1367" applyNumberFormat="1" applyFont="1" applyFill="1" applyAlignment="1">
      <alignment vertical="center" wrapText="1"/>
    </xf>
    <xf numFmtId="0" fontId="32" fillId="0" borderId="0" xfId="1367" applyFont="1"/>
    <xf numFmtId="168" fontId="10" fillId="0" borderId="0" xfId="1367" applyNumberFormat="1" applyFont="1" applyFill="1" applyAlignment="1">
      <alignment horizontal="right" vertical="center" wrapText="1"/>
    </xf>
    <xf numFmtId="0" fontId="10" fillId="0" borderId="0" xfId="1367" applyNumberFormat="1" applyFont="1" applyFill="1" applyAlignment="1">
      <alignment vertical="center" wrapText="1"/>
    </xf>
    <xf numFmtId="0" fontId="72" fillId="0" borderId="0" xfId="1367" applyFont="1" applyFill="1" applyAlignment="1">
      <alignment vertical="center" wrapText="1"/>
    </xf>
    <xf numFmtId="0" fontId="136" fillId="0" borderId="0" xfId="1367" applyFont="1"/>
    <xf numFmtId="0" fontId="8" fillId="0" borderId="44" xfId="1367" applyFont="1" applyBorder="1" applyAlignment="1">
      <alignment horizontal="center" vertical="center" wrapText="1"/>
    </xf>
    <xf numFmtId="164" fontId="8" fillId="2" borderId="44" xfId="1367" applyNumberFormat="1" applyFont="1" applyFill="1" applyBorder="1" applyAlignment="1">
      <alignment horizontal="right" vertical="center" wrapText="1"/>
    </xf>
    <xf numFmtId="0" fontId="9" fillId="0" borderId="0" xfId="3277" applyFont="1" applyFill="1" applyAlignment="1">
      <alignment horizontal="center" wrapText="1"/>
    </xf>
    <xf numFmtId="0" fontId="72" fillId="0" borderId="0" xfId="0" applyFont="1" applyFill="1" applyAlignment="1">
      <alignment horizontal="right"/>
    </xf>
    <xf numFmtId="0" fontId="8" fillId="0" borderId="0" xfId="61" applyFont="1" applyFill="1"/>
    <xf numFmtId="0" fontId="91" fillId="0" borderId="0" xfId="0" applyFont="1"/>
    <xf numFmtId="0" fontId="10" fillId="0" borderId="0" xfId="61" applyFont="1" applyFill="1" applyBorder="1" applyAlignment="1">
      <alignment vertical="center" wrapText="1"/>
    </xf>
    <xf numFmtId="0" fontId="8" fillId="0" borderId="0" xfId="61" applyFont="1" applyAlignment="1">
      <alignment horizontal="left" vertical="top" wrapText="1"/>
    </xf>
    <xf numFmtId="0" fontId="8" fillId="0" borderId="6" xfId="61" applyFont="1" applyBorder="1" applyAlignment="1">
      <alignment horizontal="center" vertical="top" wrapText="1"/>
    </xf>
    <xf numFmtId="0" fontId="8" fillId="2" borderId="27" xfId="61" applyFont="1" applyFill="1" applyBorder="1" applyAlignment="1">
      <alignment horizontal="center" vertical="center" wrapText="1"/>
    </xf>
    <xf numFmtId="0" fontId="8" fillId="0" borderId="6" xfId="61" applyFont="1" applyBorder="1" applyAlignment="1">
      <alignment horizontal="left" vertical="top" wrapText="1"/>
    </xf>
    <xf numFmtId="0" fontId="8" fillId="0" borderId="2" xfId="61" applyFont="1" applyBorder="1" applyAlignment="1">
      <alignment horizontal="left" vertical="top" wrapText="1"/>
    </xf>
    <xf numFmtId="166" fontId="10" fillId="0" borderId="6" xfId="57" applyNumberFormat="1" applyFont="1" applyBorder="1" applyAlignment="1">
      <alignment horizontal="center" vertical="center"/>
    </xf>
    <xf numFmtId="0" fontId="8" fillId="0" borderId="6" xfId="101" applyFont="1" applyBorder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166" fontId="10" fillId="2" borderId="6" xfId="57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left" vertical="center" wrapText="1"/>
    </xf>
    <xf numFmtId="0" fontId="32" fillId="0" borderId="0" xfId="0" applyFont="1"/>
    <xf numFmtId="0" fontId="8" fillId="0" borderId="6" xfId="0" applyFont="1" applyBorder="1" applyAlignment="1">
      <alignment horizontal="left" vertical="center" wrapText="1"/>
    </xf>
    <xf numFmtId="0" fontId="8" fillId="0" borderId="0" xfId="0" applyFont="1"/>
    <xf numFmtId="0" fontId="8" fillId="0" borderId="0" xfId="0" applyFont="1" applyFill="1"/>
    <xf numFmtId="0" fontId="32" fillId="0" borderId="0" xfId="0" applyFont="1" applyFill="1"/>
    <xf numFmtId="0" fontId="32" fillId="0" borderId="0" xfId="0" applyFont="1" applyFill="1" applyAlignment="1">
      <alignment horizontal="left" vertical="top" wrapText="1"/>
    </xf>
    <xf numFmtId="0" fontId="32" fillId="0" borderId="6" xfId="0" applyFont="1" applyFill="1" applyBorder="1" applyAlignment="1">
      <alignment vertical="center" wrapText="1"/>
    </xf>
    <xf numFmtId="0" fontId="32" fillId="0" borderId="6" xfId="0" applyFont="1" applyFill="1" applyBorder="1" applyAlignment="1">
      <alignment vertical="top" wrapText="1"/>
    </xf>
    <xf numFmtId="0" fontId="10" fillId="0" borderId="0" xfId="0" applyFont="1" applyFill="1" applyBorder="1" applyAlignment="1">
      <alignment horizontal="left" vertical="top" wrapText="1"/>
    </xf>
    <xf numFmtId="0" fontId="32" fillId="0" borderId="7" xfId="0" applyFont="1" applyFill="1" applyBorder="1" applyAlignment="1">
      <alignment vertical="center" wrapText="1"/>
    </xf>
    <xf numFmtId="0" fontId="72" fillId="0" borderId="6" xfId="0" applyFont="1" applyBorder="1" applyAlignment="1">
      <alignment horizontal="left" vertical="top" wrapText="1"/>
    </xf>
    <xf numFmtId="0" fontId="8" fillId="0" borderId="6" xfId="0" applyFont="1" applyFill="1" applyBorder="1" applyAlignment="1">
      <alignment vertical="top"/>
    </xf>
    <xf numFmtId="0" fontId="9" fillId="0" borderId="6" xfId="0" applyFont="1" applyBorder="1" applyAlignment="1">
      <alignment horizontal="left" vertical="center" wrapText="1"/>
    </xf>
    <xf numFmtId="0" fontId="8" fillId="0" borderId="6" xfId="0" applyFont="1" applyFill="1" applyBorder="1" applyAlignment="1">
      <alignment horizontal="center" vertical="center"/>
    </xf>
    <xf numFmtId="0" fontId="32" fillId="0" borderId="6" xfId="0" applyFont="1" applyBorder="1" applyAlignment="1">
      <alignment horizontal="left" vertical="top" wrapText="1"/>
    </xf>
    <xf numFmtId="0" fontId="72" fillId="0" borderId="0" xfId="0" applyFont="1" applyFill="1" applyAlignment="1"/>
    <xf numFmtId="0" fontId="32" fillId="0" borderId="0" xfId="0" applyFont="1" applyBorder="1"/>
    <xf numFmtId="0" fontId="10" fillId="0" borderId="28" xfId="0" applyFont="1" applyBorder="1" applyAlignment="1"/>
    <xf numFmtId="0" fontId="10" fillId="0" borderId="0" xfId="0" applyFont="1" applyBorder="1" applyAlignment="1"/>
    <xf numFmtId="0" fontId="72" fillId="0" borderId="6" xfId="0" applyFont="1" applyFill="1" applyBorder="1" applyAlignment="1">
      <alignment vertical="top" wrapText="1"/>
    </xf>
    <xf numFmtId="0" fontId="32" fillId="0" borderId="0" xfId="0" applyFont="1" applyFill="1" applyBorder="1"/>
    <xf numFmtId="0" fontId="10" fillId="0" borderId="6" xfId="0" applyFont="1" applyFill="1" applyBorder="1" applyAlignment="1">
      <alignment horizontal="left" vertical="top" wrapText="1"/>
    </xf>
    <xf numFmtId="0" fontId="32" fillId="0" borderId="6" xfId="0" applyFont="1" applyFill="1" applyBorder="1" applyAlignment="1">
      <alignment horizontal="left" vertical="top" wrapText="1"/>
    </xf>
    <xf numFmtId="0" fontId="8" fillId="0" borderId="6" xfId="6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top" wrapText="1"/>
    </xf>
    <xf numFmtId="168" fontId="8" fillId="0" borderId="0" xfId="58" applyNumberFormat="1" applyFont="1" applyBorder="1" applyAlignment="1">
      <alignment horizontal="center" vertical="center" wrapText="1"/>
    </xf>
    <xf numFmtId="0" fontId="72" fillId="0" borderId="0" xfId="0" applyFont="1" applyFill="1" applyAlignment="1">
      <alignment horizontal="right"/>
    </xf>
    <xf numFmtId="169" fontId="8" fillId="0" borderId="6" xfId="58" applyNumberFormat="1" applyFont="1" applyFill="1" applyBorder="1" applyAlignment="1">
      <alignment horizontal="center" vertical="center" wrapText="1"/>
    </xf>
    <xf numFmtId="49" fontId="8" fillId="0" borderId="6" xfId="58" applyNumberFormat="1" applyFont="1" applyFill="1" applyBorder="1" applyAlignment="1">
      <alignment horizontal="center" vertical="center" wrapText="1"/>
    </xf>
    <xf numFmtId="0" fontId="8" fillId="0" borderId="6" xfId="61" applyFont="1" applyBorder="1" applyAlignment="1">
      <alignment horizontal="center" vertical="center" wrapText="1"/>
    </xf>
    <xf numFmtId="0" fontId="32" fillId="0" borderId="0" xfId="0" applyFont="1" applyFill="1" applyAlignment="1">
      <alignment horizontal="center"/>
    </xf>
    <xf numFmtId="0" fontId="32" fillId="0" borderId="6" xfId="0" applyFont="1" applyBorder="1" applyAlignment="1">
      <alignment horizontal="center" vertical="center" wrapText="1"/>
    </xf>
    <xf numFmtId="0" fontId="32" fillId="0" borderId="1" xfId="1367" applyFont="1" applyBorder="1" applyAlignment="1">
      <alignment horizontal="center"/>
    </xf>
    <xf numFmtId="0" fontId="32" fillId="0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2" fillId="0" borderId="0" xfId="0" applyFont="1" applyAlignment="1">
      <alignment vertical="center"/>
    </xf>
    <xf numFmtId="0" fontId="72" fillId="0" borderId="0" xfId="0" applyFont="1" applyFill="1" applyBorder="1" applyAlignment="1">
      <alignment vertical="top" wrapText="1"/>
    </xf>
    <xf numFmtId="168" fontId="10" fillId="0" borderId="0" xfId="0" applyNumberFormat="1" applyFont="1" applyFill="1" applyBorder="1" applyAlignment="1">
      <alignment horizontal="center" vertical="center" wrapText="1"/>
    </xf>
    <xf numFmtId="0" fontId="32" fillId="0" borderId="0" xfId="0" applyFont="1" applyBorder="1" applyAlignment="1">
      <alignment horizontal="left" vertical="top" wrapText="1"/>
    </xf>
    <xf numFmtId="0" fontId="32" fillId="0" borderId="0" xfId="0" applyFont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72" fillId="0" borderId="0" xfId="0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center" wrapText="1"/>
    </xf>
    <xf numFmtId="168" fontId="8" fillId="0" borderId="4" xfId="0" applyNumberFormat="1" applyFont="1" applyFill="1" applyBorder="1" applyAlignment="1">
      <alignment horizontal="center" vertical="center" wrapText="1"/>
    </xf>
    <xf numFmtId="168" fontId="8" fillId="0" borderId="6" xfId="58" applyNumberFormat="1" applyFont="1" applyBorder="1" applyAlignment="1">
      <alignment horizontal="center" vertical="center" wrapText="1"/>
    </xf>
    <xf numFmtId="168" fontId="8" fillId="0" borderId="0" xfId="0" applyNumberFormat="1" applyFont="1" applyFill="1" applyBorder="1" applyAlignment="1">
      <alignment horizontal="center" vertical="center" wrapText="1"/>
    </xf>
    <xf numFmtId="1" fontId="8" fillId="0" borderId="0" xfId="0" applyNumberFormat="1" applyFont="1"/>
    <xf numFmtId="0" fontId="9" fillId="0" borderId="0" xfId="0" applyFont="1" applyAlignment="1">
      <alignment vertical="top" wrapText="1"/>
    </xf>
    <xf numFmtId="0" fontId="10" fillId="0" borderId="0" xfId="0" applyFont="1"/>
    <xf numFmtId="0" fontId="32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1" xfId="61" applyFont="1" applyBorder="1" applyAlignment="1">
      <alignment horizontal="center" vertical="top" wrapText="1"/>
    </xf>
    <xf numFmtId="49" fontId="8" fillId="0" borderId="6" xfId="193" applyNumberFormat="1" applyFont="1" applyFill="1" applyBorder="1" applyAlignment="1">
      <alignment horizontal="center" vertical="center" textRotation="90" wrapText="1"/>
    </xf>
    <xf numFmtId="0" fontId="8" fillId="0" borderId="6" xfId="193" applyNumberFormat="1" applyFont="1" applyFill="1" applyBorder="1" applyAlignment="1">
      <alignment horizontal="center" vertical="center" wrapText="1"/>
    </xf>
    <xf numFmtId="168" fontId="8" fillId="0" borderId="7" xfId="193" applyNumberFormat="1" applyFont="1" applyFill="1" applyBorder="1" applyAlignment="1">
      <alignment horizontal="center" vertical="center" wrapText="1"/>
    </xf>
    <xf numFmtId="0" fontId="138" fillId="0" borderId="6" xfId="193" applyFont="1" applyFill="1" applyBorder="1" applyAlignment="1">
      <alignment horizontal="center" vertical="center" wrapText="1"/>
    </xf>
    <xf numFmtId="168" fontId="8" fillId="0" borderId="6" xfId="193" applyNumberFormat="1" applyFont="1" applyFill="1" applyBorder="1" applyAlignment="1">
      <alignment horizontal="center" vertical="center" wrapText="1"/>
    </xf>
    <xf numFmtId="0" fontId="8" fillId="0" borderId="6" xfId="193" applyFont="1" applyFill="1" applyBorder="1" applyAlignment="1">
      <alignment horizontal="left" vertical="center" wrapText="1"/>
    </xf>
    <xf numFmtId="164" fontId="73" fillId="2" borderId="6" xfId="1367" applyNumberFormat="1" applyFont="1" applyFill="1" applyBorder="1" applyAlignment="1">
      <alignment horizontal="center" vertical="center" wrapText="1"/>
    </xf>
    <xf numFmtId="49" fontId="8" fillId="0" borderId="44" xfId="1367" applyNumberFormat="1" applyFont="1" applyFill="1" applyBorder="1" applyAlignment="1">
      <alignment horizontal="center" vertical="center" textRotation="90" wrapText="1"/>
    </xf>
    <xf numFmtId="164" fontId="73" fillId="2" borderId="7" xfId="1367" applyNumberFormat="1" applyFont="1" applyFill="1" applyBorder="1" applyAlignment="1">
      <alignment horizontal="center" vertical="center" wrapText="1"/>
    </xf>
    <xf numFmtId="0" fontId="8" fillId="0" borderId="44" xfId="1367" applyNumberFormat="1" applyFont="1" applyFill="1" applyBorder="1" applyAlignment="1">
      <alignment horizontal="center" vertical="center" wrapText="1"/>
    </xf>
    <xf numFmtId="164" fontId="8" fillId="2" borderId="7" xfId="1367" applyNumberFormat="1" applyFont="1" applyFill="1" applyBorder="1" applyAlignment="1">
      <alignment horizontal="right" vertical="center" wrapText="1"/>
    </xf>
    <xf numFmtId="0" fontId="138" fillId="0" borderId="44" xfId="1367" applyFont="1" applyBorder="1" applyAlignment="1">
      <alignment horizontal="center" vertical="center" wrapText="1"/>
    </xf>
    <xf numFmtId="0" fontId="8" fillId="0" borderId="0" xfId="1367" applyFont="1" applyAlignment="1">
      <alignment vertical="center" wrapText="1"/>
    </xf>
    <xf numFmtId="0" fontId="8" fillId="0" borderId="44" xfId="1367" applyFont="1" applyBorder="1" applyAlignment="1">
      <alignment horizontal="left" vertical="center" wrapText="1"/>
    </xf>
    <xf numFmtId="167" fontId="8" fillId="0" borderId="63" xfId="58" applyNumberFormat="1" applyFont="1" applyFill="1" applyBorder="1" applyAlignment="1">
      <alignment horizontal="right" vertical="center"/>
    </xf>
    <xf numFmtId="167" fontId="8" fillId="0" borderId="65" xfId="58" applyNumberFormat="1" applyFont="1" applyFill="1" applyBorder="1" applyAlignment="1">
      <alignment horizontal="right" vertical="center"/>
    </xf>
    <xf numFmtId="0" fontId="32" fillId="0" borderId="70" xfId="0" applyFont="1" applyFill="1" applyBorder="1" applyAlignment="1">
      <alignment horizontal="center" vertical="top" wrapText="1"/>
    </xf>
    <xf numFmtId="0" fontId="32" fillId="0" borderId="71" xfId="0" applyFont="1" applyFill="1" applyBorder="1" applyAlignment="1">
      <alignment vertical="center" wrapText="1"/>
    </xf>
    <xf numFmtId="0" fontId="32" fillId="0" borderId="71" xfId="0" applyFont="1" applyFill="1" applyBorder="1" applyAlignment="1">
      <alignment vertical="top" wrapText="1"/>
    </xf>
    <xf numFmtId="0" fontId="10" fillId="0" borderId="71" xfId="0" applyFont="1" applyFill="1" applyBorder="1" applyAlignment="1">
      <alignment horizontal="left" vertical="top" wrapText="1"/>
    </xf>
    <xf numFmtId="0" fontId="32" fillId="0" borderId="61" xfId="0" applyFont="1" applyFill="1" applyBorder="1" applyAlignment="1">
      <alignment horizontal="center" vertical="center" wrapText="1"/>
    </xf>
    <xf numFmtId="0" fontId="32" fillId="0" borderId="76" xfId="0" applyFont="1" applyFill="1" applyBorder="1" applyAlignment="1">
      <alignment horizontal="center" vertical="top" textRotation="90" wrapText="1"/>
    </xf>
    <xf numFmtId="0" fontId="32" fillId="0" borderId="29" xfId="0" applyFont="1" applyFill="1" applyBorder="1" applyAlignment="1">
      <alignment horizontal="center" vertical="top" textRotation="90" wrapText="1"/>
    </xf>
    <xf numFmtId="0" fontId="32" fillId="0" borderId="29" xfId="0" applyFont="1" applyFill="1" applyBorder="1" applyAlignment="1">
      <alignment horizontal="center" vertical="top" wrapText="1"/>
    </xf>
    <xf numFmtId="0" fontId="8" fillId="0" borderId="27" xfId="0" applyFont="1" applyFill="1" applyBorder="1" applyAlignment="1">
      <alignment horizontal="center" vertical="center"/>
    </xf>
    <xf numFmtId="166" fontId="91" fillId="0" borderId="0" xfId="0" applyNumberFormat="1" applyFont="1"/>
    <xf numFmtId="170" fontId="10" fillId="0" borderId="2" xfId="814" applyNumberFormat="1" applyFont="1" applyFill="1" applyBorder="1" applyAlignment="1">
      <alignment vertical="center"/>
    </xf>
    <xf numFmtId="0" fontId="9" fillId="0" borderId="6" xfId="0" applyFont="1" applyBorder="1" applyAlignment="1">
      <alignment horizontal="left" vertical="top" wrapText="1"/>
    </xf>
    <xf numFmtId="1" fontId="8" fillId="0" borderId="0" xfId="0" applyNumberFormat="1" applyFont="1" applyFill="1"/>
    <xf numFmtId="1" fontId="9" fillId="0" borderId="0" xfId="0" applyNumberFormat="1" applyFont="1" applyFill="1" applyAlignment="1">
      <alignment horizontal="left" vertical="top" wrapText="1"/>
    </xf>
    <xf numFmtId="0" fontId="9" fillId="0" borderId="0" xfId="0" applyFont="1" applyFill="1" applyAlignment="1">
      <alignment horizontal="left" vertical="top" wrapText="1"/>
    </xf>
    <xf numFmtId="1" fontId="8" fillId="0" borderId="6" xfId="1510" applyNumberFormat="1" applyFont="1" applyFill="1" applyBorder="1" applyAlignment="1">
      <alignment horizontal="center" vertical="top" wrapText="1"/>
    </xf>
    <xf numFmtId="1" fontId="8" fillId="0" borderId="52" xfId="1510" applyNumberFormat="1" applyFont="1" applyFill="1" applyBorder="1" applyAlignment="1">
      <alignment horizontal="center" vertical="top" wrapText="1"/>
    </xf>
    <xf numFmtId="1" fontId="9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49" fontId="8" fillId="0" borderId="48" xfId="3281" applyNumberFormat="1" applyFont="1" applyFill="1" applyBorder="1" applyAlignment="1">
      <alignment horizontal="center" vertical="top"/>
    </xf>
    <xf numFmtId="168" fontId="8" fillId="0" borderId="6" xfId="3280" applyNumberFormat="1" applyFont="1" applyFill="1" applyBorder="1" applyAlignment="1">
      <alignment horizontal="right" vertical="top" wrapText="1"/>
    </xf>
    <xf numFmtId="0" fontId="8" fillId="0" borderId="48" xfId="3281" applyNumberFormat="1" applyFont="1" applyFill="1" applyBorder="1" applyAlignment="1">
      <alignment horizontal="center" vertical="top"/>
    </xf>
    <xf numFmtId="177" fontId="8" fillId="0" borderId="48" xfId="3281" applyNumberFormat="1" applyFont="1" applyFill="1" applyBorder="1" applyAlignment="1">
      <alignment horizontal="center" vertical="top"/>
    </xf>
    <xf numFmtId="0" fontId="10" fillId="0" borderId="7" xfId="6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left" vertical="center" wrapText="1"/>
    </xf>
    <xf numFmtId="168" fontId="10" fillId="0" borderId="7" xfId="0" applyNumberFormat="1" applyFont="1" applyFill="1" applyBorder="1" applyAlignment="1">
      <alignment horizontal="right" vertical="center" wrapText="1"/>
    </xf>
    <xf numFmtId="0" fontId="8" fillId="0" borderId="0" xfId="60" applyFont="1" applyFill="1">
      <alignment horizontal="left" vertical="top" wrapText="1"/>
    </xf>
    <xf numFmtId="0" fontId="73" fillId="0" borderId="7" xfId="0" applyFont="1" applyFill="1" applyBorder="1" applyAlignment="1">
      <alignment horizontal="left" vertical="center" wrapText="1"/>
    </xf>
    <xf numFmtId="170" fontId="73" fillId="0" borderId="7" xfId="0" applyNumberFormat="1" applyFont="1" applyFill="1" applyBorder="1" applyAlignment="1">
      <alignment horizontal="right" vertical="center" wrapText="1"/>
    </xf>
    <xf numFmtId="0" fontId="10" fillId="0" borderId="6" xfId="60" applyNumberFormat="1" applyFont="1" applyFill="1" applyBorder="1" applyAlignment="1">
      <alignment horizontal="center" vertical="center" wrapText="1"/>
    </xf>
    <xf numFmtId="168" fontId="10" fillId="0" borderId="6" xfId="0" applyNumberFormat="1" applyFont="1" applyFill="1" applyBorder="1" applyAlignment="1">
      <alignment horizontal="right" vertical="center" wrapText="1"/>
    </xf>
    <xf numFmtId="0" fontId="8" fillId="0" borderId="6" xfId="0" applyFont="1" applyFill="1" applyBorder="1" applyAlignment="1">
      <alignment vertical="center"/>
    </xf>
    <xf numFmtId="168" fontId="73" fillId="0" borderId="6" xfId="0" applyNumberFormat="1" applyFont="1" applyFill="1" applyBorder="1" applyAlignment="1">
      <alignment horizontal="right" vertical="center" wrapText="1"/>
    </xf>
    <xf numFmtId="0" fontId="72" fillId="0" borderId="6" xfId="0" applyFont="1" applyFill="1" applyBorder="1" applyAlignment="1">
      <alignment horizontal="left" vertical="top" wrapText="1"/>
    </xf>
    <xf numFmtId="0" fontId="73" fillId="0" borderId="6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 wrapText="1"/>
    </xf>
    <xf numFmtId="168" fontId="8" fillId="0" borderId="6" xfId="0" applyNumberFormat="1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left" vertical="center" wrapText="1"/>
    </xf>
    <xf numFmtId="168" fontId="32" fillId="0" borderId="6" xfId="0" applyNumberFormat="1" applyFont="1" applyFill="1" applyBorder="1" applyAlignment="1">
      <alignment horizontal="right" vertical="center" wrapText="1"/>
    </xf>
    <xf numFmtId="0" fontId="8" fillId="0" borderId="4" xfId="0" applyFont="1" applyFill="1" applyBorder="1" applyAlignment="1">
      <alignment vertical="center"/>
    </xf>
    <xf numFmtId="0" fontId="32" fillId="0" borderId="4" xfId="0" applyFont="1" applyFill="1" applyBorder="1" applyAlignment="1">
      <alignment horizontal="left" vertical="top" wrapText="1"/>
    </xf>
    <xf numFmtId="168" fontId="9" fillId="0" borderId="6" xfId="0" applyNumberFormat="1" applyFont="1" applyFill="1" applyBorder="1" applyAlignment="1">
      <alignment horizontal="right" vertical="center" wrapText="1"/>
    </xf>
    <xf numFmtId="0" fontId="73" fillId="0" borderId="4" xfId="0" applyFont="1" applyFill="1" applyBorder="1" applyAlignment="1">
      <alignment horizontal="left" vertical="center" wrapText="1"/>
    </xf>
    <xf numFmtId="49" fontId="10" fillId="0" borderId="28" xfId="60" applyNumberFormat="1" applyFont="1" applyFill="1" applyBorder="1" applyAlignment="1">
      <alignment horizontal="center" vertical="center" wrapText="1"/>
    </xf>
    <xf numFmtId="49" fontId="10" fillId="0" borderId="27" xfId="60" applyNumberFormat="1" applyFont="1" applyFill="1" applyBorder="1" applyAlignment="1">
      <alignment horizontal="center" vertical="top" wrapText="1"/>
    </xf>
    <xf numFmtId="49" fontId="10" fillId="0" borderId="8" xfId="60" applyNumberFormat="1" applyFont="1" applyFill="1" applyBorder="1" applyAlignment="1">
      <alignment horizontal="center" vertical="top" wrapText="1"/>
    </xf>
    <xf numFmtId="49" fontId="10" fillId="0" borderId="8" xfId="60" applyNumberFormat="1" applyFont="1" applyFill="1" applyBorder="1" applyAlignment="1">
      <alignment vertical="top" wrapText="1"/>
    </xf>
    <xf numFmtId="178" fontId="8" fillId="0" borderId="0" xfId="60" applyNumberFormat="1" applyFont="1" applyFill="1">
      <alignment horizontal="left" vertical="top" wrapText="1"/>
    </xf>
    <xf numFmtId="180" fontId="8" fillId="0" borderId="0" xfId="60" applyNumberFormat="1" applyFont="1" applyFill="1">
      <alignment horizontal="left" vertical="top" wrapText="1"/>
    </xf>
    <xf numFmtId="179" fontId="8" fillId="0" borderId="0" xfId="60" applyNumberFormat="1" applyFont="1" applyFill="1">
      <alignment horizontal="left" vertical="top" wrapText="1"/>
    </xf>
    <xf numFmtId="49" fontId="10" fillId="0" borderId="30" xfId="60" applyNumberFormat="1" applyFont="1" applyFill="1" applyBorder="1" applyAlignment="1">
      <alignment horizontal="center" vertical="top" wrapText="1"/>
    </xf>
    <xf numFmtId="49" fontId="10" fillId="0" borderId="30" xfId="60" applyNumberFormat="1" applyFont="1" applyFill="1" applyBorder="1" applyAlignment="1">
      <alignment vertical="top" wrapText="1"/>
    </xf>
    <xf numFmtId="0" fontId="8" fillId="0" borderId="29" xfId="0" applyFont="1" applyFill="1" applyBorder="1" applyAlignment="1">
      <alignment horizontal="left" vertical="top" wrapText="1"/>
    </xf>
    <xf numFmtId="0" fontId="10" fillId="0" borderId="7" xfId="0" applyFont="1" applyFill="1" applyBorder="1" applyAlignment="1">
      <alignment horizontal="left" vertical="center" wrapText="1"/>
    </xf>
    <xf numFmtId="168" fontId="8" fillId="0" borderId="6" xfId="58" applyNumberFormat="1" applyFont="1" applyFill="1" applyBorder="1" applyAlignment="1">
      <alignment horizontal="right" vertical="center"/>
    </xf>
    <xf numFmtId="167" fontId="8" fillId="0" borderId="0" xfId="0" applyNumberFormat="1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8" fillId="0" borderId="0" xfId="3277" applyFont="1" applyFill="1"/>
    <xf numFmtId="168" fontId="10" fillId="0" borderId="7" xfId="3280" applyNumberFormat="1" applyFont="1" applyFill="1" applyBorder="1" applyAlignment="1">
      <alignment horizontal="right" vertical="center" wrapText="1"/>
    </xf>
    <xf numFmtId="168" fontId="10" fillId="0" borderId="6" xfId="3280" applyNumberFormat="1" applyFont="1" applyFill="1" applyBorder="1" applyAlignment="1">
      <alignment horizontal="right" vertical="center" wrapText="1"/>
    </xf>
    <xf numFmtId="1" fontId="8" fillId="0" borderId="6" xfId="1510" applyNumberFormat="1" applyFont="1" applyFill="1" applyBorder="1" applyAlignment="1">
      <alignment horizontal="left" vertical="top" wrapText="1"/>
    </xf>
    <xf numFmtId="0" fontId="137" fillId="0" borderId="0" xfId="3280" applyFont="1" applyFill="1" applyAlignment="1">
      <alignment vertical="top"/>
    </xf>
    <xf numFmtId="168" fontId="137" fillId="0" borderId="0" xfId="3280" applyNumberFormat="1" applyFont="1" applyFill="1" applyAlignment="1">
      <alignment vertical="top"/>
    </xf>
    <xf numFmtId="180" fontId="137" fillId="0" borderId="0" xfId="3280" applyNumberFormat="1" applyFont="1" applyFill="1" applyAlignment="1">
      <alignment vertical="top"/>
    </xf>
    <xf numFmtId="0" fontId="137" fillId="0" borderId="0" xfId="3280" applyFont="1" applyFill="1"/>
    <xf numFmtId="49" fontId="137" fillId="0" borderId="0" xfId="3280" applyNumberFormat="1" applyFont="1" applyFill="1" applyAlignment="1">
      <alignment vertical="top"/>
    </xf>
    <xf numFmtId="49" fontId="8" fillId="2" borderId="48" xfId="3281" applyNumberFormat="1" applyFont="1" applyFill="1" applyBorder="1" applyAlignment="1">
      <alignment horizontal="center" vertical="top"/>
    </xf>
    <xf numFmtId="0" fontId="8" fillId="2" borderId="6" xfId="0" applyFont="1" applyFill="1" applyBorder="1" applyAlignment="1">
      <alignment horizontal="center"/>
    </xf>
    <xf numFmtId="169" fontId="8" fillId="2" borderId="6" xfId="58" applyNumberFormat="1" applyFont="1" applyFill="1" applyBorder="1" applyAlignment="1">
      <alignment horizontal="center" vertical="center" wrapText="1"/>
    </xf>
    <xf numFmtId="0" fontId="8" fillId="2" borderId="48" xfId="3281" applyNumberFormat="1" applyFont="1" applyFill="1" applyBorder="1" applyAlignment="1">
      <alignment horizontal="center" vertical="top"/>
    </xf>
    <xf numFmtId="0" fontId="32" fillId="0" borderId="7" xfId="0" applyFont="1" applyFill="1" applyBorder="1" applyAlignment="1">
      <alignment horizontal="center" vertical="center" wrapText="1"/>
    </xf>
    <xf numFmtId="0" fontId="32" fillId="0" borderId="6" xfId="0" applyFont="1" applyFill="1" applyBorder="1" applyAlignment="1">
      <alignment horizontal="center" vertical="center" wrapText="1"/>
    </xf>
    <xf numFmtId="49" fontId="10" fillId="0" borderId="8" xfId="6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left" vertical="top" wrapText="1"/>
    </xf>
    <xf numFmtId="0" fontId="10" fillId="0" borderId="0" xfId="0" applyFont="1" applyFill="1" applyAlignment="1">
      <alignment horizontal="right" vertical="center"/>
    </xf>
    <xf numFmtId="0" fontId="8" fillId="0" borderId="6" xfId="60" applyFont="1" applyFill="1" applyBorder="1" applyAlignment="1">
      <alignment horizontal="center" vertical="top" wrapText="1"/>
    </xf>
    <xf numFmtId="0" fontId="8" fillId="0" borderId="65" xfId="59" applyFont="1" applyFill="1" applyBorder="1" applyAlignment="1">
      <alignment horizontal="center" vertical="center" wrapText="1"/>
    </xf>
    <xf numFmtId="179" fontId="10" fillId="0" borderId="72" xfId="58" applyNumberFormat="1" applyFont="1" applyFill="1" applyBorder="1" applyAlignment="1">
      <alignment vertical="center"/>
    </xf>
    <xf numFmtId="0" fontId="10" fillId="0" borderId="66" xfId="60" applyNumberFormat="1" applyFont="1" applyFill="1" applyBorder="1" applyAlignment="1">
      <alignment horizontal="center" vertical="center" wrapText="1"/>
    </xf>
    <xf numFmtId="0" fontId="10" fillId="0" borderId="60" xfId="0" applyFont="1" applyFill="1" applyBorder="1" applyAlignment="1">
      <alignment horizontal="left" vertical="center" wrapText="1"/>
    </xf>
    <xf numFmtId="167" fontId="10" fillId="0" borderId="63" xfId="58" applyNumberFormat="1" applyFont="1" applyFill="1" applyBorder="1" applyAlignment="1">
      <alignment horizontal="right" vertical="center"/>
    </xf>
    <xf numFmtId="168" fontId="73" fillId="0" borderId="63" xfId="0" applyNumberFormat="1" applyFont="1" applyFill="1" applyBorder="1" applyAlignment="1">
      <alignment horizontal="right" vertical="center" wrapText="1"/>
    </xf>
    <xf numFmtId="168" fontId="8" fillId="0" borderId="63" xfId="0" applyNumberFormat="1" applyFont="1" applyFill="1" applyBorder="1" applyAlignment="1">
      <alignment horizontal="right" vertical="center"/>
    </xf>
    <xf numFmtId="168" fontId="32" fillId="0" borderId="63" xfId="0" applyNumberFormat="1" applyFont="1" applyFill="1" applyBorder="1" applyAlignment="1">
      <alignment horizontal="right" vertical="center" wrapText="1"/>
    </xf>
    <xf numFmtId="168" fontId="9" fillId="0" borderId="63" xfId="0" applyNumberFormat="1" applyFont="1" applyFill="1" applyBorder="1" applyAlignment="1">
      <alignment horizontal="right" vertical="center" wrapText="1"/>
    </xf>
    <xf numFmtId="49" fontId="10" fillId="0" borderId="62" xfId="60" applyNumberFormat="1" applyFont="1" applyFill="1" applyBorder="1" applyAlignment="1">
      <alignment horizontal="center" vertical="center" wrapText="1"/>
    </xf>
    <xf numFmtId="49" fontId="8" fillId="0" borderId="8" xfId="60" applyNumberFormat="1" applyFont="1" applyFill="1" applyBorder="1" applyAlignment="1">
      <alignment horizontal="center" vertical="center" wrapText="1"/>
    </xf>
    <xf numFmtId="49" fontId="10" fillId="0" borderId="64" xfId="60" applyNumberFormat="1" applyFont="1" applyFill="1" applyBorder="1" applyAlignment="1">
      <alignment horizontal="center" vertical="center" wrapText="1"/>
    </xf>
    <xf numFmtId="49" fontId="10" fillId="0" borderId="30" xfId="60" applyNumberFormat="1" applyFont="1" applyFill="1" applyBorder="1" applyAlignment="1">
      <alignment horizontal="center" vertical="center" wrapText="1"/>
    </xf>
    <xf numFmtId="49" fontId="10" fillId="0" borderId="78" xfId="60" applyNumberFormat="1" applyFont="1" applyFill="1" applyBorder="1" applyAlignment="1">
      <alignment horizontal="center" vertical="center" wrapText="1"/>
    </xf>
    <xf numFmtId="0" fontId="73" fillId="0" borderId="31" xfId="0" applyFont="1" applyFill="1" applyBorder="1" applyAlignment="1">
      <alignment horizontal="left" vertical="center" wrapText="1"/>
    </xf>
    <xf numFmtId="168" fontId="73" fillId="0" borderId="65" xfId="0" applyNumberFormat="1" applyFont="1" applyFill="1" applyBorder="1" applyAlignment="1">
      <alignment horizontal="right" vertical="center" wrapText="1"/>
    </xf>
    <xf numFmtId="49" fontId="10" fillId="0" borderId="62" xfId="60" applyNumberFormat="1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left" vertical="top" wrapText="1"/>
    </xf>
    <xf numFmtId="167" fontId="10" fillId="0" borderId="68" xfId="58" applyNumberFormat="1" applyFont="1" applyFill="1" applyBorder="1" applyAlignment="1">
      <alignment horizontal="right" vertical="center"/>
    </xf>
    <xf numFmtId="0" fontId="10" fillId="0" borderId="8" xfId="0" applyFont="1" applyFill="1" applyBorder="1" applyAlignment="1">
      <alignment horizontal="center" vertical="top" wrapText="1"/>
    </xf>
    <xf numFmtId="49" fontId="10" fillId="0" borderId="64" xfId="60" applyNumberFormat="1" applyFont="1" applyFill="1" applyBorder="1" applyAlignment="1">
      <alignment horizontal="center" vertical="top" wrapText="1"/>
    </xf>
    <xf numFmtId="0" fontId="8" fillId="0" borderId="48" xfId="3280" applyFont="1" applyFill="1" applyBorder="1" applyAlignment="1">
      <alignment horizontal="left" vertical="top" wrapText="1"/>
    </xf>
    <xf numFmtId="168" fontId="137" fillId="0" borderId="0" xfId="3280" applyNumberFormat="1" applyFont="1" applyFill="1"/>
    <xf numFmtId="0" fontId="8" fillId="0" borderId="48" xfId="3280" applyFont="1" applyFill="1" applyBorder="1" applyAlignment="1">
      <alignment horizontal="left" vertical="center" wrapText="1"/>
    </xf>
    <xf numFmtId="0" fontId="137" fillId="0" borderId="54" xfId="3280" applyFont="1" applyFill="1" applyBorder="1" applyAlignment="1">
      <alignment horizontal="left" vertical="top" wrapText="1"/>
    </xf>
    <xf numFmtId="0" fontId="137" fillId="0" borderId="54" xfId="3280" applyFont="1" applyFill="1" applyBorder="1" applyAlignment="1">
      <alignment horizontal="center" vertical="top" wrapText="1"/>
    </xf>
    <xf numFmtId="0" fontId="137" fillId="0" borderId="48" xfId="3280" applyFont="1" applyFill="1" applyBorder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1" fontId="9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8" fillId="0" borderId="6" xfId="328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/>
    </xf>
    <xf numFmtId="0" fontId="10" fillId="0" borderId="0" xfId="0" applyFont="1" applyFill="1" applyAlignment="1"/>
    <xf numFmtId="0" fontId="8" fillId="0" borderId="0" xfId="0" applyFont="1" applyBorder="1"/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top" wrapText="1"/>
    </xf>
    <xf numFmtId="0" fontId="10" fillId="0" borderId="6" xfId="0" applyFont="1" applyFill="1" applyBorder="1" applyAlignment="1">
      <alignment vertical="top" wrapText="1"/>
    </xf>
    <xf numFmtId="0" fontId="8" fillId="0" borderId="0" xfId="0" applyFont="1" applyFill="1" applyBorder="1"/>
    <xf numFmtId="0" fontId="8" fillId="0" borderId="6" xfId="0" applyFont="1" applyFill="1" applyBorder="1" applyAlignment="1">
      <alignment vertical="top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top" wrapText="1"/>
    </xf>
    <xf numFmtId="0" fontId="10" fillId="0" borderId="0" xfId="0" applyFont="1" applyFill="1" applyBorder="1" applyAlignment="1">
      <alignment vertical="top" wrapText="1"/>
    </xf>
    <xf numFmtId="0" fontId="8" fillId="0" borderId="6" xfId="0" applyFont="1" applyFill="1" applyBorder="1" applyAlignment="1">
      <alignment vertical="center" wrapText="1"/>
    </xf>
    <xf numFmtId="168" fontId="8" fillId="2" borderId="6" xfId="3280" applyNumberFormat="1" applyFont="1" applyFill="1" applyBorder="1" applyAlignment="1">
      <alignment horizontal="right" vertical="top" wrapText="1"/>
    </xf>
    <xf numFmtId="0" fontId="72" fillId="0" borderId="0" xfId="0" applyFont="1" applyFill="1" applyAlignment="1">
      <alignment horizontal="right" wrapText="1"/>
    </xf>
    <xf numFmtId="0" fontId="72" fillId="0" borderId="0" xfId="0" applyFont="1" applyFill="1" applyAlignment="1">
      <alignment horizontal="right"/>
    </xf>
    <xf numFmtId="0" fontId="10" fillId="0" borderId="0" xfId="61" applyFont="1" applyFill="1" applyBorder="1" applyAlignment="1">
      <alignment horizontal="center" vertical="center" wrapText="1"/>
    </xf>
    <xf numFmtId="0" fontId="8" fillId="0" borderId="6" xfId="61" applyFont="1" applyBorder="1" applyAlignment="1">
      <alignment horizontal="center" vertical="top" wrapText="1"/>
    </xf>
    <xf numFmtId="166" fontId="8" fillId="2" borderId="27" xfId="57" applyNumberFormat="1" applyFont="1" applyFill="1" applyBorder="1" applyAlignment="1">
      <alignment horizontal="center" vertical="center"/>
    </xf>
    <xf numFmtId="166" fontId="8" fillId="2" borderId="8" xfId="57" applyNumberFormat="1" applyFont="1" applyFill="1" applyBorder="1" applyAlignment="1">
      <alignment horizontal="center" vertical="center"/>
    </xf>
    <xf numFmtId="0" fontId="8" fillId="0" borderId="2" xfId="61" applyFont="1" applyBorder="1" applyAlignment="1">
      <alignment horizontal="center" vertical="top" wrapText="1"/>
    </xf>
    <xf numFmtId="0" fontId="8" fillId="0" borderId="27" xfId="61" applyFont="1" applyBorder="1" applyAlignment="1">
      <alignment horizontal="center" vertical="top" wrapText="1"/>
    </xf>
    <xf numFmtId="0" fontId="8" fillId="0" borderId="8" xfId="61" applyFont="1" applyBorder="1" applyAlignment="1">
      <alignment horizontal="center" vertical="top" wrapText="1"/>
    </xf>
    <xf numFmtId="170" fontId="72" fillId="0" borderId="58" xfId="0" applyNumberFormat="1" applyFont="1" applyBorder="1" applyAlignment="1">
      <alignment horizontal="center" vertical="top" wrapText="1"/>
    </xf>
    <xf numFmtId="170" fontId="72" fillId="0" borderId="0" xfId="0" applyNumberFormat="1" applyFont="1" applyAlignment="1">
      <alignment horizontal="center" vertical="top" wrapText="1"/>
    </xf>
    <xf numFmtId="170" fontId="72" fillId="0" borderId="1" xfId="0" applyNumberFormat="1" applyFont="1" applyBorder="1" applyAlignment="1">
      <alignment horizontal="center" vertical="top" wrapText="1"/>
    </xf>
    <xf numFmtId="170" fontId="32" fillId="0" borderId="6" xfId="0" applyNumberFormat="1" applyFont="1" applyBorder="1" applyAlignment="1">
      <alignment horizontal="center" vertical="top" wrapText="1"/>
    </xf>
    <xf numFmtId="166" fontId="8" fillId="2" borderId="7" xfId="57" applyNumberFormat="1" applyFont="1" applyFill="1" applyBorder="1" applyAlignment="1">
      <alignment horizontal="center" vertical="center"/>
    </xf>
    <xf numFmtId="170" fontId="32" fillId="0" borderId="27" xfId="0" applyNumberFormat="1" applyFont="1" applyBorder="1" applyAlignment="1">
      <alignment horizontal="center" vertical="top" wrapText="1"/>
    </xf>
    <xf numFmtId="170" fontId="32" fillId="0" borderId="8" xfId="0" applyNumberFormat="1" applyFont="1" applyBorder="1" applyAlignment="1">
      <alignment horizontal="center" vertical="top" wrapText="1"/>
    </xf>
    <xf numFmtId="170" fontId="32" fillId="0" borderId="7" xfId="0" applyNumberFormat="1" applyFont="1" applyBorder="1" applyAlignment="1">
      <alignment horizontal="center" vertical="top" wrapText="1"/>
    </xf>
    <xf numFmtId="170" fontId="8" fillId="0" borderId="42" xfId="0" applyNumberFormat="1" applyFont="1" applyFill="1" applyBorder="1" applyAlignment="1">
      <alignment horizontal="center" vertical="top" wrapText="1"/>
    </xf>
    <xf numFmtId="170" fontId="8" fillId="0" borderId="28" xfId="0" applyNumberFormat="1" applyFont="1" applyFill="1" applyBorder="1" applyAlignment="1">
      <alignment horizontal="center" vertical="top" wrapText="1"/>
    </xf>
    <xf numFmtId="170" fontId="8" fillId="0" borderId="59" xfId="0" applyNumberFormat="1" applyFont="1" applyFill="1" applyBorder="1" applyAlignment="1">
      <alignment horizontal="center" vertical="top" wrapText="1"/>
    </xf>
    <xf numFmtId="170" fontId="32" fillId="0" borderId="2" xfId="0" applyNumberFormat="1" applyFont="1" applyBorder="1" applyAlignment="1">
      <alignment horizontal="center" vertical="center"/>
    </xf>
    <xf numFmtId="170" fontId="32" fillId="0" borderId="3" xfId="0" applyNumberFormat="1" applyFont="1" applyBorder="1" applyAlignment="1">
      <alignment horizontal="center" vertical="center"/>
    </xf>
    <xf numFmtId="0" fontId="8" fillId="2" borderId="27" xfId="61" applyFont="1" applyFill="1" applyBorder="1" applyAlignment="1">
      <alignment horizontal="center" vertical="top" wrapText="1"/>
    </xf>
    <xf numFmtId="0" fontId="8" fillId="2" borderId="8" xfId="61" applyFont="1" applyFill="1" applyBorder="1" applyAlignment="1">
      <alignment horizontal="center" vertical="top" wrapText="1"/>
    </xf>
    <xf numFmtId="0" fontId="8" fillId="2" borderId="7" xfId="61" applyFont="1" applyFill="1" applyBorder="1" applyAlignment="1">
      <alignment horizontal="center" vertical="top" wrapText="1"/>
    </xf>
    <xf numFmtId="0" fontId="8" fillId="0" borderId="7" xfId="61" applyFont="1" applyBorder="1" applyAlignment="1">
      <alignment horizontal="center" vertical="top" wrapText="1"/>
    </xf>
    <xf numFmtId="168" fontId="10" fillId="0" borderId="0" xfId="193" applyNumberFormat="1" applyFont="1" applyFill="1" applyAlignment="1">
      <alignment horizontal="right" vertical="center" wrapText="1"/>
    </xf>
    <xf numFmtId="0" fontId="10" fillId="0" borderId="0" xfId="193" applyNumberFormat="1" applyFont="1" applyFill="1" applyAlignment="1">
      <alignment horizontal="center" vertical="center" wrapText="1"/>
    </xf>
    <xf numFmtId="168" fontId="8" fillId="0" borderId="1" xfId="193" applyNumberFormat="1" applyFont="1" applyFill="1" applyBorder="1" applyAlignment="1">
      <alignment horizontal="right" wrapText="1"/>
    </xf>
    <xf numFmtId="49" fontId="8" fillId="0" borderId="2" xfId="193" applyNumberFormat="1" applyFont="1" applyFill="1" applyBorder="1" applyAlignment="1">
      <alignment horizontal="center" vertical="center" wrapText="1"/>
    </xf>
    <xf numFmtId="49" fontId="8" fillId="0" borderId="4" xfId="193" applyNumberFormat="1" applyFont="1" applyFill="1" applyBorder="1" applyAlignment="1">
      <alignment horizontal="center" vertical="center" wrapText="1"/>
    </xf>
    <xf numFmtId="0" fontId="8" fillId="0" borderId="5" xfId="193" applyNumberFormat="1" applyFont="1" applyFill="1" applyBorder="1" applyAlignment="1">
      <alignment horizontal="center" vertical="center" wrapText="1"/>
    </xf>
    <xf numFmtId="0" fontId="8" fillId="0" borderId="7" xfId="193" applyNumberFormat="1" applyFont="1" applyFill="1" applyBorder="1" applyAlignment="1">
      <alignment horizontal="center" vertical="center" wrapText="1"/>
    </xf>
    <xf numFmtId="168" fontId="8" fillId="0" borderId="5" xfId="193" applyNumberFormat="1" applyFont="1" applyFill="1" applyBorder="1" applyAlignment="1">
      <alignment horizontal="center" vertical="center" wrapText="1"/>
    </xf>
    <xf numFmtId="168" fontId="8" fillId="0" borderId="7" xfId="193" applyNumberFormat="1" applyFont="1" applyFill="1" applyBorder="1" applyAlignment="1">
      <alignment horizontal="center" vertical="center" wrapText="1"/>
    </xf>
    <xf numFmtId="168" fontId="8" fillId="0" borderId="2" xfId="193" applyNumberFormat="1" applyFont="1" applyFill="1" applyBorder="1" applyAlignment="1">
      <alignment horizontal="center" vertical="center" wrapText="1"/>
    </xf>
    <xf numFmtId="168" fontId="8" fillId="0" borderId="3" xfId="193" applyNumberFormat="1" applyFont="1" applyFill="1" applyBorder="1" applyAlignment="1">
      <alignment horizontal="center" vertical="center" wrapText="1"/>
    </xf>
    <xf numFmtId="168" fontId="8" fillId="0" borderId="4" xfId="193" applyNumberFormat="1" applyFont="1" applyFill="1" applyBorder="1" applyAlignment="1">
      <alignment horizontal="center" vertical="center" wrapText="1"/>
    </xf>
    <xf numFmtId="168" fontId="10" fillId="0" borderId="0" xfId="1367" applyNumberFormat="1" applyFont="1" applyFill="1" applyAlignment="1">
      <alignment horizontal="right" vertical="center" wrapText="1"/>
    </xf>
    <xf numFmtId="0" fontId="10" fillId="0" borderId="0" xfId="1367" applyNumberFormat="1" applyFont="1" applyFill="1" applyAlignment="1">
      <alignment horizontal="center" vertical="center" wrapText="1"/>
    </xf>
    <xf numFmtId="49" fontId="8" fillId="0" borderId="42" xfId="1367" applyNumberFormat="1" applyFont="1" applyFill="1" applyBorder="1" applyAlignment="1">
      <alignment horizontal="center" vertical="center" wrapText="1"/>
    </xf>
    <xf numFmtId="49" fontId="8" fillId="0" borderId="43" xfId="1367" applyNumberFormat="1" applyFont="1" applyFill="1" applyBorder="1" applyAlignment="1">
      <alignment horizontal="center" vertical="center" wrapText="1"/>
    </xf>
    <xf numFmtId="0" fontId="8" fillId="0" borderId="42" xfId="1367" applyNumberFormat="1" applyFont="1" applyFill="1" applyBorder="1" applyAlignment="1">
      <alignment horizontal="center" vertical="center" wrapText="1"/>
    </xf>
    <xf numFmtId="0" fontId="8" fillId="0" borderId="7" xfId="1367" applyNumberFormat="1" applyFont="1" applyFill="1" applyBorder="1" applyAlignment="1">
      <alignment horizontal="center" vertical="center" wrapText="1"/>
    </xf>
    <xf numFmtId="0" fontId="8" fillId="0" borderId="6" xfId="60" applyFont="1" applyFill="1" applyBorder="1" applyAlignment="1">
      <alignment horizontal="center" vertical="top" wrapText="1"/>
    </xf>
    <xf numFmtId="0" fontId="8" fillId="0" borderId="2" xfId="60" applyFont="1" applyFill="1" applyBorder="1" applyAlignment="1">
      <alignment horizontal="center" vertical="top" wrapText="1"/>
    </xf>
    <xf numFmtId="0" fontId="8" fillId="0" borderId="8" xfId="0" applyFont="1" applyFill="1" applyBorder="1" applyAlignment="1">
      <alignment horizontal="center" vertical="top"/>
    </xf>
    <xf numFmtId="0" fontId="8" fillId="0" borderId="7" xfId="0" applyFont="1" applyFill="1" applyBorder="1" applyAlignment="1">
      <alignment horizontal="center" vertical="top"/>
    </xf>
    <xf numFmtId="0" fontId="32" fillId="0" borderId="8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0" borderId="8" xfId="0" applyFont="1" applyFill="1" applyBorder="1" applyAlignment="1">
      <alignment horizontal="center" vertical="top" wrapText="1"/>
    </xf>
    <xf numFmtId="0" fontId="32" fillId="0" borderId="7" xfId="0" applyFont="1" applyFill="1" applyBorder="1" applyAlignment="1">
      <alignment horizontal="center" vertical="top" wrapText="1"/>
    </xf>
    <xf numFmtId="0" fontId="32" fillId="0" borderId="77" xfId="0" applyFont="1" applyFill="1" applyBorder="1" applyAlignment="1">
      <alignment horizontal="center" vertical="center" wrapText="1"/>
    </xf>
    <xf numFmtId="0" fontId="10" fillId="0" borderId="77" xfId="60" applyNumberFormat="1" applyFont="1" applyFill="1" applyBorder="1" applyAlignment="1">
      <alignment horizontal="center" wrapText="1"/>
    </xf>
    <xf numFmtId="0" fontId="10" fillId="0" borderId="8" xfId="60" applyNumberFormat="1" applyFont="1" applyFill="1" applyBorder="1" applyAlignment="1">
      <alignment horizontal="center" wrapText="1"/>
    </xf>
    <xf numFmtId="0" fontId="10" fillId="0" borderId="7" xfId="60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horizontal="right" vertical="center" wrapText="1"/>
    </xf>
    <xf numFmtId="0" fontId="10" fillId="0" borderId="0" xfId="0" applyFont="1" applyFill="1" applyAlignment="1">
      <alignment horizontal="right" vertical="center"/>
    </xf>
    <xf numFmtId="0" fontId="32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top"/>
    </xf>
    <xf numFmtId="0" fontId="72" fillId="0" borderId="0" xfId="0" applyFont="1" applyFill="1" applyAlignment="1">
      <alignment horizontal="center" vertical="center" wrapText="1"/>
    </xf>
    <xf numFmtId="0" fontId="32" fillId="0" borderId="73" xfId="0" applyFont="1" applyFill="1" applyBorder="1" applyAlignment="1">
      <alignment horizontal="center" vertical="top" wrapText="1"/>
    </xf>
    <xf numFmtId="0" fontId="32" fillId="0" borderId="74" xfId="0" applyFont="1" applyFill="1" applyBorder="1" applyAlignment="1">
      <alignment horizontal="center" vertical="top" wrapText="1"/>
    </xf>
    <xf numFmtId="0" fontId="32" fillId="0" borderId="75" xfId="0" applyFont="1" applyFill="1" applyBorder="1" applyAlignment="1">
      <alignment horizontal="center" vertical="top" wrapText="1"/>
    </xf>
    <xf numFmtId="0" fontId="32" fillId="0" borderId="60" xfId="0" applyFont="1" applyFill="1" applyBorder="1" applyAlignment="1">
      <alignment horizontal="center" vertical="center" wrapText="1"/>
    </xf>
    <xf numFmtId="0" fontId="32" fillId="0" borderId="2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31" xfId="0" applyFont="1" applyFill="1" applyBorder="1" applyAlignment="1">
      <alignment horizontal="center" vertical="top" wrapText="1"/>
    </xf>
    <xf numFmtId="49" fontId="10" fillId="0" borderId="27" xfId="60" applyNumberFormat="1" applyFont="1" applyFill="1" applyBorder="1" applyAlignment="1">
      <alignment horizontal="center" vertical="center" wrapText="1"/>
    </xf>
    <xf numFmtId="49" fontId="10" fillId="0" borderId="8" xfId="60" applyNumberFormat="1" applyFont="1" applyFill="1" applyBorder="1" applyAlignment="1">
      <alignment horizontal="center" vertical="center" wrapText="1"/>
    </xf>
    <xf numFmtId="49" fontId="10" fillId="0" borderId="7" xfId="60" applyNumberFormat="1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top" wrapText="1"/>
    </xf>
    <xf numFmtId="0" fontId="8" fillId="0" borderId="8" xfId="0" applyFont="1" applyFill="1" applyBorder="1" applyAlignment="1">
      <alignment horizontal="center" vertical="top" wrapText="1"/>
    </xf>
    <xf numFmtId="0" fontId="8" fillId="0" borderId="7" xfId="0" applyFont="1" applyFill="1" applyBorder="1" applyAlignment="1">
      <alignment horizontal="center" vertical="top" wrapText="1"/>
    </xf>
    <xf numFmtId="49" fontId="10" fillId="0" borderId="67" xfId="60" applyNumberFormat="1" applyFont="1" applyFill="1" applyBorder="1" applyAlignment="1">
      <alignment horizontal="center" vertical="center" wrapText="1"/>
    </xf>
    <xf numFmtId="49" fontId="10" fillId="0" borderId="62" xfId="60" applyNumberFormat="1" applyFont="1" applyFill="1" applyBorder="1" applyAlignment="1">
      <alignment horizontal="center" vertical="center" wrapText="1"/>
    </xf>
    <xf numFmtId="49" fontId="10" fillId="0" borderId="69" xfId="6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1" fontId="9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0" fontId="10" fillId="0" borderId="0" xfId="0" applyFont="1" applyFill="1" applyAlignment="1">
      <alignment horizontal="right"/>
    </xf>
    <xf numFmtId="0" fontId="8" fillId="0" borderId="6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0" fontId="8" fillId="0" borderId="27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center" vertical="top"/>
    </xf>
    <xf numFmtId="0" fontId="32" fillId="0" borderId="0" xfId="0" applyFont="1" applyAlignment="1">
      <alignment horizontal="center" vertical="center" wrapText="1"/>
    </xf>
    <xf numFmtId="0" fontId="32" fillId="0" borderId="6" xfId="0" applyFont="1" applyFill="1" applyBorder="1" applyAlignment="1">
      <alignment horizontal="center"/>
    </xf>
    <xf numFmtId="0" fontId="32" fillId="0" borderId="2" xfId="0" applyFont="1" applyFill="1" applyBorder="1" applyAlignment="1">
      <alignment horizontal="center" vertical="top" wrapText="1"/>
    </xf>
    <xf numFmtId="0" fontId="32" fillId="0" borderId="4" xfId="0" applyFont="1" applyFill="1" applyBorder="1" applyAlignment="1">
      <alignment horizontal="center" vertical="top" wrapText="1"/>
    </xf>
    <xf numFmtId="0" fontId="32" fillId="0" borderId="27" xfId="0" applyFont="1" applyBorder="1" applyAlignment="1">
      <alignment horizontal="center" vertical="top" wrapText="1"/>
    </xf>
    <xf numFmtId="0" fontId="32" fillId="0" borderId="8" xfId="0" applyFont="1" applyBorder="1" applyAlignment="1">
      <alignment horizontal="center" vertical="top" wrapText="1"/>
    </xf>
    <xf numFmtId="0" fontId="32" fillId="0" borderId="7" xfId="0" applyFont="1" applyBorder="1" applyAlignment="1">
      <alignment horizontal="center" vertical="top" wrapText="1"/>
    </xf>
    <xf numFmtId="0" fontId="32" fillId="0" borderId="2" xfId="0" applyFont="1" applyFill="1" applyBorder="1" applyAlignment="1">
      <alignment horizontal="center" vertical="top"/>
    </xf>
    <xf numFmtId="0" fontId="32" fillId="0" borderId="4" xfId="0" applyFont="1" applyFill="1" applyBorder="1" applyAlignment="1">
      <alignment horizontal="center" vertical="top"/>
    </xf>
    <xf numFmtId="1" fontId="8" fillId="0" borderId="52" xfId="1510" applyNumberFormat="1" applyFont="1" applyFill="1" applyBorder="1" applyAlignment="1">
      <alignment horizontal="left" vertical="top" wrapText="1"/>
    </xf>
    <xf numFmtId="1" fontId="8" fillId="0" borderId="50" xfId="1510" applyNumberFormat="1" applyFont="1" applyFill="1" applyBorder="1" applyAlignment="1">
      <alignment horizontal="left" vertical="top" wrapText="1"/>
    </xf>
    <xf numFmtId="1" fontId="8" fillId="0" borderId="53" xfId="1510" applyNumberFormat="1" applyFont="1" applyFill="1" applyBorder="1" applyAlignment="1">
      <alignment horizontal="left" vertical="top" wrapText="1"/>
    </xf>
    <xf numFmtId="0" fontId="10" fillId="0" borderId="0" xfId="3277" applyFont="1" applyFill="1" applyAlignment="1">
      <alignment horizontal="right" vertical="center" wrapText="1"/>
    </xf>
    <xf numFmtId="0" fontId="10" fillId="0" borderId="0" xfId="1511" applyFont="1" applyFill="1" applyAlignment="1">
      <alignment horizontal="center" vertical="center" wrapText="1"/>
    </xf>
    <xf numFmtId="0" fontId="8" fillId="0" borderId="6" xfId="3280" applyFont="1" applyFill="1" applyBorder="1" applyAlignment="1">
      <alignment horizontal="center" vertical="top" wrapText="1"/>
    </xf>
    <xf numFmtId="0" fontId="8" fillId="0" borderId="6" xfId="3280" applyFont="1" applyFill="1" applyBorder="1" applyAlignment="1">
      <alignment horizontal="center" vertical="center" wrapText="1"/>
    </xf>
    <xf numFmtId="0" fontId="8" fillId="0" borderId="45" xfId="3280" applyFont="1" applyFill="1" applyBorder="1" applyAlignment="1">
      <alignment horizontal="left" vertical="top" wrapText="1"/>
    </xf>
    <xf numFmtId="0" fontId="8" fillId="0" borderId="46" xfId="3280" applyFont="1" applyFill="1" applyBorder="1" applyAlignment="1">
      <alignment horizontal="left" vertical="top" wrapText="1"/>
    </xf>
    <xf numFmtId="0" fontId="8" fillId="0" borderId="47" xfId="3280" applyFont="1" applyFill="1" applyBorder="1" applyAlignment="1">
      <alignment horizontal="left" vertical="top" wrapText="1"/>
    </xf>
    <xf numFmtId="0" fontId="8" fillId="0" borderId="49" xfId="3280" applyFont="1" applyFill="1" applyBorder="1" applyAlignment="1">
      <alignment horizontal="left" vertical="top" wrapText="1"/>
    </xf>
    <xf numFmtId="0" fontId="8" fillId="0" borderId="50" xfId="3280" applyFont="1" applyFill="1" applyBorder="1" applyAlignment="1">
      <alignment horizontal="left" vertical="top" wrapText="1"/>
    </xf>
    <xf numFmtId="0" fontId="8" fillId="0" borderId="51" xfId="3280" applyFont="1" applyFill="1" applyBorder="1" applyAlignment="1">
      <alignment horizontal="left" vertical="top" wrapText="1"/>
    </xf>
    <xf numFmtId="0" fontId="8" fillId="0" borderId="49" xfId="3280" applyFont="1" applyFill="1" applyBorder="1" applyAlignment="1">
      <alignment horizontal="left" vertical="center" wrapText="1"/>
    </xf>
    <xf numFmtId="0" fontId="8" fillId="0" borderId="50" xfId="3280" applyFont="1" applyFill="1" applyBorder="1" applyAlignment="1">
      <alignment horizontal="left" vertical="center" wrapText="1"/>
    </xf>
    <xf numFmtId="0" fontId="8" fillId="0" borderId="51" xfId="3280" applyFont="1" applyFill="1" applyBorder="1" applyAlignment="1">
      <alignment horizontal="left" vertical="center" wrapText="1"/>
    </xf>
    <xf numFmtId="1" fontId="8" fillId="0" borderId="55" xfId="1510" applyNumberFormat="1" applyFont="1" applyFill="1" applyBorder="1" applyAlignment="1">
      <alignment horizontal="left" vertical="center" wrapText="1"/>
    </xf>
    <xf numFmtId="1" fontId="8" fillId="0" borderId="56" xfId="1510" applyNumberFormat="1" applyFont="1" applyFill="1" applyBorder="1" applyAlignment="1">
      <alignment horizontal="left" vertical="center" wrapText="1"/>
    </xf>
    <xf numFmtId="1" fontId="8" fillId="0" borderId="57" xfId="1510" applyNumberFormat="1" applyFont="1" applyFill="1" applyBorder="1" applyAlignment="1">
      <alignment horizontal="left" vertical="center" wrapText="1"/>
    </xf>
  </cellXfs>
  <cellStyles count="3282">
    <cellStyle name=" Verticals" xfId="194"/>
    <cellStyle name="_1_²ÜºÈÆø" xfId="195"/>
    <cellStyle name="_artabyuje" xfId="1"/>
    <cellStyle name="_artabyuje_3.Havelvacner_N1_12 23.01.2018" xfId="196"/>
    <cellStyle name="_Sheet2" xfId="197"/>
    <cellStyle name="_Sheet2_2016_Q2" xfId="198"/>
    <cellStyle name="_stamp14-16..." xfId="199"/>
    <cellStyle name="20% - Accent1" xfId="127" builtinId="30" customBuiltin="1"/>
    <cellStyle name="20% - Accent1 2" xfId="62"/>
    <cellStyle name="20% - Accent1 2 2" xfId="200"/>
    <cellStyle name="20% - Accent1 2 2 2" xfId="201"/>
    <cellStyle name="20% - Accent1 2 2 2 2" xfId="202"/>
    <cellStyle name="20% - Accent1 2 2 3" xfId="203"/>
    <cellStyle name="20% - Accent1 2 3" xfId="204"/>
    <cellStyle name="20% - Accent1 2 3 2" xfId="205"/>
    <cellStyle name="20% - Accent1 2 4" xfId="206"/>
    <cellStyle name="20% - Accent1 2 4 2" xfId="207"/>
    <cellStyle name="20% - Accent1 2 5" xfId="208"/>
    <cellStyle name="20% - Accent1 3" xfId="152"/>
    <cellStyle name="20% - Accent2" xfId="131" builtinId="34" customBuiltin="1"/>
    <cellStyle name="20% - Accent2 2" xfId="63"/>
    <cellStyle name="20% - Accent2 2 2" xfId="209"/>
    <cellStyle name="20% - Accent2 2 2 2" xfId="210"/>
    <cellStyle name="20% - Accent2 2 2 2 2" xfId="211"/>
    <cellStyle name="20% - Accent2 2 2 3" xfId="212"/>
    <cellStyle name="20% - Accent2 2 3" xfId="213"/>
    <cellStyle name="20% - Accent2 2 3 2" xfId="214"/>
    <cellStyle name="20% - Accent2 2 4" xfId="215"/>
    <cellStyle name="20% - Accent2 2 4 2" xfId="216"/>
    <cellStyle name="20% - Accent2 2 5" xfId="217"/>
    <cellStyle name="20% - Accent2 3" xfId="153"/>
    <cellStyle name="20% - Accent3" xfId="135" builtinId="38" customBuiltin="1"/>
    <cellStyle name="20% - Accent3 2" xfId="64"/>
    <cellStyle name="20% - Accent3 2 2" xfId="218"/>
    <cellStyle name="20% - Accent3 2 2 2" xfId="219"/>
    <cellStyle name="20% - Accent3 2 2 2 2" xfId="220"/>
    <cellStyle name="20% - Accent3 2 2 3" xfId="221"/>
    <cellStyle name="20% - Accent3 2 3" xfId="222"/>
    <cellStyle name="20% - Accent3 2 3 2" xfId="223"/>
    <cellStyle name="20% - Accent3 2 4" xfId="224"/>
    <cellStyle name="20% - Accent3 2 4 2" xfId="225"/>
    <cellStyle name="20% - Accent3 2 5" xfId="226"/>
    <cellStyle name="20% - Accent3 3" xfId="154"/>
    <cellStyle name="20% - Accent4" xfId="139" builtinId="42" customBuiltin="1"/>
    <cellStyle name="20% - Accent4 2" xfId="65"/>
    <cellStyle name="20% - Accent4 2 2" xfId="227"/>
    <cellStyle name="20% - Accent4 2 2 2" xfId="228"/>
    <cellStyle name="20% - Accent4 2 2 2 2" xfId="229"/>
    <cellStyle name="20% - Accent4 2 2 3" xfId="230"/>
    <cellStyle name="20% - Accent4 2 3" xfId="231"/>
    <cellStyle name="20% - Accent4 2 3 2" xfId="232"/>
    <cellStyle name="20% - Accent4 2 4" xfId="233"/>
    <cellStyle name="20% - Accent4 2 4 2" xfId="234"/>
    <cellStyle name="20% - Accent4 2 5" xfId="235"/>
    <cellStyle name="20% - Accent4 3" xfId="155"/>
    <cellStyle name="20% - Accent5" xfId="143" builtinId="46" customBuiltin="1"/>
    <cellStyle name="20% - Accent5 2" xfId="66"/>
    <cellStyle name="20% - Accent5 2 2" xfId="236"/>
    <cellStyle name="20% - Accent5 2 2 2" xfId="237"/>
    <cellStyle name="20% - Accent5 2 2 2 2" xfId="238"/>
    <cellStyle name="20% - Accent5 2 2 3" xfId="239"/>
    <cellStyle name="20% - Accent5 2 3" xfId="240"/>
    <cellStyle name="20% - Accent5 2 3 2" xfId="241"/>
    <cellStyle name="20% - Accent5 2 4" xfId="242"/>
    <cellStyle name="20% - Accent5 2 4 2" xfId="243"/>
    <cellStyle name="20% - Accent5 2 5" xfId="244"/>
    <cellStyle name="20% - Accent5 3" xfId="156"/>
    <cellStyle name="20% - Accent6" xfId="147" builtinId="50" customBuiltin="1"/>
    <cellStyle name="20% - Accent6 2" xfId="67"/>
    <cellStyle name="20% - Accent6 2 2" xfId="245"/>
    <cellStyle name="20% - Accent6 2 2 2" xfId="246"/>
    <cellStyle name="20% - Accent6 2 2 2 2" xfId="247"/>
    <cellStyle name="20% - Accent6 2 2 3" xfId="248"/>
    <cellStyle name="20% - Accent6 2 3" xfId="249"/>
    <cellStyle name="20% - Accent6 2 3 2" xfId="250"/>
    <cellStyle name="20% - Accent6 2 4" xfId="251"/>
    <cellStyle name="20% - Accent6 2 4 2" xfId="252"/>
    <cellStyle name="20% - Accent6 2 5" xfId="253"/>
    <cellStyle name="20% - Accent6 3" xfId="157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" xfId="128" builtinId="31" customBuiltin="1"/>
    <cellStyle name="40% - Accent1 2" xfId="68"/>
    <cellStyle name="40% - Accent1 2 2" xfId="254"/>
    <cellStyle name="40% - Accent1 2 2 2" xfId="255"/>
    <cellStyle name="40% - Accent1 2 2 2 2" xfId="256"/>
    <cellStyle name="40% - Accent1 2 2 3" xfId="257"/>
    <cellStyle name="40% - Accent1 2 3" xfId="258"/>
    <cellStyle name="40% - Accent1 2 3 2" xfId="259"/>
    <cellStyle name="40% - Accent1 2 4" xfId="260"/>
    <cellStyle name="40% - Accent1 2 4 2" xfId="261"/>
    <cellStyle name="40% - Accent1 2 5" xfId="262"/>
    <cellStyle name="40% - Accent1 3" xfId="158"/>
    <cellStyle name="40% - Accent2" xfId="132" builtinId="35" customBuiltin="1"/>
    <cellStyle name="40% - Accent2 2" xfId="69"/>
    <cellStyle name="40% - Accent2 2 2" xfId="263"/>
    <cellStyle name="40% - Accent2 2 2 2" xfId="264"/>
    <cellStyle name="40% - Accent2 2 2 2 2" xfId="265"/>
    <cellStyle name="40% - Accent2 2 2 3" xfId="266"/>
    <cellStyle name="40% - Accent2 2 3" xfId="267"/>
    <cellStyle name="40% - Accent2 2 3 2" xfId="268"/>
    <cellStyle name="40% - Accent2 2 4" xfId="269"/>
    <cellStyle name="40% - Accent2 2 4 2" xfId="270"/>
    <cellStyle name="40% - Accent2 2 5" xfId="271"/>
    <cellStyle name="40% - Accent2 3" xfId="159"/>
    <cellStyle name="40% - Accent3" xfId="136" builtinId="39" customBuiltin="1"/>
    <cellStyle name="40% - Accent3 2" xfId="70"/>
    <cellStyle name="40% - Accent3 2 2" xfId="272"/>
    <cellStyle name="40% - Accent3 2 2 2" xfId="273"/>
    <cellStyle name="40% - Accent3 2 2 2 2" xfId="274"/>
    <cellStyle name="40% - Accent3 2 2 3" xfId="275"/>
    <cellStyle name="40% - Accent3 2 3" xfId="276"/>
    <cellStyle name="40% - Accent3 2 3 2" xfId="277"/>
    <cellStyle name="40% - Accent3 2 4" xfId="278"/>
    <cellStyle name="40% - Accent3 2 4 2" xfId="279"/>
    <cellStyle name="40% - Accent3 2 5" xfId="280"/>
    <cellStyle name="40% - Accent3 3" xfId="160"/>
    <cellStyle name="40% - Accent4" xfId="140" builtinId="43" customBuiltin="1"/>
    <cellStyle name="40% - Accent4 2" xfId="71"/>
    <cellStyle name="40% - Accent4 2 2" xfId="281"/>
    <cellStyle name="40% - Accent4 2 2 2" xfId="282"/>
    <cellStyle name="40% - Accent4 2 2 2 2" xfId="283"/>
    <cellStyle name="40% - Accent4 2 2 3" xfId="284"/>
    <cellStyle name="40% - Accent4 2 3" xfId="285"/>
    <cellStyle name="40% - Accent4 2 3 2" xfId="286"/>
    <cellStyle name="40% - Accent4 2 4" xfId="287"/>
    <cellStyle name="40% - Accent4 2 4 2" xfId="288"/>
    <cellStyle name="40% - Accent4 2 5" xfId="289"/>
    <cellStyle name="40% - Accent4 3" xfId="161"/>
    <cellStyle name="40% - Accent5" xfId="144" builtinId="47" customBuiltin="1"/>
    <cellStyle name="40% - Accent5 2" xfId="72"/>
    <cellStyle name="40% - Accent5 2 2" xfId="290"/>
    <cellStyle name="40% - Accent5 2 2 2" xfId="291"/>
    <cellStyle name="40% - Accent5 2 2 2 2" xfId="292"/>
    <cellStyle name="40% - Accent5 2 2 3" xfId="293"/>
    <cellStyle name="40% - Accent5 2 3" xfId="294"/>
    <cellStyle name="40% - Accent5 2 3 2" xfId="295"/>
    <cellStyle name="40% - Accent5 2 4" xfId="296"/>
    <cellStyle name="40% - Accent5 2 4 2" xfId="297"/>
    <cellStyle name="40% - Accent5 2 5" xfId="298"/>
    <cellStyle name="40% - Accent5 3" xfId="162"/>
    <cellStyle name="40% - Accent6" xfId="148" builtinId="51" customBuiltin="1"/>
    <cellStyle name="40% - Accent6 2" xfId="73"/>
    <cellStyle name="40% - Accent6 2 2" xfId="299"/>
    <cellStyle name="40% - Accent6 2 2 2" xfId="300"/>
    <cellStyle name="40% - Accent6 2 2 2 2" xfId="301"/>
    <cellStyle name="40% - Accent6 2 2 3" xfId="302"/>
    <cellStyle name="40% - Accent6 2 3" xfId="303"/>
    <cellStyle name="40% - Accent6 2 3 2" xfId="304"/>
    <cellStyle name="40% - Accent6 2 4" xfId="305"/>
    <cellStyle name="40% - Accent6 2 4 2" xfId="306"/>
    <cellStyle name="40% - Accent6 2 5" xfId="307"/>
    <cellStyle name="40% - Accent6 3" xfId="163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" xfId="129" builtinId="32" customBuiltin="1"/>
    <cellStyle name="60% - Accent1 2" xfId="74"/>
    <cellStyle name="60% - Accent1 2 2" xfId="308"/>
    <cellStyle name="60% - Accent1 2 3" xfId="309"/>
    <cellStyle name="60% - Accent1 3" xfId="164"/>
    <cellStyle name="60% - Accent2" xfId="133" builtinId="36" customBuiltin="1"/>
    <cellStyle name="60% - Accent2 2" xfId="75"/>
    <cellStyle name="60% - Accent2 2 2" xfId="310"/>
    <cellStyle name="60% - Accent2 2 3" xfId="311"/>
    <cellStyle name="60% - Accent2 3" xfId="165"/>
    <cellStyle name="60% - Accent3" xfId="137" builtinId="40" customBuiltin="1"/>
    <cellStyle name="60% - Accent3 2" xfId="76"/>
    <cellStyle name="60% - Accent3 2 2" xfId="312"/>
    <cellStyle name="60% - Accent3 2 3" xfId="313"/>
    <cellStyle name="60% - Accent3 3" xfId="166"/>
    <cellStyle name="60% - Accent4" xfId="141" builtinId="44" customBuiltin="1"/>
    <cellStyle name="60% - Accent4 2" xfId="77"/>
    <cellStyle name="60% - Accent4 2 2" xfId="314"/>
    <cellStyle name="60% - Accent4 2 3" xfId="315"/>
    <cellStyle name="60% - Accent4 3" xfId="167"/>
    <cellStyle name="60% - Accent5" xfId="145" builtinId="48" customBuiltin="1"/>
    <cellStyle name="60% - Accent5 2" xfId="78"/>
    <cellStyle name="60% - Accent5 2 2" xfId="316"/>
    <cellStyle name="60% - Accent5 2 3" xfId="317"/>
    <cellStyle name="60% - Accent5 3" xfId="168"/>
    <cellStyle name="60% - Accent6" xfId="149" builtinId="52" customBuiltin="1"/>
    <cellStyle name="60% - Accent6 2" xfId="79"/>
    <cellStyle name="60% - Accent6 2 2" xfId="318"/>
    <cellStyle name="60% - Accent6 2 3" xfId="319"/>
    <cellStyle name="60% - Accent6 3" xfId="169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" xfId="126" builtinId="29" customBuiltin="1"/>
    <cellStyle name="Accent1 - 20%" xfId="320"/>
    <cellStyle name="Accent1 - 40%" xfId="321"/>
    <cellStyle name="Accent1 - 60%" xfId="322"/>
    <cellStyle name="Accent1 10" xfId="323"/>
    <cellStyle name="Accent1 11" xfId="324"/>
    <cellStyle name="Accent1 12" xfId="325"/>
    <cellStyle name="Accent1 13" xfId="326"/>
    <cellStyle name="Accent1 14" xfId="327"/>
    <cellStyle name="Accent1 15" xfId="328"/>
    <cellStyle name="Accent1 16" xfId="329"/>
    <cellStyle name="Accent1 17" xfId="330"/>
    <cellStyle name="Accent1 18" xfId="331"/>
    <cellStyle name="Accent1 2" xfId="80"/>
    <cellStyle name="Accent1 2 2" xfId="332"/>
    <cellStyle name="Accent1 2 3" xfId="333"/>
    <cellStyle name="Accent1 3" xfId="170"/>
    <cellStyle name="Accent1 4" xfId="334"/>
    <cellStyle name="Accent1 5" xfId="335"/>
    <cellStyle name="Accent1 6" xfId="336"/>
    <cellStyle name="Accent1 7" xfId="337"/>
    <cellStyle name="Accent1 8" xfId="338"/>
    <cellStyle name="Accent1 9" xfId="339"/>
    <cellStyle name="Accent2" xfId="130" builtinId="33" customBuiltin="1"/>
    <cellStyle name="Accent2 - 20%" xfId="340"/>
    <cellStyle name="Accent2 - 40%" xfId="341"/>
    <cellStyle name="Accent2 - 60%" xfId="342"/>
    <cellStyle name="Accent2 10" xfId="343"/>
    <cellStyle name="Accent2 11" xfId="344"/>
    <cellStyle name="Accent2 12" xfId="345"/>
    <cellStyle name="Accent2 13" xfId="346"/>
    <cellStyle name="Accent2 14" xfId="347"/>
    <cellStyle name="Accent2 15" xfId="348"/>
    <cellStyle name="Accent2 16" xfId="349"/>
    <cellStyle name="Accent2 17" xfId="350"/>
    <cellStyle name="Accent2 18" xfId="351"/>
    <cellStyle name="Accent2 2" xfId="81"/>
    <cellStyle name="Accent2 2 2" xfId="352"/>
    <cellStyle name="Accent2 2 3" xfId="353"/>
    <cellStyle name="Accent2 3" xfId="171"/>
    <cellStyle name="Accent2 4" xfId="354"/>
    <cellStyle name="Accent2 5" xfId="355"/>
    <cellStyle name="Accent2 6" xfId="356"/>
    <cellStyle name="Accent2 7" xfId="357"/>
    <cellStyle name="Accent2 8" xfId="358"/>
    <cellStyle name="Accent2 9" xfId="359"/>
    <cellStyle name="Accent3" xfId="134" builtinId="37" customBuiltin="1"/>
    <cellStyle name="Accent3 - 20%" xfId="360"/>
    <cellStyle name="Accent3 - 40%" xfId="361"/>
    <cellStyle name="Accent3 - 60%" xfId="362"/>
    <cellStyle name="Accent3 10" xfId="363"/>
    <cellStyle name="Accent3 11" xfId="364"/>
    <cellStyle name="Accent3 12" xfId="365"/>
    <cellStyle name="Accent3 13" xfId="366"/>
    <cellStyle name="Accent3 14" xfId="367"/>
    <cellStyle name="Accent3 15" xfId="368"/>
    <cellStyle name="Accent3 16" xfId="369"/>
    <cellStyle name="Accent3 17" xfId="370"/>
    <cellStyle name="Accent3 18" xfId="371"/>
    <cellStyle name="Accent3 2" xfId="82"/>
    <cellStyle name="Accent3 2 2" xfId="372"/>
    <cellStyle name="Accent3 2 3" xfId="373"/>
    <cellStyle name="Accent3 3" xfId="172"/>
    <cellStyle name="Accent3 4" xfId="374"/>
    <cellStyle name="Accent3 5" xfId="375"/>
    <cellStyle name="Accent3 6" xfId="376"/>
    <cellStyle name="Accent3 7" xfId="377"/>
    <cellStyle name="Accent3 8" xfId="378"/>
    <cellStyle name="Accent3 9" xfId="379"/>
    <cellStyle name="Accent4" xfId="138" builtinId="41" customBuiltin="1"/>
    <cellStyle name="Accent4 - 20%" xfId="380"/>
    <cellStyle name="Accent4 - 40%" xfId="381"/>
    <cellStyle name="Accent4 - 60%" xfId="382"/>
    <cellStyle name="Accent4 10" xfId="383"/>
    <cellStyle name="Accent4 11" xfId="384"/>
    <cellStyle name="Accent4 12" xfId="385"/>
    <cellStyle name="Accent4 13" xfId="386"/>
    <cellStyle name="Accent4 14" xfId="387"/>
    <cellStyle name="Accent4 15" xfId="388"/>
    <cellStyle name="Accent4 16" xfId="389"/>
    <cellStyle name="Accent4 17" xfId="390"/>
    <cellStyle name="Accent4 18" xfId="391"/>
    <cellStyle name="Accent4 2" xfId="83"/>
    <cellStyle name="Accent4 2 2" xfId="392"/>
    <cellStyle name="Accent4 2 3" xfId="393"/>
    <cellStyle name="Accent4 3" xfId="173"/>
    <cellStyle name="Accent4 4" xfId="394"/>
    <cellStyle name="Accent4 5" xfId="395"/>
    <cellStyle name="Accent4 6" xfId="396"/>
    <cellStyle name="Accent4 7" xfId="397"/>
    <cellStyle name="Accent4 8" xfId="398"/>
    <cellStyle name="Accent4 9" xfId="399"/>
    <cellStyle name="Accent5" xfId="142" builtinId="45" customBuiltin="1"/>
    <cellStyle name="Accent5 - 20%" xfId="400"/>
    <cellStyle name="Accent5 - 40%" xfId="401"/>
    <cellStyle name="Accent5 - 60%" xfId="402"/>
    <cellStyle name="Accent5 10" xfId="403"/>
    <cellStyle name="Accent5 11" xfId="404"/>
    <cellStyle name="Accent5 12" xfId="405"/>
    <cellStyle name="Accent5 13" xfId="406"/>
    <cellStyle name="Accent5 14" xfId="407"/>
    <cellStyle name="Accent5 15" xfId="408"/>
    <cellStyle name="Accent5 16" xfId="409"/>
    <cellStyle name="Accent5 17" xfId="410"/>
    <cellStyle name="Accent5 18" xfId="411"/>
    <cellStyle name="Accent5 2" xfId="84"/>
    <cellStyle name="Accent5 2 2" xfId="412"/>
    <cellStyle name="Accent5 2 3" xfId="413"/>
    <cellStyle name="Accent5 3" xfId="174"/>
    <cellStyle name="Accent5 4" xfId="414"/>
    <cellStyle name="Accent5 5" xfId="415"/>
    <cellStyle name="Accent5 6" xfId="416"/>
    <cellStyle name="Accent5 7" xfId="417"/>
    <cellStyle name="Accent5 8" xfId="418"/>
    <cellStyle name="Accent5 9" xfId="419"/>
    <cellStyle name="Accent6" xfId="146" builtinId="49" customBuiltin="1"/>
    <cellStyle name="Accent6 - 20%" xfId="420"/>
    <cellStyle name="Accent6 - 40%" xfId="421"/>
    <cellStyle name="Accent6 - 60%" xfId="422"/>
    <cellStyle name="Accent6 10" xfId="423"/>
    <cellStyle name="Accent6 11" xfId="424"/>
    <cellStyle name="Accent6 12" xfId="425"/>
    <cellStyle name="Accent6 13" xfId="426"/>
    <cellStyle name="Accent6 14" xfId="427"/>
    <cellStyle name="Accent6 15" xfId="428"/>
    <cellStyle name="Accent6 16" xfId="429"/>
    <cellStyle name="Accent6 17" xfId="430"/>
    <cellStyle name="Accent6 18" xfId="431"/>
    <cellStyle name="Accent6 2" xfId="85"/>
    <cellStyle name="Accent6 2 2" xfId="432"/>
    <cellStyle name="Accent6 2 3" xfId="433"/>
    <cellStyle name="Accent6 3" xfId="175"/>
    <cellStyle name="Accent6 4" xfId="434"/>
    <cellStyle name="Accent6 5" xfId="435"/>
    <cellStyle name="Accent6 6" xfId="436"/>
    <cellStyle name="Accent6 7" xfId="437"/>
    <cellStyle name="Accent6 8" xfId="438"/>
    <cellStyle name="Accent6 9" xfId="439"/>
    <cellStyle name="al_laroux_7_laroux_1_²ðò²Ê´²ÜÎ" xfId="440"/>
    <cellStyle name="Bad" xfId="116" builtinId="27" customBuiltin="1"/>
    <cellStyle name="Bad 2" xfId="86"/>
    <cellStyle name="Bad 2 2" xfId="441"/>
    <cellStyle name="Bad 2 3" xfId="442"/>
    <cellStyle name="Bad 3" xfId="176"/>
    <cellStyle name="Body" xfId="443"/>
    <cellStyle name="Calculation" xfId="120" builtinId="22" customBuiltin="1"/>
    <cellStyle name="Calculation 2" xfId="87"/>
    <cellStyle name="Calculation 2 10" xfId="444"/>
    <cellStyle name="Calculation 2 10 2" xfId="445"/>
    <cellStyle name="Calculation 2 10 2 2" xfId="446"/>
    <cellStyle name="Calculation 2 10 3" xfId="447"/>
    <cellStyle name="Calculation 2 11" xfId="448"/>
    <cellStyle name="Calculation 2 11 2" xfId="449"/>
    <cellStyle name="Calculation 2 12" xfId="450"/>
    <cellStyle name="Calculation 2 12 2" xfId="451"/>
    <cellStyle name="Calculation 2 13" xfId="452"/>
    <cellStyle name="Calculation 2 2" xfId="453"/>
    <cellStyle name="Calculation 2 2 10" xfId="454"/>
    <cellStyle name="Calculation 2 2 10 2" xfId="455"/>
    <cellStyle name="Calculation 2 2 11" xfId="456"/>
    <cellStyle name="Calculation 2 2 11 2" xfId="457"/>
    <cellStyle name="Calculation 2 2 12" xfId="458"/>
    <cellStyle name="Calculation 2 2 2" xfId="459"/>
    <cellStyle name="Calculation 2 2 2 10" xfId="460"/>
    <cellStyle name="Calculation 2 2 2 10 2" xfId="461"/>
    <cellStyle name="Calculation 2 2 2 11" xfId="462"/>
    <cellStyle name="Calculation 2 2 2 2" xfId="463"/>
    <cellStyle name="Calculation 2 2 2 2 2" xfId="464"/>
    <cellStyle name="Calculation 2 2 2 2 2 2" xfId="465"/>
    <cellStyle name="Calculation 2 2 2 2 3" xfId="466"/>
    <cellStyle name="Calculation 2 2 2 2 3 2" xfId="467"/>
    <cellStyle name="Calculation 2 2 2 2 4" xfId="468"/>
    <cellStyle name="Calculation 2 2 2 3" xfId="469"/>
    <cellStyle name="Calculation 2 2 2 3 2" xfId="470"/>
    <cellStyle name="Calculation 2 2 2 3 2 2" xfId="471"/>
    <cellStyle name="Calculation 2 2 2 3 3" xfId="472"/>
    <cellStyle name="Calculation 2 2 2 3 3 2" xfId="473"/>
    <cellStyle name="Calculation 2 2 2 3 4" xfId="474"/>
    <cellStyle name="Calculation 2 2 2 4" xfId="475"/>
    <cellStyle name="Calculation 2 2 2 4 2" xfId="476"/>
    <cellStyle name="Calculation 2 2 2 4 2 2" xfId="477"/>
    <cellStyle name="Calculation 2 2 2 4 3" xfId="478"/>
    <cellStyle name="Calculation 2 2 2 4 3 2" xfId="479"/>
    <cellStyle name="Calculation 2 2 2 4 4" xfId="480"/>
    <cellStyle name="Calculation 2 2 2 5" xfId="481"/>
    <cellStyle name="Calculation 2 2 2 5 2" xfId="482"/>
    <cellStyle name="Calculation 2 2 2 5 2 2" xfId="483"/>
    <cellStyle name="Calculation 2 2 2 5 3" xfId="484"/>
    <cellStyle name="Calculation 2 2 2 5 3 2" xfId="485"/>
    <cellStyle name="Calculation 2 2 2 5 4" xfId="486"/>
    <cellStyle name="Calculation 2 2 2 6" xfId="487"/>
    <cellStyle name="Calculation 2 2 2 6 2" xfId="488"/>
    <cellStyle name="Calculation 2 2 2 6 2 2" xfId="489"/>
    <cellStyle name="Calculation 2 2 2 6 3" xfId="490"/>
    <cellStyle name="Calculation 2 2 2 6 3 2" xfId="491"/>
    <cellStyle name="Calculation 2 2 2 6 4" xfId="492"/>
    <cellStyle name="Calculation 2 2 2 7" xfId="493"/>
    <cellStyle name="Calculation 2 2 2 7 2" xfId="494"/>
    <cellStyle name="Calculation 2 2 2 7 2 2" xfId="495"/>
    <cellStyle name="Calculation 2 2 2 7 3" xfId="496"/>
    <cellStyle name="Calculation 2 2 2 7 3 2" xfId="497"/>
    <cellStyle name="Calculation 2 2 2 7 4" xfId="498"/>
    <cellStyle name="Calculation 2 2 2 8" xfId="499"/>
    <cellStyle name="Calculation 2 2 2 8 2" xfId="500"/>
    <cellStyle name="Calculation 2 2 2 8 2 2" xfId="501"/>
    <cellStyle name="Calculation 2 2 2 8 3" xfId="502"/>
    <cellStyle name="Calculation 2 2 2 9" xfId="503"/>
    <cellStyle name="Calculation 2 2 2 9 2" xfId="504"/>
    <cellStyle name="Calculation 2 2 3" xfId="505"/>
    <cellStyle name="Calculation 2 2 3 10" xfId="506"/>
    <cellStyle name="Calculation 2 2 3 10 2" xfId="507"/>
    <cellStyle name="Calculation 2 2 3 11" xfId="508"/>
    <cellStyle name="Calculation 2 2 3 2" xfId="509"/>
    <cellStyle name="Calculation 2 2 3 2 2" xfId="510"/>
    <cellStyle name="Calculation 2 2 3 2 2 2" xfId="511"/>
    <cellStyle name="Calculation 2 2 3 2 3" xfId="512"/>
    <cellStyle name="Calculation 2 2 3 2 3 2" xfId="513"/>
    <cellStyle name="Calculation 2 2 3 2 4" xfId="514"/>
    <cellStyle name="Calculation 2 2 3 3" xfId="515"/>
    <cellStyle name="Calculation 2 2 3 3 2" xfId="516"/>
    <cellStyle name="Calculation 2 2 3 3 2 2" xfId="517"/>
    <cellStyle name="Calculation 2 2 3 3 3" xfId="518"/>
    <cellStyle name="Calculation 2 2 3 3 3 2" xfId="519"/>
    <cellStyle name="Calculation 2 2 3 3 4" xfId="520"/>
    <cellStyle name="Calculation 2 2 3 4" xfId="521"/>
    <cellStyle name="Calculation 2 2 3 4 2" xfId="522"/>
    <cellStyle name="Calculation 2 2 3 4 2 2" xfId="523"/>
    <cellStyle name="Calculation 2 2 3 4 3" xfId="524"/>
    <cellStyle name="Calculation 2 2 3 4 3 2" xfId="525"/>
    <cellStyle name="Calculation 2 2 3 4 4" xfId="526"/>
    <cellStyle name="Calculation 2 2 3 5" xfId="527"/>
    <cellStyle name="Calculation 2 2 3 5 2" xfId="528"/>
    <cellStyle name="Calculation 2 2 3 5 2 2" xfId="529"/>
    <cellStyle name="Calculation 2 2 3 5 3" xfId="530"/>
    <cellStyle name="Calculation 2 2 3 5 3 2" xfId="531"/>
    <cellStyle name="Calculation 2 2 3 5 4" xfId="532"/>
    <cellStyle name="Calculation 2 2 3 6" xfId="533"/>
    <cellStyle name="Calculation 2 2 3 6 2" xfId="534"/>
    <cellStyle name="Calculation 2 2 3 6 2 2" xfId="535"/>
    <cellStyle name="Calculation 2 2 3 6 3" xfId="536"/>
    <cellStyle name="Calculation 2 2 3 6 3 2" xfId="537"/>
    <cellStyle name="Calculation 2 2 3 6 4" xfId="538"/>
    <cellStyle name="Calculation 2 2 3 7" xfId="539"/>
    <cellStyle name="Calculation 2 2 3 7 2" xfId="540"/>
    <cellStyle name="Calculation 2 2 3 7 2 2" xfId="541"/>
    <cellStyle name="Calculation 2 2 3 7 3" xfId="542"/>
    <cellStyle name="Calculation 2 2 3 7 3 2" xfId="543"/>
    <cellStyle name="Calculation 2 2 3 7 4" xfId="544"/>
    <cellStyle name="Calculation 2 2 3 8" xfId="545"/>
    <cellStyle name="Calculation 2 2 3 8 2" xfId="546"/>
    <cellStyle name="Calculation 2 2 3 8 2 2" xfId="547"/>
    <cellStyle name="Calculation 2 2 3 8 3" xfId="548"/>
    <cellStyle name="Calculation 2 2 3 9" xfId="549"/>
    <cellStyle name="Calculation 2 2 3 9 2" xfId="550"/>
    <cellStyle name="Calculation 2 2 4" xfId="551"/>
    <cellStyle name="Calculation 2 2 4 2" xfId="552"/>
    <cellStyle name="Calculation 2 2 4 2 2" xfId="553"/>
    <cellStyle name="Calculation 2 2 4 3" xfId="554"/>
    <cellStyle name="Calculation 2 2 4 3 2" xfId="555"/>
    <cellStyle name="Calculation 2 2 4 4" xfId="556"/>
    <cellStyle name="Calculation 2 2 5" xfId="557"/>
    <cellStyle name="Calculation 2 2 5 2" xfId="558"/>
    <cellStyle name="Calculation 2 2 5 2 2" xfId="559"/>
    <cellStyle name="Calculation 2 2 5 3" xfId="560"/>
    <cellStyle name="Calculation 2 2 5 3 2" xfId="561"/>
    <cellStyle name="Calculation 2 2 5 4" xfId="562"/>
    <cellStyle name="Calculation 2 2 6" xfId="563"/>
    <cellStyle name="Calculation 2 2 6 2" xfId="564"/>
    <cellStyle name="Calculation 2 2 6 2 2" xfId="565"/>
    <cellStyle name="Calculation 2 2 6 3" xfId="566"/>
    <cellStyle name="Calculation 2 2 6 3 2" xfId="567"/>
    <cellStyle name="Calculation 2 2 6 4" xfId="568"/>
    <cellStyle name="Calculation 2 2 7" xfId="569"/>
    <cellStyle name="Calculation 2 2 7 2" xfId="570"/>
    <cellStyle name="Calculation 2 2 7 2 2" xfId="571"/>
    <cellStyle name="Calculation 2 2 7 3" xfId="572"/>
    <cellStyle name="Calculation 2 2 7 3 2" xfId="573"/>
    <cellStyle name="Calculation 2 2 7 4" xfId="574"/>
    <cellStyle name="Calculation 2 2 8" xfId="575"/>
    <cellStyle name="Calculation 2 2 8 2" xfId="576"/>
    <cellStyle name="Calculation 2 2 8 2 2" xfId="577"/>
    <cellStyle name="Calculation 2 2 8 3" xfId="578"/>
    <cellStyle name="Calculation 2 2 8 3 2" xfId="579"/>
    <cellStyle name="Calculation 2 2 8 4" xfId="580"/>
    <cellStyle name="Calculation 2 2 9" xfId="581"/>
    <cellStyle name="Calculation 2 2 9 2" xfId="582"/>
    <cellStyle name="Calculation 2 2 9 2 2" xfId="583"/>
    <cellStyle name="Calculation 2 2 9 3" xfId="584"/>
    <cellStyle name="Calculation 2 3" xfId="585"/>
    <cellStyle name="Calculation 2 3 10" xfId="586"/>
    <cellStyle name="Calculation 2 3 10 2" xfId="587"/>
    <cellStyle name="Calculation 2 3 10 2 2" xfId="588"/>
    <cellStyle name="Calculation 2 3 10 3" xfId="589"/>
    <cellStyle name="Calculation 2 3 11" xfId="590"/>
    <cellStyle name="Calculation 2 3 11 2" xfId="591"/>
    <cellStyle name="Calculation 2 3 12" xfId="592"/>
    <cellStyle name="Calculation 2 3 12 2" xfId="593"/>
    <cellStyle name="Calculation 2 3 13" xfId="594"/>
    <cellStyle name="Calculation 2 3 2" xfId="595"/>
    <cellStyle name="Calculation 2 3 2 10" xfId="596"/>
    <cellStyle name="Calculation 2 3 2 10 2" xfId="597"/>
    <cellStyle name="Calculation 2 3 2 11" xfId="598"/>
    <cellStyle name="Calculation 2 3 2 2" xfId="599"/>
    <cellStyle name="Calculation 2 3 2 2 2" xfId="600"/>
    <cellStyle name="Calculation 2 3 2 2 2 2" xfId="601"/>
    <cellStyle name="Calculation 2 3 2 2 3" xfId="602"/>
    <cellStyle name="Calculation 2 3 2 2 3 2" xfId="603"/>
    <cellStyle name="Calculation 2 3 2 2 4" xfId="604"/>
    <cellStyle name="Calculation 2 3 2 3" xfId="605"/>
    <cellStyle name="Calculation 2 3 2 3 2" xfId="606"/>
    <cellStyle name="Calculation 2 3 2 3 2 2" xfId="607"/>
    <cellStyle name="Calculation 2 3 2 3 3" xfId="608"/>
    <cellStyle name="Calculation 2 3 2 3 3 2" xfId="609"/>
    <cellStyle name="Calculation 2 3 2 3 4" xfId="610"/>
    <cellStyle name="Calculation 2 3 2 4" xfId="611"/>
    <cellStyle name="Calculation 2 3 2 4 2" xfId="612"/>
    <cellStyle name="Calculation 2 3 2 4 2 2" xfId="613"/>
    <cellStyle name="Calculation 2 3 2 4 3" xfId="614"/>
    <cellStyle name="Calculation 2 3 2 4 3 2" xfId="615"/>
    <cellStyle name="Calculation 2 3 2 4 4" xfId="616"/>
    <cellStyle name="Calculation 2 3 2 5" xfId="617"/>
    <cellStyle name="Calculation 2 3 2 5 2" xfId="618"/>
    <cellStyle name="Calculation 2 3 2 5 2 2" xfId="619"/>
    <cellStyle name="Calculation 2 3 2 5 3" xfId="620"/>
    <cellStyle name="Calculation 2 3 2 5 3 2" xfId="621"/>
    <cellStyle name="Calculation 2 3 2 5 4" xfId="622"/>
    <cellStyle name="Calculation 2 3 2 6" xfId="623"/>
    <cellStyle name="Calculation 2 3 2 6 2" xfId="624"/>
    <cellStyle name="Calculation 2 3 2 6 2 2" xfId="625"/>
    <cellStyle name="Calculation 2 3 2 6 3" xfId="626"/>
    <cellStyle name="Calculation 2 3 2 6 3 2" xfId="627"/>
    <cellStyle name="Calculation 2 3 2 6 4" xfId="628"/>
    <cellStyle name="Calculation 2 3 2 7" xfId="629"/>
    <cellStyle name="Calculation 2 3 2 7 2" xfId="630"/>
    <cellStyle name="Calculation 2 3 2 7 2 2" xfId="631"/>
    <cellStyle name="Calculation 2 3 2 7 3" xfId="632"/>
    <cellStyle name="Calculation 2 3 2 7 3 2" xfId="633"/>
    <cellStyle name="Calculation 2 3 2 7 4" xfId="634"/>
    <cellStyle name="Calculation 2 3 2 8" xfId="635"/>
    <cellStyle name="Calculation 2 3 2 8 2" xfId="636"/>
    <cellStyle name="Calculation 2 3 2 8 2 2" xfId="637"/>
    <cellStyle name="Calculation 2 3 2 8 3" xfId="638"/>
    <cellStyle name="Calculation 2 3 2 9" xfId="639"/>
    <cellStyle name="Calculation 2 3 2 9 2" xfId="640"/>
    <cellStyle name="Calculation 2 3 3" xfId="641"/>
    <cellStyle name="Calculation 2 3 3 10" xfId="642"/>
    <cellStyle name="Calculation 2 3 3 10 2" xfId="643"/>
    <cellStyle name="Calculation 2 3 3 11" xfId="644"/>
    <cellStyle name="Calculation 2 3 3 2" xfId="645"/>
    <cellStyle name="Calculation 2 3 3 2 2" xfId="646"/>
    <cellStyle name="Calculation 2 3 3 2 2 2" xfId="647"/>
    <cellStyle name="Calculation 2 3 3 2 3" xfId="648"/>
    <cellStyle name="Calculation 2 3 3 2 3 2" xfId="649"/>
    <cellStyle name="Calculation 2 3 3 2 4" xfId="650"/>
    <cellStyle name="Calculation 2 3 3 3" xfId="651"/>
    <cellStyle name="Calculation 2 3 3 3 2" xfId="652"/>
    <cellStyle name="Calculation 2 3 3 3 2 2" xfId="653"/>
    <cellStyle name="Calculation 2 3 3 3 3" xfId="654"/>
    <cellStyle name="Calculation 2 3 3 3 3 2" xfId="655"/>
    <cellStyle name="Calculation 2 3 3 3 4" xfId="656"/>
    <cellStyle name="Calculation 2 3 3 4" xfId="657"/>
    <cellStyle name="Calculation 2 3 3 4 2" xfId="658"/>
    <cellStyle name="Calculation 2 3 3 4 2 2" xfId="659"/>
    <cellStyle name="Calculation 2 3 3 4 3" xfId="660"/>
    <cellStyle name="Calculation 2 3 3 4 3 2" xfId="661"/>
    <cellStyle name="Calculation 2 3 3 4 4" xfId="662"/>
    <cellStyle name="Calculation 2 3 3 5" xfId="663"/>
    <cellStyle name="Calculation 2 3 3 5 2" xfId="664"/>
    <cellStyle name="Calculation 2 3 3 5 2 2" xfId="665"/>
    <cellStyle name="Calculation 2 3 3 5 3" xfId="666"/>
    <cellStyle name="Calculation 2 3 3 5 3 2" xfId="667"/>
    <cellStyle name="Calculation 2 3 3 5 4" xfId="668"/>
    <cellStyle name="Calculation 2 3 3 6" xfId="669"/>
    <cellStyle name="Calculation 2 3 3 6 2" xfId="670"/>
    <cellStyle name="Calculation 2 3 3 6 2 2" xfId="671"/>
    <cellStyle name="Calculation 2 3 3 6 3" xfId="672"/>
    <cellStyle name="Calculation 2 3 3 6 3 2" xfId="673"/>
    <cellStyle name="Calculation 2 3 3 6 4" xfId="674"/>
    <cellStyle name="Calculation 2 3 3 7" xfId="675"/>
    <cellStyle name="Calculation 2 3 3 7 2" xfId="676"/>
    <cellStyle name="Calculation 2 3 3 7 2 2" xfId="677"/>
    <cellStyle name="Calculation 2 3 3 7 3" xfId="678"/>
    <cellStyle name="Calculation 2 3 3 7 3 2" xfId="679"/>
    <cellStyle name="Calculation 2 3 3 7 4" xfId="680"/>
    <cellStyle name="Calculation 2 3 3 8" xfId="681"/>
    <cellStyle name="Calculation 2 3 3 8 2" xfId="682"/>
    <cellStyle name="Calculation 2 3 3 8 2 2" xfId="683"/>
    <cellStyle name="Calculation 2 3 3 8 3" xfId="684"/>
    <cellStyle name="Calculation 2 3 3 9" xfId="685"/>
    <cellStyle name="Calculation 2 3 3 9 2" xfId="686"/>
    <cellStyle name="Calculation 2 3 4" xfId="687"/>
    <cellStyle name="Calculation 2 3 4 2" xfId="688"/>
    <cellStyle name="Calculation 2 3 4 2 2" xfId="689"/>
    <cellStyle name="Calculation 2 3 4 3" xfId="690"/>
    <cellStyle name="Calculation 2 3 4 3 2" xfId="691"/>
    <cellStyle name="Calculation 2 3 4 4" xfId="692"/>
    <cellStyle name="Calculation 2 3 5" xfId="693"/>
    <cellStyle name="Calculation 2 3 5 2" xfId="694"/>
    <cellStyle name="Calculation 2 3 5 2 2" xfId="695"/>
    <cellStyle name="Calculation 2 3 5 3" xfId="696"/>
    <cellStyle name="Calculation 2 3 5 3 2" xfId="697"/>
    <cellStyle name="Calculation 2 3 5 4" xfId="698"/>
    <cellStyle name="Calculation 2 3 6" xfId="699"/>
    <cellStyle name="Calculation 2 3 6 2" xfId="700"/>
    <cellStyle name="Calculation 2 3 6 2 2" xfId="701"/>
    <cellStyle name="Calculation 2 3 6 3" xfId="702"/>
    <cellStyle name="Calculation 2 3 6 3 2" xfId="703"/>
    <cellStyle name="Calculation 2 3 6 4" xfId="704"/>
    <cellStyle name="Calculation 2 3 7" xfId="705"/>
    <cellStyle name="Calculation 2 3 7 2" xfId="706"/>
    <cellStyle name="Calculation 2 3 7 2 2" xfId="707"/>
    <cellStyle name="Calculation 2 3 7 3" xfId="708"/>
    <cellStyle name="Calculation 2 3 7 3 2" xfId="709"/>
    <cellStyle name="Calculation 2 3 7 4" xfId="710"/>
    <cellStyle name="Calculation 2 3 8" xfId="711"/>
    <cellStyle name="Calculation 2 3 8 2" xfId="712"/>
    <cellStyle name="Calculation 2 3 8 2 2" xfId="713"/>
    <cellStyle name="Calculation 2 3 8 3" xfId="714"/>
    <cellStyle name="Calculation 2 3 8 3 2" xfId="715"/>
    <cellStyle name="Calculation 2 3 8 4" xfId="716"/>
    <cellStyle name="Calculation 2 3 9" xfId="717"/>
    <cellStyle name="Calculation 2 3 9 2" xfId="718"/>
    <cellStyle name="Calculation 2 3 9 2 2" xfId="719"/>
    <cellStyle name="Calculation 2 3 9 3" xfId="720"/>
    <cellStyle name="Calculation 2 3 9 3 2" xfId="721"/>
    <cellStyle name="Calculation 2 3 9 4" xfId="722"/>
    <cellStyle name="Calculation 2 4" xfId="723"/>
    <cellStyle name="Calculation 2 4 10" xfId="724"/>
    <cellStyle name="Calculation 2 4 10 2" xfId="725"/>
    <cellStyle name="Calculation 2 4 11" xfId="726"/>
    <cellStyle name="Calculation 2 4 2" xfId="727"/>
    <cellStyle name="Calculation 2 4 2 2" xfId="728"/>
    <cellStyle name="Calculation 2 4 2 2 2" xfId="729"/>
    <cellStyle name="Calculation 2 4 2 3" xfId="730"/>
    <cellStyle name="Calculation 2 4 2 3 2" xfId="731"/>
    <cellStyle name="Calculation 2 4 2 4" xfId="732"/>
    <cellStyle name="Calculation 2 4 3" xfId="733"/>
    <cellStyle name="Calculation 2 4 3 2" xfId="734"/>
    <cellStyle name="Calculation 2 4 3 2 2" xfId="735"/>
    <cellStyle name="Calculation 2 4 3 3" xfId="736"/>
    <cellStyle name="Calculation 2 4 3 3 2" xfId="737"/>
    <cellStyle name="Calculation 2 4 3 4" xfId="738"/>
    <cellStyle name="Calculation 2 4 4" xfId="739"/>
    <cellStyle name="Calculation 2 4 4 2" xfId="740"/>
    <cellStyle name="Calculation 2 4 4 2 2" xfId="741"/>
    <cellStyle name="Calculation 2 4 4 3" xfId="742"/>
    <cellStyle name="Calculation 2 4 4 3 2" xfId="743"/>
    <cellStyle name="Calculation 2 4 4 4" xfId="744"/>
    <cellStyle name="Calculation 2 4 5" xfId="745"/>
    <cellStyle name="Calculation 2 4 5 2" xfId="746"/>
    <cellStyle name="Calculation 2 4 5 2 2" xfId="747"/>
    <cellStyle name="Calculation 2 4 5 3" xfId="748"/>
    <cellStyle name="Calculation 2 4 5 3 2" xfId="749"/>
    <cellStyle name="Calculation 2 4 5 4" xfId="750"/>
    <cellStyle name="Calculation 2 4 6" xfId="751"/>
    <cellStyle name="Calculation 2 4 6 2" xfId="752"/>
    <cellStyle name="Calculation 2 4 6 2 2" xfId="753"/>
    <cellStyle name="Calculation 2 4 6 3" xfId="754"/>
    <cellStyle name="Calculation 2 4 6 3 2" xfId="755"/>
    <cellStyle name="Calculation 2 4 6 4" xfId="756"/>
    <cellStyle name="Calculation 2 4 7" xfId="757"/>
    <cellStyle name="Calculation 2 4 7 2" xfId="758"/>
    <cellStyle name="Calculation 2 4 7 2 2" xfId="759"/>
    <cellStyle name="Calculation 2 4 7 3" xfId="760"/>
    <cellStyle name="Calculation 2 4 7 3 2" xfId="761"/>
    <cellStyle name="Calculation 2 4 7 4" xfId="762"/>
    <cellStyle name="Calculation 2 4 8" xfId="763"/>
    <cellStyle name="Calculation 2 4 8 2" xfId="764"/>
    <cellStyle name="Calculation 2 4 8 2 2" xfId="765"/>
    <cellStyle name="Calculation 2 4 8 3" xfId="766"/>
    <cellStyle name="Calculation 2 4 9" xfId="767"/>
    <cellStyle name="Calculation 2 4 9 2" xfId="768"/>
    <cellStyle name="Calculation 2 5" xfId="769"/>
    <cellStyle name="Calculation 2 5 2" xfId="770"/>
    <cellStyle name="Calculation 2 5 2 2" xfId="771"/>
    <cellStyle name="Calculation 2 5 3" xfId="772"/>
    <cellStyle name="Calculation 2 5 3 2" xfId="773"/>
    <cellStyle name="Calculation 2 5 4" xfId="774"/>
    <cellStyle name="Calculation 2 6" xfId="775"/>
    <cellStyle name="Calculation 2 6 2" xfId="776"/>
    <cellStyle name="Calculation 2 6 2 2" xfId="777"/>
    <cellStyle name="Calculation 2 6 3" xfId="778"/>
    <cellStyle name="Calculation 2 6 3 2" xfId="779"/>
    <cellStyle name="Calculation 2 6 4" xfId="780"/>
    <cellStyle name="Calculation 2 7" xfId="781"/>
    <cellStyle name="Calculation 2 7 2" xfId="782"/>
    <cellStyle name="Calculation 2 7 2 2" xfId="783"/>
    <cellStyle name="Calculation 2 7 3" xfId="784"/>
    <cellStyle name="Calculation 2 7 3 2" xfId="785"/>
    <cellStyle name="Calculation 2 7 4" xfId="786"/>
    <cellStyle name="Calculation 2 8" xfId="787"/>
    <cellStyle name="Calculation 2 8 2" xfId="788"/>
    <cellStyle name="Calculation 2 8 2 2" xfId="789"/>
    <cellStyle name="Calculation 2 8 3" xfId="790"/>
    <cellStyle name="Calculation 2 8 3 2" xfId="791"/>
    <cellStyle name="Calculation 2 8 4" xfId="792"/>
    <cellStyle name="Calculation 2 9" xfId="793"/>
    <cellStyle name="Calculation 2 9 2" xfId="794"/>
    <cellStyle name="Calculation 2 9 2 2" xfId="795"/>
    <cellStyle name="Calculation 2 9 3" xfId="796"/>
    <cellStyle name="Calculation 2 9 3 2" xfId="797"/>
    <cellStyle name="Calculation 2 9 4" xfId="798"/>
    <cellStyle name="Calculation 3" xfId="177"/>
    <cellStyle name="Check Cell" xfId="122" builtinId="23" customBuiltin="1"/>
    <cellStyle name="Check Cell 2" xfId="88"/>
    <cellStyle name="Check Cell 2 2" xfId="799"/>
    <cellStyle name="Check Cell 2 3" xfId="800"/>
    <cellStyle name="Check Cell 3" xfId="178"/>
    <cellStyle name="Comma" xfId="58" builtinId="3"/>
    <cellStyle name="Comma [0] 2" xfId="801"/>
    <cellStyle name="Comma [0] 2 2" xfId="802"/>
    <cellStyle name="Comma [0] 2 2 2" xfId="803"/>
    <cellStyle name="Comma [0] 3" xfId="804"/>
    <cellStyle name="Comma [0] 3 2" xfId="805"/>
    <cellStyle name="Comma [0] 3 2 2" xfId="806"/>
    <cellStyle name="Comma 10" xfId="807"/>
    <cellStyle name="Comma 10 2" xfId="808"/>
    <cellStyle name="Comma 10 2 2" xfId="809"/>
    <cellStyle name="Comma 11" xfId="810"/>
    <cellStyle name="Comma 11 2" xfId="811"/>
    <cellStyle name="Comma 11 2 2" xfId="812"/>
    <cellStyle name="Comma 12" xfId="813"/>
    <cellStyle name="Comma 12 2" xfId="814"/>
    <cellStyle name="Comma 12 2 2" xfId="815"/>
    <cellStyle name="Comma 13" xfId="816"/>
    <cellStyle name="Comma 13 2" xfId="817"/>
    <cellStyle name="Comma 13 2 2" xfId="818"/>
    <cellStyle name="Comma 14" xfId="819"/>
    <cellStyle name="Comma 14 2" xfId="820"/>
    <cellStyle name="Comma 14 2 2" xfId="821"/>
    <cellStyle name="Comma 15" xfId="822"/>
    <cellStyle name="Comma 15 2" xfId="823"/>
    <cellStyle name="Comma 15 2 2" xfId="824"/>
    <cellStyle name="Comma 16" xfId="825"/>
    <cellStyle name="Comma 16 2" xfId="826"/>
    <cellStyle name="Comma 16 2 2" xfId="827"/>
    <cellStyle name="Comma 17" xfId="828"/>
    <cellStyle name="Comma 17 2" xfId="829"/>
    <cellStyle name="Comma 17 2 2" xfId="830"/>
    <cellStyle name="Comma 18" xfId="831"/>
    <cellStyle name="Comma 18 2" xfId="832"/>
    <cellStyle name="Comma 18 2 2" xfId="833"/>
    <cellStyle name="Comma 19" xfId="834"/>
    <cellStyle name="Comma 19 2" xfId="835"/>
    <cellStyle name="Comma 19 2 2" xfId="836"/>
    <cellStyle name="Comma 2" xfId="20"/>
    <cellStyle name="Comma 2 2" xfId="21"/>
    <cellStyle name="Comma 2 2 2" xfId="837"/>
    <cellStyle name="Comma 2 2 2 2" xfId="838"/>
    <cellStyle name="Comma 2 2 3" xfId="839"/>
    <cellStyle name="Comma 2 2 4" xfId="840"/>
    <cellStyle name="Comma 2 2 4 2" xfId="841"/>
    <cellStyle name="Comma 2 2 4 2 2" xfId="842"/>
    <cellStyle name="Comma 2 2 5" xfId="843"/>
    <cellStyle name="Comma 2 2 5 2" xfId="844"/>
    <cellStyle name="Comma 2 2 5 2 2" xfId="845"/>
    <cellStyle name="Comma 2 2 6" xfId="846"/>
    <cellStyle name="Comma 2 2 6 2" xfId="847"/>
    <cellStyle name="Comma 2 2 6 2 2" xfId="848"/>
    <cellStyle name="Comma 2 2 7" xfId="849"/>
    <cellStyle name="Comma 2 2 8" xfId="850"/>
    <cellStyle name="Comma 2 3" xfId="851"/>
    <cellStyle name="Comma 2 3 2" xfId="852"/>
    <cellStyle name="Comma 2 3 2 2" xfId="853"/>
    <cellStyle name="Comma 2 3 2 2 2" xfId="854"/>
    <cellStyle name="Comma 2 3 3" xfId="855"/>
    <cellStyle name="Comma 2 3 4" xfId="856"/>
    <cellStyle name="Comma 2 3 5" xfId="857"/>
    <cellStyle name="Comma 2 4" xfId="858"/>
    <cellStyle name="Comma 2 4 2" xfId="859"/>
    <cellStyle name="Comma 2 4 3" xfId="860"/>
    <cellStyle name="Comma 2 4 3 2" xfId="861"/>
    <cellStyle name="Comma 2 5" xfId="862"/>
    <cellStyle name="Comma 2 5 2" xfId="863"/>
    <cellStyle name="Comma 2 5 2 2" xfId="864"/>
    <cellStyle name="Comma 2 6" xfId="865"/>
    <cellStyle name="Comma 2 7" xfId="866"/>
    <cellStyle name="Comma 2 8" xfId="867"/>
    <cellStyle name="Comma 20" xfId="868"/>
    <cellStyle name="Comma 20 2" xfId="869"/>
    <cellStyle name="Comma 20 2 2" xfId="870"/>
    <cellStyle name="Comma 21" xfId="871"/>
    <cellStyle name="Comma 21 2" xfId="872"/>
    <cellStyle name="Comma 21 2 2" xfId="873"/>
    <cellStyle name="Comma 22" xfId="874"/>
    <cellStyle name="Comma 22 2" xfId="875"/>
    <cellStyle name="Comma 22 2 2" xfId="876"/>
    <cellStyle name="Comma 23" xfId="877"/>
    <cellStyle name="Comma 23 2" xfId="878"/>
    <cellStyle name="Comma 23 2 2" xfId="879"/>
    <cellStyle name="Comma 24" xfId="880"/>
    <cellStyle name="Comma 24 2" xfId="881"/>
    <cellStyle name="Comma 24 2 2" xfId="882"/>
    <cellStyle name="Comma 25" xfId="883"/>
    <cellStyle name="Comma 26" xfId="884"/>
    <cellStyle name="Comma 26 2" xfId="885"/>
    <cellStyle name="Comma 26 2 2" xfId="886"/>
    <cellStyle name="Comma 27" xfId="887"/>
    <cellStyle name="Comma 27 2" xfId="888"/>
    <cellStyle name="Comma 27 2 2" xfId="889"/>
    <cellStyle name="Comma 28" xfId="890"/>
    <cellStyle name="Comma 28 2" xfId="891"/>
    <cellStyle name="Comma 28 2 2" xfId="892"/>
    <cellStyle name="Comma 29" xfId="893"/>
    <cellStyle name="Comma 3" xfId="22"/>
    <cellStyle name="Comma 3 2" xfId="894"/>
    <cellStyle name="Comma 3 2 2" xfId="895"/>
    <cellStyle name="Comma 3 2 2 2" xfId="896"/>
    <cellStyle name="Comma 3 2 3" xfId="897"/>
    <cellStyle name="Comma 3 3" xfId="898"/>
    <cellStyle name="Comma 3 3 2" xfId="899"/>
    <cellStyle name="Comma 3 3 3" xfId="900"/>
    <cellStyle name="Comma 3 3 3 2" xfId="901"/>
    <cellStyle name="Comma 3 3 3 2 2" xfId="902"/>
    <cellStyle name="Comma 3 3 4" xfId="903"/>
    <cellStyle name="Comma 3 3 4 2" xfId="904"/>
    <cellStyle name="Comma 3 4" xfId="905"/>
    <cellStyle name="Comma 3 4 2" xfId="906"/>
    <cellStyle name="Comma 3 4 2 2" xfId="907"/>
    <cellStyle name="Comma 3 5" xfId="908"/>
    <cellStyle name="Comma 3 6" xfId="909"/>
    <cellStyle name="Comma 30" xfId="910"/>
    <cellStyle name="Comma 30 2" xfId="911"/>
    <cellStyle name="Comma 30 2 2" xfId="912"/>
    <cellStyle name="Comma 31" xfId="913"/>
    <cellStyle name="Comma 31 2" xfId="914"/>
    <cellStyle name="Comma 31 2 2" xfId="915"/>
    <cellStyle name="Comma 32" xfId="916"/>
    <cellStyle name="Comma 33" xfId="917"/>
    <cellStyle name="Comma 4" xfId="23"/>
    <cellStyle name="Comma 4 2" xfId="918"/>
    <cellStyle name="Comma 4 2 2" xfId="919"/>
    <cellStyle name="Comma 4 2 2 2" xfId="920"/>
    <cellStyle name="Comma 4 2 3" xfId="921"/>
    <cellStyle name="Comma 4 3" xfId="922"/>
    <cellStyle name="Comma 4 3 2" xfId="923"/>
    <cellStyle name="Comma 4 3 2 2" xfId="924"/>
    <cellStyle name="Comma 4 4" xfId="925"/>
    <cellStyle name="Comma 4 5" xfId="926"/>
    <cellStyle name="Comma 4 6" xfId="927"/>
    <cellStyle name="Comma 5" xfId="24"/>
    <cellStyle name="Comma 5 2" xfId="928"/>
    <cellStyle name="Comma 5 2 2" xfId="929"/>
    <cellStyle name="Comma 5 2 2 2" xfId="930"/>
    <cellStyle name="Comma 5 3" xfId="931"/>
    <cellStyle name="Comma 5 3 2" xfId="932"/>
    <cellStyle name="Comma 5 3 2 2" xfId="933"/>
    <cellStyle name="Comma 5 4" xfId="934"/>
    <cellStyle name="Comma 5 4 2" xfId="935"/>
    <cellStyle name="Comma 5 4 2 2" xfId="936"/>
    <cellStyle name="Comma 5 5" xfId="937"/>
    <cellStyle name="Comma 5 5 2" xfId="938"/>
    <cellStyle name="Comma 5 6" xfId="939"/>
    <cellStyle name="Comma 5 7" xfId="940"/>
    <cellStyle name="Comma 6" xfId="89"/>
    <cellStyle name="Comma 6 2" xfId="941"/>
    <cellStyle name="Comma 6 2 2" xfId="942"/>
    <cellStyle name="Comma 6 2 2 2" xfId="943"/>
    <cellStyle name="Comma 6 3" xfId="944"/>
    <cellStyle name="Comma 6 3 2" xfId="945"/>
    <cellStyle name="Comma 6 3 2 2" xfId="946"/>
    <cellStyle name="Comma 6 3 3" xfId="947"/>
    <cellStyle name="Comma 6 4" xfId="948"/>
    <cellStyle name="Comma 6 4 2" xfId="949"/>
    <cellStyle name="Comma 6 4 2 2" xfId="950"/>
    <cellStyle name="Comma 6 4 3" xfId="951"/>
    <cellStyle name="Comma 6 5" xfId="952"/>
    <cellStyle name="Comma 6 5 2" xfId="953"/>
    <cellStyle name="Comma 6 6" xfId="954"/>
    <cellStyle name="Comma 6 6 2" xfId="955"/>
    <cellStyle name="Comma 6 7" xfId="956"/>
    <cellStyle name="Comma 7" xfId="151"/>
    <cellStyle name="Comma 7 2" xfId="957"/>
    <cellStyle name="Comma 7 2 2" xfId="958"/>
    <cellStyle name="Comma 7 2 2 2" xfId="959"/>
    <cellStyle name="Comma 7 3" xfId="960"/>
    <cellStyle name="Comma 7 3 2" xfId="961"/>
    <cellStyle name="Comma 7 3 2 2" xfId="962"/>
    <cellStyle name="Comma 7 4" xfId="963"/>
    <cellStyle name="Comma 7 4 2" xfId="964"/>
    <cellStyle name="Comma 7 4 2 2" xfId="965"/>
    <cellStyle name="Comma 7 5" xfId="966"/>
    <cellStyle name="Comma 7 5 2" xfId="967"/>
    <cellStyle name="Comma 8" xfId="968"/>
    <cellStyle name="Comma 8 2" xfId="969"/>
    <cellStyle name="Comma 8 2 2" xfId="970"/>
    <cellStyle name="Comma 9" xfId="971"/>
    <cellStyle name="Comma 9 2" xfId="972"/>
    <cellStyle name="Currency 2" xfId="973"/>
    <cellStyle name="Dezimal [0]_laroux" xfId="974"/>
    <cellStyle name="Dezimal_laroux" xfId="975"/>
    <cellStyle name="Emphasis 1" xfId="976"/>
    <cellStyle name="Emphasis 2" xfId="977"/>
    <cellStyle name="Emphasis 3" xfId="978"/>
    <cellStyle name="Euro" xfId="979"/>
    <cellStyle name="Explanatory Text" xfId="124" builtinId="53" customBuiltin="1"/>
    <cellStyle name="Explanatory Text 2" xfId="90"/>
    <cellStyle name="Explanatory Text 2 2" xfId="980"/>
    <cellStyle name="Explanatory Text 2 3" xfId="981"/>
    <cellStyle name="Explanatory Text 3" xfId="179"/>
    <cellStyle name="Good" xfId="115" builtinId="26" customBuiltin="1"/>
    <cellStyle name="Good 2" xfId="91"/>
    <cellStyle name="Good 2 2" xfId="982"/>
    <cellStyle name="Good 2 3" xfId="983"/>
    <cellStyle name="Good 3" xfId="180"/>
    <cellStyle name="Heading 1" xfId="111" builtinId="16" customBuiltin="1"/>
    <cellStyle name="Heading 1 2" xfId="92"/>
    <cellStyle name="Heading 1 2 2" xfId="984"/>
    <cellStyle name="Heading 1 2 3" xfId="985"/>
    <cellStyle name="Heading 1 3" xfId="181"/>
    <cellStyle name="Heading 2" xfId="112" builtinId="17" customBuiltin="1"/>
    <cellStyle name="Heading 2 2" xfId="93"/>
    <cellStyle name="Heading 2 2 2" xfId="986"/>
    <cellStyle name="Heading 2 2 3" xfId="987"/>
    <cellStyle name="Heading 2 3" xfId="182"/>
    <cellStyle name="Heading 3" xfId="113" builtinId="18" customBuiltin="1"/>
    <cellStyle name="Heading 3 2" xfId="94"/>
    <cellStyle name="Heading 3 2 2" xfId="988"/>
    <cellStyle name="Heading 3 2 3" xfId="989"/>
    <cellStyle name="Heading 3 3" xfId="183"/>
    <cellStyle name="Heading 4" xfId="114" builtinId="19" customBuiltin="1"/>
    <cellStyle name="Heading 4 2" xfId="95"/>
    <cellStyle name="Heading 4 2 2" xfId="990"/>
    <cellStyle name="Heading 4 2 3" xfId="991"/>
    <cellStyle name="Heading 4 3" xfId="184"/>
    <cellStyle name="Hyperlink 2" xfId="992"/>
    <cellStyle name="Hyperlink 3" xfId="993"/>
    <cellStyle name="Îáû÷íûé_AMD" xfId="994"/>
    <cellStyle name="Input" xfId="118" builtinId="20" customBuiltin="1"/>
    <cellStyle name="Input 2" xfId="96"/>
    <cellStyle name="Input 2 10" xfId="995"/>
    <cellStyle name="Input 2 10 2" xfId="996"/>
    <cellStyle name="Input 2 10 2 2" xfId="997"/>
    <cellStyle name="Input 2 10 3" xfId="998"/>
    <cellStyle name="Input 2 11" xfId="999"/>
    <cellStyle name="Input 2 11 2" xfId="1000"/>
    <cellStyle name="Input 2 12" xfId="1001"/>
    <cellStyle name="Input 2 12 2" xfId="1002"/>
    <cellStyle name="Input 2 13" xfId="1003"/>
    <cellStyle name="Input 2 2" xfId="1004"/>
    <cellStyle name="Input 2 2 10" xfId="1005"/>
    <cellStyle name="Input 2 2 10 2" xfId="1006"/>
    <cellStyle name="Input 2 2 11" xfId="1007"/>
    <cellStyle name="Input 2 2 11 2" xfId="1008"/>
    <cellStyle name="Input 2 2 12" xfId="1009"/>
    <cellStyle name="Input 2 2 2" xfId="1010"/>
    <cellStyle name="Input 2 2 2 10" xfId="1011"/>
    <cellStyle name="Input 2 2 2 10 2" xfId="1012"/>
    <cellStyle name="Input 2 2 2 11" xfId="1013"/>
    <cellStyle name="Input 2 2 2 2" xfId="1014"/>
    <cellStyle name="Input 2 2 2 2 2" xfId="1015"/>
    <cellStyle name="Input 2 2 2 2 2 2" xfId="1016"/>
    <cellStyle name="Input 2 2 2 2 3" xfId="1017"/>
    <cellStyle name="Input 2 2 2 2 3 2" xfId="1018"/>
    <cellStyle name="Input 2 2 2 2 4" xfId="1019"/>
    <cellStyle name="Input 2 2 2 3" xfId="1020"/>
    <cellStyle name="Input 2 2 2 3 2" xfId="1021"/>
    <cellStyle name="Input 2 2 2 3 2 2" xfId="1022"/>
    <cellStyle name="Input 2 2 2 3 3" xfId="1023"/>
    <cellStyle name="Input 2 2 2 3 3 2" xfId="1024"/>
    <cellStyle name="Input 2 2 2 3 4" xfId="1025"/>
    <cellStyle name="Input 2 2 2 4" xfId="1026"/>
    <cellStyle name="Input 2 2 2 4 2" xfId="1027"/>
    <cellStyle name="Input 2 2 2 4 2 2" xfId="1028"/>
    <cellStyle name="Input 2 2 2 4 3" xfId="1029"/>
    <cellStyle name="Input 2 2 2 4 3 2" xfId="1030"/>
    <cellStyle name="Input 2 2 2 4 4" xfId="1031"/>
    <cellStyle name="Input 2 2 2 5" xfId="1032"/>
    <cellStyle name="Input 2 2 2 5 2" xfId="1033"/>
    <cellStyle name="Input 2 2 2 5 2 2" xfId="1034"/>
    <cellStyle name="Input 2 2 2 5 3" xfId="1035"/>
    <cellStyle name="Input 2 2 2 5 3 2" xfId="1036"/>
    <cellStyle name="Input 2 2 2 5 4" xfId="1037"/>
    <cellStyle name="Input 2 2 2 6" xfId="1038"/>
    <cellStyle name="Input 2 2 2 6 2" xfId="1039"/>
    <cellStyle name="Input 2 2 2 6 2 2" xfId="1040"/>
    <cellStyle name="Input 2 2 2 6 3" xfId="1041"/>
    <cellStyle name="Input 2 2 2 6 3 2" xfId="1042"/>
    <cellStyle name="Input 2 2 2 6 4" xfId="1043"/>
    <cellStyle name="Input 2 2 2 7" xfId="1044"/>
    <cellStyle name="Input 2 2 2 7 2" xfId="1045"/>
    <cellStyle name="Input 2 2 2 7 2 2" xfId="1046"/>
    <cellStyle name="Input 2 2 2 7 3" xfId="1047"/>
    <cellStyle name="Input 2 2 2 7 3 2" xfId="1048"/>
    <cellStyle name="Input 2 2 2 7 4" xfId="1049"/>
    <cellStyle name="Input 2 2 2 8" xfId="1050"/>
    <cellStyle name="Input 2 2 2 8 2" xfId="1051"/>
    <cellStyle name="Input 2 2 2 8 2 2" xfId="1052"/>
    <cellStyle name="Input 2 2 2 8 3" xfId="1053"/>
    <cellStyle name="Input 2 2 2 9" xfId="1054"/>
    <cellStyle name="Input 2 2 2 9 2" xfId="1055"/>
    <cellStyle name="Input 2 2 3" xfId="1056"/>
    <cellStyle name="Input 2 2 3 10" xfId="1057"/>
    <cellStyle name="Input 2 2 3 10 2" xfId="1058"/>
    <cellStyle name="Input 2 2 3 11" xfId="1059"/>
    <cellStyle name="Input 2 2 3 2" xfId="1060"/>
    <cellStyle name="Input 2 2 3 2 2" xfId="1061"/>
    <cellStyle name="Input 2 2 3 2 2 2" xfId="1062"/>
    <cellStyle name="Input 2 2 3 2 3" xfId="1063"/>
    <cellStyle name="Input 2 2 3 2 3 2" xfId="1064"/>
    <cellStyle name="Input 2 2 3 2 4" xfId="1065"/>
    <cellStyle name="Input 2 2 3 3" xfId="1066"/>
    <cellStyle name="Input 2 2 3 3 2" xfId="1067"/>
    <cellStyle name="Input 2 2 3 3 2 2" xfId="1068"/>
    <cellStyle name="Input 2 2 3 3 3" xfId="1069"/>
    <cellStyle name="Input 2 2 3 3 3 2" xfId="1070"/>
    <cellStyle name="Input 2 2 3 3 4" xfId="1071"/>
    <cellStyle name="Input 2 2 3 4" xfId="1072"/>
    <cellStyle name="Input 2 2 3 4 2" xfId="1073"/>
    <cellStyle name="Input 2 2 3 4 2 2" xfId="1074"/>
    <cellStyle name="Input 2 2 3 4 3" xfId="1075"/>
    <cellStyle name="Input 2 2 3 4 3 2" xfId="1076"/>
    <cellStyle name="Input 2 2 3 4 4" xfId="1077"/>
    <cellStyle name="Input 2 2 3 5" xfId="1078"/>
    <cellStyle name="Input 2 2 3 5 2" xfId="1079"/>
    <cellStyle name="Input 2 2 3 5 2 2" xfId="1080"/>
    <cellStyle name="Input 2 2 3 5 3" xfId="1081"/>
    <cellStyle name="Input 2 2 3 5 3 2" xfId="1082"/>
    <cellStyle name="Input 2 2 3 5 4" xfId="1083"/>
    <cellStyle name="Input 2 2 3 6" xfId="1084"/>
    <cellStyle name="Input 2 2 3 6 2" xfId="1085"/>
    <cellStyle name="Input 2 2 3 6 2 2" xfId="1086"/>
    <cellStyle name="Input 2 2 3 6 3" xfId="1087"/>
    <cellStyle name="Input 2 2 3 6 3 2" xfId="1088"/>
    <cellStyle name="Input 2 2 3 6 4" xfId="1089"/>
    <cellStyle name="Input 2 2 3 7" xfId="1090"/>
    <cellStyle name="Input 2 2 3 7 2" xfId="1091"/>
    <cellStyle name="Input 2 2 3 7 2 2" xfId="1092"/>
    <cellStyle name="Input 2 2 3 7 3" xfId="1093"/>
    <cellStyle name="Input 2 2 3 7 3 2" xfId="1094"/>
    <cellStyle name="Input 2 2 3 7 4" xfId="1095"/>
    <cellStyle name="Input 2 2 3 8" xfId="1096"/>
    <cellStyle name="Input 2 2 3 8 2" xfId="1097"/>
    <cellStyle name="Input 2 2 3 8 2 2" xfId="1098"/>
    <cellStyle name="Input 2 2 3 8 3" xfId="1099"/>
    <cellStyle name="Input 2 2 3 9" xfId="1100"/>
    <cellStyle name="Input 2 2 3 9 2" xfId="1101"/>
    <cellStyle name="Input 2 2 4" xfId="1102"/>
    <cellStyle name="Input 2 2 4 2" xfId="1103"/>
    <cellStyle name="Input 2 2 4 2 2" xfId="1104"/>
    <cellStyle name="Input 2 2 4 3" xfId="1105"/>
    <cellStyle name="Input 2 2 4 3 2" xfId="1106"/>
    <cellStyle name="Input 2 2 4 4" xfId="1107"/>
    <cellStyle name="Input 2 2 5" xfId="1108"/>
    <cellStyle name="Input 2 2 5 2" xfId="1109"/>
    <cellStyle name="Input 2 2 5 2 2" xfId="1110"/>
    <cellStyle name="Input 2 2 5 3" xfId="1111"/>
    <cellStyle name="Input 2 2 5 3 2" xfId="1112"/>
    <cellStyle name="Input 2 2 5 4" xfId="1113"/>
    <cellStyle name="Input 2 2 6" xfId="1114"/>
    <cellStyle name="Input 2 2 6 2" xfId="1115"/>
    <cellStyle name="Input 2 2 6 2 2" xfId="1116"/>
    <cellStyle name="Input 2 2 6 3" xfId="1117"/>
    <cellStyle name="Input 2 2 6 3 2" xfId="1118"/>
    <cellStyle name="Input 2 2 6 4" xfId="1119"/>
    <cellStyle name="Input 2 2 7" xfId="1120"/>
    <cellStyle name="Input 2 2 7 2" xfId="1121"/>
    <cellStyle name="Input 2 2 7 2 2" xfId="1122"/>
    <cellStyle name="Input 2 2 7 3" xfId="1123"/>
    <cellStyle name="Input 2 2 7 3 2" xfId="1124"/>
    <cellStyle name="Input 2 2 7 4" xfId="1125"/>
    <cellStyle name="Input 2 2 8" xfId="1126"/>
    <cellStyle name="Input 2 2 8 2" xfId="1127"/>
    <cellStyle name="Input 2 2 8 2 2" xfId="1128"/>
    <cellStyle name="Input 2 2 8 3" xfId="1129"/>
    <cellStyle name="Input 2 2 8 3 2" xfId="1130"/>
    <cellStyle name="Input 2 2 8 4" xfId="1131"/>
    <cellStyle name="Input 2 2 9" xfId="1132"/>
    <cellStyle name="Input 2 2 9 2" xfId="1133"/>
    <cellStyle name="Input 2 2 9 2 2" xfId="1134"/>
    <cellStyle name="Input 2 2 9 3" xfId="1135"/>
    <cellStyle name="Input 2 3" xfId="1136"/>
    <cellStyle name="Input 2 3 10" xfId="1137"/>
    <cellStyle name="Input 2 3 10 2" xfId="1138"/>
    <cellStyle name="Input 2 3 10 2 2" xfId="1139"/>
    <cellStyle name="Input 2 3 10 3" xfId="1140"/>
    <cellStyle name="Input 2 3 11" xfId="1141"/>
    <cellStyle name="Input 2 3 11 2" xfId="1142"/>
    <cellStyle name="Input 2 3 12" xfId="1143"/>
    <cellStyle name="Input 2 3 12 2" xfId="1144"/>
    <cellStyle name="Input 2 3 13" xfId="1145"/>
    <cellStyle name="Input 2 3 2" xfId="1146"/>
    <cellStyle name="Input 2 3 2 10" xfId="1147"/>
    <cellStyle name="Input 2 3 2 10 2" xfId="1148"/>
    <cellStyle name="Input 2 3 2 11" xfId="1149"/>
    <cellStyle name="Input 2 3 2 2" xfId="1150"/>
    <cellStyle name="Input 2 3 2 2 2" xfId="1151"/>
    <cellStyle name="Input 2 3 2 2 2 2" xfId="1152"/>
    <cellStyle name="Input 2 3 2 2 3" xfId="1153"/>
    <cellStyle name="Input 2 3 2 2 3 2" xfId="1154"/>
    <cellStyle name="Input 2 3 2 2 4" xfId="1155"/>
    <cellStyle name="Input 2 3 2 3" xfId="1156"/>
    <cellStyle name="Input 2 3 2 3 2" xfId="1157"/>
    <cellStyle name="Input 2 3 2 3 2 2" xfId="1158"/>
    <cellStyle name="Input 2 3 2 3 3" xfId="1159"/>
    <cellStyle name="Input 2 3 2 3 3 2" xfId="1160"/>
    <cellStyle name="Input 2 3 2 3 4" xfId="1161"/>
    <cellStyle name="Input 2 3 2 4" xfId="1162"/>
    <cellStyle name="Input 2 3 2 4 2" xfId="1163"/>
    <cellStyle name="Input 2 3 2 4 2 2" xfId="1164"/>
    <cellStyle name="Input 2 3 2 4 3" xfId="1165"/>
    <cellStyle name="Input 2 3 2 4 3 2" xfId="1166"/>
    <cellStyle name="Input 2 3 2 4 4" xfId="1167"/>
    <cellStyle name="Input 2 3 2 5" xfId="1168"/>
    <cellStyle name="Input 2 3 2 5 2" xfId="1169"/>
    <cellStyle name="Input 2 3 2 5 2 2" xfId="1170"/>
    <cellStyle name="Input 2 3 2 5 3" xfId="1171"/>
    <cellStyle name="Input 2 3 2 5 3 2" xfId="1172"/>
    <cellStyle name="Input 2 3 2 5 4" xfId="1173"/>
    <cellStyle name="Input 2 3 2 6" xfId="1174"/>
    <cellStyle name="Input 2 3 2 6 2" xfId="1175"/>
    <cellStyle name="Input 2 3 2 6 2 2" xfId="1176"/>
    <cellStyle name="Input 2 3 2 6 3" xfId="1177"/>
    <cellStyle name="Input 2 3 2 6 3 2" xfId="1178"/>
    <cellStyle name="Input 2 3 2 6 4" xfId="1179"/>
    <cellStyle name="Input 2 3 2 7" xfId="1180"/>
    <cellStyle name="Input 2 3 2 7 2" xfId="1181"/>
    <cellStyle name="Input 2 3 2 7 2 2" xfId="1182"/>
    <cellStyle name="Input 2 3 2 7 3" xfId="1183"/>
    <cellStyle name="Input 2 3 2 7 3 2" xfId="1184"/>
    <cellStyle name="Input 2 3 2 7 4" xfId="1185"/>
    <cellStyle name="Input 2 3 2 8" xfId="1186"/>
    <cellStyle name="Input 2 3 2 8 2" xfId="1187"/>
    <cellStyle name="Input 2 3 2 8 2 2" xfId="1188"/>
    <cellStyle name="Input 2 3 2 8 3" xfId="1189"/>
    <cellStyle name="Input 2 3 2 9" xfId="1190"/>
    <cellStyle name="Input 2 3 2 9 2" xfId="1191"/>
    <cellStyle name="Input 2 3 3" xfId="1192"/>
    <cellStyle name="Input 2 3 3 10" xfId="1193"/>
    <cellStyle name="Input 2 3 3 10 2" xfId="1194"/>
    <cellStyle name="Input 2 3 3 11" xfId="1195"/>
    <cellStyle name="Input 2 3 3 2" xfId="1196"/>
    <cellStyle name="Input 2 3 3 2 2" xfId="1197"/>
    <cellStyle name="Input 2 3 3 2 2 2" xfId="1198"/>
    <cellStyle name="Input 2 3 3 2 3" xfId="1199"/>
    <cellStyle name="Input 2 3 3 2 3 2" xfId="1200"/>
    <cellStyle name="Input 2 3 3 2 4" xfId="1201"/>
    <cellStyle name="Input 2 3 3 3" xfId="1202"/>
    <cellStyle name="Input 2 3 3 3 2" xfId="1203"/>
    <cellStyle name="Input 2 3 3 3 2 2" xfId="1204"/>
    <cellStyle name="Input 2 3 3 3 3" xfId="1205"/>
    <cellStyle name="Input 2 3 3 3 3 2" xfId="1206"/>
    <cellStyle name="Input 2 3 3 3 4" xfId="1207"/>
    <cellStyle name="Input 2 3 3 4" xfId="1208"/>
    <cellStyle name="Input 2 3 3 4 2" xfId="1209"/>
    <cellStyle name="Input 2 3 3 4 2 2" xfId="1210"/>
    <cellStyle name="Input 2 3 3 4 3" xfId="1211"/>
    <cellStyle name="Input 2 3 3 4 3 2" xfId="1212"/>
    <cellStyle name="Input 2 3 3 4 4" xfId="1213"/>
    <cellStyle name="Input 2 3 3 5" xfId="1214"/>
    <cellStyle name="Input 2 3 3 5 2" xfId="1215"/>
    <cellStyle name="Input 2 3 3 5 2 2" xfId="1216"/>
    <cellStyle name="Input 2 3 3 5 3" xfId="1217"/>
    <cellStyle name="Input 2 3 3 5 3 2" xfId="1218"/>
    <cellStyle name="Input 2 3 3 5 4" xfId="1219"/>
    <cellStyle name="Input 2 3 3 6" xfId="1220"/>
    <cellStyle name="Input 2 3 3 6 2" xfId="1221"/>
    <cellStyle name="Input 2 3 3 6 2 2" xfId="1222"/>
    <cellStyle name="Input 2 3 3 6 3" xfId="1223"/>
    <cellStyle name="Input 2 3 3 6 3 2" xfId="1224"/>
    <cellStyle name="Input 2 3 3 6 4" xfId="1225"/>
    <cellStyle name="Input 2 3 3 7" xfId="1226"/>
    <cellStyle name="Input 2 3 3 7 2" xfId="1227"/>
    <cellStyle name="Input 2 3 3 7 2 2" xfId="1228"/>
    <cellStyle name="Input 2 3 3 7 3" xfId="1229"/>
    <cellStyle name="Input 2 3 3 7 3 2" xfId="1230"/>
    <cellStyle name="Input 2 3 3 7 4" xfId="1231"/>
    <cellStyle name="Input 2 3 3 8" xfId="1232"/>
    <cellStyle name="Input 2 3 3 8 2" xfId="1233"/>
    <cellStyle name="Input 2 3 3 8 2 2" xfId="1234"/>
    <cellStyle name="Input 2 3 3 8 3" xfId="1235"/>
    <cellStyle name="Input 2 3 3 9" xfId="1236"/>
    <cellStyle name="Input 2 3 3 9 2" xfId="1237"/>
    <cellStyle name="Input 2 3 4" xfId="1238"/>
    <cellStyle name="Input 2 3 4 2" xfId="1239"/>
    <cellStyle name="Input 2 3 4 2 2" xfId="1240"/>
    <cellStyle name="Input 2 3 4 3" xfId="1241"/>
    <cellStyle name="Input 2 3 4 3 2" xfId="1242"/>
    <cellStyle name="Input 2 3 4 4" xfId="1243"/>
    <cellStyle name="Input 2 3 5" xfId="1244"/>
    <cellStyle name="Input 2 3 5 2" xfId="1245"/>
    <cellStyle name="Input 2 3 5 2 2" xfId="1246"/>
    <cellStyle name="Input 2 3 5 3" xfId="1247"/>
    <cellStyle name="Input 2 3 5 3 2" xfId="1248"/>
    <cellStyle name="Input 2 3 5 4" xfId="1249"/>
    <cellStyle name="Input 2 3 6" xfId="1250"/>
    <cellStyle name="Input 2 3 6 2" xfId="1251"/>
    <cellStyle name="Input 2 3 6 2 2" xfId="1252"/>
    <cellStyle name="Input 2 3 6 3" xfId="1253"/>
    <cellStyle name="Input 2 3 6 3 2" xfId="1254"/>
    <cellStyle name="Input 2 3 6 4" xfId="1255"/>
    <cellStyle name="Input 2 3 7" xfId="1256"/>
    <cellStyle name="Input 2 3 7 2" xfId="1257"/>
    <cellStyle name="Input 2 3 7 2 2" xfId="1258"/>
    <cellStyle name="Input 2 3 7 3" xfId="1259"/>
    <cellStyle name="Input 2 3 7 3 2" xfId="1260"/>
    <cellStyle name="Input 2 3 7 4" xfId="1261"/>
    <cellStyle name="Input 2 3 8" xfId="1262"/>
    <cellStyle name="Input 2 3 8 2" xfId="1263"/>
    <cellStyle name="Input 2 3 8 2 2" xfId="1264"/>
    <cellStyle name="Input 2 3 8 3" xfId="1265"/>
    <cellStyle name="Input 2 3 8 3 2" xfId="1266"/>
    <cellStyle name="Input 2 3 8 4" xfId="1267"/>
    <cellStyle name="Input 2 3 9" xfId="1268"/>
    <cellStyle name="Input 2 3 9 2" xfId="1269"/>
    <cellStyle name="Input 2 3 9 2 2" xfId="1270"/>
    <cellStyle name="Input 2 3 9 3" xfId="1271"/>
    <cellStyle name="Input 2 3 9 3 2" xfId="1272"/>
    <cellStyle name="Input 2 3 9 4" xfId="1273"/>
    <cellStyle name="Input 2 4" xfId="1274"/>
    <cellStyle name="Input 2 4 10" xfId="1275"/>
    <cellStyle name="Input 2 4 10 2" xfId="1276"/>
    <cellStyle name="Input 2 4 11" xfId="1277"/>
    <cellStyle name="Input 2 4 2" xfId="1278"/>
    <cellStyle name="Input 2 4 2 2" xfId="1279"/>
    <cellStyle name="Input 2 4 2 2 2" xfId="1280"/>
    <cellStyle name="Input 2 4 2 3" xfId="1281"/>
    <cellStyle name="Input 2 4 2 3 2" xfId="1282"/>
    <cellStyle name="Input 2 4 2 4" xfId="1283"/>
    <cellStyle name="Input 2 4 3" xfId="1284"/>
    <cellStyle name="Input 2 4 3 2" xfId="1285"/>
    <cellStyle name="Input 2 4 3 2 2" xfId="1286"/>
    <cellStyle name="Input 2 4 3 3" xfId="1287"/>
    <cellStyle name="Input 2 4 3 3 2" xfId="1288"/>
    <cellStyle name="Input 2 4 3 4" xfId="1289"/>
    <cellStyle name="Input 2 4 4" xfId="1290"/>
    <cellStyle name="Input 2 4 4 2" xfId="1291"/>
    <cellStyle name="Input 2 4 4 2 2" xfId="1292"/>
    <cellStyle name="Input 2 4 4 3" xfId="1293"/>
    <cellStyle name="Input 2 4 4 3 2" xfId="1294"/>
    <cellStyle name="Input 2 4 4 4" xfId="1295"/>
    <cellStyle name="Input 2 4 5" xfId="1296"/>
    <cellStyle name="Input 2 4 5 2" xfId="1297"/>
    <cellStyle name="Input 2 4 5 2 2" xfId="1298"/>
    <cellStyle name="Input 2 4 5 3" xfId="1299"/>
    <cellStyle name="Input 2 4 5 3 2" xfId="1300"/>
    <cellStyle name="Input 2 4 5 4" xfId="1301"/>
    <cellStyle name="Input 2 4 6" xfId="1302"/>
    <cellStyle name="Input 2 4 6 2" xfId="1303"/>
    <cellStyle name="Input 2 4 6 2 2" xfId="1304"/>
    <cellStyle name="Input 2 4 6 3" xfId="1305"/>
    <cellStyle name="Input 2 4 6 3 2" xfId="1306"/>
    <cellStyle name="Input 2 4 6 4" xfId="1307"/>
    <cellStyle name="Input 2 4 7" xfId="1308"/>
    <cellStyle name="Input 2 4 7 2" xfId="1309"/>
    <cellStyle name="Input 2 4 7 2 2" xfId="1310"/>
    <cellStyle name="Input 2 4 7 3" xfId="1311"/>
    <cellStyle name="Input 2 4 7 3 2" xfId="1312"/>
    <cellStyle name="Input 2 4 7 4" xfId="1313"/>
    <cellStyle name="Input 2 4 8" xfId="1314"/>
    <cellStyle name="Input 2 4 8 2" xfId="1315"/>
    <cellStyle name="Input 2 4 8 2 2" xfId="1316"/>
    <cellStyle name="Input 2 4 8 3" xfId="1317"/>
    <cellStyle name="Input 2 4 9" xfId="1318"/>
    <cellStyle name="Input 2 4 9 2" xfId="1319"/>
    <cellStyle name="Input 2 5" xfId="1320"/>
    <cellStyle name="Input 2 5 2" xfId="1321"/>
    <cellStyle name="Input 2 5 2 2" xfId="1322"/>
    <cellStyle name="Input 2 5 3" xfId="1323"/>
    <cellStyle name="Input 2 5 3 2" xfId="1324"/>
    <cellStyle name="Input 2 5 4" xfId="1325"/>
    <cellStyle name="Input 2 6" xfId="1326"/>
    <cellStyle name="Input 2 6 2" xfId="1327"/>
    <cellStyle name="Input 2 6 2 2" xfId="1328"/>
    <cellStyle name="Input 2 6 3" xfId="1329"/>
    <cellStyle name="Input 2 6 3 2" xfId="1330"/>
    <cellStyle name="Input 2 6 4" xfId="1331"/>
    <cellStyle name="Input 2 7" xfId="1332"/>
    <cellStyle name="Input 2 7 2" xfId="1333"/>
    <cellStyle name="Input 2 7 2 2" xfId="1334"/>
    <cellStyle name="Input 2 7 3" xfId="1335"/>
    <cellStyle name="Input 2 7 3 2" xfId="1336"/>
    <cellStyle name="Input 2 7 4" xfId="1337"/>
    <cellStyle name="Input 2 8" xfId="1338"/>
    <cellStyle name="Input 2 8 2" xfId="1339"/>
    <cellStyle name="Input 2 8 2 2" xfId="1340"/>
    <cellStyle name="Input 2 8 3" xfId="1341"/>
    <cellStyle name="Input 2 8 3 2" xfId="1342"/>
    <cellStyle name="Input 2 8 4" xfId="1343"/>
    <cellStyle name="Input 2 9" xfId="1344"/>
    <cellStyle name="Input 2 9 2" xfId="1345"/>
    <cellStyle name="Input 2 9 2 2" xfId="1346"/>
    <cellStyle name="Input 2 9 3" xfId="1347"/>
    <cellStyle name="Input 2 9 3 2" xfId="1348"/>
    <cellStyle name="Input 2 9 4" xfId="1349"/>
    <cellStyle name="Input 3" xfId="185"/>
    <cellStyle name="KPMG Heading 1" xfId="1350"/>
    <cellStyle name="KPMG Heading 2" xfId="1351"/>
    <cellStyle name="KPMG Heading 3" xfId="1352"/>
    <cellStyle name="KPMG Heading 4" xfId="1353"/>
    <cellStyle name="KPMG Normal" xfId="1354"/>
    <cellStyle name="KPMG Normal Text" xfId="1355"/>
    <cellStyle name="KPMG Normal_123" xfId="1356"/>
    <cellStyle name="Linked Cell" xfId="121" builtinId="24" customBuiltin="1"/>
    <cellStyle name="Linked Cell 2" xfId="97"/>
    <cellStyle name="Linked Cell 2 2" xfId="1357"/>
    <cellStyle name="Linked Cell 2 3" xfId="1358"/>
    <cellStyle name="Linked Cell 3" xfId="186"/>
    <cellStyle name="Milliers [0]_laroux" xfId="1359"/>
    <cellStyle name="Milliers_laroux" xfId="1360"/>
    <cellStyle name="Neutral" xfId="117" builtinId="28" customBuiltin="1"/>
    <cellStyle name="Neutral 2" xfId="98"/>
    <cellStyle name="Neutral 2 2" xfId="1361"/>
    <cellStyle name="Neutral 2 3" xfId="1362"/>
    <cellStyle name="Neutral 3" xfId="187"/>
    <cellStyle name="Neutral 4" xfId="1363"/>
    <cellStyle name="no dec" xfId="1364"/>
    <cellStyle name="Normal" xfId="0" builtinId="0"/>
    <cellStyle name="Normal - Style1" xfId="1365"/>
    <cellStyle name="Normal 10" xfId="99"/>
    <cellStyle name="Normal 10 2" xfId="1366"/>
    <cellStyle name="Normal 10 2 2" xfId="1367"/>
    <cellStyle name="Normal 10 2 2 2" xfId="1368"/>
    <cellStyle name="Normal 10 2 2 3" xfId="3278"/>
    <cellStyle name="Normal 10 2 2 3 2" xfId="3280"/>
    <cellStyle name="Normal 10 2 3" xfId="1369"/>
    <cellStyle name="Normal 10 3" xfId="1370"/>
    <cellStyle name="Normal 10 3 2" xfId="1371"/>
    <cellStyle name="Normal 10 4" xfId="1372"/>
    <cellStyle name="Normal 10 4 2" xfId="1373"/>
    <cellStyle name="Normal 10 5" xfId="1374"/>
    <cellStyle name="Normal 11" xfId="59"/>
    <cellStyle name="Normal 11 2" xfId="1375"/>
    <cellStyle name="Normal 11 3" xfId="1376"/>
    <cellStyle name="Normal 11 4" xfId="1377"/>
    <cellStyle name="Normal 12" xfId="193"/>
    <cellStyle name="Normal 12 2" xfId="1378"/>
    <cellStyle name="Normal 12 3" xfId="1379"/>
    <cellStyle name="Normal 13" xfId="1380"/>
    <cellStyle name="Normal 13 2" xfId="1381"/>
    <cellStyle name="Normal 13 3" xfId="1382"/>
    <cellStyle name="Normal 14" xfId="1383"/>
    <cellStyle name="Normal 14 2" xfId="1384"/>
    <cellStyle name="Normal 14 3" xfId="1385"/>
    <cellStyle name="Normal 15" xfId="1386"/>
    <cellStyle name="Normal 15 2" xfId="1387"/>
    <cellStyle name="Normal 15 3" xfId="1388"/>
    <cellStyle name="Normal 16" xfId="1389"/>
    <cellStyle name="Normal 16 2" xfId="1390"/>
    <cellStyle name="Normal 16 3" xfId="1391"/>
    <cellStyle name="Normal 17" xfId="1392"/>
    <cellStyle name="Normal 17 2" xfId="1393"/>
    <cellStyle name="Normal 17 3" xfId="1394"/>
    <cellStyle name="Normal 18" xfId="1395"/>
    <cellStyle name="Normal 18 2" xfId="1396"/>
    <cellStyle name="Normal 19" xfId="1397"/>
    <cellStyle name="Normal 2" xfId="25"/>
    <cellStyle name="Normal 2 10" xfId="1398"/>
    <cellStyle name="Normal 2 11" xfId="1399"/>
    <cellStyle name="Normal 2 12" xfId="1400"/>
    <cellStyle name="Normal 2 13" xfId="1401"/>
    <cellStyle name="Normal 2 2" xfId="100"/>
    <cellStyle name="Normal 2 2 2" xfId="1402"/>
    <cellStyle name="Normal 2 2 3" xfId="1403"/>
    <cellStyle name="Normal 2 2 4" xfId="1404"/>
    <cellStyle name="Normal 2 2 5" xfId="1405"/>
    <cellStyle name="Normal 2 3" xfId="1406"/>
    <cellStyle name="Normal 2 3 2" xfId="1407"/>
    <cellStyle name="Normal 2 3 2 2" xfId="1408"/>
    <cellStyle name="Normal 2 3 3" xfId="1409"/>
    <cellStyle name="Normal 2 3 4" xfId="1410"/>
    <cellStyle name="Normal 2 4" xfId="1411"/>
    <cellStyle name="Normal 2 4 2" xfId="1412"/>
    <cellStyle name="Normal 2 4 3" xfId="1413"/>
    <cellStyle name="Normal 2 5" xfId="1414"/>
    <cellStyle name="Normal 2 5 2" xfId="1415"/>
    <cellStyle name="Normal 2 5 3" xfId="1416"/>
    <cellStyle name="Normal 2 6" xfId="1417"/>
    <cellStyle name="Normal 2 6 2" xfId="1418"/>
    <cellStyle name="Normal 2 6 3" xfId="1419"/>
    <cellStyle name="Normal 2 7" xfId="1420"/>
    <cellStyle name="Normal 2 8" xfId="1421"/>
    <cellStyle name="Normal 2 9" xfId="1422"/>
    <cellStyle name="Normal 2_3.Havelvacner_N1_12 23.01.2018" xfId="1423"/>
    <cellStyle name="Normal 20" xfId="1424"/>
    <cellStyle name="Normal 21" xfId="1425"/>
    <cellStyle name="Normal 22" xfId="1426"/>
    <cellStyle name="Normal 23" xfId="1427"/>
    <cellStyle name="Normal 24" xfId="1428"/>
    <cellStyle name="Normal 25" xfId="1429"/>
    <cellStyle name="Normal 26" xfId="1430"/>
    <cellStyle name="Normal 27" xfId="1431"/>
    <cellStyle name="Normal 28" xfId="1432"/>
    <cellStyle name="Normal 29" xfId="1433"/>
    <cellStyle name="Normal 3" xfId="26"/>
    <cellStyle name="Normal 3 2" xfId="101"/>
    <cellStyle name="Normal 3 2 2" xfId="1434"/>
    <cellStyle name="Normal 3 2 3" xfId="1435"/>
    <cellStyle name="Normal 3 2 4" xfId="1436"/>
    <cellStyle name="Normal 3 2 5" xfId="1437"/>
    <cellStyle name="Normal 3 2 6" xfId="1438"/>
    <cellStyle name="Normal 3 2 7" xfId="3277"/>
    <cellStyle name="Normal 3 3" xfId="1439"/>
    <cellStyle name="Normal 3 3 2" xfId="1440"/>
    <cellStyle name="Normal 3 3 3" xfId="1441"/>
    <cellStyle name="Normal 3 4" xfId="1442"/>
    <cellStyle name="Normal 3 5" xfId="1443"/>
    <cellStyle name="Normal 3_HavelvacN2axjusakN3" xfId="1444"/>
    <cellStyle name="Normal 30" xfId="1445"/>
    <cellStyle name="Normal 31" xfId="1446"/>
    <cellStyle name="Normal 32" xfId="1447"/>
    <cellStyle name="Normal 33" xfId="1448"/>
    <cellStyle name="Normal 34" xfId="1449"/>
    <cellStyle name="Normal 35" xfId="1450"/>
    <cellStyle name="Normal 36" xfId="1451"/>
    <cellStyle name="Normal 37" xfId="1452"/>
    <cellStyle name="Normal 374" xfId="1453"/>
    <cellStyle name="Normal 374 2" xfId="1454"/>
    <cellStyle name="Normal 38" xfId="1455"/>
    <cellStyle name="Normal 39" xfId="1456"/>
    <cellStyle name="Normal 4" xfId="27"/>
    <cellStyle name="Normal 4 2" xfId="28"/>
    <cellStyle name="Normal 4 2 2" xfId="1457"/>
    <cellStyle name="Normal 4 3" xfId="1458"/>
    <cellStyle name="Normal 4 4" xfId="1459"/>
    <cellStyle name="Normal 4 5" xfId="1460"/>
    <cellStyle name="Normal 4 6" xfId="1461"/>
    <cellStyle name="Normal 40" xfId="1462"/>
    <cellStyle name="Normal 41" xfId="1463"/>
    <cellStyle name="Normal 42" xfId="1464"/>
    <cellStyle name="Normal 43" xfId="1465"/>
    <cellStyle name="Normal 44" xfId="1466"/>
    <cellStyle name="Normal 45" xfId="1467"/>
    <cellStyle name="Normal 46" xfId="1468"/>
    <cellStyle name="Normal 47" xfId="1469"/>
    <cellStyle name="Normal 48" xfId="1470"/>
    <cellStyle name="Normal 49" xfId="1471"/>
    <cellStyle name="Normal 5" xfId="29"/>
    <cellStyle name="Normal 5 2" xfId="1472"/>
    <cellStyle name="Normal 5 2 2" xfId="1473"/>
    <cellStyle name="Normal 5 2 2 2" xfId="1474"/>
    <cellStyle name="Normal 5 3" xfId="1475"/>
    <cellStyle name="Normal 5 3 2" xfId="1476"/>
    <cellStyle name="Normal 5 3 2 2" xfId="1477"/>
    <cellStyle name="Normal 5 3 3" xfId="1478"/>
    <cellStyle name="Normal 5 4" xfId="1479"/>
    <cellStyle name="Normal 5 4 2" xfId="1480"/>
    <cellStyle name="Normal 5 4 2 2" xfId="1481"/>
    <cellStyle name="Normal 5 4 3" xfId="1482"/>
    <cellStyle name="Normal 5 5" xfId="1483"/>
    <cellStyle name="Normal 5 5 2" xfId="1484"/>
    <cellStyle name="Normal 5 6" xfId="1485"/>
    <cellStyle name="Normal 5 6 2" xfId="1486"/>
    <cellStyle name="Normal 5 7" xfId="1487"/>
    <cellStyle name="Normal 50" xfId="1488"/>
    <cellStyle name="Normal 51" xfId="1489"/>
    <cellStyle name="Normal 52" xfId="3279"/>
    <cellStyle name="Normal 54" xfId="1490"/>
    <cellStyle name="Normal 54 2" xfId="1491"/>
    <cellStyle name="Normal 54 3" xfId="1492"/>
    <cellStyle name="Normal 6" xfId="30"/>
    <cellStyle name="Normal 6 2" xfId="1493"/>
    <cellStyle name="Normal 6 2 2" xfId="1494"/>
    <cellStyle name="Normal 6 2 3" xfId="1495"/>
    <cellStyle name="Normal 6 3" xfId="1496"/>
    <cellStyle name="Normal 6 4" xfId="1497"/>
    <cellStyle name="Normal 6 5" xfId="1498"/>
    <cellStyle name="Normal 7" xfId="31"/>
    <cellStyle name="Normal 7 2" xfId="1499"/>
    <cellStyle name="Normal 7 3" xfId="1500"/>
    <cellStyle name="Normal 7 4" xfId="1501"/>
    <cellStyle name="Normal 78" xfId="1502"/>
    <cellStyle name="Normal 78 2" xfId="1503"/>
    <cellStyle name="Normal 8" xfId="60"/>
    <cellStyle name="Normal 8 2" xfId="1504"/>
    <cellStyle name="Normal 8 3" xfId="1505"/>
    <cellStyle name="Normal 8 4" xfId="1506"/>
    <cellStyle name="Normal 9" xfId="61"/>
    <cellStyle name="Normal 9 2" xfId="1507"/>
    <cellStyle name="Normal 9 3" xfId="1508"/>
    <cellStyle name="Normal 9 4" xfId="1509"/>
    <cellStyle name="Normal_9.2.karavarmanaparat2013-2015-Ashxatakazm_LILIT 2 2" xfId="1510"/>
    <cellStyle name="Normal_General 17.02.04 2" xfId="1511"/>
    <cellStyle name="Note 2" xfId="102"/>
    <cellStyle name="Note 2 10" xfId="1512"/>
    <cellStyle name="Note 2 10 2" xfId="1513"/>
    <cellStyle name="Note 2 10 2 2" xfId="1514"/>
    <cellStyle name="Note 2 10 3" xfId="1515"/>
    <cellStyle name="Note 2 10 3 2" xfId="1516"/>
    <cellStyle name="Note 2 10 4" xfId="1517"/>
    <cellStyle name="Note 2 11" xfId="1518"/>
    <cellStyle name="Note 2 11 2" xfId="1519"/>
    <cellStyle name="Note 2 11 2 2" xfId="1520"/>
    <cellStyle name="Note 2 11 3" xfId="1521"/>
    <cellStyle name="Note 2 12" xfId="1522"/>
    <cellStyle name="Note 2 12 2" xfId="1523"/>
    <cellStyle name="Note 2 13" xfId="1524"/>
    <cellStyle name="Note 2 13 2" xfId="1525"/>
    <cellStyle name="Note 2 14" xfId="1526"/>
    <cellStyle name="Note 2 2" xfId="1527"/>
    <cellStyle name="Note 2 2 10" xfId="1528"/>
    <cellStyle name="Note 2 2 10 2" xfId="1529"/>
    <cellStyle name="Note 2 2 11" xfId="1530"/>
    <cellStyle name="Note 2 2 11 2" xfId="1531"/>
    <cellStyle name="Note 2 2 12" xfId="1532"/>
    <cellStyle name="Note 2 2 2" xfId="1533"/>
    <cellStyle name="Note 2 2 2 10" xfId="1534"/>
    <cellStyle name="Note 2 2 2 10 2" xfId="1535"/>
    <cellStyle name="Note 2 2 2 11" xfId="1536"/>
    <cellStyle name="Note 2 2 2 11 2" xfId="1537"/>
    <cellStyle name="Note 2 2 2 12" xfId="1538"/>
    <cellStyle name="Note 2 2 2 2" xfId="1539"/>
    <cellStyle name="Note 2 2 2 2 10" xfId="1540"/>
    <cellStyle name="Note 2 2 2 2 10 2" xfId="1541"/>
    <cellStyle name="Note 2 2 2 2 11" xfId="1542"/>
    <cellStyle name="Note 2 2 2 2 2" xfId="1543"/>
    <cellStyle name="Note 2 2 2 2 2 2" xfId="1544"/>
    <cellStyle name="Note 2 2 2 2 2 2 2" xfId="1545"/>
    <cellStyle name="Note 2 2 2 2 2 3" xfId="1546"/>
    <cellStyle name="Note 2 2 2 2 2 3 2" xfId="1547"/>
    <cellStyle name="Note 2 2 2 2 2 4" xfId="1548"/>
    <cellStyle name="Note 2 2 2 2 3" xfId="1549"/>
    <cellStyle name="Note 2 2 2 2 3 2" xfId="1550"/>
    <cellStyle name="Note 2 2 2 2 3 2 2" xfId="1551"/>
    <cellStyle name="Note 2 2 2 2 3 3" xfId="1552"/>
    <cellStyle name="Note 2 2 2 2 3 3 2" xfId="1553"/>
    <cellStyle name="Note 2 2 2 2 3 4" xfId="1554"/>
    <cellStyle name="Note 2 2 2 2 4" xfId="1555"/>
    <cellStyle name="Note 2 2 2 2 4 2" xfId="1556"/>
    <cellStyle name="Note 2 2 2 2 4 2 2" xfId="1557"/>
    <cellStyle name="Note 2 2 2 2 4 3" xfId="1558"/>
    <cellStyle name="Note 2 2 2 2 4 3 2" xfId="1559"/>
    <cellStyle name="Note 2 2 2 2 4 4" xfId="1560"/>
    <cellStyle name="Note 2 2 2 2 5" xfId="1561"/>
    <cellStyle name="Note 2 2 2 2 5 2" xfId="1562"/>
    <cellStyle name="Note 2 2 2 2 5 2 2" xfId="1563"/>
    <cellStyle name="Note 2 2 2 2 5 3" xfId="1564"/>
    <cellStyle name="Note 2 2 2 2 5 3 2" xfId="1565"/>
    <cellStyle name="Note 2 2 2 2 5 4" xfId="1566"/>
    <cellStyle name="Note 2 2 2 2 6" xfId="1567"/>
    <cellStyle name="Note 2 2 2 2 6 2" xfId="1568"/>
    <cellStyle name="Note 2 2 2 2 6 2 2" xfId="1569"/>
    <cellStyle name="Note 2 2 2 2 6 3" xfId="1570"/>
    <cellStyle name="Note 2 2 2 2 6 3 2" xfId="1571"/>
    <cellStyle name="Note 2 2 2 2 6 4" xfId="1572"/>
    <cellStyle name="Note 2 2 2 2 7" xfId="1573"/>
    <cellStyle name="Note 2 2 2 2 7 2" xfId="1574"/>
    <cellStyle name="Note 2 2 2 2 7 2 2" xfId="1575"/>
    <cellStyle name="Note 2 2 2 2 7 3" xfId="1576"/>
    <cellStyle name="Note 2 2 2 2 7 3 2" xfId="1577"/>
    <cellStyle name="Note 2 2 2 2 7 4" xfId="1578"/>
    <cellStyle name="Note 2 2 2 2 8" xfId="1579"/>
    <cellStyle name="Note 2 2 2 2 8 2" xfId="1580"/>
    <cellStyle name="Note 2 2 2 2 8 2 2" xfId="1581"/>
    <cellStyle name="Note 2 2 2 2 8 3" xfId="1582"/>
    <cellStyle name="Note 2 2 2 2 9" xfId="1583"/>
    <cellStyle name="Note 2 2 2 2 9 2" xfId="1584"/>
    <cellStyle name="Note 2 2 2 3" xfId="1585"/>
    <cellStyle name="Note 2 2 2 3 2" xfId="1586"/>
    <cellStyle name="Note 2 2 2 3 2 2" xfId="1587"/>
    <cellStyle name="Note 2 2 2 3 3" xfId="1588"/>
    <cellStyle name="Note 2 2 2 3 3 2" xfId="1589"/>
    <cellStyle name="Note 2 2 2 3 4" xfId="1590"/>
    <cellStyle name="Note 2 2 2 4" xfId="1591"/>
    <cellStyle name="Note 2 2 2 4 2" xfId="1592"/>
    <cellStyle name="Note 2 2 2 4 2 2" xfId="1593"/>
    <cellStyle name="Note 2 2 2 4 3" xfId="1594"/>
    <cellStyle name="Note 2 2 2 4 3 2" xfId="1595"/>
    <cellStyle name="Note 2 2 2 4 4" xfId="1596"/>
    <cellStyle name="Note 2 2 2 5" xfId="1597"/>
    <cellStyle name="Note 2 2 2 5 2" xfId="1598"/>
    <cellStyle name="Note 2 2 2 5 2 2" xfId="1599"/>
    <cellStyle name="Note 2 2 2 5 3" xfId="1600"/>
    <cellStyle name="Note 2 2 2 5 3 2" xfId="1601"/>
    <cellStyle name="Note 2 2 2 5 4" xfId="1602"/>
    <cellStyle name="Note 2 2 2 6" xfId="1603"/>
    <cellStyle name="Note 2 2 2 6 2" xfId="1604"/>
    <cellStyle name="Note 2 2 2 6 2 2" xfId="1605"/>
    <cellStyle name="Note 2 2 2 6 3" xfId="1606"/>
    <cellStyle name="Note 2 2 2 6 3 2" xfId="1607"/>
    <cellStyle name="Note 2 2 2 6 4" xfId="1608"/>
    <cellStyle name="Note 2 2 2 7" xfId="1609"/>
    <cellStyle name="Note 2 2 2 7 2" xfId="1610"/>
    <cellStyle name="Note 2 2 2 7 2 2" xfId="1611"/>
    <cellStyle name="Note 2 2 2 7 3" xfId="1612"/>
    <cellStyle name="Note 2 2 2 7 3 2" xfId="1613"/>
    <cellStyle name="Note 2 2 2 7 4" xfId="1614"/>
    <cellStyle name="Note 2 2 2 8" xfId="1615"/>
    <cellStyle name="Note 2 2 2 8 2" xfId="1616"/>
    <cellStyle name="Note 2 2 2 8 2 2" xfId="1617"/>
    <cellStyle name="Note 2 2 2 8 3" xfId="1618"/>
    <cellStyle name="Note 2 2 2 8 3 2" xfId="1619"/>
    <cellStyle name="Note 2 2 2 8 4" xfId="1620"/>
    <cellStyle name="Note 2 2 2 9" xfId="1621"/>
    <cellStyle name="Note 2 2 2 9 2" xfId="1622"/>
    <cellStyle name="Note 2 2 2 9 2 2" xfId="1623"/>
    <cellStyle name="Note 2 2 2 9 3" xfId="1624"/>
    <cellStyle name="Note 2 2 3" xfId="1625"/>
    <cellStyle name="Note 2 2 3 10" xfId="1626"/>
    <cellStyle name="Note 2 2 3 10 2" xfId="1627"/>
    <cellStyle name="Note 2 2 3 11" xfId="1628"/>
    <cellStyle name="Note 2 2 3 2" xfId="1629"/>
    <cellStyle name="Note 2 2 3 2 2" xfId="1630"/>
    <cellStyle name="Note 2 2 3 2 2 2" xfId="1631"/>
    <cellStyle name="Note 2 2 3 2 3" xfId="1632"/>
    <cellStyle name="Note 2 2 3 2 3 2" xfId="1633"/>
    <cellStyle name="Note 2 2 3 2 4" xfId="1634"/>
    <cellStyle name="Note 2 2 3 3" xfId="1635"/>
    <cellStyle name="Note 2 2 3 3 2" xfId="1636"/>
    <cellStyle name="Note 2 2 3 3 2 2" xfId="1637"/>
    <cellStyle name="Note 2 2 3 3 3" xfId="1638"/>
    <cellStyle name="Note 2 2 3 3 3 2" xfId="1639"/>
    <cellStyle name="Note 2 2 3 3 4" xfId="1640"/>
    <cellStyle name="Note 2 2 3 4" xfId="1641"/>
    <cellStyle name="Note 2 2 3 4 2" xfId="1642"/>
    <cellStyle name="Note 2 2 3 4 2 2" xfId="1643"/>
    <cellStyle name="Note 2 2 3 4 3" xfId="1644"/>
    <cellStyle name="Note 2 2 3 4 3 2" xfId="1645"/>
    <cellStyle name="Note 2 2 3 4 4" xfId="1646"/>
    <cellStyle name="Note 2 2 3 5" xfId="1647"/>
    <cellStyle name="Note 2 2 3 5 2" xfId="1648"/>
    <cellStyle name="Note 2 2 3 5 2 2" xfId="1649"/>
    <cellStyle name="Note 2 2 3 5 3" xfId="1650"/>
    <cellStyle name="Note 2 2 3 5 3 2" xfId="1651"/>
    <cellStyle name="Note 2 2 3 5 4" xfId="1652"/>
    <cellStyle name="Note 2 2 3 6" xfId="1653"/>
    <cellStyle name="Note 2 2 3 6 2" xfId="1654"/>
    <cellStyle name="Note 2 2 3 6 2 2" xfId="1655"/>
    <cellStyle name="Note 2 2 3 6 3" xfId="1656"/>
    <cellStyle name="Note 2 2 3 6 3 2" xfId="1657"/>
    <cellStyle name="Note 2 2 3 6 4" xfId="1658"/>
    <cellStyle name="Note 2 2 3 7" xfId="1659"/>
    <cellStyle name="Note 2 2 3 7 2" xfId="1660"/>
    <cellStyle name="Note 2 2 3 7 2 2" xfId="1661"/>
    <cellStyle name="Note 2 2 3 7 3" xfId="1662"/>
    <cellStyle name="Note 2 2 3 7 3 2" xfId="1663"/>
    <cellStyle name="Note 2 2 3 7 4" xfId="1664"/>
    <cellStyle name="Note 2 2 3 8" xfId="1665"/>
    <cellStyle name="Note 2 2 3 8 2" xfId="1666"/>
    <cellStyle name="Note 2 2 3 8 2 2" xfId="1667"/>
    <cellStyle name="Note 2 2 3 8 3" xfId="1668"/>
    <cellStyle name="Note 2 2 3 9" xfId="1669"/>
    <cellStyle name="Note 2 2 3 9 2" xfId="1670"/>
    <cellStyle name="Note 2 2 4" xfId="1671"/>
    <cellStyle name="Note 2 2 4 2" xfId="1672"/>
    <cellStyle name="Note 2 2 4 2 2" xfId="1673"/>
    <cellStyle name="Note 2 2 4 3" xfId="1674"/>
    <cellStyle name="Note 2 2 4 3 2" xfId="1675"/>
    <cellStyle name="Note 2 2 4 4" xfId="1676"/>
    <cellStyle name="Note 2 2 5" xfId="1677"/>
    <cellStyle name="Note 2 2 5 2" xfId="1678"/>
    <cellStyle name="Note 2 2 5 2 2" xfId="1679"/>
    <cellStyle name="Note 2 2 5 3" xfId="1680"/>
    <cellStyle name="Note 2 2 5 3 2" xfId="1681"/>
    <cellStyle name="Note 2 2 5 4" xfId="1682"/>
    <cellStyle name="Note 2 2 6" xfId="1683"/>
    <cellStyle name="Note 2 2 6 2" xfId="1684"/>
    <cellStyle name="Note 2 2 6 2 2" xfId="1685"/>
    <cellStyle name="Note 2 2 6 3" xfId="1686"/>
    <cellStyle name="Note 2 2 6 3 2" xfId="1687"/>
    <cellStyle name="Note 2 2 6 4" xfId="1688"/>
    <cellStyle name="Note 2 2 7" xfId="1689"/>
    <cellStyle name="Note 2 2 7 2" xfId="1690"/>
    <cellStyle name="Note 2 2 7 2 2" xfId="1691"/>
    <cellStyle name="Note 2 2 7 3" xfId="1692"/>
    <cellStyle name="Note 2 2 7 3 2" xfId="1693"/>
    <cellStyle name="Note 2 2 7 4" xfId="1694"/>
    <cellStyle name="Note 2 2 8" xfId="1695"/>
    <cellStyle name="Note 2 2 8 2" xfId="1696"/>
    <cellStyle name="Note 2 2 8 2 2" xfId="1697"/>
    <cellStyle name="Note 2 2 8 3" xfId="1698"/>
    <cellStyle name="Note 2 2 8 3 2" xfId="1699"/>
    <cellStyle name="Note 2 2 8 4" xfId="1700"/>
    <cellStyle name="Note 2 2 9" xfId="1701"/>
    <cellStyle name="Note 2 2 9 2" xfId="1702"/>
    <cellStyle name="Note 2 2 9 2 2" xfId="1703"/>
    <cellStyle name="Note 2 2 9 3" xfId="1704"/>
    <cellStyle name="Note 2 3" xfId="1705"/>
    <cellStyle name="Note 2 3 10" xfId="1706"/>
    <cellStyle name="Note 2 3 10 2" xfId="1707"/>
    <cellStyle name="Note 2 3 10 2 2" xfId="1708"/>
    <cellStyle name="Note 2 3 10 3" xfId="1709"/>
    <cellStyle name="Note 2 3 11" xfId="1710"/>
    <cellStyle name="Note 2 3 11 2" xfId="1711"/>
    <cellStyle name="Note 2 3 12" xfId="1712"/>
    <cellStyle name="Note 2 3 12 2" xfId="1713"/>
    <cellStyle name="Note 2 3 13" xfId="1714"/>
    <cellStyle name="Note 2 3 2" xfId="1715"/>
    <cellStyle name="Note 2 3 2 10" xfId="1716"/>
    <cellStyle name="Note 2 3 2 10 2" xfId="1717"/>
    <cellStyle name="Note 2 3 2 11" xfId="1718"/>
    <cellStyle name="Note 2 3 2 11 2" xfId="1719"/>
    <cellStyle name="Note 2 3 2 12" xfId="1720"/>
    <cellStyle name="Note 2 3 2 2" xfId="1721"/>
    <cellStyle name="Note 2 3 2 2 10" xfId="1722"/>
    <cellStyle name="Note 2 3 2 2 10 2" xfId="1723"/>
    <cellStyle name="Note 2 3 2 2 11" xfId="1724"/>
    <cellStyle name="Note 2 3 2 2 2" xfId="1725"/>
    <cellStyle name="Note 2 3 2 2 2 2" xfId="1726"/>
    <cellStyle name="Note 2 3 2 2 2 2 2" xfId="1727"/>
    <cellStyle name="Note 2 3 2 2 2 3" xfId="1728"/>
    <cellStyle name="Note 2 3 2 2 2 3 2" xfId="1729"/>
    <cellStyle name="Note 2 3 2 2 2 4" xfId="1730"/>
    <cellStyle name="Note 2 3 2 2 3" xfId="1731"/>
    <cellStyle name="Note 2 3 2 2 3 2" xfId="1732"/>
    <cellStyle name="Note 2 3 2 2 3 2 2" xfId="1733"/>
    <cellStyle name="Note 2 3 2 2 3 3" xfId="1734"/>
    <cellStyle name="Note 2 3 2 2 3 3 2" xfId="1735"/>
    <cellStyle name="Note 2 3 2 2 3 4" xfId="1736"/>
    <cellStyle name="Note 2 3 2 2 4" xfId="1737"/>
    <cellStyle name="Note 2 3 2 2 4 2" xfId="1738"/>
    <cellStyle name="Note 2 3 2 2 4 2 2" xfId="1739"/>
    <cellStyle name="Note 2 3 2 2 4 3" xfId="1740"/>
    <cellStyle name="Note 2 3 2 2 4 3 2" xfId="1741"/>
    <cellStyle name="Note 2 3 2 2 4 4" xfId="1742"/>
    <cellStyle name="Note 2 3 2 2 5" xfId="1743"/>
    <cellStyle name="Note 2 3 2 2 5 2" xfId="1744"/>
    <cellStyle name="Note 2 3 2 2 5 2 2" xfId="1745"/>
    <cellStyle name="Note 2 3 2 2 5 3" xfId="1746"/>
    <cellStyle name="Note 2 3 2 2 5 3 2" xfId="1747"/>
    <cellStyle name="Note 2 3 2 2 5 4" xfId="1748"/>
    <cellStyle name="Note 2 3 2 2 6" xfId="1749"/>
    <cellStyle name="Note 2 3 2 2 6 2" xfId="1750"/>
    <cellStyle name="Note 2 3 2 2 6 2 2" xfId="1751"/>
    <cellStyle name="Note 2 3 2 2 6 3" xfId="1752"/>
    <cellStyle name="Note 2 3 2 2 6 3 2" xfId="1753"/>
    <cellStyle name="Note 2 3 2 2 6 4" xfId="1754"/>
    <cellStyle name="Note 2 3 2 2 7" xfId="1755"/>
    <cellStyle name="Note 2 3 2 2 7 2" xfId="1756"/>
    <cellStyle name="Note 2 3 2 2 7 2 2" xfId="1757"/>
    <cellStyle name="Note 2 3 2 2 7 3" xfId="1758"/>
    <cellStyle name="Note 2 3 2 2 7 3 2" xfId="1759"/>
    <cellStyle name="Note 2 3 2 2 7 4" xfId="1760"/>
    <cellStyle name="Note 2 3 2 2 8" xfId="1761"/>
    <cellStyle name="Note 2 3 2 2 8 2" xfId="1762"/>
    <cellStyle name="Note 2 3 2 2 8 2 2" xfId="1763"/>
    <cellStyle name="Note 2 3 2 2 8 3" xfId="1764"/>
    <cellStyle name="Note 2 3 2 2 9" xfId="1765"/>
    <cellStyle name="Note 2 3 2 2 9 2" xfId="1766"/>
    <cellStyle name="Note 2 3 2 3" xfId="1767"/>
    <cellStyle name="Note 2 3 2 3 2" xfId="1768"/>
    <cellStyle name="Note 2 3 2 3 2 2" xfId="1769"/>
    <cellStyle name="Note 2 3 2 3 3" xfId="1770"/>
    <cellStyle name="Note 2 3 2 3 3 2" xfId="1771"/>
    <cellStyle name="Note 2 3 2 3 4" xfId="1772"/>
    <cellStyle name="Note 2 3 2 4" xfId="1773"/>
    <cellStyle name="Note 2 3 2 4 2" xfId="1774"/>
    <cellStyle name="Note 2 3 2 4 2 2" xfId="1775"/>
    <cellStyle name="Note 2 3 2 4 3" xfId="1776"/>
    <cellStyle name="Note 2 3 2 4 3 2" xfId="1777"/>
    <cellStyle name="Note 2 3 2 4 4" xfId="1778"/>
    <cellStyle name="Note 2 3 2 5" xfId="1779"/>
    <cellStyle name="Note 2 3 2 5 2" xfId="1780"/>
    <cellStyle name="Note 2 3 2 5 2 2" xfId="1781"/>
    <cellStyle name="Note 2 3 2 5 3" xfId="1782"/>
    <cellStyle name="Note 2 3 2 5 3 2" xfId="1783"/>
    <cellStyle name="Note 2 3 2 5 4" xfId="1784"/>
    <cellStyle name="Note 2 3 2 6" xfId="1785"/>
    <cellStyle name="Note 2 3 2 6 2" xfId="1786"/>
    <cellStyle name="Note 2 3 2 6 2 2" xfId="1787"/>
    <cellStyle name="Note 2 3 2 6 3" xfId="1788"/>
    <cellStyle name="Note 2 3 2 6 3 2" xfId="1789"/>
    <cellStyle name="Note 2 3 2 6 4" xfId="1790"/>
    <cellStyle name="Note 2 3 2 7" xfId="1791"/>
    <cellStyle name="Note 2 3 2 7 2" xfId="1792"/>
    <cellStyle name="Note 2 3 2 7 2 2" xfId="1793"/>
    <cellStyle name="Note 2 3 2 7 3" xfId="1794"/>
    <cellStyle name="Note 2 3 2 7 3 2" xfId="1795"/>
    <cellStyle name="Note 2 3 2 7 4" xfId="1796"/>
    <cellStyle name="Note 2 3 2 8" xfId="1797"/>
    <cellStyle name="Note 2 3 2 8 2" xfId="1798"/>
    <cellStyle name="Note 2 3 2 8 2 2" xfId="1799"/>
    <cellStyle name="Note 2 3 2 8 3" xfId="1800"/>
    <cellStyle name="Note 2 3 2 8 3 2" xfId="1801"/>
    <cellStyle name="Note 2 3 2 8 4" xfId="1802"/>
    <cellStyle name="Note 2 3 2 9" xfId="1803"/>
    <cellStyle name="Note 2 3 2 9 2" xfId="1804"/>
    <cellStyle name="Note 2 3 2 9 2 2" xfId="1805"/>
    <cellStyle name="Note 2 3 2 9 3" xfId="1806"/>
    <cellStyle name="Note 2 3 3" xfId="1807"/>
    <cellStyle name="Note 2 3 3 10" xfId="1808"/>
    <cellStyle name="Note 2 3 3 10 2" xfId="1809"/>
    <cellStyle name="Note 2 3 3 11" xfId="1810"/>
    <cellStyle name="Note 2 3 3 2" xfId="1811"/>
    <cellStyle name="Note 2 3 3 2 2" xfId="1812"/>
    <cellStyle name="Note 2 3 3 2 2 2" xfId="1813"/>
    <cellStyle name="Note 2 3 3 2 3" xfId="1814"/>
    <cellStyle name="Note 2 3 3 2 3 2" xfId="1815"/>
    <cellStyle name="Note 2 3 3 2 4" xfId="1816"/>
    <cellStyle name="Note 2 3 3 3" xfId="1817"/>
    <cellStyle name="Note 2 3 3 3 2" xfId="1818"/>
    <cellStyle name="Note 2 3 3 3 2 2" xfId="1819"/>
    <cellStyle name="Note 2 3 3 3 3" xfId="1820"/>
    <cellStyle name="Note 2 3 3 3 3 2" xfId="1821"/>
    <cellStyle name="Note 2 3 3 3 4" xfId="1822"/>
    <cellStyle name="Note 2 3 3 4" xfId="1823"/>
    <cellStyle name="Note 2 3 3 4 2" xfId="1824"/>
    <cellStyle name="Note 2 3 3 4 2 2" xfId="1825"/>
    <cellStyle name="Note 2 3 3 4 3" xfId="1826"/>
    <cellStyle name="Note 2 3 3 4 3 2" xfId="1827"/>
    <cellStyle name="Note 2 3 3 4 4" xfId="1828"/>
    <cellStyle name="Note 2 3 3 5" xfId="1829"/>
    <cellStyle name="Note 2 3 3 5 2" xfId="1830"/>
    <cellStyle name="Note 2 3 3 5 2 2" xfId="1831"/>
    <cellStyle name="Note 2 3 3 5 3" xfId="1832"/>
    <cellStyle name="Note 2 3 3 5 3 2" xfId="1833"/>
    <cellStyle name="Note 2 3 3 5 4" xfId="1834"/>
    <cellStyle name="Note 2 3 3 6" xfId="1835"/>
    <cellStyle name="Note 2 3 3 6 2" xfId="1836"/>
    <cellStyle name="Note 2 3 3 6 2 2" xfId="1837"/>
    <cellStyle name="Note 2 3 3 6 3" xfId="1838"/>
    <cellStyle name="Note 2 3 3 6 3 2" xfId="1839"/>
    <cellStyle name="Note 2 3 3 6 4" xfId="1840"/>
    <cellStyle name="Note 2 3 3 7" xfId="1841"/>
    <cellStyle name="Note 2 3 3 7 2" xfId="1842"/>
    <cellStyle name="Note 2 3 3 7 2 2" xfId="1843"/>
    <cellStyle name="Note 2 3 3 7 3" xfId="1844"/>
    <cellStyle name="Note 2 3 3 7 3 2" xfId="1845"/>
    <cellStyle name="Note 2 3 3 7 4" xfId="1846"/>
    <cellStyle name="Note 2 3 3 8" xfId="1847"/>
    <cellStyle name="Note 2 3 3 8 2" xfId="1848"/>
    <cellStyle name="Note 2 3 3 8 2 2" xfId="1849"/>
    <cellStyle name="Note 2 3 3 8 3" xfId="1850"/>
    <cellStyle name="Note 2 3 3 9" xfId="1851"/>
    <cellStyle name="Note 2 3 3 9 2" xfId="1852"/>
    <cellStyle name="Note 2 3 4" xfId="1853"/>
    <cellStyle name="Note 2 3 4 2" xfId="1854"/>
    <cellStyle name="Note 2 3 4 2 2" xfId="1855"/>
    <cellStyle name="Note 2 3 4 3" xfId="1856"/>
    <cellStyle name="Note 2 3 4 3 2" xfId="1857"/>
    <cellStyle name="Note 2 3 4 4" xfId="1858"/>
    <cellStyle name="Note 2 3 5" xfId="1859"/>
    <cellStyle name="Note 2 3 5 2" xfId="1860"/>
    <cellStyle name="Note 2 3 5 2 2" xfId="1861"/>
    <cellStyle name="Note 2 3 5 3" xfId="1862"/>
    <cellStyle name="Note 2 3 5 3 2" xfId="1863"/>
    <cellStyle name="Note 2 3 5 4" xfId="1864"/>
    <cellStyle name="Note 2 3 6" xfId="1865"/>
    <cellStyle name="Note 2 3 6 2" xfId="1866"/>
    <cellStyle name="Note 2 3 6 2 2" xfId="1867"/>
    <cellStyle name="Note 2 3 6 3" xfId="1868"/>
    <cellStyle name="Note 2 3 6 3 2" xfId="1869"/>
    <cellStyle name="Note 2 3 6 4" xfId="1870"/>
    <cellStyle name="Note 2 3 7" xfId="1871"/>
    <cellStyle name="Note 2 3 7 2" xfId="1872"/>
    <cellStyle name="Note 2 3 7 2 2" xfId="1873"/>
    <cellStyle name="Note 2 3 7 3" xfId="1874"/>
    <cellStyle name="Note 2 3 7 3 2" xfId="1875"/>
    <cellStyle name="Note 2 3 7 4" xfId="1876"/>
    <cellStyle name="Note 2 3 8" xfId="1877"/>
    <cellStyle name="Note 2 3 8 2" xfId="1878"/>
    <cellStyle name="Note 2 3 8 2 2" xfId="1879"/>
    <cellStyle name="Note 2 3 8 3" xfId="1880"/>
    <cellStyle name="Note 2 3 8 3 2" xfId="1881"/>
    <cellStyle name="Note 2 3 8 4" xfId="1882"/>
    <cellStyle name="Note 2 3 9" xfId="1883"/>
    <cellStyle name="Note 2 3 9 2" xfId="1884"/>
    <cellStyle name="Note 2 3 9 2 2" xfId="1885"/>
    <cellStyle name="Note 2 3 9 3" xfId="1886"/>
    <cellStyle name="Note 2 3 9 3 2" xfId="1887"/>
    <cellStyle name="Note 2 3 9 4" xfId="1888"/>
    <cellStyle name="Note 2 4" xfId="1889"/>
    <cellStyle name="Note 2 4 10" xfId="1890"/>
    <cellStyle name="Note 2 4 10 2" xfId="1891"/>
    <cellStyle name="Note 2 4 11" xfId="1892"/>
    <cellStyle name="Note 2 4 11 2" xfId="1893"/>
    <cellStyle name="Note 2 4 12" xfId="1894"/>
    <cellStyle name="Note 2 4 2" xfId="1895"/>
    <cellStyle name="Note 2 4 2 10" xfId="1896"/>
    <cellStyle name="Note 2 4 2 10 2" xfId="1897"/>
    <cellStyle name="Note 2 4 2 11" xfId="1898"/>
    <cellStyle name="Note 2 4 2 2" xfId="1899"/>
    <cellStyle name="Note 2 4 2 2 2" xfId="1900"/>
    <cellStyle name="Note 2 4 2 2 2 2" xfId="1901"/>
    <cellStyle name="Note 2 4 2 2 3" xfId="1902"/>
    <cellStyle name="Note 2 4 2 2 3 2" xfId="1903"/>
    <cellStyle name="Note 2 4 2 2 4" xfId="1904"/>
    <cellStyle name="Note 2 4 2 3" xfId="1905"/>
    <cellStyle name="Note 2 4 2 3 2" xfId="1906"/>
    <cellStyle name="Note 2 4 2 3 2 2" xfId="1907"/>
    <cellStyle name="Note 2 4 2 3 3" xfId="1908"/>
    <cellStyle name="Note 2 4 2 3 3 2" xfId="1909"/>
    <cellStyle name="Note 2 4 2 3 4" xfId="1910"/>
    <cellStyle name="Note 2 4 2 4" xfId="1911"/>
    <cellStyle name="Note 2 4 2 4 2" xfId="1912"/>
    <cellStyle name="Note 2 4 2 4 2 2" xfId="1913"/>
    <cellStyle name="Note 2 4 2 4 3" xfId="1914"/>
    <cellStyle name="Note 2 4 2 4 3 2" xfId="1915"/>
    <cellStyle name="Note 2 4 2 4 4" xfId="1916"/>
    <cellStyle name="Note 2 4 2 5" xfId="1917"/>
    <cellStyle name="Note 2 4 2 5 2" xfId="1918"/>
    <cellStyle name="Note 2 4 2 5 2 2" xfId="1919"/>
    <cellStyle name="Note 2 4 2 5 3" xfId="1920"/>
    <cellStyle name="Note 2 4 2 5 3 2" xfId="1921"/>
    <cellStyle name="Note 2 4 2 5 4" xfId="1922"/>
    <cellStyle name="Note 2 4 2 6" xfId="1923"/>
    <cellStyle name="Note 2 4 2 6 2" xfId="1924"/>
    <cellStyle name="Note 2 4 2 6 2 2" xfId="1925"/>
    <cellStyle name="Note 2 4 2 6 3" xfId="1926"/>
    <cellStyle name="Note 2 4 2 6 3 2" xfId="1927"/>
    <cellStyle name="Note 2 4 2 6 4" xfId="1928"/>
    <cellStyle name="Note 2 4 2 7" xfId="1929"/>
    <cellStyle name="Note 2 4 2 7 2" xfId="1930"/>
    <cellStyle name="Note 2 4 2 7 2 2" xfId="1931"/>
    <cellStyle name="Note 2 4 2 7 3" xfId="1932"/>
    <cellStyle name="Note 2 4 2 7 3 2" xfId="1933"/>
    <cellStyle name="Note 2 4 2 7 4" xfId="1934"/>
    <cellStyle name="Note 2 4 2 8" xfId="1935"/>
    <cellStyle name="Note 2 4 2 8 2" xfId="1936"/>
    <cellStyle name="Note 2 4 2 8 2 2" xfId="1937"/>
    <cellStyle name="Note 2 4 2 8 3" xfId="1938"/>
    <cellStyle name="Note 2 4 2 9" xfId="1939"/>
    <cellStyle name="Note 2 4 2 9 2" xfId="1940"/>
    <cellStyle name="Note 2 4 3" xfId="1941"/>
    <cellStyle name="Note 2 4 3 2" xfId="1942"/>
    <cellStyle name="Note 2 4 3 2 2" xfId="1943"/>
    <cellStyle name="Note 2 4 3 3" xfId="1944"/>
    <cellStyle name="Note 2 4 3 3 2" xfId="1945"/>
    <cellStyle name="Note 2 4 3 4" xfId="1946"/>
    <cellStyle name="Note 2 4 4" xfId="1947"/>
    <cellStyle name="Note 2 4 4 2" xfId="1948"/>
    <cellStyle name="Note 2 4 4 2 2" xfId="1949"/>
    <cellStyle name="Note 2 4 4 3" xfId="1950"/>
    <cellStyle name="Note 2 4 4 3 2" xfId="1951"/>
    <cellStyle name="Note 2 4 4 4" xfId="1952"/>
    <cellStyle name="Note 2 4 5" xfId="1953"/>
    <cellStyle name="Note 2 4 5 2" xfId="1954"/>
    <cellStyle name="Note 2 4 5 2 2" xfId="1955"/>
    <cellStyle name="Note 2 4 5 3" xfId="1956"/>
    <cellStyle name="Note 2 4 5 3 2" xfId="1957"/>
    <cellStyle name="Note 2 4 5 4" xfId="1958"/>
    <cellStyle name="Note 2 4 6" xfId="1959"/>
    <cellStyle name="Note 2 4 6 2" xfId="1960"/>
    <cellStyle name="Note 2 4 6 2 2" xfId="1961"/>
    <cellStyle name="Note 2 4 6 3" xfId="1962"/>
    <cellStyle name="Note 2 4 6 3 2" xfId="1963"/>
    <cellStyle name="Note 2 4 6 4" xfId="1964"/>
    <cellStyle name="Note 2 4 7" xfId="1965"/>
    <cellStyle name="Note 2 4 7 2" xfId="1966"/>
    <cellStyle name="Note 2 4 7 2 2" xfId="1967"/>
    <cellStyle name="Note 2 4 7 3" xfId="1968"/>
    <cellStyle name="Note 2 4 7 3 2" xfId="1969"/>
    <cellStyle name="Note 2 4 7 4" xfId="1970"/>
    <cellStyle name="Note 2 4 8" xfId="1971"/>
    <cellStyle name="Note 2 4 8 2" xfId="1972"/>
    <cellStyle name="Note 2 4 8 2 2" xfId="1973"/>
    <cellStyle name="Note 2 4 8 3" xfId="1974"/>
    <cellStyle name="Note 2 4 8 3 2" xfId="1975"/>
    <cellStyle name="Note 2 4 8 4" xfId="1976"/>
    <cellStyle name="Note 2 4 9" xfId="1977"/>
    <cellStyle name="Note 2 4 9 2" xfId="1978"/>
    <cellStyle name="Note 2 4 9 2 2" xfId="1979"/>
    <cellStyle name="Note 2 4 9 3" xfId="1980"/>
    <cellStyle name="Note 2 5" xfId="1981"/>
    <cellStyle name="Note 2 5 10" xfId="1982"/>
    <cellStyle name="Note 2 5 10 2" xfId="1983"/>
    <cellStyle name="Note 2 5 11" xfId="1984"/>
    <cellStyle name="Note 2 5 2" xfId="1985"/>
    <cellStyle name="Note 2 5 2 2" xfId="1986"/>
    <cellStyle name="Note 2 5 2 2 2" xfId="1987"/>
    <cellStyle name="Note 2 5 2 3" xfId="1988"/>
    <cellStyle name="Note 2 5 2 3 2" xfId="1989"/>
    <cellStyle name="Note 2 5 2 4" xfId="1990"/>
    <cellStyle name="Note 2 5 3" xfId="1991"/>
    <cellStyle name="Note 2 5 3 2" xfId="1992"/>
    <cellStyle name="Note 2 5 3 2 2" xfId="1993"/>
    <cellStyle name="Note 2 5 3 3" xfId="1994"/>
    <cellStyle name="Note 2 5 3 3 2" xfId="1995"/>
    <cellStyle name="Note 2 5 3 4" xfId="1996"/>
    <cellStyle name="Note 2 5 4" xfId="1997"/>
    <cellStyle name="Note 2 5 4 2" xfId="1998"/>
    <cellStyle name="Note 2 5 4 2 2" xfId="1999"/>
    <cellStyle name="Note 2 5 4 3" xfId="2000"/>
    <cellStyle name="Note 2 5 4 3 2" xfId="2001"/>
    <cellStyle name="Note 2 5 4 4" xfId="2002"/>
    <cellStyle name="Note 2 5 5" xfId="2003"/>
    <cellStyle name="Note 2 5 5 2" xfId="2004"/>
    <cellStyle name="Note 2 5 5 2 2" xfId="2005"/>
    <cellStyle name="Note 2 5 5 3" xfId="2006"/>
    <cellStyle name="Note 2 5 5 3 2" xfId="2007"/>
    <cellStyle name="Note 2 5 5 4" xfId="2008"/>
    <cellStyle name="Note 2 5 6" xfId="2009"/>
    <cellStyle name="Note 2 5 6 2" xfId="2010"/>
    <cellStyle name="Note 2 5 6 2 2" xfId="2011"/>
    <cellStyle name="Note 2 5 6 3" xfId="2012"/>
    <cellStyle name="Note 2 5 6 3 2" xfId="2013"/>
    <cellStyle name="Note 2 5 6 4" xfId="2014"/>
    <cellStyle name="Note 2 5 7" xfId="2015"/>
    <cellStyle name="Note 2 5 7 2" xfId="2016"/>
    <cellStyle name="Note 2 5 7 2 2" xfId="2017"/>
    <cellStyle name="Note 2 5 7 3" xfId="2018"/>
    <cellStyle name="Note 2 5 7 3 2" xfId="2019"/>
    <cellStyle name="Note 2 5 7 4" xfId="2020"/>
    <cellStyle name="Note 2 5 8" xfId="2021"/>
    <cellStyle name="Note 2 5 8 2" xfId="2022"/>
    <cellStyle name="Note 2 5 8 2 2" xfId="2023"/>
    <cellStyle name="Note 2 5 8 3" xfId="2024"/>
    <cellStyle name="Note 2 5 9" xfId="2025"/>
    <cellStyle name="Note 2 5 9 2" xfId="2026"/>
    <cellStyle name="Note 2 6" xfId="2027"/>
    <cellStyle name="Note 2 6 2" xfId="2028"/>
    <cellStyle name="Note 2 6 2 2" xfId="2029"/>
    <cellStyle name="Note 2 6 3" xfId="2030"/>
    <cellStyle name="Note 2 6 3 2" xfId="2031"/>
    <cellStyle name="Note 2 6 4" xfId="2032"/>
    <cellStyle name="Note 2 7" xfId="2033"/>
    <cellStyle name="Note 2 7 2" xfId="2034"/>
    <cellStyle name="Note 2 7 2 2" xfId="2035"/>
    <cellStyle name="Note 2 7 3" xfId="2036"/>
    <cellStyle name="Note 2 7 3 2" xfId="2037"/>
    <cellStyle name="Note 2 7 4" xfId="2038"/>
    <cellStyle name="Note 2 8" xfId="2039"/>
    <cellStyle name="Note 2 8 2" xfId="2040"/>
    <cellStyle name="Note 2 8 2 2" xfId="2041"/>
    <cellStyle name="Note 2 8 3" xfId="2042"/>
    <cellStyle name="Note 2 8 3 2" xfId="2043"/>
    <cellStyle name="Note 2 8 4" xfId="2044"/>
    <cellStyle name="Note 2 9" xfId="2045"/>
    <cellStyle name="Note 2 9 2" xfId="2046"/>
    <cellStyle name="Note 2 9 2 2" xfId="2047"/>
    <cellStyle name="Note 2 9 3" xfId="2048"/>
    <cellStyle name="Note 2 9 3 2" xfId="2049"/>
    <cellStyle name="Note 2 9 4" xfId="2050"/>
    <cellStyle name="Note 3" xfId="103"/>
    <cellStyle name="Note 3 10" xfId="2051"/>
    <cellStyle name="Note 3 10 2" xfId="2052"/>
    <cellStyle name="Note 3 10 2 2" xfId="2053"/>
    <cellStyle name="Note 3 10 3" xfId="2054"/>
    <cellStyle name="Note 3 10 3 2" xfId="2055"/>
    <cellStyle name="Note 3 10 4" xfId="2056"/>
    <cellStyle name="Note 3 11" xfId="2057"/>
    <cellStyle name="Note 3 11 2" xfId="2058"/>
    <cellStyle name="Note 3 11 2 2" xfId="2059"/>
    <cellStyle name="Note 3 11 3" xfId="2060"/>
    <cellStyle name="Note 3 11 3 2" xfId="2061"/>
    <cellStyle name="Note 3 11 4" xfId="2062"/>
    <cellStyle name="Note 3 12" xfId="2063"/>
    <cellStyle name="Note 3 12 2" xfId="2064"/>
    <cellStyle name="Note 3 12 2 2" xfId="2065"/>
    <cellStyle name="Note 3 12 3" xfId="2066"/>
    <cellStyle name="Note 3 13" xfId="2067"/>
    <cellStyle name="Note 3 13 2" xfId="2068"/>
    <cellStyle name="Note 3 14" xfId="2069"/>
    <cellStyle name="Note 3 14 2" xfId="2070"/>
    <cellStyle name="Note 3 15" xfId="2071"/>
    <cellStyle name="Note 3 2" xfId="109"/>
    <cellStyle name="Note 3 3" xfId="2072"/>
    <cellStyle name="Note 3 3 10" xfId="2073"/>
    <cellStyle name="Note 3 3 10 2" xfId="2074"/>
    <cellStyle name="Note 3 3 10 2 2" xfId="2075"/>
    <cellStyle name="Note 3 3 10 3" xfId="2076"/>
    <cellStyle name="Note 3 3 11" xfId="2077"/>
    <cellStyle name="Note 3 3 11 2" xfId="2078"/>
    <cellStyle name="Note 3 3 12" xfId="2079"/>
    <cellStyle name="Note 3 3 12 2" xfId="2080"/>
    <cellStyle name="Note 3 3 13" xfId="2081"/>
    <cellStyle name="Note 3 3 2" xfId="2082"/>
    <cellStyle name="Note 3 3 2 10" xfId="2083"/>
    <cellStyle name="Note 3 3 2 10 2" xfId="2084"/>
    <cellStyle name="Note 3 3 2 11" xfId="2085"/>
    <cellStyle name="Note 3 3 2 11 2" xfId="2086"/>
    <cellStyle name="Note 3 3 2 12" xfId="2087"/>
    <cellStyle name="Note 3 3 2 2" xfId="2088"/>
    <cellStyle name="Note 3 3 2 2 10" xfId="2089"/>
    <cellStyle name="Note 3 3 2 2 10 2" xfId="2090"/>
    <cellStyle name="Note 3 3 2 2 11" xfId="2091"/>
    <cellStyle name="Note 3 3 2 2 2" xfId="2092"/>
    <cellStyle name="Note 3 3 2 2 2 2" xfId="2093"/>
    <cellStyle name="Note 3 3 2 2 2 2 2" xfId="2094"/>
    <cellStyle name="Note 3 3 2 2 2 3" xfId="2095"/>
    <cellStyle name="Note 3 3 2 2 2 3 2" xfId="2096"/>
    <cellStyle name="Note 3 3 2 2 2 4" xfId="2097"/>
    <cellStyle name="Note 3 3 2 2 3" xfId="2098"/>
    <cellStyle name="Note 3 3 2 2 3 2" xfId="2099"/>
    <cellStyle name="Note 3 3 2 2 3 2 2" xfId="2100"/>
    <cellStyle name="Note 3 3 2 2 3 3" xfId="2101"/>
    <cellStyle name="Note 3 3 2 2 3 3 2" xfId="2102"/>
    <cellStyle name="Note 3 3 2 2 3 4" xfId="2103"/>
    <cellStyle name="Note 3 3 2 2 4" xfId="2104"/>
    <cellStyle name="Note 3 3 2 2 4 2" xfId="2105"/>
    <cellStyle name="Note 3 3 2 2 4 2 2" xfId="2106"/>
    <cellStyle name="Note 3 3 2 2 4 3" xfId="2107"/>
    <cellStyle name="Note 3 3 2 2 4 3 2" xfId="2108"/>
    <cellStyle name="Note 3 3 2 2 4 4" xfId="2109"/>
    <cellStyle name="Note 3 3 2 2 5" xfId="2110"/>
    <cellStyle name="Note 3 3 2 2 5 2" xfId="2111"/>
    <cellStyle name="Note 3 3 2 2 5 2 2" xfId="2112"/>
    <cellStyle name="Note 3 3 2 2 5 3" xfId="2113"/>
    <cellStyle name="Note 3 3 2 2 5 3 2" xfId="2114"/>
    <cellStyle name="Note 3 3 2 2 5 4" xfId="2115"/>
    <cellStyle name="Note 3 3 2 2 6" xfId="2116"/>
    <cellStyle name="Note 3 3 2 2 6 2" xfId="2117"/>
    <cellStyle name="Note 3 3 2 2 6 2 2" xfId="2118"/>
    <cellStyle name="Note 3 3 2 2 6 3" xfId="2119"/>
    <cellStyle name="Note 3 3 2 2 6 3 2" xfId="2120"/>
    <cellStyle name="Note 3 3 2 2 6 4" xfId="2121"/>
    <cellStyle name="Note 3 3 2 2 7" xfId="2122"/>
    <cellStyle name="Note 3 3 2 2 7 2" xfId="2123"/>
    <cellStyle name="Note 3 3 2 2 7 2 2" xfId="2124"/>
    <cellStyle name="Note 3 3 2 2 7 3" xfId="2125"/>
    <cellStyle name="Note 3 3 2 2 7 3 2" xfId="2126"/>
    <cellStyle name="Note 3 3 2 2 7 4" xfId="2127"/>
    <cellStyle name="Note 3 3 2 2 8" xfId="2128"/>
    <cellStyle name="Note 3 3 2 2 8 2" xfId="2129"/>
    <cellStyle name="Note 3 3 2 2 8 2 2" xfId="2130"/>
    <cellStyle name="Note 3 3 2 2 8 3" xfId="2131"/>
    <cellStyle name="Note 3 3 2 2 9" xfId="2132"/>
    <cellStyle name="Note 3 3 2 2 9 2" xfId="2133"/>
    <cellStyle name="Note 3 3 2 3" xfId="2134"/>
    <cellStyle name="Note 3 3 2 3 2" xfId="2135"/>
    <cellStyle name="Note 3 3 2 3 2 2" xfId="2136"/>
    <cellStyle name="Note 3 3 2 3 3" xfId="2137"/>
    <cellStyle name="Note 3 3 2 3 3 2" xfId="2138"/>
    <cellStyle name="Note 3 3 2 3 4" xfId="2139"/>
    <cellStyle name="Note 3 3 2 4" xfId="2140"/>
    <cellStyle name="Note 3 3 2 4 2" xfId="2141"/>
    <cellStyle name="Note 3 3 2 4 2 2" xfId="2142"/>
    <cellStyle name="Note 3 3 2 4 3" xfId="2143"/>
    <cellStyle name="Note 3 3 2 4 3 2" xfId="2144"/>
    <cellStyle name="Note 3 3 2 4 4" xfId="2145"/>
    <cellStyle name="Note 3 3 2 5" xfId="2146"/>
    <cellStyle name="Note 3 3 2 5 2" xfId="2147"/>
    <cellStyle name="Note 3 3 2 5 2 2" xfId="2148"/>
    <cellStyle name="Note 3 3 2 5 3" xfId="2149"/>
    <cellStyle name="Note 3 3 2 5 3 2" xfId="2150"/>
    <cellStyle name="Note 3 3 2 5 4" xfId="2151"/>
    <cellStyle name="Note 3 3 2 6" xfId="2152"/>
    <cellStyle name="Note 3 3 2 6 2" xfId="2153"/>
    <cellStyle name="Note 3 3 2 6 2 2" xfId="2154"/>
    <cellStyle name="Note 3 3 2 6 3" xfId="2155"/>
    <cellStyle name="Note 3 3 2 6 3 2" xfId="2156"/>
    <cellStyle name="Note 3 3 2 6 4" xfId="2157"/>
    <cellStyle name="Note 3 3 2 7" xfId="2158"/>
    <cellStyle name="Note 3 3 2 7 2" xfId="2159"/>
    <cellStyle name="Note 3 3 2 7 2 2" xfId="2160"/>
    <cellStyle name="Note 3 3 2 7 3" xfId="2161"/>
    <cellStyle name="Note 3 3 2 7 3 2" xfId="2162"/>
    <cellStyle name="Note 3 3 2 7 4" xfId="2163"/>
    <cellStyle name="Note 3 3 2 8" xfId="2164"/>
    <cellStyle name="Note 3 3 2 8 2" xfId="2165"/>
    <cellStyle name="Note 3 3 2 8 2 2" xfId="2166"/>
    <cellStyle name="Note 3 3 2 8 3" xfId="2167"/>
    <cellStyle name="Note 3 3 2 8 3 2" xfId="2168"/>
    <cellStyle name="Note 3 3 2 8 4" xfId="2169"/>
    <cellStyle name="Note 3 3 2 9" xfId="2170"/>
    <cellStyle name="Note 3 3 2 9 2" xfId="2171"/>
    <cellStyle name="Note 3 3 2 9 2 2" xfId="2172"/>
    <cellStyle name="Note 3 3 2 9 3" xfId="2173"/>
    <cellStyle name="Note 3 3 3" xfId="2174"/>
    <cellStyle name="Note 3 3 3 10" xfId="2175"/>
    <cellStyle name="Note 3 3 3 10 2" xfId="2176"/>
    <cellStyle name="Note 3 3 3 11" xfId="2177"/>
    <cellStyle name="Note 3 3 3 2" xfId="2178"/>
    <cellStyle name="Note 3 3 3 2 2" xfId="2179"/>
    <cellStyle name="Note 3 3 3 2 2 2" xfId="2180"/>
    <cellStyle name="Note 3 3 3 2 3" xfId="2181"/>
    <cellStyle name="Note 3 3 3 2 3 2" xfId="2182"/>
    <cellStyle name="Note 3 3 3 2 4" xfId="2183"/>
    <cellStyle name="Note 3 3 3 3" xfId="2184"/>
    <cellStyle name="Note 3 3 3 3 2" xfId="2185"/>
    <cellStyle name="Note 3 3 3 3 2 2" xfId="2186"/>
    <cellStyle name="Note 3 3 3 3 3" xfId="2187"/>
    <cellStyle name="Note 3 3 3 3 3 2" xfId="2188"/>
    <cellStyle name="Note 3 3 3 3 4" xfId="2189"/>
    <cellStyle name="Note 3 3 3 4" xfId="2190"/>
    <cellStyle name="Note 3 3 3 4 2" xfId="2191"/>
    <cellStyle name="Note 3 3 3 4 2 2" xfId="2192"/>
    <cellStyle name="Note 3 3 3 4 3" xfId="2193"/>
    <cellStyle name="Note 3 3 3 4 3 2" xfId="2194"/>
    <cellStyle name="Note 3 3 3 4 4" xfId="2195"/>
    <cellStyle name="Note 3 3 3 5" xfId="2196"/>
    <cellStyle name="Note 3 3 3 5 2" xfId="2197"/>
    <cellStyle name="Note 3 3 3 5 2 2" xfId="2198"/>
    <cellStyle name="Note 3 3 3 5 3" xfId="2199"/>
    <cellStyle name="Note 3 3 3 5 3 2" xfId="2200"/>
    <cellStyle name="Note 3 3 3 5 4" xfId="2201"/>
    <cellStyle name="Note 3 3 3 6" xfId="2202"/>
    <cellStyle name="Note 3 3 3 6 2" xfId="2203"/>
    <cellStyle name="Note 3 3 3 6 2 2" xfId="2204"/>
    <cellStyle name="Note 3 3 3 6 3" xfId="2205"/>
    <cellStyle name="Note 3 3 3 6 3 2" xfId="2206"/>
    <cellStyle name="Note 3 3 3 6 4" xfId="2207"/>
    <cellStyle name="Note 3 3 3 7" xfId="2208"/>
    <cellStyle name="Note 3 3 3 7 2" xfId="2209"/>
    <cellStyle name="Note 3 3 3 7 2 2" xfId="2210"/>
    <cellStyle name="Note 3 3 3 7 3" xfId="2211"/>
    <cellStyle name="Note 3 3 3 7 3 2" xfId="2212"/>
    <cellStyle name="Note 3 3 3 7 4" xfId="2213"/>
    <cellStyle name="Note 3 3 3 8" xfId="2214"/>
    <cellStyle name="Note 3 3 3 8 2" xfId="2215"/>
    <cellStyle name="Note 3 3 3 8 2 2" xfId="2216"/>
    <cellStyle name="Note 3 3 3 8 3" xfId="2217"/>
    <cellStyle name="Note 3 3 3 9" xfId="2218"/>
    <cellStyle name="Note 3 3 3 9 2" xfId="2219"/>
    <cellStyle name="Note 3 3 4" xfId="2220"/>
    <cellStyle name="Note 3 3 4 2" xfId="2221"/>
    <cellStyle name="Note 3 3 4 2 2" xfId="2222"/>
    <cellStyle name="Note 3 3 4 3" xfId="2223"/>
    <cellStyle name="Note 3 3 4 3 2" xfId="2224"/>
    <cellStyle name="Note 3 3 4 4" xfId="2225"/>
    <cellStyle name="Note 3 3 5" xfId="2226"/>
    <cellStyle name="Note 3 3 5 2" xfId="2227"/>
    <cellStyle name="Note 3 3 5 2 2" xfId="2228"/>
    <cellStyle name="Note 3 3 5 3" xfId="2229"/>
    <cellStyle name="Note 3 3 5 3 2" xfId="2230"/>
    <cellStyle name="Note 3 3 5 4" xfId="2231"/>
    <cellStyle name="Note 3 3 6" xfId="2232"/>
    <cellStyle name="Note 3 3 6 2" xfId="2233"/>
    <cellStyle name="Note 3 3 6 2 2" xfId="2234"/>
    <cellStyle name="Note 3 3 6 3" xfId="2235"/>
    <cellStyle name="Note 3 3 6 3 2" xfId="2236"/>
    <cellStyle name="Note 3 3 6 4" xfId="2237"/>
    <cellStyle name="Note 3 3 7" xfId="2238"/>
    <cellStyle name="Note 3 3 7 2" xfId="2239"/>
    <cellStyle name="Note 3 3 7 2 2" xfId="2240"/>
    <cellStyle name="Note 3 3 7 3" xfId="2241"/>
    <cellStyle name="Note 3 3 7 3 2" xfId="2242"/>
    <cellStyle name="Note 3 3 7 4" xfId="2243"/>
    <cellStyle name="Note 3 3 8" xfId="2244"/>
    <cellStyle name="Note 3 3 8 2" xfId="2245"/>
    <cellStyle name="Note 3 3 8 2 2" xfId="2246"/>
    <cellStyle name="Note 3 3 8 3" xfId="2247"/>
    <cellStyle name="Note 3 3 8 3 2" xfId="2248"/>
    <cellStyle name="Note 3 3 8 4" xfId="2249"/>
    <cellStyle name="Note 3 3 9" xfId="2250"/>
    <cellStyle name="Note 3 3 9 2" xfId="2251"/>
    <cellStyle name="Note 3 3 9 2 2" xfId="2252"/>
    <cellStyle name="Note 3 3 9 3" xfId="2253"/>
    <cellStyle name="Note 3 3 9 3 2" xfId="2254"/>
    <cellStyle name="Note 3 3 9 4" xfId="2255"/>
    <cellStyle name="Note 3 4" xfId="2256"/>
    <cellStyle name="Note 3 4 10" xfId="2257"/>
    <cellStyle name="Note 3 4 10 2" xfId="2258"/>
    <cellStyle name="Note 3 4 11" xfId="2259"/>
    <cellStyle name="Note 3 4 11 2" xfId="2260"/>
    <cellStyle name="Note 3 4 12" xfId="2261"/>
    <cellStyle name="Note 3 4 2" xfId="2262"/>
    <cellStyle name="Note 3 4 2 10" xfId="2263"/>
    <cellStyle name="Note 3 4 2 10 2" xfId="2264"/>
    <cellStyle name="Note 3 4 2 11" xfId="2265"/>
    <cellStyle name="Note 3 4 2 2" xfId="2266"/>
    <cellStyle name="Note 3 4 2 2 2" xfId="2267"/>
    <cellStyle name="Note 3 4 2 2 2 2" xfId="2268"/>
    <cellStyle name="Note 3 4 2 2 3" xfId="2269"/>
    <cellStyle name="Note 3 4 2 2 3 2" xfId="2270"/>
    <cellStyle name="Note 3 4 2 2 4" xfId="2271"/>
    <cellStyle name="Note 3 4 2 3" xfId="2272"/>
    <cellStyle name="Note 3 4 2 3 2" xfId="2273"/>
    <cellStyle name="Note 3 4 2 3 2 2" xfId="2274"/>
    <cellStyle name="Note 3 4 2 3 3" xfId="2275"/>
    <cellStyle name="Note 3 4 2 3 3 2" xfId="2276"/>
    <cellStyle name="Note 3 4 2 3 4" xfId="2277"/>
    <cellStyle name="Note 3 4 2 4" xfId="2278"/>
    <cellStyle name="Note 3 4 2 4 2" xfId="2279"/>
    <cellStyle name="Note 3 4 2 4 2 2" xfId="2280"/>
    <cellStyle name="Note 3 4 2 4 3" xfId="2281"/>
    <cellStyle name="Note 3 4 2 4 3 2" xfId="2282"/>
    <cellStyle name="Note 3 4 2 4 4" xfId="2283"/>
    <cellStyle name="Note 3 4 2 5" xfId="2284"/>
    <cellStyle name="Note 3 4 2 5 2" xfId="2285"/>
    <cellStyle name="Note 3 4 2 5 2 2" xfId="2286"/>
    <cellStyle name="Note 3 4 2 5 3" xfId="2287"/>
    <cellStyle name="Note 3 4 2 5 3 2" xfId="2288"/>
    <cellStyle name="Note 3 4 2 5 4" xfId="2289"/>
    <cellStyle name="Note 3 4 2 6" xfId="2290"/>
    <cellStyle name="Note 3 4 2 6 2" xfId="2291"/>
    <cellStyle name="Note 3 4 2 6 2 2" xfId="2292"/>
    <cellStyle name="Note 3 4 2 6 3" xfId="2293"/>
    <cellStyle name="Note 3 4 2 6 3 2" xfId="2294"/>
    <cellStyle name="Note 3 4 2 6 4" xfId="2295"/>
    <cellStyle name="Note 3 4 2 7" xfId="2296"/>
    <cellStyle name="Note 3 4 2 7 2" xfId="2297"/>
    <cellStyle name="Note 3 4 2 7 2 2" xfId="2298"/>
    <cellStyle name="Note 3 4 2 7 3" xfId="2299"/>
    <cellStyle name="Note 3 4 2 7 3 2" xfId="2300"/>
    <cellStyle name="Note 3 4 2 7 4" xfId="2301"/>
    <cellStyle name="Note 3 4 2 8" xfId="2302"/>
    <cellStyle name="Note 3 4 2 8 2" xfId="2303"/>
    <cellStyle name="Note 3 4 2 8 2 2" xfId="2304"/>
    <cellStyle name="Note 3 4 2 8 3" xfId="2305"/>
    <cellStyle name="Note 3 4 2 9" xfId="2306"/>
    <cellStyle name="Note 3 4 2 9 2" xfId="2307"/>
    <cellStyle name="Note 3 4 3" xfId="2308"/>
    <cellStyle name="Note 3 4 3 2" xfId="2309"/>
    <cellStyle name="Note 3 4 3 2 2" xfId="2310"/>
    <cellStyle name="Note 3 4 3 3" xfId="2311"/>
    <cellStyle name="Note 3 4 3 3 2" xfId="2312"/>
    <cellStyle name="Note 3 4 3 4" xfId="2313"/>
    <cellStyle name="Note 3 4 4" xfId="2314"/>
    <cellStyle name="Note 3 4 4 2" xfId="2315"/>
    <cellStyle name="Note 3 4 4 2 2" xfId="2316"/>
    <cellStyle name="Note 3 4 4 3" xfId="2317"/>
    <cellStyle name="Note 3 4 4 3 2" xfId="2318"/>
    <cellStyle name="Note 3 4 4 4" xfId="2319"/>
    <cellStyle name="Note 3 4 5" xfId="2320"/>
    <cellStyle name="Note 3 4 5 2" xfId="2321"/>
    <cellStyle name="Note 3 4 5 2 2" xfId="2322"/>
    <cellStyle name="Note 3 4 5 3" xfId="2323"/>
    <cellStyle name="Note 3 4 5 3 2" xfId="2324"/>
    <cellStyle name="Note 3 4 5 4" xfId="2325"/>
    <cellStyle name="Note 3 4 6" xfId="2326"/>
    <cellStyle name="Note 3 4 6 2" xfId="2327"/>
    <cellStyle name="Note 3 4 6 2 2" xfId="2328"/>
    <cellStyle name="Note 3 4 6 3" xfId="2329"/>
    <cellStyle name="Note 3 4 6 3 2" xfId="2330"/>
    <cellStyle name="Note 3 4 6 4" xfId="2331"/>
    <cellStyle name="Note 3 4 7" xfId="2332"/>
    <cellStyle name="Note 3 4 7 2" xfId="2333"/>
    <cellStyle name="Note 3 4 7 2 2" xfId="2334"/>
    <cellStyle name="Note 3 4 7 3" xfId="2335"/>
    <cellStyle name="Note 3 4 7 3 2" xfId="2336"/>
    <cellStyle name="Note 3 4 7 4" xfId="2337"/>
    <cellStyle name="Note 3 4 8" xfId="2338"/>
    <cellStyle name="Note 3 4 8 2" xfId="2339"/>
    <cellStyle name="Note 3 4 8 2 2" xfId="2340"/>
    <cellStyle name="Note 3 4 8 3" xfId="2341"/>
    <cellStyle name="Note 3 4 8 3 2" xfId="2342"/>
    <cellStyle name="Note 3 4 8 4" xfId="2343"/>
    <cellStyle name="Note 3 4 9" xfId="2344"/>
    <cellStyle name="Note 3 4 9 2" xfId="2345"/>
    <cellStyle name="Note 3 4 9 2 2" xfId="2346"/>
    <cellStyle name="Note 3 4 9 3" xfId="2347"/>
    <cellStyle name="Note 3 5" xfId="2348"/>
    <cellStyle name="Note 3 5 10" xfId="2349"/>
    <cellStyle name="Note 3 5 10 2" xfId="2350"/>
    <cellStyle name="Note 3 5 11" xfId="2351"/>
    <cellStyle name="Note 3 5 2" xfId="2352"/>
    <cellStyle name="Note 3 5 2 2" xfId="2353"/>
    <cellStyle name="Note 3 5 2 2 2" xfId="2354"/>
    <cellStyle name="Note 3 5 2 3" xfId="2355"/>
    <cellStyle name="Note 3 5 2 3 2" xfId="2356"/>
    <cellStyle name="Note 3 5 2 4" xfId="2357"/>
    <cellStyle name="Note 3 5 3" xfId="2358"/>
    <cellStyle name="Note 3 5 3 2" xfId="2359"/>
    <cellStyle name="Note 3 5 3 2 2" xfId="2360"/>
    <cellStyle name="Note 3 5 3 3" xfId="2361"/>
    <cellStyle name="Note 3 5 3 3 2" xfId="2362"/>
    <cellStyle name="Note 3 5 3 4" xfId="2363"/>
    <cellStyle name="Note 3 5 4" xfId="2364"/>
    <cellStyle name="Note 3 5 4 2" xfId="2365"/>
    <cellStyle name="Note 3 5 4 2 2" xfId="2366"/>
    <cellStyle name="Note 3 5 4 3" xfId="2367"/>
    <cellStyle name="Note 3 5 4 3 2" xfId="2368"/>
    <cellStyle name="Note 3 5 4 4" xfId="2369"/>
    <cellStyle name="Note 3 5 5" xfId="2370"/>
    <cellStyle name="Note 3 5 5 2" xfId="2371"/>
    <cellStyle name="Note 3 5 5 2 2" xfId="2372"/>
    <cellStyle name="Note 3 5 5 3" xfId="2373"/>
    <cellStyle name="Note 3 5 5 3 2" xfId="2374"/>
    <cellStyle name="Note 3 5 5 4" xfId="2375"/>
    <cellStyle name="Note 3 5 6" xfId="2376"/>
    <cellStyle name="Note 3 5 6 2" xfId="2377"/>
    <cellStyle name="Note 3 5 6 2 2" xfId="2378"/>
    <cellStyle name="Note 3 5 6 3" xfId="2379"/>
    <cellStyle name="Note 3 5 6 3 2" xfId="2380"/>
    <cellStyle name="Note 3 5 6 4" xfId="2381"/>
    <cellStyle name="Note 3 5 7" xfId="2382"/>
    <cellStyle name="Note 3 5 7 2" xfId="2383"/>
    <cellStyle name="Note 3 5 7 2 2" xfId="2384"/>
    <cellStyle name="Note 3 5 7 3" xfId="2385"/>
    <cellStyle name="Note 3 5 7 3 2" xfId="2386"/>
    <cellStyle name="Note 3 5 7 4" xfId="2387"/>
    <cellStyle name="Note 3 5 8" xfId="2388"/>
    <cellStyle name="Note 3 5 8 2" xfId="2389"/>
    <cellStyle name="Note 3 5 8 2 2" xfId="2390"/>
    <cellStyle name="Note 3 5 8 3" xfId="2391"/>
    <cellStyle name="Note 3 5 9" xfId="2392"/>
    <cellStyle name="Note 3 5 9 2" xfId="2393"/>
    <cellStyle name="Note 3 6" xfId="2394"/>
    <cellStyle name="Note 3 6 2" xfId="2395"/>
    <cellStyle name="Note 3 6 2 2" xfId="2396"/>
    <cellStyle name="Note 3 6 3" xfId="2397"/>
    <cellStyle name="Note 3 6 3 2" xfId="2398"/>
    <cellStyle name="Note 3 6 4" xfId="2399"/>
    <cellStyle name="Note 3 7" xfId="2400"/>
    <cellStyle name="Note 3 7 2" xfId="2401"/>
    <cellStyle name="Note 3 7 2 2" xfId="2402"/>
    <cellStyle name="Note 3 7 3" xfId="2403"/>
    <cellStyle name="Note 3 7 3 2" xfId="2404"/>
    <cellStyle name="Note 3 7 4" xfId="2405"/>
    <cellStyle name="Note 3 8" xfId="2406"/>
    <cellStyle name="Note 3 8 2" xfId="2407"/>
    <cellStyle name="Note 3 8 2 2" xfId="2408"/>
    <cellStyle name="Note 3 8 3" xfId="2409"/>
    <cellStyle name="Note 3 8 3 2" xfId="2410"/>
    <cellStyle name="Note 3 8 4" xfId="2411"/>
    <cellStyle name="Note 3 9" xfId="2412"/>
    <cellStyle name="Note 3 9 2" xfId="2413"/>
    <cellStyle name="Note 3 9 2 2" xfId="2414"/>
    <cellStyle name="Note 3 9 3" xfId="2415"/>
    <cellStyle name="Note 3 9 3 2" xfId="2416"/>
    <cellStyle name="Note 3 9 4" xfId="2417"/>
    <cellStyle name="Note 4" xfId="150"/>
    <cellStyle name="Note 5" xfId="188"/>
    <cellStyle name="Output" xfId="119" builtinId="21" customBuiltin="1"/>
    <cellStyle name="Output 2" xfId="104"/>
    <cellStyle name="Output 2 10" xfId="2418"/>
    <cellStyle name="Output 2 10 2" xfId="2419"/>
    <cellStyle name="Output 2 10 2 2" xfId="2420"/>
    <cellStyle name="Output 2 10 3" xfId="2421"/>
    <cellStyle name="Output 2 10 3 2" xfId="2422"/>
    <cellStyle name="Output 2 10 4" xfId="2423"/>
    <cellStyle name="Output 2 11" xfId="2424"/>
    <cellStyle name="Output 2 11 2" xfId="2425"/>
    <cellStyle name="Output 2 11 2 2" xfId="2426"/>
    <cellStyle name="Output 2 11 3" xfId="2427"/>
    <cellStyle name="Output 2 12" xfId="2428"/>
    <cellStyle name="Output 2 12 2" xfId="2429"/>
    <cellStyle name="Output 2 13" xfId="2430"/>
    <cellStyle name="Output 2 13 2" xfId="2431"/>
    <cellStyle name="Output 2 14" xfId="2432"/>
    <cellStyle name="Output 2 2" xfId="2433"/>
    <cellStyle name="Output 2 2 10" xfId="2434"/>
    <cellStyle name="Output 2 2 10 2" xfId="2435"/>
    <cellStyle name="Output 2 2 11" xfId="2436"/>
    <cellStyle name="Output 2 2 11 2" xfId="2437"/>
    <cellStyle name="Output 2 2 12" xfId="2438"/>
    <cellStyle name="Output 2 2 2" xfId="2439"/>
    <cellStyle name="Output 2 2 2 10" xfId="2440"/>
    <cellStyle name="Output 2 2 2 10 2" xfId="2441"/>
    <cellStyle name="Output 2 2 2 11" xfId="2442"/>
    <cellStyle name="Output 2 2 2 2" xfId="2443"/>
    <cellStyle name="Output 2 2 2 2 2" xfId="2444"/>
    <cellStyle name="Output 2 2 2 2 2 2" xfId="2445"/>
    <cellStyle name="Output 2 2 2 2 3" xfId="2446"/>
    <cellStyle name="Output 2 2 2 2 3 2" xfId="2447"/>
    <cellStyle name="Output 2 2 2 2 4" xfId="2448"/>
    <cellStyle name="Output 2 2 2 3" xfId="2449"/>
    <cellStyle name="Output 2 2 2 3 2" xfId="2450"/>
    <cellStyle name="Output 2 2 2 3 2 2" xfId="2451"/>
    <cellStyle name="Output 2 2 2 3 3" xfId="2452"/>
    <cellStyle name="Output 2 2 2 3 3 2" xfId="2453"/>
    <cellStyle name="Output 2 2 2 3 4" xfId="2454"/>
    <cellStyle name="Output 2 2 2 4" xfId="2455"/>
    <cellStyle name="Output 2 2 2 4 2" xfId="2456"/>
    <cellStyle name="Output 2 2 2 4 2 2" xfId="2457"/>
    <cellStyle name="Output 2 2 2 4 3" xfId="2458"/>
    <cellStyle name="Output 2 2 2 4 3 2" xfId="2459"/>
    <cellStyle name="Output 2 2 2 4 4" xfId="2460"/>
    <cellStyle name="Output 2 2 2 5" xfId="2461"/>
    <cellStyle name="Output 2 2 2 5 2" xfId="2462"/>
    <cellStyle name="Output 2 2 2 5 2 2" xfId="2463"/>
    <cellStyle name="Output 2 2 2 5 3" xfId="2464"/>
    <cellStyle name="Output 2 2 2 5 3 2" xfId="2465"/>
    <cellStyle name="Output 2 2 2 5 4" xfId="2466"/>
    <cellStyle name="Output 2 2 2 6" xfId="2467"/>
    <cellStyle name="Output 2 2 2 6 2" xfId="2468"/>
    <cellStyle name="Output 2 2 2 6 2 2" xfId="2469"/>
    <cellStyle name="Output 2 2 2 6 3" xfId="2470"/>
    <cellStyle name="Output 2 2 2 6 3 2" xfId="2471"/>
    <cellStyle name="Output 2 2 2 6 4" xfId="2472"/>
    <cellStyle name="Output 2 2 2 7" xfId="2473"/>
    <cellStyle name="Output 2 2 2 7 2" xfId="2474"/>
    <cellStyle name="Output 2 2 2 7 2 2" xfId="2475"/>
    <cellStyle name="Output 2 2 2 7 3" xfId="2476"/>
    <cellStyle name="Output 2 2 2 7 3 2" xfId="2477"/>
    <cellStyle name="Output 2 2 2 7 4" xfId="2478"/>
    <cellStyle name="Output 2 2 2 8" xfId="2479"/>
    <cellStyle name="Output 2 2 2 8 2" xfId="2480"/>
    <cellStyle name="Output 2 2 2 8 2 2" xfId="2481"/>
    <cellStyle name="Output 2 2 2 8 3" xfId="2482"/>
    <cellStyle name="Output 2 2 2 9" xfId="2483"/>
    <cellStyle name="Output 2 2 2 9 2" xfId="2484"/>
    <cellStyle name="Output 2 2 3" xfId="2485"/>
    <cellStyle name="Output 2 2 3 10" xfId="2486"/>
    <cellStyle name="Output 2 2 3 10 2" xfId="2487"/>
    <cellStyle name="Output 2 2 3 11" xfId="2488"/>
    <cellStyle name="Output 2 2 3 2" xfId="2489"/>
    <cellStyle name="Output 2 2 3 2 2" xfId="2490"/>
    <cellStyle name="Output 2 2 3 2 2 2" xfId="2491"/>
    <cellStyle name="Output 2 2 3 2 3" xfId="2492"/>
    <cellStyle name="Output 2 2 3 2 3 2" xfId="2493"/>
    <cellStyle name="Output 2 2 3 2 4" xfId="2494"/>
    <cellStyle name="Output 2 2 3 3" xfId="2495"/>
    <cellStyle name="Output 2 2 3 3 2" xfId="2496"/>
    <cellStyle name="Output 2 2 3 3 2 2" xfId="2497"/>
    <cellStyle name="Output 2 2 3 3 3" xfId="2498"/>
    <cellStyle name="Output 2 2 3 3 3 2" xfId="2499"/>
    <cellStyle name="Output 2 2 3 3 4" xfId="2500"/>
    <cellStyle name="Output 2 2 3 4" xfId="2501"/>
    <cellStyle name="Output 2 2 3 4 2" xfId="2502"/>
    <cellStyle name="Output 2 2 3 4 2 2" xfId="2503"/>
    <cellStyle name="Output 2 2 3 4 3" xfId="2504"/>
    <cellStyle name="Output 2 2 3 4 3 2" xfId="2505"/>
    <cellStyle name="Output 2 2 3 4 4" xfId="2506"/>
    <cellStyle name="Output 2 2 3 5" xfId="2507"/>
    <cellStyle name="Output 2 2 3 5 2" xfId="2508"/>
    <cellStyle name="Output 2 2 3 5 2 2" xfId="2509"/>
    <cellStyle name="Output 2 2 3 5 3" xfId="2510"/>
    <cellStyle name="Output 2 2 3 5 3 2" xfId="2511"/>
    <cellStyle name="Output 2 2 3 5 4" xfId="2512"/>
    <cellStyle name="Output 2 2 3 6" xfId="2513"/>
    <cellStyle name="Output 2 2 3 6 2" xfId="2514"/>
    <cellStyle name="Output 2 2 3 6 2 2" xfId="2515"/>
    <cellStyle name="Output 2 2 3 6 3" xfId="2516"/>
    <cellStyle name="Output 2 2 3 6 3 2" xfId="2517"/>
    <cellStyle name="Output 2 2 3 6 4" xfId="2518"/>
    <cellStyle name="Output 2 2 3 7" xfId="2519"/>
    <cellStyle name="Output 2 2 3 7 2" xfId="2520"/>
    <cellStyle name="Output 2 2 3 7 2 2" xfId="2521"/>
    <cellStyle name="Output 2 2 3 7 3" xfId="2522"/>
    <cellStyle name="Output 2 2 3 7 3 2" xfId="2523"/>
    <cellStyle name="Output 2 2 3 7 4" xfId="2524"/>
    <cellStyle name="Output 2 2 3 8" xfId="2525"/>
    <cellStyle name="Output 2 2 3 8 2" xfId="2526"/>
    <cellStyle name="Output 2 2 3 8 2 2" xfId="2527"/>
    <cellStyle name="Output 2 2 3 8 3" xfId="2528"/>
    <cellStyle name="Output 2 2 3 9" xfId="2529"/>
    <cellStyle name="Output 2 2 3 9 2" xfId="2530"/>
    <cellStyle name="Output 2 2 4" xfId="2531"/>
    <cellStyle name="Output 2 2 4 2" xfId="2532"/>
    <cellStyle name="Output 2 2 4 2 2" xfId="2533"/>
    <cellStyle name="Output 2 2 4 3" xfId="2534"/>
    <cellStyle name="Output 2 2 4 3 2" xfId="2535"/>
    <cellStyle name="Output 2 2 4 4" xfId="2536"/>
    <cellStyle name="Output 2 2 5" xfId="2537"/>
    <cellStyle name="Output 2 2 5 2" xfId="2538"/>
    <cellStyle name="Output 2 2 5 2 2" xfId="2539"/>
    <cellStyle name="Output 2 2 5 3" xfId="2540"/>
    <cellStyle name="Output 2 2 5 3 2" xfId="2541"/>
    <cellStyle name="Output 2 2 5 4" xfId="2542"/>
    <cellStyle name="Output 2 2 6" xfId="2543"/>
    <cellStyle name="Output 2 2 6 2" xfId="2544"/>
    <cellStyle name="Output 2 2 6 2 2" xfId="2545"/>
    <cellStyle name="Output 2 2 6 3" xfId="2546"/>
    <cellStyle name="Output 2 2 6 3 2" xfId="2547"/>
    <cellStyle name="Output 2 2 6 4" xfId="2548"/>
    <cellStyle name="Output 2 2 7" xfId="2549"/>
    <cellStyle name="Output 2 2 7 2" xfId="2550"/>
    <cellStyle name="Output 2 2 7 2 2" xfId="2551"/>
    <cellStyle name="Output 2 2 7 3" xfId="2552"/>
    <cellStyle name="Output 2 2 7 3 2" xfId="2553"/>
    <cellStyle name="Output 2 2 7 4" xfId="2554"/>
    <cellStyle name="Output 2 2 8" xfId="2555"/>
    <cellStyle name="Output 2 2 8 2" xfId="2556"/>
    <cellStyle name="Output 2 2 8 2 2" xfId="2557"/>
    <cellStyle name="Output 2 2 8 3" xfId="2558"/>
    <cellStyle name="Output 2 2 8 3 2" xfId="2559"/>
    <cellStyle name="Output 2 2 8 4" xfId="2560"/>
    <cellStyle name="Output 2 2 9" xfId="2561"/>
    <cellStyle name="Output 2 2 9 2" xfId="2562"/>
    <cellStyle name="Output 2 2 9 2 2" xfId="2563"/>
    <cellStyle name="Output 2 2 9 3" xfId="2564"/>
    <cellStyle name="Output 2 3" xfId="2565"/>
    <cellStyle name="Output 2 3 10" xfId="2566"/>
    <cellStyle name="Output 2 3 10 2" xfId="2567"/>
    <cellStyle name="Output 2 3 10 2 2" xfId="2568"/>
    <cellStyle name="Output 2 3 10 3" xfId="2569"/>
    <cellStyle name="Output 2 3 11" xfId="2570"/>
    <cellStyle name="Output 2 3 11 2" xfId="2571"/>
    <cellStyle name="Output 2 3 12" xfId="2572"/>
    <cellStyle name="Output 2 3 12 2" xfId="2573"/>
    <cellStyle name="Output 2 3 13" xfId="2574"/>
    <cellStyle name="Output 2 3 2" xfId="2575"/>
    <cellStyle name="Output 2 3 2 10" xfId="2576"/>
    <cellStyle name="Output 2 3 2 10 2" xfId="2577"/>
    <cellStyle name="Output 2 3 2 11" xfId="2578"/>
    <cellStyle name="Output 2 3 2 2" xfId="2579"/>
    <cellStyle name="Output 2 3 2 2 2" xfId="2580"/>
    <cellStyle name="Output 2 3 2 2 2 2" xfId="2581"/>
    <cellStyle name="Output 2 3 2 2 3" xfId="2582"/>
    <cellStyle name="Output 2 3 2 2 3 2" xfId="2583"/>
    <cellStyle name="Output 2 3 2 2 4" xfId="2584"/>
    <cellStyle name="Output 2 3 2 3" xfId="2585"/>
    <cellStyle name="Output 2 3 2 3 2" xfId="2586"/>
    <cellStyle name="Output 2 3 2 3 2 2" xfId="2587"/>
    <cellStyle name="Output 2 3 2 3 3" xfId="2588"/>
    <cellStyle name="Output 2 3 2 3 3 2" xfId="2589"/>
    <cellStyle name="Output 2 3 2 3 4" xfId="2590"/>
    <cellStyle name="Output 2 3 2 4" xfId="2591"/>
    <cellStyle name="Output 2 3 2 4 2" xfId="2592"/>
    <cellStyle name="Output 2 3 2 4 2 2" xfId="2593"/>
    <cellStyle name="Output 2 3 2 4 3" xfId="2594"/>
    <cellStyle name="Output 2 3 2 4 3 2" xfId="2595"/>
    <cellStyle name="Output 2 3 2 4 4" xfId="2596"/>
    <cellStyle name="Output 2 3 2 5" xfId="2597"/>
    <cellStyle name="Output 2 3 2 5 2" xfId="2598"/>
    <cellStyle name="Output 2 3 2 5 2 2" xfId="2599"/>
    <cellStyle name="Output 2 3 2 5 3" xfId="2600"/>
    <cellStyle name="Output 2 3 2 5 3 2" xfId="2601"/>
    <cellStyle name="Output 2 3 2 5 4" xfId="2602"/>
    <cellStyle name="Output 2 3 2 6" xfId="2603"/>
    <cellStyle name="Output 2 3 2 6 2" xfId="2604"/>
    <cellStyle name="Output 2 3 2 6 2 2" xfId="2605"/>
    <cellStyle name="Output 2 3 2 6 3" xfId="2606"/>
    <cellStyle name="Output 2 3 2 6 3 2" xfId="2607"/>
    <cellStyle name="Output 2 3 2 6 4" xfId="2608"/>
    <cellStyle name="Output 2 3 2 7" xfId="2609"/>
    <cellStyle name="Output 2 3 2 7 2" xfId="2610"/>
    <cellStyle name="Output 2 3 2 7 2 2" xfId="2611"/>
    <cellStyle name="Output 2 3 2 7 3" xfId="2612"/>
    <cellStyle name="Output 2 3 2 7 3 2" xfId="2613"/>
    <cellStyle name="Output 2 3 2 7 4" xfId="2614"/>
    <cellStyle name="Output 2 3 2 8" xfId="2615"/>
    <cellStyle name="Output 2 3 2 8 2" xfId="2616"/>
    <cellStyle name="Output 2 3 2 8 2 2" xfId="2617"/>
    <cellStyle name="Output 2 3 2 8 3" xfId="2618"/>
    <cellStyle name="Output 2 3 2 9" xfId="2619"/>
    <cellStyle name="Output 2 3 2 9 2" xfId="2620"/>
    <cellStyle name="Output 2 3 3" xfId="2621"/>
    <cellStyle name="Output 2 3 3 10" xfId="2622"/>
    <cellStyle name="Output 2 3 3 10 2" xfId="2623"/>
    <cellStyle name="Output 2 3 3 11" xfId="2624"/>
    <cellStyle name="Output 2 3 3 2" xfId="2625"/>
    <cellStyle name="Output 2 3 3 2 2" xfId="2626"/>
    <cellStyle name="Output 2 3 3 2 2 2" xfId="2627"/>
    <cellStyle name="Output 2 3 3 2 3" xfId="2628"/>
    <cellStyle name="Output 2 3 3 2 3 2" xfId="2629"/>
    <cellStyle name="Output 2 3 3 2 4" xfId="2630"/>
    <cellStyle name="Output 2 3 3 3" xfId="2631"/>
    <cellStyle name="Output 2 3 3 3 2" xfId="2632"/>
    <cellStyle name="Output 2 3 3 3 2 2" xfId="2633"/>
    <cellStyle name="Output 2 3 3 3 3" xfId="2634"/>
    <cellStyle name="Output 2 3 3 3 3 2" xfId="2635"/>
    <cellStyle name="Output 2 3 3 3 4" xfId="2636"/>
    <cellStyle name="Output 2 3 3 4" xfId="2637"/>
    <cellStyle name="Output 2 3 3 4 2" xfId="2638"/>
    <cellStyle name="Output 2 3 3 4 2 2" xfId="2639"/>
    <cellStyle name="Output 2 3 3 4 3" xfId="2640"/>
    <cellStyle name="Output 2 3 3 4 3 2" xfId="2641"/>
    <cellStyle name="Output 2 3 3 4 4" xfId="2642"/>
    <cellStyle name="Output 2 3 3 5" xfId="2643"/>
    <cellStyle name="Output 2 3 3 5 2" xfId="2644"/>
    <cellStyle name="Output 2 3 3 5 2 2" xfId="2645"/>
    <cellStyle name="Output 2 3 3 5 3" xfId="2646"/>
    <cellStyle name="Output 2 3 3 5 3 2" xfId="2647"/>
    <cellStyle name="Output 2 3 3 5 4" xfId="2648"/>
    <cellStyle name="Output 2 3 3 6" xfId="2649"/>
    <cellStyle name="Output 2 3 3 6 2" xfId="2650"/>
    <cellStyle name="Output 2 3 3 6 2 2" xfId="2651"/>
    <cellStyle name="Output 2 3 3 6 3" xfId="2652"/>
    <cellStyle name="Output 2 3 3 6 3 2" xfId="2653"/>
    <cellStyle name="Output 2 3 3 6 4" xfId="2654"/>
    <cellStyle name="Output 2 3 3 7" xfId="2655"/>
    <cellStyle name="Output 2 3 3 7 2" xfId="2656"/>
    <cellStyle name="Output 2 3 3 7 2 2" xfId="2657"/>
    <cellStyle name="Output 2 3 3 7 3" xfId="2658"/>
    <cellStyle name="Output 2 3 3 7 3 2" xfId="2659"/>
    <cellStyle name="Output 2 3 3 7 4" xfId="2660"/>
    <cellStyle name="Output 2 3 3 8" xfId="2661"/>
    <cellStyle name="Output 2 3 3 8 2" xfId="2662"/>
    <cellStyle name="Output 2 3 3 8 2 2" xfId="2663"/>
    <cellStyle name="Output 2 3 3 8 3" xfId="2664"/>
    <cellStyle name="Output 2 3 3 9" xfId="2665"/>
    <cellStyle name="Output 2 3 3 9 2" xfId="2666"/>
    <cellStyle name="Output 2 3 4" xfId="2667"/>
    <cellStyle name="Output 2 3 4 2" xfId="2668"/>
    <cellStyle name="Output 2 3 4 2 2" xfId="2669"/>
    <cellStyle name="Output 2 3 4 3" xfId="2670"/>
    <cellStyle name="Output 2 3 4 3 2" xfId="2671"/>
    <cellStyle name="Output 2 3 4 4" xfId="2672"/>
    <cellStyle name="Output 2 3 5" xfId="2673"/>
    <cellStyle name="Output 2 3 5 2" xfId="2674"/>
    <cellStyle name="Output 2 3 5 2 2" xfId="2675"/>
    <cellStyle name="Output 2 3 5 3" xfId="2676"/>
    <cellStyle name="Output 2 3 5 3 2" xfId="2677"/>
    <cellStyle name="Output 2 3 5 4" xfId="2678"/>
    <cellStyle name="Output 2 3 6" xfId="2679"/>
    <cellStyle name="Output 2 3 6 2" xfId="2680"/>
    <cellStyle name="Output 2 3 6 2 2" xfId="2681"/>
    <cellStyle name="Output 2 3 6 3" xfId="2682"/>
    <cellStyle name="Output 2 3 6 3 2" xfId="2683"/>
    <cellStyle name="Output 2 3 6 4" xfId="2684"/>
    <cellStyle name="Output 2 3 7" xfId="2685"/>
    <cellStyle name="Output 2 3 7 2" xfId="2686"/>
    <cellStyle name="Output 2 3 7 2 2" xfId="2687"/>
    <cellStyle name="Output 2 3 7 3" xfId="2688"/>
    <cellStyle name="Output 2 3 7 3 2" xfId="2689"/>
    <cellStyle name="Output 2 3 7 4" xfId="2690"/>
    <cellStyle name="Output 2 3 8" xfId="2691"/>
    <cellStyle name="Output 2 3 8 2" xfId="2692"/>
    <cellStyle name="Output 2 3 8 2 2" xfId="2693"/>
    <cellStyle name="Output 2 3 8 3" xfId="2694"/>
    <cellStyle name="Output 2 3 8 3 2" xfId="2695"/>
    <cellStyle name="Output 2 3 8 4" xfId="2696"/>
    <cellStyle name="Output 2 3 9" xfId="2697"/>
    <cellStyle name="Output 2 3 9 2" xfId="2698"/>
    <cellStyle name="Output 2 3 9 2 2" xfId="2699"/>
    <cellStyle name="Output 2 3 9 3" xfId="2700"/>
    <cellStyle name="Output 2 3 9 3 2" xfId="2701"/>
    <cellStyle name="Output 2 3 9 4" xfId="2702"/>
    <cellStyle name="Output 2 4" xfId="2703"/>
    <cellStyle name="Output 2 4 10" xfId="2704"/>
    <cellStyle name="Output 2 4 10 2" xfId="2705"/>
    <cellStyle name="Output 2 4 11" xfId="2706"/>
    <cellStyle name="Output 2 4 2" xfId="2707"/>
    <cellStyle name="Output 2 4 2 2" xfId="2708"/>
    <cellStyle name="Output 2 4 2 2 2" xfId="2709"/>
    <cellStyle name="Output 2 4 2 3" xfId="2710"/>
    <cellStyle name="Output 2 4 2 3 2" xfId="2711"/>
    <cellStyle name="Output 2 4 2 4" xfId="2712"/>
    <cellStyle name="Output 2 4 3" xfId="2713"/>
    <cellStyle name="Output 2 4 3 2" xfId="2714"/>
    <cellStyle name="Output 2 4 3 2 2" xfId="2715"/>
    <cellStyle name="Output 2 4 3 3" xfId="2716"/>
    <cellStyle name="Output 2 4 3 3 2" xfId="2717"/>
    <cellStyle name="Output 2 4 3 4" xfId="2718"/>
    <cellStyle name="Output 2 4 4" xfId="2719"/>
    <cellStyle name="Output 2 4 4 2" xfId="2720"/>
    <cellStyle name="Output 2 4 4 2 2" xfId="2721"/>
    <cellStyle name="Output 2 4 4 3" xfId="2722"/>
    <cellStyle name="Output 2 4 4 3 2" xfId="2723"/>
    <cellStyle name="Output 2 4 4 4" xfId="2724"/>
    <cellStyle name="Output 2 4 5" xfId="2725"/>
    <cellStyle name="Output 2 4 5 2" xfId="2726"/>
    <cellStyle name="Output 2 4 5 2 2" xfId="2727"/>
    <cellStyle name="Output 2 4 5 3" xfId="2728"/>
    <cellStyle name="Output 2 4 5 3 2" xfId="2729"/>
    <cellStyle name="Output 2 4 5 4" xfId="2730"/>
    <cellStyle name="Output 2 4 6" xfId="2731"/>
    <cellStyle name="Output 2 4 6 2" xfId="2732"/>
    <cellStyle name="Output 2 4 6 2 2" xfId="2733"/>
    <cellStyle name="Output 2 4 6 3" xfId="2734"/>
    <cellStyle name="Output 2 4 6 3 2" xfId="2735"/>
    <cellStyle name="Output 2 4 6 4" xfId="2736"/>
    <cellStyle name="Output 2 4 7" xfId="2737"/>
    <cellStyle name="Output 2 4 7 2" xfId="2738"/>
    <cellStyle name="Output 2 4 7 2 2" xfId="2739"/>
    <cellStyle name="Output 2 4 7 3" xfId="2740"/>
    <cellStyle name="Output 2 4 7 3 2" xfId="2741"/>
    <cellStyle name="Output 2 4 7 4" xfId="2742"/>
    <cellStyle name="Output 2 4 8" xfId="2743"/>
    <cellStyle name="Output 2 4 8 2" xfId="2744"/>
    <cellStyle name="Output 2 4 8 2 2" xfId="2745"/>
    <cellStyle name="Output 2 4 8 3" xfId="2746"/>
    <cellStyle name="Output 2 4 9" xfId="2747"/>
    <cellStyle name="Output 2 4 9 2" xfId="2748"/>
    <cellStyle name="Output 2 5" xfId="2749"/>
    <cellStyle name="Output 2 5 10" xfId="2750"/>
    <cellStyle name="Output 2 5 10 2" xfId="2751"/>
    <cellStyle name="Output 2 5 11" xfId="2752"/>
    <cellStyle name="Output 2 5 2" xfId="2753"/>
    <cellStyle name="Output 2 5 2 2" xfId="2754"/>
    <cellStyle name="Output 2 5 2 2 2" xfId="2755"/>
    <cellStyle name="Output 2 5 2 3" xfId="2756"/>
    <cellStyle name="Output 2 5 2 3 2" xfId="2757"/>
    <cellStyle name="Output 2 5 2 4" xfId="2758"/>
    <cellStyle name="Output 2 5 3" xfId="2759"/>
    <cellStyle name="Output 2 5 3 2" xfId="2760"/>
    <cellStyle name="Output 2 5 3 2 2" xfId="2761"/>
    <cellStyle name="Output 2 5 3 3" xfId="2762"/>
    <cellStyle name="Output 2 5 3 3 2" xfId="2763"/>
    <cellStyle name="Output 2 5 3 4" xfId="2764"/>
    <cellStyle name="Output 2 5 4" xfId="2765"/>
    <cellStyle name="Output 2 5 4 2" xfId="2766"/>
    <cellStyle name="Output 2 5 4 2 2" xfId="2767"/>
    <cellStyle name="Output 2 5 4 3" xfId="2768"/>
    <cellStyle name="Output 2 5 4 3 2" xfId="2769"/>
    <cellStyle name="Output 2 5 4 4" xfId="2770"/>
    <cellStyle name="Output 2 5 5" xfId="2771"/>
    <cellStyle name="Output 2 5 5 2" xfId="2772"/>
    <cellStyle name="Output 2 5 5 2 2" xfId="2773"/>
    <cellStyle name="Output 2 5 5 3" xfId="2774"/>
    <cellStyle name="Output 2 5 5 3 2" xfId="2775"/>
    <cellStyle name="Output 2 5 5 4" xfId="2776"/>
    <cellStyle name="Output 2 5 6" xfId="2777"/>
    <cellStyle name="Output 2 5 6 2" xfId="2778"/>
    <cellStyle name="Output 2 5 6 2 2" xfId="2779"/>
    <cellStyle name="Output 2 5 6 3" xfId="2780"/>
    <cellStyle name="Output 2 5 6 3 2" xfId="2781"/>
    <cellStyle name="Output 2 5 6 4" xfId="2782"/>
    <cellStyle name="Output 2 5 7" xfId="2783"/>
    <cellStyle name="Output 2 5 7 2" xfId="2784"/>
    <cellStyle name="Output 2 5 7 2 2" xfId="2785"/>
    <cellStyle name="Output 2 5 7 3" xfId="2786"/>
    <cellStyle name="Output 2 5 7 3 2" xfId="2787"/>
    <cellStyle name="Output 2 5 7 4" xfId="2788"/>
    <cellStyle name="Output 2 5 8" xfId="2789"/>
    <cellStyle name="Output 2 5 8 2" xfId="2790"/>
    <cellStyle name="Output 2 5 8 2 2" xfId="2791"/>
    <cellStyle name="Output 2 5 8 3" xfId="2792"/>
    <cellStyle name="Output 2 5 9" xfId="2793"/>
    <cellStyle name="Output 2 5 9 2" xfId="2794"/>
    <cellStyle name="Output 2 6" xfId="2795"/>
    <cellStyle name="Output 2 6 2" xfId="2796"/>
    <cellStyle name="Output 2 6 2 2" xfId="2797"/>
    <cellStyle name="Output 2 6 3" xfId="2798"/>
    <cellStyle name="Output 2 6 3 2" xfId="2799"/>
    <cellStyle name="Output 2 6 4" xfId="2800"/>
    <cellStyle name="Output 2 7" xfId="2801"/>
    <cellStyle name="Output 2 7 2" xfId="2802"/>
    <cellStyle name="Output 2 7 2 2" xfId="2803"/>
    <cellStyle name="Output 2 7 3" xfId="2804"/>
    <cellStyle name="Output 2 7 3 2" xfId="2805"/>
    <cellStyle name="Output 2 7 4" xfId="2806"/>
    <cellStyle name="Output 2 8" xfId="2807"/>
    <cellStyle name="Output 2 8 2" xfId="2808"/>
    <cellStyle name="Output 2 8 2 2" xfId="2809"/>
    <cellStyle name="Output 2 8 3" xfId="2810"/>
    <cellStyle name="Output 2 8 3 2" xfId="2811"/>
    <cellStyle name="Output 2 8 4" xfId="2812"/>
    <cellStyle name="Output 2 9" xfId="2813"/>
    <cellStyle name="Output 2 9 2" xfId="2814"/>
    <cellStyle name="Output 2 9 2 2" xfId="2815"/>
    <cellStyle name="Output 2 9 3" xfId="2816"/>
    <cellStyle name="Output 2 9 3 2" xfId="2817"/>
    <cellStyle name="Output 2 9 4" xfId="2818"/>
    <cellStyle name="Output 3" xfId="189"/>
    <cellStyle name="Percent 2" xfId="32"/>
    <cellStyle name="Percent 2 2" xfId="2819"/>
    <cellStyle name="Percent 2 2 2" xfId="2820"/>
    <cellStyle name="Percent 2 2 3" xfId="2821"/>
    <cellStyle name="Percent 2 2 4" xfId="2822"/>
    <cellStyle name="Percent 2 3" xfId="2823"/>
    <cellStyle name="Percent 2 4" xfId="2824"/>
    <cellStyle name="Percent 2 5" xfId="2825"/>
    <cellStyle name="Percent 2 6" xfId="2826"/>
    <cellStyle name="Percent 3" xfId="2827"/>
    <cellStyle name="Percent 3 2" xfId="2828"/>
    <cellStyle name="Percent 3 3" xfId="2829"/>
    <cellStyle name="Percent 3 4" xfId="2830"/>
    <cellStyle name="Percent 3 5" xfId="2831"/>
    <cellStyle name="Percent 4" xfId="2832"/>
    <cellStyle name="Percent 4 2" xfId="2833"/>
    <cellStyle name="Percent 4 2 2" xfId="2834"/>
    <cellStyle name="Percent 4 2 3" xfId="2835"/>
    <cellStyle name="Percent 5" xfId="2836"/>
    <cellStyle name="Percent 5 2" xfId="2837"/>
    <cellStyle name="Percent 6" xfId="2838"/>
    <cellStyle name="Publication" xfId="2839"/>
    <cellStyle name="RowLevel_1_N6+artabyuje" xfId="2840"/>
    <cellStyle name="Sheet Title" xfId="2841"/>
    <cellStyle name="SN_241" xfId="57"/>
    <cellStyle name="SN_241 2 2" xfId="3281"/>
    <cellStyle name="Standard_laroux" xfId="2842"/>
    <cellStyle name="Style 1" xfId="33"/>
    <cellStyle name="Style 1 2" xfId="2843"/>
    <cellStyle name="Style 1 2 2" xfId="2844"/>
    <cellStyle name="Style 1 3 2" xfId="2845"/>
    <cellStyle name="Style 1_verchnakan_ax21-25_2018" xfId="2846"/>
    <cellStyle name="Style 2" xfId="2847"/>
    <cellStyle name="Title" xfId="110" builtinId="15" customBuiltin="1"/>
    <cellStyle name="Title 2" xfId="105"/>
    <cellStyle name="Title 3" xfId="190"/>
    <cellStyle name="Total" xfId="125" builtinId="25" customBuiltin="1"/>
    <cellStyle name="Total 2" xfId="106"/>
    <cellStyle name="Total 2 10" xfId="2848"/>
    <cellStyle name="Total 2 10 2" xfId="2849"/>
    <cellStyle name="Total 2 10 2 2" xfId="2850"/>
    <cellStyle name="Total 2 10 3" xfId="2851"/>
    <cellStyle name="Total 2 10 3 2" xfId="2852"/>
    <cellStyle name="Total 2 10 4" xfId="2853"/>
    <cellStyle name="Total 2 11" xfId="2854"/>
    <cellStyle name="Total 2 11 2" xfId="2855"/>
    <cellStyle name="Total 2 11 2 2" xfId="2856"/>
    <cellStyle name="Total 2 11 3" xfId="2857"/>
    <cellStyle name="Total 2 12" xfId="2858"/>
    <cellStyle name="Total 2 12 2" xfId="2859"/>
    <cellStyle name="Total 2 13" xfId="2860"/>
    <cellStyle name="Total 2 13 2" xfId="2861"/>
    <cellStyle name="Total 2 14" xfId="2862"/>
    <cellStyle name="Total 2 2" xfId="2863"/>
    <cellStyle name="Total 2 2 10" xfId="2864"/>
    <cellStyle name="Total 2 2 10 2" xfId="2865"/>
    <cellStyle name="Total 2 2 11" xfId="2866"/>
    <cellStyle name="Total 2 2 11 2" xfId="2867"/>
    <cellStyle name="Total 2 2 12" xfId="2868"/>
    <cellStyle name="Total 2 2 2" xfId="2869"/>
    <cellStyle name="Total 2 2 2 10" xfId="2870"/>
    <cellStyle name="Total 2 2 2 10 2" xfId="2871"/>
    <cellStyle name="Total 2 2 2 11" xfId="2872"/>
    <cellStyle name="Total 2 2 2 2" xfId="2873"/>
    <cellStyle name="Total 2 2 2 2 2" xfId="2874"/>
    <cellStyle name="Total 2 2 2 2 2 2" xfId="2875"/>
    <cellStyle name="Total 2 2 2 2 3" xfId="2876"/>
    <cellStyle name="Total 2 2 2 2 3 2" xfId="2877"/>
    <cellStyle name="Total 2 2 2 2 4" xfId="2878"/>
    <cellStyle name="Total 2 2 2 3" xfId="2879"/>
    <cellStyle name="Total 2 2 2 3 2" xfId="2880"/>
    <cellStyle name="Total 2 2 2 3 2 2" xfId="2881"/>
    <cellStyle name="Total 2 2 2 3 3" xfId="2882"/>
    <cellStyle name="Total 2 2 2 3 3 2" xfId="2883"/>
    <cellStyle name="Total 2 2 2 3 4" xfId="2884"/>
    <cellStyle name="Total 2 2 2 4" xfId="2885"/>
    <cellStyle name="Total 2 2 2 4 2" xfId="2886"/>
    <cellStyle name="Total 2 2 2 4 2 2" xfId="2887"/>
    <cellStyle name="Total 2 2 2 4 3" xfId="2888"/>
    <cellStyle name="Total 2 2 2 4 3 2" xfId="2889"/>
    <cellStyle name="Total 2 2 2 4 4" xfId="2890"/>
    <cellStyle name="Total 2 2 2 5" xfId="2891"/>
    <cellStyle name="Total 2 2 2 5 2" xfId="2892"/>
    <cellStyle name="Total 2 2 2 5 2 2" xfId="2893"/>
    <cellStyle name="Total 2 2 2 5 3" xfId="2894"/>
    <cellStyle name="Total 2 2 2 5 3 2" xfId="2895"/>
    <cellStyle name="Total 2 2 2 5 4" xfId="2896"/>
    <cellStyle name="Total 2 2 2 6" xfId="2897"/>
    <cellStyle name="Total 2 2 2 6 2" xfId="2898"/>
    <cellStyle name="Total 2 2 2 6 2 2" xfId="2899"/>
    <cellStyle name="Total 2 2 2 6 3" xfId="2900"/>
    <cellStyle name="Total 2 2 2 6 3 2" xfId="2901"/>
    <cellStyle name="Total 2 2 2 6 4" xfId="2902"/>
    <cellStyle name="Total 2 2 2 7" xfId="2903"/>
    <cellStyle name="Total 2 2 2 7 2" xfId="2904"/>
    <cellStyle name="Total 2 2 2 7 2 2" xfId="2905"/>
    <cellStyle name="Total 2 2 2 7 3" xfId="2906"/>
    <cellStyle name="Total 2 2 2 7 3 2" xfId="2907"/>
    <cellStyle name="Total 2 2 2 7 4" xfId="2908"/>
    <cellStyle name="Total 2 2 2 8" xfId="2909"/>
    <cellStyle name="Total 2 2 2 8 2" xfId="2910"/>
    <cellStyle name="Total 2 2 2 8 2 2" xfId="2911"/>
    <cellStyle name="Total 2 2 2 8 3" xfId="2912"/>
    <cellStyle name="Total 2 2 2 9" xfId="2913"/>
    <cellStyle name="Total 2 2 2 9 2" xfId="2914"/>
    <cellStyle name="Total 2 2 3" xfId="2915"/>
    <cellStyle name="Total 2 2 3 10" xfId="2916"/>
    <cellStyle name="Total 2 2 3 10 2" xfId="2917"/>
    <cellStyle name="Total 2 2 3 11" xfId="2918"/>
    <cellStyle name="Total 2 2 3 2" xfId="2919"/>
    <cellStyle name="Total 2 2 3 2 2" xfId="2920"/>
    <cellStyle name="Total 2 2 3 2 2 2" xfId="2921"/>
    <cellStyle name="Total 2 2 3 2 3" xfId="2922"/>
    <cellStyle name="Total 2 2 3 2 3 2" xfId="2923"/>
    <cellStyle name="Total 2 2 3 2 4" xfId="2924"/>
    <cellStyle name="Total 2 2 3 3" xfId="2925"/>
    <cellStyle name="Total 2 2 3 3 2" xfId="2926"/>
    <cellStyle name="Total 2 2 3 3 2 2" xfId="2927"/>
    <cellStyle name="Total 2 2 3 3 3" xfId="2928"/>
    <cellStyle name="Total 2 2 3 3 3 2" xfId="2929"/>
    <cellStyle name="Total 2 2 3 3 4" xfId="2930"/>
    <cellStyle name="Total 2 2 3 4" xfId="2931"/>
    <cellStyle name="Total 2 2 3 4 2" xfId="2932"/>
    <cellStyle name="Total 2 2 3 4 2 2" xfId="2933"/>
    <cellStyle name="Total 2 2 3 4 3" xfId="2934"/>
    <cellStyle name="Total 2 2 3 4 3 2" xfId="2935"/>
    <cellStyle name="Total 2 2 3 4 4" xfId="2936"/>
    <cellStyle name="Total 2 2 3 5" xfId="2937"/>
    <cellStyle name="Total 2 2 3 5 2" xfId="2938"/>
    <cellStyle name="Total 2 2 3 5 2 2" xfId="2939"/>
    <cellStyle name="Total 2 2 3 5 3" xfId="2940"/>
    <cellStyle name="Total 2 2 3 5 3 2" xfId="2941"/>
    <cellStyle name="Total 2 2 3 5 4" xfId="2942"/>
    <cellStyle name="Total 2 2 3 6" xfId="2943"/>
    <cellStyle name="Total 2 2 3 6 2" xfId="2944"/>
    <cellStyle name="Total 2 2 3 6 2 2" xfId="2945"/>
    <cellStyle name="Total 2 2 3 6 3" xfId="2946"/>
    <cellStyle name="Total 2 2 3 6 3 2" xfId="2947"/>
    <cellStyle name="Total 2 2 3 6 4" xfId="2948"/>
    <cellStyle name="Total 2 2 3 7" xfId="2949"/>
    <cellStyle name="Total 2 2 3 7 2" xfId="2950"/>
    <cellStyle name="Total 2 2 3 7 2 2" xfId="2951"/>
    <cellStyle name="Total 2 2 3 7 3" xfId="2952"/>
    <cellStyle name="Total 2 2 3 7 3 2" xfId="2953"/>
    <cellStyle name="Total 2 2 3 7 4" xfId="2954"/>
    <cellStyle name="Total 2 2 3 8" xfId="2955"/>
    <cellStyle name="Total 2 2 3 8 2" xfId="2956"/>
    <cellStyle name="Total 2 2 3 8 2 2" xfId="2957"/>
    <cellStyle name="Total 2 2 3 8 3" xfId="2958"/>
    <cellStyle name="Total 2 2 3 9" xfId="2959"/>
    <cellStyle name="Total 2 2 3 9 2" xfId="2960"/>
    <cellStyle name="Total 2 2 4" xfId="2961"/>
    <cellStyle name="Total 2 2 4 2" xfId="2962"/>
    <cellStyle name="Total 2 2 4 2 2" xfId="2963"/>
    <cellStyle name="Total 2 2 4 3" xfId="2964"/>
    <cellStyle name="Total 2 2 4 3 2" xfId="2965"/>
    <cellStyle name="Total 2 2 4 4" xfId="2966"/>
    <cellStyle name="Total 2 2 5" xfId="2967"/>
    <cellStyle name="Total 2 2 5 2" xfId="2968"/>
    <cellStyle name="Total 2 2 5 2 2" xfId="2969"/>
    <cellStyle name="Total 2 2 5 3" xfId="2970"/>
    <cellStyle name="Total 2 2 5 3 2" xfId="2971"/>
    <cellStyle name="Total 2 2 5 4" xfId="2972"/>
    <cellStyle name="Total 2 2 6" xfId="2973"/>
    <cellStyle name="Total 2 2 6 2" xfId="2974"/>
    <cellStyle name="Total 2 2 6 2 2" xfId="2975"/>
    <cellStyle name="Total 2 2 6 3" xfId="2976"/>
    <cellStyle name="Total 2 2 6 3 2" xfId="2977"/>
    <cellStyle name="Total 2 2 6 4" xfId="2978"/>
    <cellStyle name="Total 2 2 7" xfId="2979"/>
    <cellStyle name="Total 2 2 7 2" xfId="2980"/>
    <cellStyle name="Total 2 2 7 2 2" xfId="2981"/>
    <cellStyle name="Total 2 2 7 3" xfId="2982"/>
    <cellStyle name="Total 2 2 7 3 2" xfId="2983"/>
    <cellStyle name="Total 2 2 7 4" xfId="2984"/>
    <cellStyle name="Total 2 2 8" xfId="2985"/>
    <cellStyle name="Total 2 2 8 2" xfId="2986"/>
    <cellStyle name="Total 2 2 8 2 2" xfId="2987"/>
    <cellStyle name="Total 2 2 8 3" xfId="2988"/>
    <cellStyle name="Total 2 2 8 3 2" xfId="2989"/>
    <cellStyle name="Total 2 2 8 4" xfId="2990"/>
    <cellStyle name="Total 2 2 9" xfId="2991"/>
    <cellStyle name="Total 2 2 9 2" xfId="2992"/>
    <cellStyle name="Total 2 2 9 2 2" xfId="2993"/>
    <cellStyle name="Total 2 2 9 3" xfId="2994"/>
    <cellStyle name="Total 2 3" xfId="2995"/>
    <cellStyle name="Total 2 3 10" xfId="2996"/>
    <cellStyle name="Total 2 3 10 2" xfId="2997"/>
    <cellStyle name="Total 2 3 10 2 2" xfId="2998"/>
    <cellStyle name="Total 2 3 10 3" xfId="2999"/>
    <cellStyle name="Total 2 3 11" xfId="3000"/>
    <cellStyle name="Total 2 3 11 2" xfId="3001"/>
    <cellStyle name="Total 2 3 12" xfId="3002"/>
    <cellStyle name="Total 2 3 12 2" xfId="3003"/>
    <cellStyle name="Total 2 3 13" xfId="3004"/>
    <cellStyle name="Total 2 3 2" xfId="3005"/>
    <cellStyle name="Total 2 3 2 10" xfId="3006"/>
    <cellStyle name="Total 2 3 2 10 2" xfId="3007"/>
    <cellStyle name="Total 2 3 2 11" xfId="3008"/>
    <cellStyle name="Total 2 3 2 2" xfId="3009"/>
    <cellStyle name="Total 2 3 2 2 2" xfId="3010"/>
    <cellStyle name="Total 2 3 2 2 2 2" xfId="3011"/>
    <cellStyle name="Total 2 3 2 2 3" xfId="3012"/>
    <cellStyle name="Total 2 3 2 2 3 2" xfId="3013"/>
    <cellStyle name="Total 2 3 2 2 4" xfId="3014"/>
    <cellStyle name="Total 2 3 2 3" xfId="3015"/>
    <cellStyle name="Total 2 3 2 3 2" xfId="3016"/>
    <cellStyle name="Total 2 3 2 3 2 2" xfId="3017"/>
    <cellStyle name="Total 2 3 2 3 3" xfId="3018"/>
    <cellStyle name="Total 2 3 2 3 3 2" xfId="3019"/>
    <cellStyle name="Total 2 3 2 3 4" xfId="3020"/>
    <cellStyle name="Total 2 3 2 4" xfId="3021"/>
    <cellStyle name="Total 2 3 2 4 2" xfId="3022"/>
    <cellStyle name="Total 2 3 2 4 2 2" xfId="3023"/>
    <cellStyle name="Total 2 3 2 4 3" xfId="3024"/>
    <cellStyle name="Total 2 3 2 4 3 2" xfId="3025"/>
    <cellStyle name="Total 2 3 2 4 4" xfId="3026"/>
    <cellStyle name="Total 2 3 2 5" xfId="3027"/>
    <cellStyle name="Total 2 3 2 5 2" xfId="3028"/>
    <cellStyle name="Total 2 3 2 5 2 2" xfId="3029"/>
    <cellStyle name="Total 2 3 2 5 3" xfId="3030"/>
    <cellStyle name="Total 2 3 2 5 3 2" xfId="3031"/>
    <cellStyle name="Total 2 3 2 5 4" xfId="3032"/>
    <cellStyle name="Total 2 3 2 6" xfId="3033"/>
    <cellStyle name="Total 2 3 2 6 2" xfId="3034"/>
    <cellStyle name="Total 2 3 2 6 2 2" xfId="3035"/>
    <cellStyle name="Total 2 3 2 6 3" xfId="3036"/>
    <cellStyle name="Total 2 3 2 6 3 2" xfId="3037"/>
    <cellStyle name="Total 2 3 2 6 4" xfId="3038"/>
    <cellStyle name="Total 2 3 2 7" xfId="3039"/>
    <cellStyle name="Total 2 3 2 7 2" xfId="3040"/>
    <cellStyle name="Total 2 3 2 7 2 2" xfId="3041"/>
    <cellStyle name="Total 2 3 2 7 3" xfId="3042"/>
    <cellStyle name="Total 2 3 2 7 3 2" xfId="3043"/>
    <cellStyle name="Total 2 3 2 7 4" xfId="3044"/>
    <cellStyle name="Total 2 3 2 8" xfId="3045"/>
    <cellStyle name="Total 2 3 2 8 2" xfId="3046"/>
    <cellStyle name="Total 2 3 2 8 2 2" xfId="3047"/>
    <cellStyle name="Total 2 3 2 8 3" xfId="3048"/>
    <cellStyle name="Total 2 3 2 9" xfId="3049"/>
    <cellStyle name="Total 2 3 2 9 2" xfId="3050"/>
    <cellStyle name="Total 2 3 3" xfId="3051"/>
    <cellStyle name="Total 2 3 3 10" xfId="3052"/>
    <cellStyle name="Total 2 3 3 10 2" xfId="3053"/>
    <cellStyle name="Total 2 3 3 11" xfId="3054"/>
    <cellStyle name="Total 2 3 3 2" xfId="3055"/>
    <cellStyle name="Total 2 3 3 2 2" xfId="3056"/>
    <cellStyle name="Total 2 3 3 2 2 2" xfId="3057"/>
    <cellStyle name="Total 2 3 3 2 3" xfId="3058"/>
    <cellStyle name="Total 2 3 3 2 3 2" xfId="3059"/>
    <cellStyle name="Total 2 3 3 2 4" xfId="3060"/>
    <cellStyle name="Total 2 3 3 3" xfId="3061"/>
    <cellStyle name="Total 2 3 3 3 2" xfId="3062"/>
    <cellStyle name="Total 2 3 3 3 2 2" xfId="3063"/>
    <cellStyle name="Total 2 3 3 3 3" xfId="3064"/>
    <cellStyle name="Total 2 3 3 3 3 2" xfId="3065"/>
    <cellStyle name="Total 2 3 3 3 4" xfId="3066"/>
    <cellStyle name="Total 2 3 3 4" xfId="3067"/>
    <cellStyle name="Total 2 3 3 4 2" xfId="3068"/>
    <cellStyle name="Total 2 3 3 4 2 2" xfId="3069"/>
    <cellStyle name="Total 2 3 3 4 3" xfId="3070"/>
    <cellStyle name="Total 2 3 3 4 3 2" xfId="3071"/>
    <cellStyle name="Total 2 3 3 4 4" xfId="3072"/>
    <cellStyle name="Total 2 3 3 5" xfId="3073"/>
    <cellStyle name="Total 2 3 3 5 2" xfId="3074"/>
    <cellStyle name="Total 2 3 3 5 2 2" xfId="3075"/>
    <cellStyle name="Total 2 3 3 5 3" xfId="3076"/>
    <cellStyle name="Total 2 3 3 5 3 2" xfId="3077"/>
    <cellStyle name="Total 2 3 3 5 4" xfId="3078"/>
    <cellStyle name="Total 2 3 3 6" xfId="3079"/>
    <cellStyle name="Total 2 3 3 6 2" xfId="3080"/>
    <cellStyle name="Total 2 3 3 6 2 2" xfId="3081"/>
    <cellStyle name="Total 2 3 3 6 3" xfId="3082"/>
    <cellStyle name="Total 2 3 3 6 3 2" xfId="3083"/>
    <cellStyle name="Total 2 3 3 6 4" xfId="3084"/>
    <cellStyle name="Total 2 3 3 7" xfId="3085"/>
    <cellStyle name="Total 2 3 3 7 2" xfId="3086"/>
    <cellStyle name="Total 2 3 3 7 2 2" xfId="3087"/>
    <cellStyle name="Total 2 3 3 7 3" xfId="3088"/>
    <cellStyle name="Total 2 3 3 7 3 2" xfId="3089"/>
    <cellStyle name="Total 2 3 3 7 4" xfId="3090"/>
    <cellStyle name="Total 2 3 3 8" xfId="3091"/>
    <cellStyle name="Total 2 3 3 8 2" xfId="3092"/>
    <cellStyle name="Total 2 3 3 8 2 2" xfId="3093"/>
    <cellStyle name="Total 2 3 3 8 3" xfId="3094"/>
    <cellStyle name="Total 2 3 3 9" xfId="3095"/>
    <cellStyle name="Total 2 3 3 9 2" xfId="3096"/>
    <cellStyle name="Total 2 3 4" xfId="3097"/>
    <cellStyle name="Total 2 3 4 2" xfId="3098"/>
    <cellStyle name="Total 2 3 4 2 2" xfId="3099"/>
    <cellStyle name="Total 2 3 4 3" xfId="3100"/>
    <cellStyle name="Total 2 3 4 3 2" xfId="3101"/>
    <cellStyle name="Total 2 3 4 4" xfId="3102"/>
    <cellStyle name="Total 2 3 5" xfId="3103"/>
    <cellStyle name="Total 2 3 5 2" xfId="3104"/>
    <cellStyle name="Total 2 3 5 2 2" xfId="3105"/>
    <cellStyle name="Total 2 3 5 3" xfId="3106"/>
    <cellStyle name="Total 2 3 5 3 2" xfId="3107"/>
    <cellStyle name="Total 2 3 5 4" xfId="3108"/>
    <cellStyle name="Total 2 3 6" xfId="3109"/>
    <cellStyle name="Total 2 3 6 2" xfId="3110"/>
    <cellStyle name="Total 2 3 6 2 2" xfId="3111"/>
    <cellStyle name="Total 2 3 6 3" xfId="3112"/>
    <cellStyle name="Total 2 3 6 3 2" xfId="3113"/>
    <cellStyle name="Total 2 3 6 4" xfId="3114"/>
    <cellStyle name="Total 2 3 7" xfId="3115"/>
    <cellStyle name="Total 2 3 7 2" xfId="3116"/>
    <cellStyle name="Total 2 3 7 2 2" xfId="3117"/>
    <cellStyle name="Total 2 3 7 3" xfId="3118"/>
    <cellStyle name="Total 2 3 7 3 2" xfId="3119"/>
    <cellStyle name="Total 2 3 7 4" xfId="3120"/>
    <cellStyle name="Total 2 3 8" xfId="3121"/>
    <cellStyle name="Total 2 3 8 2" xfId="3122"/>
    <cellStyle name="Total 2 3 8 2 2" xfId="3123"/>
    <cellStyle name="Total 2 3 8 3" xfId="3124"/>
    <cellStyle name="Total 2 3 8 3 2" xfId="3125"/>
    <cellStyle name="Total 2 3 8 4" xfId="3126"/>
    <cellStyle name="Total 2 3 9" xfId="3127"/>
    <cellStyle name="Total 2 3 9 2" xfId="3128"/>
    <cellStyle name="Total 2 3 9 2 2" xfId="3129"/>
    <cellStyle name="Total 2 3 9 3" xfId="3130"/>
    <cellStyle name="Total 2 3 9 3 2" xfId="3131"/>
    <cellStyle name="Total 2 3 9 4" xfId="3132"/>
    <cellStyle name="Total 2 4" xfId="3133"/>
    <cellStyle name="Total 2 4 10" xfId="3134"/>
    <cellStyle name="Total 2 4 10 2" xfId="3135"/>
    <cellStyle name="Total 2 4 11" xfId="3136"/>
    <cellStyle name="Total 2 4 2" xfId="3137"/>
    <cellStyle name="Total 2 4 2 2" xfId="3138"/>
    <cellStyle name="Total 2 4 2 2 2" xfId="3139"/>
    <cellStyle name="Total 2 4 2 3" xfId="3140"/>
    <cellStyle name="Total 2 4 2 3 2" xfId="3141"/>
    <cellStyle name="Total 2 4 2 4" xfId="3142"/>
    <cellStyle name="Total 2 4 3" xfId="3143"/>
    <cellStyle name="Total 2 4 3 2" xfId="3144"/>
    <cellStyle name="Total 2 4 3 2 2" xfId="3145"/>
    <cellStyle name="Total 2 4 3 3" xfId="3146"/>
    <cellStyle name="Total 2 4 3 3 2" xfId="3147"/>
    <cellStyle name="Total 2 4 3 4" xfId="3148"/>
    <cellStyle name="Total 2 4 4" xfId="3149"/>
    <cellStyle name="Total 2 4 4 2" xfId="3150"/>
    <cellStyle name="Total 2 4 4 2 2" xfId="3151"/>
    <cellStyle name="Total 2 4 4 3" xfId="3152"/>
    <cellStyle name="Total 2 4 4 3 2" xfId="3153"/>
    <cellStyle name="Total 2 4 4 4" xfId="3154"/>
    <cellStyle name="Total 2 4 5" xfId="3155"/>
    <cellStyle name="Total 2 4 5 2" xfId="3156"/>
    <cellStyle name="Total 2 4 5 2 2" xfId="3157"/>
    <cellStyle name="Total 2 4 5 3" xfId="3158"/>
    <cellStyle name="Total 2 4 5 3 2" xfId="3159"/>
    <cellStyle name="Total 2 4 5 4" xfId="3160"/>
    <cellStyle name="Total 2 4 6" xfId="3161"/>
    <cellStyle name="Total 2 4 6 2" xfId="3162"/>
    <cellStyle name="Total 2 4 6 2 2" xfId="3163"/>
    <cellStyle name="Total 2 4 6 3" xfId="3164"/>
    <cellStyle name="Total 2 4 6 3 2" xfId="3165"/>
    <cellStyle name="Total 2 4 6 4" xfId="3166"/>
    <cellStyle name="Total 2 4 7" xfId="3167"/>
    <cellStyle name="Total 2 4 7 2" xfId="3168"/>
    <cellStyle name="Total 2 4 7 2 2" xfId="3169"/>
    <cellStyle name="Total 2 4 7 3" xfId="3170"/>
    <cellStyle name="Total 2 4 7 3 2" xfId="3171"/>
    <cellStyle name="Total 2 4 7 4" xfId="3172"/>
    <cellStyle name="Total 2 4 8" xfId="3173"/>
    <cellStyle name="Total 2 4 8 2" xfId="3174"/>
    <cellStyle name="Total 2 4 8 2 2" xfId="3175"/>
    <cellStyle name="Total 2 4 8 3" xfId="3176"/>
    <cellStyle name="Total 2 4 9" xfId="3177"/>
    <cellStyle name="Total 2 4 9 2" xfId="3178"/>
    <cellStyle name="Total 2 5" xfId="3179"/>
    <cellStyle name="Total 2 5 10" xfId="3180"/>
    <cellStyle name="Total 2 5 10 2" xfId="3181"/>
    <cellStyle name="Total 2 5 11" xfId="3182"/>
    <cellStyle name="Total 2 5 2" xfId="3183"/>
    <cellStyle name="Total 2 5 2 2" xfId="3184"/>
    <cellStyle name="Total 2 5 2 2 2" xfId="3185"/>
    <cellStyle name="Total 2 5 2 3" xfId="3186"/>
    <cellStyle name="Total 2 5 2 3 2" xfId="3187"/>
    <cellStyle name="Total 2 5 2 4" xfId="3188"/>
    <cellStyle name="Total 2 5 3" xfId="3189"/>
    <cellStyle name="Total 2 5 3 2" xfId="3190"/>
    <cellStyle name="Total 2 5 3 2 2" xfId="3191"/>
    <cellStyle name="Total 2 5 3 3" xfId="3192"/>
    <cellStyle name="Total 2 5 3 3 2" xfId="3193"/>
    <cellStyle name="Total 2 5 3 4" xfId="3194"/>
    <cellStyle name="Total 2 5 4" xfId="3195"/>
    <cellStyle name="Total 2 5 4 2" xfId="3196"/>
    <cellStyle name="Total 2 5 4 2 2" xfId="3197"/>
    <cellStyle name="Total 2 5 4 3" xfId="3198"/>
    <cellStyle name="Total 2 5 4 3 2" xfId="3199"/>
    <cellStyle name="Total 2 5 4 4" xfId="3200"/>
    <cellStyle name="Total 2 5 5" xfId="3201"/>
    <cellStyle name="Total 2 5 5 2" xfId="3202"/>
    <cellStyle name="Total 2 5 5 2 2" xfId="3203"/>
    <cellStyle name="Total 2 5 5 3" xfId="3204"/>
    <cellStyle name="Total 2 5 5 3 2" xfId="3205"/>
    <cellStyle name="Total 2 5 5 4" xfId="3206"/>
    <cellStyle name="Total 2 5 6" xfId="3207"/>
    <cellStyle name="Total 2 5 6 2" xfId="3208"/>
    <cellStyle name="Total 2 5 6 2 2" xfId="3209"/>
    <cellStyle name="Total 2 5 6 3" xfId="3210"/>
    <cellStyle name="Total 2 5 6 3 2" xfId="3211"/>
    <cellStyle name="Total 2 5 6 4" xfId="3212"/>
    <cellStyle name="Total 2 5 7" xfId="3213"/>
    <cellStyle name="Total 2 5 7 2" xfId="3214"/>
    <cellStyle name="Total 2 5 7 2 2" xfId="3215"/>
    <cellStyle name="Total 2 5 7 3" xfId="3216"/>
    <cellStyle name="Total 2 5 7 3 2" xfId="3217"/>
    <cellStyle name="Total 2 5 7 4" xfId="3218"/>
    <cellStyle name="Total 2 5 8" xfId="3219"/>
    <cellStyle name="Total 2 5 8 2" xfId="3220"/>
    <cellStyle name="Total 2 5 8 2 2" xfId="3221"/>
    <cellStyle name="Total 2 5 8 3" xfId="3222"/>
    <cellStyle name="Total 2 5 9" xfId="3223"/>
    <cellStyle name="Total 2 5 9 2" xfId="3224"/>
    <cellStyle name="Total 2 6" xfId="3225"/>
    <cellStyle name="Total 2 6 2" xfId="3226"/>
    <cellStyle name="Total 2 6 2 2" xfId="3227"/>
    <cellStyle name="Total 2 6 3" xfId="3228"/>
    <cellStyle name="Total 2 6 3 2" xfId="3229"/>
    <cellStyle name="Total 2 6 4" xfId="3230"/>
    <cellStyle name="Total 2 7" xfId="3231"/>
    <cellStyle name="Total 2 7 2" xfId="3232"/>
    <cellStyle name="Total 2 7 2 2" xfId="3233"/>
    <cellStyle name="Total 2 7 3" xfId="3234"/>
    <cellStyle name="Total 2 7 3 2" xfId="3235"/>
    <cellStyle name="Total 2 7 4" xfId="3236"/>
    <cellStyle name="Total 2 8" xfId="3237"/>
    <cellStyle name="Total 2 8 2" xfId="3238"/>
    <cellStyle name="Total 2 8 2 2" xfId="3239"/>
    <cellStyle name="Total 2 8 3" xfId="3240"/>
    <cellStyle name="Total 2 8 3 2" xfId="3241"/>
    <cellStyle name="Total 2 8 4" xfId="3242"/>
    <cellStyle name="Total 2 9" xfId="3243"/>
    <cellStyle name="Total 2 9 2" xfId="3244"/>
    <cellStyle name="Total 2 9 2 2" xfId="3245"/>
    <cellStyle name="Total 2 9 3" xfId="3246"/>
    <cellStyle name="Total 2 9 3 2" xfId="3247"/>
    <cellStyle name="Total 2 9 4" xfId="3248"/>
    <cellStyle name="Total 3" xfId="191"/>
    <cellStyle name="ux" xfId="3249"/>
    <cellStyle name="Währung [0]_laroux" xfId="3250"/>
    <cellStyle name="Währung_laroux" xfId="3251"/>
    <cellStyle name="Warning Text" xfId="123" builtinId="11" customBuiltin="1"/>
    <cellStyle name="Warning Text 2" xfId="107"/>
    <cellStyle name="Warning Text 2 2" xfId="3252"/>
    <cellStyle name="Warning Text 2 3" xfId="3253"/>
    <cellStyle name="Warning Text 3" xfId="192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Беззащитный" xfId="3254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Защитный" xfId="3255"/>
    <cellStyle name="Итог" xfId="47"/>
    <cellStyle name="Контрольная ячейка" xfId="48"/>
    <cellStyle name="Название" xfId="49"/>
    <cellStyle name="Нейтральный" xfId="50"/>
    <cellStyle name="Обычный 2" xfId="3256"/>
    <cellStyle name="Обычный 2 2" xfId="3257"/>
    <cellStyle name="Обычный 2 3" xfId="3258"/>
    <cellStyle name="Обычный 3" xfId="3259"/>
    <cellStyle name="Плохой" xfId="51"/>
    <cellStyle name="Пояснение" xfId="52"/>
    <cellStyle name="Примечание" xfId="53"/>
    <cellStyle name="Связанная ячейка" xfId="54"/>
    <cellStyle name="Стиль 1" xfId="108"/>
    <cellStyle name="Стиль 1 2 2" xfId="3260"/>
    <cellStyle name="Стиль 1 2 3" xfId="3261"/>
    <cellStyle name="Текст предупреждения" xfId="55"/>
    <cellStyle name="Финансовый 2" xfId="3262"/>
    <cellStyle name="Финансовый 2 2" xfId="3263"/>
    <cellStyle name="Финансовый 2 2 2" xfId="3264"/>
    <cellStyle name="Финансовый 2 2 2 2" xfId="3265"/>
    <cellStyle name="Финансовый 2 3" xfId="3266"/>
    <cellStyle name="Финансовый 2 3 2" xfId="3267"/>
    <cellStyle name="Финансовый 2 3 2 2" xfId="3268"/>
    <cellStyle name="Финансовый 2 4" xfId="3269"/>
    <cellStyle name="Финансовый 2 4 2" xfId="3270"/>
    <cellStyle name="Финансовый 3" xfId="3271"/>
    <cellStyle name="Финансовый 3 2" xfId="3272"/>
    <cellStyle name="Финансовый 3 2 2" xfId="3273"/>
    <cellStyle name="Финансовый 4" xfId="3274"/>
    <cellStyle name="Финансовый 4 2" xfId="3275"/>
    <cellStyle name="Финансовый 4 2 2" xfId="3276"/>
    <cellStyle name="Хороший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tom\Desktop\Grut_2021\&#1350;&#1406;&#1377;&#1382;&#1381;&#1409;&#1400;&#1410;&#1396;%2001.03.21\Antarkaravarman%20planner_%20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 1"/>
      <sheetName val="N 2"/>
      <sheetName val="N 3"/>
      <sheetName val=" N 4"/>
      <sheetName val="N 5 kap_1"/>
      <sheetName val="N 6 kap_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opLeftCell="A34" workbookViewId="0">
      <selection activeCell="F29" sqref="F29"/>
    </sheetView>
  </sheetViews>
  <sheetFormatPr defaultColWidth="9.140625" defaultRowHeight="15"/>
  <cols>
    <col min="1" max="1" width="13" style="25" customWidth="1"/>
    <col min="2" max="2" width="15" style="25" customWidth="1"/>
    <col min="3" max="3" width="63.42578125" style="25" customWidth="1"/>
    <col min="4" max="4" width="28.85546875" style="25" customWidth="1"/>
    <col min="5" max="16384" width="9.140625" style="25"/>
  </cols>
  <sheetData>
    <row r="1" spans="1:5" ht="59.25" customHeight="1">
      <c r="A1" s="23"/>
      <c r="B1" s="230" t="s">
        <v>56</v>
      </c>
      <c r="C1" s="231"/>
      <c r="D1" s="231"/>
      <c r="E1" s="24"/>
    </row>
    <row r="2" spans="1:5" ht="15.75" customHeight="1">
      <c r="A2" s="231"/>
      <c r="B2" s="231"/>
      <c r="C2" s="231"/>
      <c r="D2" s="231"/>
      <c r="E2" s="24"/>
    </row>
    <row r="3" spans="1:5" ht="82.5" customHeight="1">
      <c r="A3" s="232" t="s">
        <v>272</v>
      </c>
      <c r="B3" s="232"/>
      <c r="C3" s="232"/>
      <c r="D3" s="232"/>
      <c r="E3" s="26"/>
    </row>
    <row r="4" spans="1:5" ht="21" customHeight="1">
      <c r="A4" s="27"/>
      <c r="B4" s="27"/>
      <c r="C4" s="27"/>
      <c r="D4" s="89" t="s">
        <v>68</v>
      </c>
      <c r="E4" s="27"/>
    </row>
    <row r="5" spans="1:5" ht="114.75" customHeight="1">
      <c r="A5" s="233" t="s">
        <v>7</v>
      </c>
      <c r="B5" s="233"/>
      <c r="C5" s="236" t="s">
        <v>29</v>
      </c>
      <c r="D5" s="66" t="s">
        <v>30</v>
      </c>
      <c r="E5" s="27"/>
    </row>
    <row r="6" spans="1:5" ht="27.75" customHeight="1">
      <c r="A6" s="28" t="s">
        <v>9</v>
      </c>
      <c r="B6" s="28" t="s">
        <v>10</v>
      </c>
      <c r="C6" s="236"/>
      <c r="D6" s="29" t="s">
        <v>22</v>
      </c>
      <c r="E6" s="27"/>
    </row>
    <row r="7" spans="1:5" ht="23.25" customHeight="1">
      <c r="A7" s="30"/>
      <c r="B7" s="30"/>
      <c r="C7" s="31" t="s">
        <v>11</v>
      </c>
      <c r="D7" s="32">
        <f>G5</f>
        <v>0</v>
      </c>
      <c r="E7" s="27"/>
    </row>
    <row r="8" spans="1:5" s="36" customFormat="1" ht="27.75" customHeight="1">
      <c r="A8" s="116"/>
      <c r="B8" s="116"/>
      <c r="C8" s="116" t="s">
        <v>39</v>
      </c>
      <c r="D8" s="35">
        <f>D9</f>
        <v>13957.4</v>
      </c>
    </row>
    <row r="9" spans="1:5" s="1" customFormat="1" ht="17.25" customHeight="1">
      <c r="A9" s="239" t="s">
        <v>258</v>
      </c>
      <c r="B9" s="242"/>
      <c r="C9" s="3" t="s">
        <v>259</v>
      </c>
      <c r="D9" s="234">
        <f>D16+D22</f>
        <v>13957.4</v>
      </c>
    </row>
    <row r="10" spans="1:5" s="1" customFormat="1" ht="17.25" customHeight="1">
      <c r="A10" s="240"/>
      <c r="B10" s="242"/>
      <c r="C10" s="2" t="s">
        <v>40</v>
      </c>
      <c r="D10" s="235"/>
    </row>
    <row r="11" spans="1:5" s="1" customFormat="1" ht="17.25" customHeight="1">
      <c r="A11" s="240"/>
      <c r="B11" s="242"/>
      <c r="C11" s="3" t="s">
        <v>31</v>
      </c>
      <c r="D11" s="235"/>
    </row>
    <row r="12" spans="1:5" s="1" customFormat="1" ht="62.25" customHeight="1">
      <c r="A12" s="240"/>
      <c r="B12" s="242"/>
      <c r="C12" s="38" t="s">
        <v>260</v>
      </c>
      <c r="D12" s="235"/>
    </row>
    <row r="13" spans="1:5" s="1" customFormat="1" ht="20.25" customHeight="1">
      <c r="A13" s="240"/>
      <c r="B13" s="242"/>
      <c r="C13" s="3" t="s">
        <v>32</v>
      </c>
      <c r="D13" s="235"/>
    </row>
    <row r="14" spans="1:5" s="1" customFormat="1" ht="42.75" customHeight="1">
      <c r="A14" s="241"/>
      <c r="B14" s="242"/>
      <c r="C14" s="38" t="s">
        <v>261</v>
      </c>
      <c r="D14" s="243"/>
    </row>
    <row r="15" spans="1:5" s="72" customFormat="1" ht="18.75" customHeight="1">
      <c r="A15" s="250" t="s">
        <v>262</v>
      </c>
      <c r="B15" s="251"/>
      <c r="C15" s="251"/>
      <c r="D15" s="251"/>
    </row>
    <row r="16" spans="1:5" s="1" customFormat="1" ht="20.25" customHeight="1">
      <c r="A16" s="244"/>
      <c r="B16" s="247" t="s">
        <v>14</v>
      </c>
      <c r="C16" s="3" t="s">
        <v>34</v>
      </c>
      <c r="D16" s="234">
        <f>-D35</f>
        <v>30085.5</v>
      </c>
    </row>
    <row r="17" spans="1:5" s="1" customFormat="1" ht="21" customHeight="1">
      <c r="A17" s="245"/>
      <c r="B17" s="248"/>
      <c r="C17" s="2" t="s">
        <v>40</v>
      </c>
      <c r="D17" s="235"/>
    </row>
    <row r="18" spans="1:5" s="1" customFormat="1" ht="21" customHeight="1">
      <c r="A18" s="245"/>
      <c r="B18" s="248"/>
      <c r="C18" s="3" t="s">
        <v>35</v>
      </c>
      <c r="D18" s="235"/>
    </row>
    <row r="19" spans="1:5" s="1" customFormat="1" ht="81.75" customHeight="1">
      <c r="A19" s="245"/>
      <c r="B19" s="248"/>
      <c r="C19" s="38" t="s">
        <v>263</v>
      </c>
      <c r="D19" s="235"/>
    </row>
    <row r="20" spans="1:5" s="1" customFormat="1" ht="19.5" customHeight="1">
      <c r="A20" s="245"/>
      <c r="B20" s="248"/>
      <c r="C20" s="3" t="s">
        <v>36</v>
      </c>
      <c r="D20" s="235"/>
    </row>
    <row r="21" spans="1:5" s="1" customFormat="1" ht="22.5" customHeight="1">
      <c r="A21" s="246"/>
      <c r="B21" s="249"/>
      <c r="C21" s="2" t="s">
        <v>37</v>
      </c>
      <c r="D21" s="243"/>
    </row>
    <row r="22" spans="1:5" s="1" customFormat="1" ht="20.25" customHeight="1">
      <c r="A22" s="244"/>
      <c r="B22" s="247" t="s">
        <v>14</v>
      </c>
      <c r="C22" s="117" t="s">
        <v>34</v>
      </c>
      <c r="D22" s="234">
        <f>-D16+-D29</f>
        <v>-16128.1</v>
      </c>
    </row>
    <row r="23" spans="1:5" s="1" customFormat="1" ht="21" customHeight="1">
      <c r="A23" s="245"/>
      <c r="B23" s="248"/>
      <c r="C23" s="2" t="s">
        <v>40</v>
      </c>
      <c r="D23" s="235"/>
    </row>
    <row r="24" spans="1:5" s="1" customFormat="1" ht="21" customHeight="1">
      <c r="A24" s="245"/>
      <c r="B24" s="248"/>
      <c r="C24" s="117" t="s">
        <v>35</v>
      </c>
      <c r="D24" s="235"/>
    </row>
    <row r="25" spans="1:5" s="1" customFormat="1" ht="80.25" customHeight="1">
      <c r="A25" s="245"/>
      <c r="B25" s="248"/>
      <c r="C25" s="38" t="s">
        <v>263</v>
      </c>
      <c r="D25" s="235"/>
    </row>
    <row r="26" spans="1:5" s="1" customFormat="1" ht="19.5" customHeight="1">
      <c r="A26" s="245"/>
      <c r="B26" s="248"/>
      <c r="C26" s="117" t="s">
        <v>36</v>
      </c>
      <c r="D26" s="235"/>
    </row>
    <row r="27" spans="1:5" s="1" customFormat="1" ht="22.5" customHeight="1">
      <c r="A27" s="246"/>
      <c r="B27" s="249"/>
      <c r="C27" s="2" t="s">
        <v>37</v>
      </c>
      <c r="D27" s="243"/>
    </row>
    <row r="28" spans="1:5" ht="26.25" customHeight="1">
      <c r="A28" s="33"/>
      <c r="B28" s="33"/>
      <c r="C28" s="34" t="s">
        <v>38</v>
      </c>
      <c r="D28" s="35">
        <f>+D29</f>
        <v>-13957.4</v>
      </c>
      <c r="E28" s="27"/>
    </row>
    <row r="29" spans="1:5" ht="56.25" customHeight="1">
      <c r="A29" s="237">
        <v>1071</v>
      </c>
      <c r="B29" s="237"/>
      <c r="C29" s="3" t="s">
        <v>109</v>
      </c>
      <c r="D29" s="234">
        <f>D35+D41</f>
        <v>-13957.4</v>
      </c>
      <c r="E29" s="27"/>
    </row>
    <row r="30" spans="1:5" ht="17.25">
      <c r="A30" s="238"/>
      <c r="B30" s="238"/>
      <c r="C30" s="2" t="s">
        <v>31</v>
      </c>
      <c r="D30" s="235"/>
      <c r="E30" s="27"/>
    </row>
    <row r="31" spans="1:5" ht="47.25" customHeight="1">
      <c r="A31" s="238"/>
      <c r="B31" s="238"/>
      <c r="C31" s="3" t="s">
        <v>110</v>
      </c>
      <c r="D31" s="235"/>
      <c r="E31" s="27"/>
    </row>
    <row r="32" spans="1:5" ht="26.25" customHeight="1">
      <c r="A32" s="238"/>
      <c r="B32" s="238"/>
      <c r="C32" s="2" t="s">
        <v>32</v>
      </c>
      <c r="D32" s="235"/>
      <c r="E32" s="27"/>
    </row>
    <row r="33" spans="1:5" ht="59.25" customHeight="1">
      <c r="A33" s="238"/>
      <c r="B33" s="238"/>
      <c r="C33" s="3" t="s">
        <v>111</v>
      </c>
      <c r="D33" s="235"/>
      <c r="E33" s="27"/>
    </row>
    <row r="34" spans="1:5" ht="17.25">
      <c r="A34" s="233" t="s">
        <v>33</v>
      </c>
      <c r="B34" s="233"/>
      <c r="C34" s="233"/>
      <c r="D34" s="233"/>
    </row>
    <row r="35" spans="1:5" ht="17.25">
      <c r="A35" s="252"/>
      <c r="B35" s="237">
        <v>11001</v>
      </c>
      <c r="C35" s="3" t="s">
        <v>34</v>
      </c>
      <c r="D35" s="234">
        <f>'N 4'!G46</f>
        <v>-30085.5</v>
      </c>
    </row>
    <row r="36" spans="1:5" ht="39.75" customHeight="1">
      <c r="A36" s="253"/>
      <c r="B36" s="238"/>
      <c r="C36" s="2" t="s">
        <v>115</v>
      </c>
      <c r="D36" s="235"/>
    </row>
    <row r="37" spans="1:5" ht="19.5" customHeight="1">
      <c r="A37" s="253"/>
      <c r="B37" s="238"/>
      <c r="C37" s="3" t="s">
        <v>35</v>
      </c>
      <c r="D37" s="235"/>
    </row>
    <row r="38" spans="1:5" ht="57.75" customHeight="1">
      <c r="A38" s="253"/>
      <c r="B38" s="238"/>
      <c r="C38" s="2" t="s">
        <v>273</v>
      </c>
      <c r="D38" s="235"/>
    </row>
    <row r="39" spans="1:5" ht="17.25">
      <c r="A39" s="253"/>
      <c r="B39" s="238"/>
      <c r="C39" s="3" t="s">
        <v>36</v>
      </c>
      <c r="D39" s="235"/>
    </row>
    <row r="40" spans="1:5" ht="23.25" customHeight="1">
      <c r="A40" s="254"/>
      <c r="B40" s="255"/>
      <c r="C40" s="2" t="s">
        <v>37</v>
      </c>
      <c r="D40" s="243"/>
    </row>
    <row r="41" spans="1:5" ht="19.5" customHeight="1">
      <c r="A41" s="252"/>
      <c r="B41" s="237">
        <v>31001</v>
      </c>
      <c r="C41" s="3" t="s">
        <v>34</v>
      </c>
      <c r="D41" s="234">
        <f>'N 4'!G60</f>
        <v>16128.1</v>
      </c>
    </row>
    <row r="42" spans="1:5" ht="42" customHeight="1">
      <c r="A42" s="253"/>
      <c r="B42" s="238"/>
      <c r="C42" s="2" t="s">
        <v>112</v>
      </c>
      <c r="D42" s="235"/>
    </row>
    <row r="43" spans="1:5" ht="20.25" customHeight="1">
      <c r="A43" s="253"/>
      <c r="B43" s="238"/>
      <c r="C43" s="3" t="s">
        <v>35</v>
      </c>
      <c r="D43" s="235"/>
    </row>
    <row r="44" spans="1:5" ht="42" customHeight="1">
      <c r="A44" s="253"/>
      <c r="B44" s="238"/>
      <c r="C44" s="2" t="s">
        <v>113</v>
      </c>
      <c r="D44" s="235"/>
    </row>
    <row r="45" spans="1:5" ht="17.25">
      <c r="A45" s="253"/>
      <c r="B45" s="238"/>
      <c r="C45" s="3" t="s">
        <v>36</v>
      </c>
      <c r="D45" s="235"/>
    </row>
    <row r="46" spans="1:5" ht="42" customHeight="1">
      <c r="A46" s="254"/>
      <c r="B46" s="255"/>
      <c r="C46" s="2" t="s">
        <v>114</v>
      </c>
      <c r="D46" s="243"/>
    </row>
    <row r="48" spans="1:5">
      <c r="D48" s="115"/>
    </row>
  </sheetData>
  <mergeCells count="25">
    <mergeCell ref="A22:A27"/>
    <mergeCell ref="B22:B27"/>
    <mergeCell ref="D22:D27"/>
    <mergeCell ref="A41:A46"/>
    <mergeCell ref="B41:B46"/>
    <mergeCell ref="D41:D46"/>
    <mergeCell ref="D35:D40"/>
    <mergeCell ref="B35:B40"/>
    <mergeCell ref="A35:A40"/>
    <mergeCell ref="B1:D1"/>
    <mergeCell ref="A2:D2"/>
    <mergeCell ref="A3:D3"/>
    <mergeCell ref="A34:D34"/>
    <mergeCell ref="D29:D33"/>
    <mergeCell ref="A5:B5"/>
    <mergeCell ref="C5:C6"/>
    <mergeCell ref="A29:A33"/>
    <mergeCell ref="B29:B33"/>
    <mergeCell ref="A9:A14"/>
    <mergeCell ref="B9:B14"/>
    <mergeCell ref="D9:D14"/>
    <mergeCell ref="A16:A21"/>
    <mergeCell ref="B16:B21"/>
    <mergeCell ref="D16:D21"/>
    <mergeCell ref="A15:D15"/>
  </mergeCells>
  <pageMargins left="0.7" right="0.7" top="0.75" bottom="0.75" header="0.3" footer="0.3"/>
  <pageSetup paperSize="9" orientation="portrait" verticalDpi="0" r:id="rId1"/>
  <ignoredErrors>
    <ignoredError sqref="A15:D15 A42:D46 A41:C41 A28:D40 A16:C21 A22:C27 A9:C1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opLeftCell="A4" zoomScale="90" zoomScaleNormal="90" workbookViewId="0">
      <selection activeCell="C8" sqref="C8"/>
    </sheetView>
  </sheetViews>
  <sheetFormatPr defaultColWidth="9.140625" defaultRowHeight="17.25"/>
  <cols>
    <col min="1" max="1" width="6.28515625" style="10" customWidth="1"/>
    <col min="2" max="2" width="9.140625" style="10" customWidth="1"/>
    <col min="3" max="3" width="53.140625" style="11" customWidth="1"/>
    <col min="4" max="4" width="13.42578125" style="12" customWidth="1"/>
    <col min="5" max="5" width="15.42578125" style="12" customWidth="1"/>
    <col min="6" max="6" width="20.42578125" style="12" customWidth="1"/>
    <col min="7" max="7" width="16.7109375" style="12" customWidth="1"/>
    <col min="8" max="8" width="18" style="12" customWidth="1"/>
    <col min="9" max="9" width="9.5703125" style="4" customWidth="1"/>
    <col min="10" max="10" width="9.85546875" style="4" bestFit="1" customWidth="1"/>
    <col min="11" max="16384" width="9.140625" style="4"/>
  </cols>
  <sheetData>
    <row r="1" spans="1:8" ht="59.25" customHeight="1">
      <c r="A1" s="256" t="s">
        <v>97</v>
      </c>
      <c r="B1" s="256"/>
      <c r="C1" s="256"/>
      <c r="D1" s="256"/>
      <c r="E1" s="256"/>
      <c r="F1" s="256"/>
      <c r="G1" s="256"/>
      <c r="H1" s="256"/>
    </row>
    <row r="2" spans="1:8" ht="9" customHeight="1">
      <c r="A2" s="256"/>
      <c r="B2" s="256"/>
      <c r="C2" s="256"/>
      <c r="D2" s="256"/>
      <c r="E2" s="256"/>
      <c r="F2" s="256"/>
      <c r="G2" s="256"/>
      <c r="H2" s="256"/>
    </row>
    <row r="3" spans="1:8" s="5" customFormat="1" ht="42" customHeight="1">
      <c r="A3" s="257" t="s">
        <v>67</v>
      </c>
      <c r="B3" s="257"/>
      <c r="C3" s="257"/>
      <c r="D3" s="257"/>
      <c r="E3" s="257"/>
      <c r="F3" s="257"/>
      <c r="G3" s="257"/>
      <c r="H3" s="257"/>
    </row>
    <row r="4" spans="1:8" s="5" customFormat="1" ht="19.5" customHeight="1">
      <c r="A4" s="6"/>
      <c r="B4" s="6"/>
      <c r="C4" s="7"/>
      <c r="D4" s="8"/>
      <c r="E4" s="8"/>
      <c r="F4" s="8"/>
      <c r="G4" s="258" t="s">
        <v>68</v>
      </c>
      <c r="H4" s="258"/>
    </row>
    <row r="5" spans="1:8" s="5" customFormat="1" ht="39" customHeight="1">
      <c r="A5" s="259" t="s">
        <v>47</v>
      </c>
      <c r="B5" s="260"/>
      <c r="C5" s="261" t="s">
        <v>69</v>
      </c>
      <c r="D5" s="263" t="s">
        <v>70</v>
      </c>
      <c r="E5" s="265" t="s">
        <v>71</v>
      </c>
      <c r="F5" s="266"/>
      <c r="G5" s="266"/>
      <c r="H5" s="267"/>
    </row>
    <row r="6" spans="1:8" s="5" customFormat="1" ht="123" customHeight="1">
      <c r="A6" s="90" t="s">
        <v>48</v>
      </c>
      <c r="B6" s="90" t="s">
        <v>49</v>
      </c>
      <c r="C6" s="262"/>
      <c r="D6" s="264"/>
      <c r="E6" s="94" t="s">
        <v>72</v>
      </c>
      <c r="F6" s="94" t="s">
        <v>73</v>
      </c>
      <c r="G6" s="94" t="s">
        <v>74</v>
      </c>
      <c r="H6" s="94" t="s">
        <v>75</v>
      </c>
    </row>
    <row r="7" spans="1:8" ht="26.25" customHeight="1">
      <c r="A7" s="90"/>
      <c r="B7" s="90"/>
      <c r="C7" s="91" t="s">
        <v>76</v>
      </c>
      <c r="D7" s="92">
        <f>E7+F7+G7+H7</f>
        <v>16128.1</v>
      </c>
      <c r="E7" s="92">
        <f>E9</f>
        <v>0</v>
      </c>
      <c r="F7" s="92">
        <f>F9</f>
        <v>0</v>
      </c>
      <c r="G7" s="92">
        <f>G9</f>
        <v>0</v>
      </c>
      <c r="H7" s="92">
        <f>H9</f>
        <v>16128.1</v>
      </c>
    </row>
    <row r="8" spans="1:8" s="5" customFormat="1" ht="21.75" customHeight="1">
      <c r="A8" s="90"/>
      <c r="B8" s="90"/>
      <c r="C8" s="91" t="s">
        <v>77</v>
      </c>
      <c r="D8" s="92"/>
      <c r="E8" s="92"/>
      <c r="F8" s="92"/>
      <c r="G8" s="92"/>
      <c r="H8" s="92"/>
    </row>
    <row r="9" spans="1:8" s="5" customFormat="1" ht="27.75" customHeight="1">
      <c r="A9" s="9"/>
      <c r="B9" s="93"/>
      <c r="C9" s="93" t="s">
        <v>78</v>
      </c>
      <c r="D9" s="94">
        <f>E9+F9+G9+H9</f>
        <v>16128.1</v>
      </c>
      <c r="E9" s="94">
        <v>0</v>
      </c>
      <c r="F9" s="94">
        <v>0</v>
      </c>
      <c r="G9" s="94">
        <f>G10</f>
        <v>0</v>
      </c>
      <c r="H9" s="94">
        <f>H10</f>
        <v>16128.1</v>
      </c>
    </row>
    <row r="10" spans="1:8" ht="45" customHeight="1">
      <c r="A10" s="9">
        <v>1071</v>
      </c>
      <c r="B10" s="9">
        <v>31001</v>
      </c>
      <c r="C10" s="95" t="str">
        <f>'N-1'!C42</f>
        <v xml:space="preserve"> ՀՀ շրջակա միջավայրի նախարարության տեխնիկական կարողությունների ընդլայնում</v>
      </c>
      <c r="D10" s="94">
        <f>SUM(E10:H10)</f>
        <v>16128.1</v>
      </c>
      <c r="E10" s="94">
        <v>0</v>
      </c>
      <c r="F10" s="94">
        <v>0</v>
      </c>
      <c r="G10" s="94">
        <f>'[4]N 2'!J32</f>
        <v>0</v>
      </c>
      <c r="H10" s="94">
        <f>'N 4'!G68</f>
        <v>16128.1</v>
      </c>
    </row>
  </sheetData>
  <mergeCells count="8">
    <mergeCell ref="A1:H1"/>
    <mergeCell ref="A2:H2"/>
    <mergeCell ref="A3:H3"/>
    <mergeCell ref="G4:H4"/>
    <mergeCell ref="A5:B5"/>
    <mergeCell ref="C5:C6"/>
    <mergeCell ref="D5:D6"/>
    <mergeCell ref="E5:H5"/>
  </mergeCells>
  <pageMargins left="0.24" right="0.2" top="0.75" bottom="0.75" header="0.21" footer="0.3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opLeftCell="A4" zoomScale="90" zoomScaleNormal="90" workbookViewId="0">
      <selection activeCell="H10" sqref="H10"/>
    </sheetView>
  </sheetViews>
  <sheetFormatPr defaultColWidth="9.140625" defaultRowHeight="17.25"/>
  <cols>
    <col min="1" max="1" width="6.7109375" style="15" customWidth="1"/>
    <col min="2" max="2" width="10" style="15" customWidth="1"/>
    <col min="3" max="3" width="66.140625" style="15" customWidth="1"/>
    <col min="4" max="4" width="28.28515625" style="15" customWidth="1"/>
    <col min="5" max="7" width="13.28515625" style="15" customWidth="1"/>
    <col min="8" max="8" width="14.85546875" style="15" customWidth="1"/>
    <col min="9" max="16384" width="9.140625" style="15"/>
  </cols>
  <sheetData>
    <row r="1" spans="1:10" ht="64.5" customHeight="1">
      <c r="A1" s="268" t="s">
        <v>66</v>
      </c>
      <c r="B1" s="268"/>
      <c r="C1" s="268"/>
      <c r="D1" s="268"/>
      <c r="E1" s="13"/>
      <c r="F1" s="14"/>
      <c r="G1" s="14"/>
      <c r="H1" s="14"/>
    </row>
    <row r="2" spans="1:10" ht="12.75" customHeight="1">
      <c r="A2" s="16"/>
      <c r="B2" s="16"/>
      <c r="C2" s="16"/>
      <c r="D2" s="16"/>
      <c r="E2" s="13"/>
      <c r="F2" s="14"/>
      <c r="G2" s="14"/>
      <c r="H2" s="14"/>
    </row>
    <row r="3" spans="1:10" ht="48" customHeight="1">
      <c r="A3" s="269" t="s">
        <v>256</v>
      </c>
      <c r="B3" s="269"/>
      <c r="C3" s="269"/>
      <c r="D3" s="269"/>
      <c r="E3" s="17"/>
      <c r="F3" s="18"/>
      <c r="G3" s="18"/>
      <c r="H3" s="18"/>
      <c r="J3" s="19"/>
    </row>
    <row r="4" spans="1:10">
      <c r="D4" s="69" t="s">
        <v>79</v>
      </c>
    </row>
    <row r="5" spans="1:10" ht="78" customHeight="1">
      <c r="A5" s="270" t="s">
        <v>47</v>
      </c>
      <c r="B5" s="271"/>
      <c r="C5" s="272" t="s">
        <v>80</v>
      </c>
      <c r="D5" s="96" t="s">
        <v>89</v>
      </c>
    </row>
    <row r="6" spans="1:10" ht="80.25" customHeight="1">
      <c r="A6" s="97" t="s">
        <v>48</v>
      </c>
      <c r="B6" s="97" t="s">
        <v>49</v>
      </c>
      <c r="C6" s="273"/>
      <c r="D6" s="98" t="s">
        <v>50</v>
      </c>
    </row>
    <row r="7" spans="1:10" ht="29.25" customHeight="1">
      <c r="A7" s="97"/>
      <c r="B7" s="97"/>
      <c r="C7" s="99" t="s">
        <v>76</v>
      </c>
      <c r="D7" s="100">
        <f>D8</f>
        <v>16128.1</v>
      </c>
    </row>
    <row r="8" spans="1:10">
      <c r="A8" s="20"/>
      <c r="B8" s="101"/>
      <c r="C8" s="101" t="s">
        <v>81</v>
      </c>
      <c r="D8" s="21">
        <f>D10</f>
        <v>16128.1</v>
      </c>
    </row>
    <row r="9" spans="1:10">
      <c r="A9" s="20"/>
      <c r="B9" s="20"/>
      <c r="C9" s="20" t="s">
        <v>82</v>
      </c>
      <c r="D9" s="21"/>
    </row>
    <row r="10" spans="1:10" s="102" customFormat="1" ht="48.75" customHeight="1">
      <c r="A10" s="9">
        <v>1071</v>
      </c>
      <c r="B10" s="9">
        <v>31001</v>
      </c>
      <c r="C10" s="95" t="str">
        <f>'N 2'!C10</f>
        <v xml:space="preserve"> ՀՀ շրջակա միջավայրի նախարարության տեխնիկական կարողությունների ընդլայնում</v>
      </c>
      <c r="D10" s="21">
        <f>D12</f>
        <v>16128.1</v>
      </c>
    </row>
    <row r="11" spans="1:10" s="102" customFormat="1" ht="19.5" customHeight="1">
      <c r="A11" s="20"/>
      <c r="B11" s="20"/>
      <c r="C11" s="20" t="s">
        <v>83</v>
      </c>
      <c r="D11" s="21"/>
    </row>
    <row r="12" spans="1:10" s="102" customFormat="1" ht="30.75" customHeight="1">
      <c r="A12" s="20"/>
      <c r="B12" s="20"/>
      <c r="C12" s="103" t="s">
        <v>78</v>
      </c>
      <c r="D12" s="21">
        <f>'N 2'!H10</f>
        <v>16128.1</v>
      </c>
    </row>
  </sheetData>
  <mergeCells count="4">
    <mergeCell ref="A1:D1"/>
    <mergeCell ref="A3:D3"/>
    <mergeCell ref="A5:B5"/>
    <mergeCell ref="C5:C6"/>
  </mergeCells>
  <pageMargins left="0.2" right="0.2" top="0.75" bottom="0.75" header="0.3" footer="0.3"/>
  <pageSetup paperSize="9" scale="8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topLeftCell="A56" zoomScale="90" zoomScaleNormal="90" workbookViewId="0">
      <selection activeCell="G56" sqref="G56"/>
    </sheetView>
  </sheetViews>
  <sheetFormatPr defaultColWidth="9.140625" defaultRowHeight="17.25"/>
  <cols>
    <col min="1" max="3" width="5.140625" style="40" customWidth="1"/>
    <col min="4" max="4" width="10.5703125" style="40" customWidth="1"/>
    <col min="5" max="5" width="10.42578125" style="40" customWidth="1"/>
    <col min="6" max="6" width="64.7109375" style="40" customWidth="1"/>
    <col min="7" max="7" width="25.28515625" style="162" customWidth="1"/>
    <col min="8" max="8" width="11.42578125" style="40" bestFit="1" customWidth="1"/>
    <col min="9" max="9" width="9.5703125" style="40" bestFit="1" customWidth="1"/>
    <col min="10" max="10" width="9.140625" style="40" customWidth="1"/>
    <col min="11" max="16384" width="9.140625" style="40"/>
  </cols>
  <sheetData>
    <row r="1" spans="1:7" ht="17.25" customHeight="1">
      <c r="A1" s="286" t="s">
        <v>98</v>
      </c>
      <c r="B1" s="287"/>
      <c r="C1" s="287"/>
      <c r="D1" s="287"/>
      <c r="E1" s="287"/>
      <c r="F1" s="287"/>
      <c r="G1" s="287"/>
    </row>
    <row r="2" spans="1:7" ht="21" customHeight="1">
      <c r="A2" s="287"/>
      <c r="B2" s="287"/>
      <c r="C2" s="287"/>
      <c r="D2" s="287"/>
      <c r="E2" s="287"/>
      <c r="F2" s="287"/>
      <c r="G2" s="287"/>
    </row>
    <row r="3" spans="1:7">
      <c r="A3" s="287"/>
      <c r="B3" s="287"/>
      <c r="C3" s="287"/>
      <c r="D3" s="287"/>
      <c r="E3" s="287"/>
      <c r="F3" s="287"/>
      <c r="G3" s="287"/>
    </row>
    <row r="4" spans="1:7" ht="9" customHeight="1">
      <c r="A4" s="287"/>
      <c r="B4" s="287"/>
      <c r="C4" s="287"/>
      <c r="D4" s="287"/>
      <c r="E4" s="287"/>
      <c r="F4" s="287"/>
      <c r="G4" s="287"/>
    </row>
    <row r="5" spans="1:7" ht="12.75" customHeight="1">
      <c r="A5" s="180"/>
      <c r="B5" s="180"/>
      <c r="C5" s="180"/>
      <c r="D5" s="180"/>
      <c r="E5" s="180"/>
      <c r="F5" s="180"/>
      <c r="G5" s="180"/>
    </row>
    <row r="6" spans="1:7" s="41" customFormat="1" ht="70.5" customHeight="1">
      <c r="A6" s="290" t="s">
        <v>321</v>
      </c>
      <c r="B6" s="290"/>
      <c r="C6" s="290"/>
      <c r="D6" s="290"/>
      <c r="E6" s="290"/>
      <c r="F6" s="290"/>
      <c r="G6" s="290"/>
    </row>
    <row r="7" spans="1:7" s="41" customFormat="1" ht="18" thickBot="1">
      <c r="G7" s="67" t="s">
        <v>68</v>
      </c>
    </row>
    <row r="8" spans="1:7" s="42" customFormat="1" ht="120.75" customHeight="1">
      <c r="A8" s="291" t="s">
        <v>15</v>
      </c>
      <c r="B8" s="292"/>
      <c r="C8" s="293"/>
      <c r="D8" s="294" t="s">
        <v>7</v>
      </c>
      <c r="E8" s="294"/>
      <c r="F8" s="294" t="s">
        <v>17</v>
      </c>
      <c r="G8" s="110" t="s">
        <v>8</v>
      </c>
    </row>
    <row r="9" spans="1:7" s="42" customFormat="1" ht="58.5" customHeight="1" thickBot="1">
      <c r="A9" s="111" t="s">
        <v>257</v>
      </c>
      <c r="B9" s="112" t="s">
        <v>64</v>
      </c>
      <c r="C9" s="112" t="s">
        <v>16</v>
      </c>
      <c r="D9" s="113" t="s">
        <v>9</v>
      </c>
      <c r="E9" s="113" t="s">
        <v>49</v>
      </c>
      <c r="F9" s="295"/>
      <c r="G9" s="182" t="s">
        <v>5</v>
      </c>
    </row>
    <row r="10" spans="1:7" s="42" customFormat="1" ht="22.5" customHeight="1" thickBot="1">
      <c r="A10" s="106"/>
      <c r="B10" s="107"/>
      <c r="C10" s="108"/>
      <c r="D10" s="107"/>
      <c r="E10" s="107"/>
      <c r="F10" s="109" t="s">
        <v>11</v>
      </c>
      <c r="G10" s="183">
        <f>G11+G37</f>
        <v>0</v>
      </c>
    </row>
    <row r="11" spans="1:7" s="132" customFormat="1" ht="34.5">
      <c r="A11" s="184">
        <v>11</v>
      </c>
      <c r="B11" s="283">
        <v>1</v>
      </c>
      <c r="C11" s="283">
        <v>1</v>
      </c>
      <c r="D11" s="282"/>
      <c r="E11" s="282"/>
      <c r="F11" s="185" t="s">
        <v>41</v>
      </c>
      <c r="G11" s="186">
        <f>G13</f>
        <v>13957.4</v>
      </c>
    </row>
    <row r="12" spans="1:7" s="132" customFormat="1" ht="20.25" customHeight="1">
      <c r="A12" s="304"/>
      <c r="B12" s="284"/>
      <c r="C12" s="284"/>
      <c r="D12" s="278"/>
      <c r="E12" s="278"/>
      <c r="F12" s="133" t="s">
        <v>0</v>
      </c>
      <c r="G12" s="186"/>
    </row>
    <row r="13" spans="1:7" s="132" customFormat="1" ht="34.5">
      <c r="A13" s="305"/>
      <c r="B13" s="285"/>
      <c r="C13" s="284"/>
      <c r="D13" s="278"/>
      <c r="E13" s="278"/>
      <c r="F13" s="130" t="s">
        <v>42</v>
      </c>
      <c r="G13" s="186">
        <f>G15</f>
        <v>13957.4</v>
      </c>
    </row>
    <row r="14" spans="1:7" s="132" customFormat="1" ht="19.5" customHeight="1">
      <c r="A14" s="305"/>
      <c r="B14" s="298"/>
      <c r="C14" s="284"/>
      <c r="D14" s="278"/>
      <c r="E14" s="278"/>
      <c r="F14" s="137" t="s">
        <v>0</v>
      </c>
      <c r="G14" s="186"/>
    </row>
    <row r="15" spans="1:7" s="132" customFormat="1" ht="21" customHeight="1">
      <c r="A15" s="305"/>
      <c r="B15" s="299"/>
      <c r="C15" s="285"/>
      <c r="D15" s="278"/>
      <c r="E15" s="278"/>
      <c r="F15" s="139" t="s">
        <v>40</v>
      </c>
      <c r="G15" s="186">
        <f>G17</f>
        <v>13957.4</v>
      </c>
    </row>
    <row r="16" spans="1:7" s="132" customFormat="1">
      <c r="A16" s="305"/>
      <c r="B16" s="299"/>
      <c r="C16" s="298"/>
      <c r="D16" s="278"/>
      <c r="E16" s="278"/>
      <c r="F16" s="140" t="s">
        <v>0</v>
      </c>
      <c r="G16" s="186"/>
    </row>
    <row r="17" spans="1:7" s="132" customFormat="1">
      <c r="A17" s="305"/>
      <c r="B17" s="299"/>
      <c r="C17" s="299"/>
      <c r="D17" s="278"/>
      <c r="E17" s="278"/>
      <c r="F17" s="141" t="s">
        <v>43</v>
      </c>
      <c r="G17" s="186">
        <f>G19</f>
        <v>13957.4</v>
      </c>
    </row>
    <row r="18" spans="1:7" s="132" customFormat="1">
      <c r="A18" s="305"/>
      <c r="B18" s="299"/>
      <c r="C18" s="299"/>
      <c r="D18" s="279"/>
      <c r="E18" s="278"/>
      <c r="F18" s="140" t="s">
        <v>0</v>
      </c>
      <c r="G18" s="187"/>
    </row>
    <row r="19" spans="1:7" s="132" customFormat="1" ht="24" customHeight="1">
      <c r="A19" s="305"/>
      <c r="B19" s="299"/>
      <c r="C19" s="299"/>
      <c r="D19" s="274">
        <v>1139</v>
      </c>
      <c r="E19" s="278"/>
      <c r="F19" s="130" t="s">
        <v>40</v>
      </c>
      <c r="G19" s="186">
        <f>G21+G29</f>
        <v>13957.4</v>
      </c>
    </row>
    <row r="20" spans="1:7" s="132" customFormat="1" ht="21" customHeight="1">
      <c r="A20" s="305"/>
      <c r="B20" s="299"/>
      <c r="C20" s="299"/>
      <c r="D20" s="274"/>
      <c r="E20" s="278"/>
      <c r="F20" s="140" t="s">
        <v>0</v>
      </c>
      <c r="G20" s="188"/>
    </row>
    <row r="21" spans="1:7" s="41" customFormat="1" ht="28.5" customHeight="1">
      <c r="A21" s="305"/>
      <c r="B21" s="299"/>
      <c r="C21" s="299"/>
      <c r="D21" s="275"/>
      <c r="E21" s="114">
        <v>11001</v>
      </c>
      <c r="F21" s="143" t="s">
        <v>40</v>
      </c>
      <c r="G21" s="189">
        <f>G23</f>
        <v>30085.5</v>
      </c>
    </row>
    <row r="22" spans="1:7" s="41" customFormat="1" ht="21" customHeight="1">
      <c r="A22" s="305"/>
      <c r="B22" s="299"/>
      <c r="C22" s="299"/>
      <c r="D22" s="275"/>
      <c r="E22" s="276"/>
      <c r="F22" s="145" t="s">
        <v>1</v>
      </c>
      <c r="G22" s="187"/>
    </row>
    <row r="23" spans="1:7" s="41" customFormat="1" ht="17.25" customHeight="1">
      <c r="A23" s="305"/>
      <c r="B23" s="299"/>
      <c r="C23" s="299"/>
      <c r="D23" s="275"/>
      <c r="E23" s="276"/>
      <c r="F23" s="146" t="s">
        <v>39</v>
      </c>
      <c r="G23" s="190">
        <f>G25</f>
        <v>30085.5</v>
      </c>
    </row>
    <row r="24" spans="1:7" s="41" customFormat="1" ht="34.5" customHeight="1">
      <c r="A24" s="305"/>
      <c r="B24" s="299"/>
      <c r="C24" s="299"/>
      <c r="D24" s="275"/>
      <c r="E24" s="276"/>
      <c r="F24" s="148" t="s">
        <v>2</v>
      </c>
      <c r="G24" s="187"/>
    </row>
    <row r="25" spans="1:7" s="41" customFormat="1" ht="17.25" customHeight="1">
      <c r="A25" s="305"/>
      <c r="B25" s="299"/>
      <c r="C25" s="299"/>
      <c r="D25" s="275"/>
      <c r="E25" s="276"/>
      <c r="F25" s="143" t="s">
        <v>3</v>
      </c>
      <c r="G25" s="187">
        <f>G26</f>
        <v>30085.5</v>
      </c>
    </row>
    <row r="26" spans="1:7" s="41" customFormat="1" ht="17.25" customHeight="1">
      <c r="A26" s="305"/>
      <c r="B26" s="299"/>
      <c r="C26" s="299"/>
      <c r="D26" s="275"/>
      <c r="E26" s="276"/>
      <c r="F26" s="148" t="s">
        <v>4</v>
      </c>
      <c r="G26" s="187">
        <f>G27</f>
        <v>30085.5</v>
      </c>
    </row>
    <row r="27" spans="1:7" s="41" customFormat="1" ht="21" customHeight="1">
      <c r="A27" s="305"/>
      <c r="B27" s="299"/>
      <c r="C27" s="299"/>
      <c r="D27" s="275"/>
      <c r="E27" s="276"/>
      <c r="F27" s="148" t="s">
        <v>44</v>
      </c>
      <c r="G27" s="187">
        <f>G28</f>
        <v>30085.5</v>
      </c>
    </row>
    <row r="28" spans="1:7" s="41" customFormat="1" ht="20.25" customHeight="1">
      <c r="A28" s="306"/>
      <c r="B28" s="300"/>
      <c r="C28" s="300"/>
      <c r="D28" s="275"/>
      <c r="E28" s="277"/>
      <c r="F28" s="148" t="s">
        <v>45</v>
      </c>
      <c r="G28" s="187">
        <f>-G46</f>
        <v>30085.5</v>
      </c>
    </row>
    <row r="29" spans="1:7" s="41" customFormat="1" ht="28.5" customHeight="1">
      <c r="A29" s="191"/>
      <c r="B29" s="178"/>
      <c r="C29" s="178"/>
      <c r="D29" s="149"/>
      <c r="E29" s="192" t="s">
        <v>271</v>
      </c>
      <c r="F29" s="143" t="s">
        <v>40</v>
      </c>
      <c r="G29" s="189">
        <f>G31</f>
        <v>-16128.1</v>
      </c>
    </row>
    <row r="30" spans="1:7" s="41" customFormat="1" ht="21" customHeight="1">
      <c r="A30" s="191"/>
      <c r="B30" s="178"/>
      <c r="C30" s="178"/>
      <c r="D30" s="149"/>
      <c r="E30" s="178"/>
      <c r="F30" s="145" t="s">
        <v>1</v>
      </c>
      <c r="G30" s="187"/>
    </row>
    <row r="31" spans="1:7" s="41" customFormat="1" ht="17.25" customHeight="1">
      <c r="A31" s="191"/>
      <c r="B31" s="178"/>
      <c r="C31" s="178"/>
      <c r="D31" s="149"/>
      <c r="E31" s="178"/>
      <c r="F31" s="146" t="s">
        <v>39</v>
      </c>
      <c r="G31" s="190">
        <f>G33</f>
        <v>-16128.1</v>
      </c>
    </row>
    <row r="32" spans="1:7" s="41" customFormat="1" ht="34.5" customHeight="1">
      <c r="A32" s="191"/>
      <c r="B32" s="178"/>
      <c r="C32" s="178"/>
      <c r="D32" s="149"/>
      <c r="E32" s="178"/>
      <c r="F32" s="148" t="s">
        <v>2</v>
      </c>
      <c r="G32" s="187"/>
    </row>
    <row r="33" spans="1:8" s="41" customFormat="1" ht="17.25" customHeight="1">
      <c r="A33" s="191"/>
      <c r="B33" s="178"/>
      <c r="C33" s="178"/>
      <c r="D33" s="149"/>
      <c r="E33" s="178"/>
      <c r="F33" s="143" t="s">
        <v>3</v>
      </c>
      <c r="G33" s="187">
        <f>G34</f>
        <v>-16128.1</v>
      </c>
    </row>
    <row r="34" spans="1:8" s="41" customFormat="1" ht="17.25" customHeight="1">
      <c r="A34" s="191"/>
      <c r="B34" s="178"/>
      <c r="C34" s="178"/>
      <c r="D34" s="149"/>
      <c r="E34" s="178"/>
      <c r="F34" s="148" t="s">
        <v>4</v>
      </c>
      <c r="G34" s="187">
        <f>G35</f>
        <v>-16128.1</v>
      </c>
    </row>
    <row r="35" spans="1:8" s="41" customFormat="1" ht="21" customHeight="1">
      <c r="A35" s="191"/>
      <c r="B35" s="178"/>
      <c r="C35" s="178"/>
      <c r="D35" s="149"/>
      <c r="E35" s="178"/>
      <c r="F35" s="148" t="s">
        <v>44</v>
      </c>
      <c r="G35" s="187">
        <f>G36</f>
        <v>-16128.1</v>
      </c>
    </row>
    <row r="36" spans="1:8" s="41" customFormat="1" ht="22.9" customHeight="1" thickBot="1">
      <c r="A36" s="193"/>
      <c r="B36" s="194"/>
      <c r="C36" s="194"/>
      <c r="D36" s="195"/>
      <c r="E36" s="194"/>
      <c r="F36" s="196" t="s">
        <v>45</v>
      </c>
      <c r="G36" s="197">
        <v>-16128.1</v>
      </c>
    </row>
    <row r="37" spans="1:8" s="132" customFormat="1" ht="18.75" customHeight="1">
      <c r="A37" s="198" t="s">
        <v>52</v>
      </c>
      <c r="B37" s="278"/>
      <c r="C37" s="280"/>
      <c r="D37" s="278"/>
      <c r="E37" s="278"/>
      <c r="F37" s="199" t="s">
        <v>51</v>
      </c>
      <c r="G37" s="200">
        <f>G39</f>
        <v>-13957.4</v>
      </c>
    </row>
    <row r="38" spans="1:8" s="132" customFormat="1" ht="17.25" customHeight="1">
      <c r="A38" s="198"/>
      <c r="B38" s="279"/>
      <c r="C38" s="280"/>
      <c r="D38" s="278"/>
      <c r="E38" s="278"/>
      <c r="F38" s="140" t="s">
        <v>0</v>
      </c>
      <c r="G38" s="186"/>
    </row>
    <row r="39" spans="1:8" s="132" customFormat="1" ht="36.75" customHeight="1">
      <c r="A39" s="198"/>
      <c r="B39" s="150" t="s">
        <v>133</v>
      </c>
      <c r="C39" s="280"/>
      <c r="D39" s="278"/>
      <c r="E39" s="278"/>
      <c r="F39" s="58" t="s">
        <v>132</v>
      </c>
      <c r="G39" s="186">
        <f>G41</f>
        <v>-13957.4</v>
      </c>
    </row>
    <row r="40" spans="1:8" s="132" customFormat="1" ht="19.5" customHeight="1">
      <c r="A40" s="198"/>
      <c r="B40" s="151"/>
      <c r="C40" s="281"/>
      <c r="D40" s="278"/>
      <c r="E40" s="278"/>
      <c r="F40" s="79" t="s">
        <v>0</v>
      </c>
      <c r="G40" s="186"/>
    </row>
    <row r="41" spans="1:8" s="132" customFormat="1" ht="41.25" customHeight="1">
      <c r="A41" s="198"/>
      <c r="B41" s="151"/>
      <c r="C41" s="150" t="s">
        <v>18</v>
      </c>
      <c r="D41" s="278"/>
      <c r="E41" s="278"/>
      <c r="F41" s="58" t="s">
        <v>132</v>
      </c>
      <c r="G41" s="186">
        <f>G43</f>
        <v>-13957.4</v>
      </c>
    </row>
    <row r="42" spans="1:8" s="132" customFormat="1">
      <c r="A42" s="198"/>
      <c r="B42" s="151"/>
      <c r="C42" s="152"/>
      <c r="D42" s="278"/>
      <c r="E42" s="278"/>
      <c r="F42" s="140" t="s">
        <v>0</v>
      </c>
      <c r="G42" s="186"/>
    </row>
    <row r="43" spans="1:8" s="132" customFormat="1">
      <c r="A43" s="198"/>
      <c r="B43" s="151"/>
      <c r="C43" s="152"/>
      <c r="D43" s="278"/>
      <c r="E43" s="278"/>
      <c r="F43" s="58" t="s">
        <v>38</v>
      </c>
      <c r="G43" s="186">
        <f>G45</f>
        <v>-13957.4</v>
      </c>
    </row>
    <row r="44" spans="1:8" s="132" customFormat="1">
      <c r="A44" s="198"/>
      <c r="B44" s="151"/>
      <c r="C44" s="152"/>
      <c r="D44" s="279"/>
      <c r="E44" s="278"/>
      <c r="F44" s="79" t="s">
        <v>0</v>
      </c>
      <c r="G44" s="186"/>
    </row>
    <row r="45" spans="1:8" s="132" customFormat="1" ht="39" customHeight="1">
      <c r="A45" s="198"/>
      <c r="B45" s="151"/>
      <c r="C45" s="152"/>
      <c r="D45" s="201">
        <v>1071</v>
      </c>
      <c r="E45" s="279"/>
      <c r="F45" s="58" t="s">
        <v>109</v>
      </c>
      <c r="G45" s="186">
        <f>G46+G60</f>
        <v>-13957.4</v>
      </c>
    </row>
    <row r="46" spans="1:8" s="132" customFormat="1" ht="37.5" customHeight="1">
      <c r="A46" s="198"/>
      <c r="B46" s="151"/>
      <c r="C46" s="152"/>
      <c r="D46" s="152"/>
      <c r="E46" s="301" t="s">
        <v>14</v>
      </c>
      <c r="F46" s="79" t="s">
        <v>115</v>
      </c>
      <c r="G46" s="104">
        <f>G53+G58+G59</f>
        <v>-30085.5</v>
      </c>
    </row>
    <row r="47" spans="1:8" s="132" customFormat="1" ht="18" customHeight="1">
      <c r="A47" s="198"/>
      <c r="B47" s="151"/>
      <c r="C47" s="152"/>
      <c r="D47" s="152"/>
      <c r="E47" s="302"/>
      <c r="F47" s="79" t="s">
        <v>1</v>
      </c>
      <c r="G47" s="104"/>
    </row>
    <row r="48" spans="1:8" s="132" customFormat="1" ht="19.5" customHeight="1">
      <c r="A48" s="198"/>
      <c r="B48" s="151"/>
      <c r="C48" s="152"/>
      <c r="D48" s="152"/>
      <c r="E48" s="302"/>
      <c r="F48" s="179" t="s">
        <v>38</v>
      </c>
      <c r="G48" s="104">
        <f>G50</f>
        <v>-30085.5</v>
      </c>
      <c r="H48" s="153"/>
    </row>
    <row r="49" spans="1:9" s="132" customFormat="1" ht="39.75" customHeight="1">
      <c r="A49" s="198"/>
      <c r="B49" s="151"/>
      <c r="C49" s="152"/>
      <c r="D49" s="152"/>
      <c r="E49" s="302"/>
      <c r="F49" s="79" t="s">
        <v>2</v>
      </c>
      <c r="G49" s="104"/>
    </row>
    <row r="50" spans="1:9" s="132" customFormat="1" ht="20.25" customHeight="1">
      <c r="A50" s="198"/>
      <c r="B50" s="151"/>
      <c r="C50" s="152"/>
      <c r="D50" s="152"/>
      <c r="E50" s="302"/>
      <c r="F50" s="79" t="s">
        <v>3</v>
      </c>
      <c r="G50" s="104">
        <f>G51</f>
        <v>-30085.5</v>
      </c>
    </row>
    <row r="51" spans="1:9" s="132" customFormat="1" ht="20.25" customHeight="1">
      <c r="A51" s="198"/>
      <c r="B51" s="151"/>
      <c r="C51" s="152"/>
      <c r="D51" s="152"/>
      <c r="E51" s="302"/>
      <c r="F51" s="79" t="s">
        <v>4</v>
      </c>
      <c r="G51" s="104">
        <f>G52+G56</f>
        <v>-30085.5</v>
      </c>
      <c r="I51" s="154"/>
    </row>
    <row r="52" spans="1:9" s="132" customFormat="1" ht="19.5" customHeight="1">
      <c r="A52" s="198"/>
      <c r="B52" s="151"/>
      <c r="C52" s="152"/>
      <c r="D52" s="152"/>
      <c r="E52" s="302"/>
      <c r="F52" s="79" t="s">
        <v>116</v>
      </c>
      <c r="G52" s="104">
        <f>G53</f>
        <v>-28566.464</v>
      </c>
      <c r="I52" s="154"/>
    </row>
    <row r="53" spans="1:9" s="132" customFormat="1" ht="21.75" customHeight="1">
      <c r="A53" s="198"/>
      <c r="B53" s="151"/>
      <c r="C53" s="152"/>
      <c r="D53" s="152"/>
      <c r="E53" s="302"/>
      <c r="F53" s="79" t="s">
        <v>117</v>
      </c>
      <c r="G53" s="104">
        <f>G54+G55</f>
        <v>-28566.464</v>
      </c>
    </row>
    <row r="54" spans="1:9" s="132" customFormat="1" ht="21.75" customHeight="1">
      <c r="A54" s="198"/>
      <c r="B54" s="151"/>
      <c r="C54" s="152"/>
      <c r="D54" s="152"/>
      <c r="E54" s="302"/>
      <c r="F54" s="79" t="s">
        <v>118</v>
      </c>
      <c r="G54" s="104">
        <v>-8960</v>
      </c>
    </row>
    <row r="55" spans="1:9" s="132" customFormat="1" ht="34.9" customHeight="1">
      <c r="A55" s="198"/>
      <c r="B55" s="151"/>
      <c r="C55" s="152"/>
      <c r="D55" s="152"/>
      <c r="E55" s="302"/>
      <c r="F55" s="79" t="s">
        <v>319</v>
      </c>
      <c r="G55" s="104">
        <v>-19606.464</v>
      </c>
    </row>
    <row r="56" spans="1:9" s="132" customFormat="1" ht="21.75" customHeight="1">
      <c r="A56" s="198"/>
      <c r="B56" s="151"/>
      <c r="C56" s="152"/>
      <c r="D56" s="152"/>
      <c r="E56" s="302"/>
      <c r="F56" s="79" t="s">
        <v>140</v>
      </c>
      <c r="G56" s="104">
        <f>G57</f>
        <v>-1519.0360000000001</v>
      </c>
      <c r="H56" s="154"/>
      <c r="I56" s="154"/>
    </row>
    <row r="57" spans="1:9" s="132" customFormat="1" ht="21.75" customHeight="1">
      <c r="A57" s="198"/>
      <c r="B57" s="151"/>
      <c r="C57" s="152"/>
      <c r="D57" s="152"/>
      <c r="E57" s="302"/>
      <c r="F57" s="79" t="s">
        <v>141</v>
      </c>
      <c r="G57" s="104">
        <f>G58+G59</f>
        <v>-1519.0360000000001</v>
      </c>
      <c r="H57" s="155"/>
    </row>
    <row r="58" spans="1:9" s="132" customFormat="1" ht="21.75" customHeight="1">
      <c r="A58" s="198"/>
      <c r="B58" s="151"/>
      <c r="C58" s="152"/>
      <c r="D58" s="152"/>
      <c r="E58" s="302"/>
      <c r="F58" s="79" t="s">
        <v>142</v>
      </c>
      <c r="G58" s="104">
        <v>-500.75599999999997</v>
      </c>
    </row>
    <row r="59" spans="1:9" s="132" customFormat="1" ht="21.75" customHeight="1">
      <c r="A59" s="198"/>
      <c r="B59" s="151"/>
      <c r="C59" s="152"/>
      <c r="D59" s="152"/>
      <c r="E59" s="303"/>
      <c r="F59" s="79" t="s">
        <v>143</v>
      </c>
      <c r="G59" s="104">
        <v>-1018.28</v>
      </c>
    </row>
    <row r="60" spans="1:9" s="132" customFormat="1" ht="39.75" customHeight="1">
      <c r="A60" s="198"/>
      <c r="B60" s="151"/>
      <c r="C60" s="152"/>
      <c r="D60" s="152"/>
      <c r="E60" s="296">
        <v>31001</v>
      </c>
      <c r="F60" s="79" t="s">
        <v>112</v>
      </c>
      <c r="G60" s="104">
        <f>G62</f>
        <v>16128.1</v>
      </c>
    </row>
    <row r="61" spans="1:9" s="132" customFormat="1" ht="18" customHeight="1">
      <c r="A61" s="198"/>
      <c r="B61" s="151"/>
      <c r="C61" s="152"/>
      <c r="D61" s="152"/>
      <c r="E61" s="296"/>
      <c r="F61" s="79" t="s">
        <v>1</v>
      </c>
      <c r="G61" s="104"/>
    </row>
    <row r="62" spans="1:9" s="132" customFormat="1" ht="19.5" customHeight="1">
      <c r="A62" s="198"/>
      <c r="B62" s="151"/>
      <c r="C62" s="152"/>
      <c r="D62" s="152"/>
      <c r="E62" s="296"/>
      <c r="F62" s="179" t="s">
        <v>38</v>
      </c>
      <c r="G62" s="104">
        <f>G64</f>
        <v>16128.1</v>
      </c>
    </row>
    <row r="63" spans="1:9" s="132" customFormat="1" ht="40.5" customHeight="1">
      <c r="A63" s="198"/>
      <c r="B63" s="151"/>
      <c r="C63" s="152"/>
      <c r="D63" s="152"/>
      <c r="E63" s="296"/>
      <c r="F63" s="79" t="s">
        <v>2</v>
      </c>
      <c r="G63" s="104"/>
    </row>
    <row r="64" spans="1:9" s="132" customFormat="1" ht="20.25" customHeight="1">
      <c r="A64" s="198"/>
      <c r="B64" s="151"/>
      <c r="C64" s="152"/>
      <c r="D64" s="152"/>
      <c r="E64" s="296"/>
      <c r="F64" s="79" t="s">
        <v>3</v>
      </c>
      <c r="G64" s="104">
        <f>G65</f>
        <v>16128.1</v>
      </c>
    </row>
    <row r="65" spans="1:7" s="132" customFormat="1" ht="20.25" customHeight="1">
      <c r="A65" s="198"/>
      <c r="B65" s="151"/>
      <c r="C65" s="152"/>
      <c r="D65" s="152"/>
      <c r="E65" s="296"/>
      <c r="F65" s="79" t="s">
        <v>57</v>
      </c>
      <c r="G65" s="104">
        <f>G66</f>
        <v>16128.1</v>
      </c>
    </row>
    <row r="66" spans="1:7" s="132" customFormat="1" ht="19.5" customHeight="1">
      <c r="A66" s="198"/>
      <c r="B66" s="151"/>
      <c r="C66" s="152"/>
      <c r="D66" s="152"/>
      <c r="E66" s="296"/>
      <c r="F66" s="79" t="s">
        <v>58</v>
      </c>
      <c r="G66" s="104">
        <f>G67</f>
        <v>16128.1</v>
      </c>
    </row>
    <row r="67" spans="1:7" s="132" customFormat="1" ht="19.5" customHeight="1">
      <c r="A67" s="198"/>
      <c r="B67" s="151"/>
      <c r="C67" s="152"/>
      <c r="D67" s="152"/>
      <c r="E67" s="296"/>
      <c r="F67" s="79" t="s">
        <v>59</v>
      </c>
      <c r="G67" s="104">
        <f>G68</f>
        <v>16128.1</v>
      </c>
    </row>
    <row r="68" spans="1:7" s="132" customFormat="1" ht="22.5" customHeight="1" thickBot="1">
      <c r="A68" s="202"/>
      <c r="B68" s="156"/>
      <c r="C68" s="157"/>
      <c r="D68" s="157"/>
      <c r="E68" s="297"/>
      <c r="F68" s="158" t="s">
        <v>60</v>
      </c>
      <c r="G68" s="105">
        <f>-G36</f>
        <v>16128.1</v>
      </c>
    </row>
    <row r="69" spans="1:7" s="132" customFormat="1" ht="34.5" hidden="1">
      <c r="A69" s="129">
        <v>11</v>
      </c>
      <c r="B69" s="176"/>
      <c r="C69" s="176"/>
      <c r="D69" s="46"/>
      <c r="E69" s="46"/>
      <c r="F69" s="159" t="s">
        <v>41</v>
      </c>
      <c r="G69" s="131" t="e">
        <f>G71</f>
        <v>#REF!</v>
      </c>
    </row>
    <row r="70" spans="1:7" s="132" customFormat="1" ht="20.25" hidden="1" customHeight="1">
      <c r="A70" s="298"/>
      <c r="B70" s="177"/>
      <c r="C70" s="177"/>
      <c r="D70" s="43"/>
      <c r="E70" s="43"/>
      <c r="F70" s="133" t="s">
        <v>0</v>
      </c>
      <c r="G70" s="134"/>
    </row>
    <row r="71" spans="1:7" s="132" customFormat="1" ht="33.75" hidden="1" customHeight="1">
      <c r="A71" s="299"/>
      <c r="B71" s="135">
        <v>1</v>
      </c>
      <c r="C71" s="177"/>
      <c r="D71" s="181"/>
      <c r="E71" s="48"/>
      <c r="F71" s="130" t="s">
        <v>42</v>
      </c>
      <c r="G71" s="136" t="e">
        <f>G73</f>
        <v>#REF!</v>
      </c>
    </row>
    <row r="72" spans="1:7" s="132" customFormat="1" ht="19.5" hidden="1" customHeight="1">
      <c r="A72" s="299"/>
      <c r="B72" s="298"/>
      <c r="C72" s="177"/>
      <c r="D72" s="181"/>
      <c r="E72" s="48"/>
      <c r="F72" s="137" t="s">
        <v>0</v>
      </c>
      <c r="G72" s="138"/>
    </row>
    <row r="73" spans="1:7" s="132" customFormat="1" ht="21" hidden="1" customHeight="1">
      <c r="A73" s="299"/>
      <c r="B73" s="299"/>
      <c r="C73" s="135">
        <v>1</v>
      </c>
      <c r="D73" s="181"/>
      <c r="E73" s="48"/>
      <c r="F73" s="139" t="s">
        <v>40</v>
      </c>
      <c r="G73" s="131" t="e">
        <f>G75</f>
        <v>#REF!</v>
      </c>
    </row>
    <row r="74" spans="1:7" s="132" customFormat="1" hidden="1">
      <c r="A74" s="299"/>
      <c r="B74" s="299"/>
      <c r="C74" s="298"/>
      <c r="D74" s="181"/>
      <c r="E74" s="48"/>
      <c r="F74" s="140" t="s">
        <v>0</v>
      </c>
      <c r="G74" s="138"/>
    </row>
    <row r="75" spans="1:7" s="132" customFormat="1" hidden="1">
      <c r="A75" s="299"/>
      <c r="B75" s="299"/>
      <c r="C75" s="299"/>
      <c r="D75" s="181"/>
      <c r="E75" s="48"/>
      <c r="F75" s="141" t="s">
        <v>43</v>
      </c>
      <c r="G75" s="136" t="e">
        <f>G77</f>
        <v>#REF!</v>
      </c>
    </row>
    <row r="76" spans="1:7" s="132" customFormat="1" hidden="1">
      <c r="A76" s="299"/>
      <c r="B76" s="299"/>
      <c r="C76" s="299"/>
      <c r="D76" s="181"/>
      <c r="E76" s="48"/>
      <c r="F76" s="140" t="s">
        <v>0</v>
      </c>
      <c r="G76" s="138"/>
    </row>
    <row r="77" spans="1:7" s="132" customFormat="1" ht="24" hidden="1" customHeight="1">
      <c r="A77" s="299"/>
      <c r="B77" s="299"/>
      <c r="C77" s="299"/>
      <c r="D77" s="274">
        <v>1139</v>
      </c>
      <c r="E77" s="288"/>
      <c r="F77" s="130" t="s">
        <v>40</v>
      </c>
      <c r="G77" s="136" t="e">
        <f>+G79+G87</f>
        <v>#REF!</v>
      </c>
    </row>
    <row r="78" spans="1:7" s="132" customFormat="1" ht="21" hidden="1" customHeight="1">
      <c r="A78" s="299"/>
      <c r="B78" s="299"/>
      <c r="C78" s="299"/>
      <c r="D78" s="274"/>
      <c r="E78" s="288"/>
      <c r="F78" s="140" t="s">
        <v>0</v>
      </c>
      <c r="G78" s="142"/>
    </row>
    <row r="79" spans="1:7" s="41" customFormat="1" ht="28.5" hidden="1" customHeight="1">
      <c r="A79" s="299"/>
      <c r="B79" s="299"/>
      <c r="C79" s="299"/>
      <c r="D79" s="274"/>
      <c r="E79" s="50">
        <v>11001</v>
      </c>
      <c r="F79" s="80" t="s">
        <v>40</v>
      </c>
      <c r="G79" s="144" t="e">
        <f>G81</f>
        <v>#REF!</v>
      </c>
    </row>
    <row r="80" spans="1:7" s="41" customFormat="1" ht="21" hidden="1" customHeight="1">
      <c r="A80" s="299"/>
      <c r="B80" s="299"/>
      <c r="C80" s="299"/>
      <c r="D80" s="274"/>
      <c r="E80" s="289"/>
      <c r="F80" s="137" t="s">
        <v>1</v>
      </c>
      <c r="G80" s="160"/>
    </row>
    <row r="81" spans="1:7" s="41" customFormat="1" ht="17.25" hidden="1" customHeight="1">
      <c r="A81" s="299"/>
      <c r="B81" s="299"/>
      <c r="C81" s="299"/>
      <c r="D81" s="274"/>
      <c r="E81" s="289"/>
      <c r="F81" s="59" t="s">
        <v>39</v>
      </c>
      <c r="G81" s="147" t="e">
        <f>G83</f>
        <v>#REF!</v>
      </c>
    </row>
    <row r="82" spans="1:7" s="41" customFormat="1" ht="34.5" hidden="1" customHeight="1">
      <c r="A82" s="299"/>
      <c r="B82" s="299"/>
      <c r="C82" s="299"/>
      <c r="D82" s="274"/>
      <c r="E82" s="289"/>
      <c r="F82" s="140" t="s">
        <v>2</v>
      </c>
      <c r="G82" s="138"/>
    </row>
    <row r="83" spans="1:7" s="41" customFormat="1" ht="17.25" hidden="1" customHeight="1">
      <c r="A83" s="299"/>
      <c r="B83" s="299"/>
      <c r="C83" s="299"/>
      <c r="D83" s="274"/>
      <c r="E83" s="289"/>
      <c r="F83" s="80" t="s">
        <v>3</v>
      </c>
      <c r="G83" s="138" t="e">
        <f>G84</f>
        <v>#REF!</v>
      </c>
    </row>
    <row r="84" spans="1:7" s="41" customFormat="1" ht="17.25" hidden="1" customHeight="1">
      <c r="A84" s="299"/>
      <c r="B84" s="299"/>
      <c r="C84" s="299"/>
      <c r="D84" s="274"/>
      <c r="E84" s="289"/>
      <c r="F84" s="140" t="s">
        <v>4</v>
      </c>
      <c r="G84" s="138" t="e">
        <f>G85</f>
        <v>#REF!</v>
      </c>
    </row>
    <row r="85" spans="1:7" s="41" customFormat="1" ht="21" hidden="1" customHeight="1">
      <c r="A85" s="299"/>
      <c r="B85" s="299"/>
      <c r="C85" s="299"/>
      <c r="D85" s="274"/>
      <c r="E85" s="289"/>
      <c r="F85" s="140" t="s">
        <v>44</v>
      </c>
      <c r="G85" s="138" t="e">
        <f>G86</f>
        <v>#REF!</v>
      </c>
    </row>
    <row r="86" spans="1:7" s="41" customFormat="1" ht="20.25" hidden="1" customHeight="1">
      <c r="A86" s="300"/>
      <c r="B86" s="300"/>
      <c r="C86" s="300"/>
      <c r="D86" s="274"/>
      <c r="E86" s="289"/>
      <c r="F86" s="140" t="s">
        <v>45</v>
      </c>
      <c r="G86" s="138" t="e">
        <f>#REF!</f>
        <v>#REF!</v>
      </c>
    </row>
    <row r="88" spans="1:7">
      <c r="G88" s="161">
        <f>G60+G46+G36+G28</f>
        <v>0</v>
      </c>
    </row>
  </sheetData>
  <mergeCells count="26">
    <mergeCell ref="A1:G4"/>
    <mergeCell ref="D77:D86"/>
    <mergeCell ref="E77:E78"/>
    <mergeCell ref="E80:E86"/>
    <mergeCell ref="A6:G6"/>
    <mergeCell ref="A8:C8"/>
    <mergeCell ref="D8:E8"/>
    <mergeCell ref="F8:F9"/>
    <mergeCell ref="E60:E68"/>
    <mergeCell ref="C74:C86"/>
    <mergeCell ref="B72:B86"/>
    <mergeCell ref="A70:A86"/>
    <mergeCell ref="E46:E59"/>
    <mergeCell ref="A12:A28"/>
    <mergeCell ref="B14:B28"/>
    <mergeCell ref="C16:C28"/>
    <mergeCell ref="D19:D28"/>
    <mergeCell ref="E22:E28"/>
    <mergeCell ref="B37:B38"/>
    <mergeCell ref="C37:C40"/>
    <mergeCell ref="D37:D44"/>
    <mergeCell ref="E37:E45"/>
    <mergeCell ref="E11:E20"/>
    <mergeCell ref="D11:D18"/>
    <mergeCell ref="C11:C15"/>
    <mergeCell ref="B11:B13"/>
  </mergeCells>
  <pageMargins left="0.2" right="0.2" top="0.51" bottom="0.74803149606299213" header="0.31496062992125984" footer="0.31496062992125984"/>
  <pageSetup scale="69" fitToHeight="0" orientation="portrait" r:id="rId1"/>
  <ignoredErrors>
    <ignoredError sqref="A37:E37 F38 F40 F42:F44 E46 C41 B39 B41 B40 E29" numberStoredAsText="1"/>
    <ignoredError sqref="G33:G35" evalError="1"/>
    <ignoredError sqref="G51:G53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78"/>
  <sheetViews>
    <sheetView topLeftCell="A34" zoomScale="80" zoomScaleNormal="80" workbookViewId="0">
      <selection activeCell="E47" sqref="E47"/>
    </sheetView>
  </sheetViews>
  <sheetFormatPr defaultColWidth="9.140625" defaultRowHeight="17.25"/>
  <cols>
    <col min="1" max="1" width="34" style="39" customWidth="1"/>
    <col min="2" max="2" width="58.5703125" style="39" customWidth="1"/>
    <col min="3" max="3" width="35.28515625" style="39" customWidth="1"/>
    <col min="4" max="4" width="9.140625" style="39"/>
    <col min="5" max="5" width="43.5703125" style="39" customWidth="1"/>
    <col min="6" max="16384" width="9.140625" style="39"/>
  </cols>
  <sheetData>
    <row r="1" spans="1:38" ht="19.5" customHeight="1">
      <c r="A1" s="213"/>
      <c r="B1" s="312" t="s">
        <v>65</v>
      </c>
      <c r="C1" s="312"/>
    </row>
    <row r="2" spans="1:38" ht="19.5" customHeight="1">
      <c r="A2" s="214"/>
      <c r="B2" s="312" t="s">
        <v>28</v>
      </c>
      <c r="C2" s="312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</row>
    <row r="3" spans="1:38" ht="19.5" customHeight="1">
      <c r="A3" s="214"/>
      <c r="B3" s="312" t="s">
        <v>46</v>
      </c>
      <c r="C3" s="312"/>
      <c r="T3" s="215"/>
      <c r="U3" s="215"/>
      <c r="V3" s="215"/>
      <c r="W3" s="215"/>
      <c r="X3" s="215"/>
      <c r="Y3" s="215"/>
      <c r="Z3" s="215"/>
      <c r="AA3" s="215"/>
      <c r="AB3" s="215"/>
      <c r="AC3" s="215"/>
      <c r="AD3" s="215"/>
      <c r="AE3" s="215"/>
      <c r="AF3" s="215"/>
      <c r="AG3" s="215"/>
      <c r="AH3" s="215"/>
      <c r="AI3" s="215"/>
      <c r="AJ3" s="215"/>
      <c r="AK3" s="215"/>
      <c r="AL3" s="215"/>
    </row>
    <row r="5" spans="1:38" s="216" customFormat="1" ht="62.25" customHeight="1">
      <c r="A5" s="319" t="s">
        <v>270</v>
      </c>
      <c r="B5" s="319"/>
      <c r="C5" s="319"/>
      <c r="D5" s="88"/>
    </row>
    <row r="6" spans="1:38" s="216" customFormat="1" ht="30" customHeight="1">
      <c r="A6" s="54" t="s">
        <v>54</v>
      </c>
      <c r="B6" s="54"/>
      <c r="C6" s="209"/>
    </row>
    <row r="7" spans="1:38" s="216" customFormat="1" ht="16.5" customHeight="1">
      <c r="A7" s="55"/>
      <c r="B7" s="55"/>
      <c r="C7" s="209"/>
    </row>
    <row r="8" spans="1:38" s="217" customFormat="1" ht="34.5" customHeight="1">
      <c r="A8" s="314" t="s">
        <v>53</v>
      </c>
      <c r="B8" s="314"/>
      <c r="C8" s="314"/>
    </row>
    <row r="9" spans="1:38" ht="20.25" customHeight="1">
      <c r="A9" s="215"/>
      <c r="B9" s="215"/>
      <c r="C9" s="55"/>
    </row>
    <row r="10" spans="1:38" ht="23.25" customHeight="1">
      <c r="A10" s="218" t="s">
        <v>12</v>
      </c>
      <c r="B10" s="218" t="s">
        <v>6</v>
      </c>
      <c r="C10" s="219"/>
    </row>
    <row r="11" spans="1:38" ht="62.25" customHeight="1">
      <c r="A11" s="58">
        <v>1071</v>
      </c>
      <c r="B11" s="34" t="s">
        <v>129</v>
      </c>
      <c r="C11" s="40"/>
    </row>
    <row r="13" spans="1:38" ht="57.75" customHeight="1">
      <c r="A13" s="220" t="s">
        <v>19</v>
      </c>
      <c r="B13" s="49" t="s">
        <v>119</v>
      </c>
      <c r="C13" s="221" t="s">
        <v>108</v>
      </c>
    </row>
    <row r="14" spans="1:38" ht="26.25" customHeight="1">
      <c r="A14" s="79" t="s">
        <v>20</v>
      </c>
      <c r="B14" s="49" t="s">
        <v>21</v>
      </c>
      <c r="C14" s="60" t="s">
        <v>22</v>
      </c>
    </row>
    <row r="15" spans="1:38" ht="34.5">
      <c r="A15" s="79" t="s">
        <v>23</v>
      </c>
      <c r="B15" s="49" t="s">
        <v>126</v>
      </c>
      <c r="C15" s="313"/>
    </row>
    <row r="16" spans="1:38" ht="64.5" customHeight="1">
      <c r="A16" s="79" t="s">
        <v>24</v>
      </c>
      <c r="B16" s="49" t="s">
        <v>127</v>
      </c>
      <c r="C16" s="313"/>
    </row>
    <row r="17" spans="1:8" ht="18" customHeight="1">
      <c r="A17" s="79" t="s">
        <v>25</v>
      </c>
      <c r="B17" s="49" t="s">
        <v>13</v>
      </c>
      <c r="C17" s="313"/>
    </row>
    <row r="18" spans="1:8" ht="51.75">
      <c r="A18" s="79" t="s">
        <v>128</v>
      </c>
      <c r="B18" s="49" t="s">
        <v>61</v>
      </c>
      <c r="C18" s="313"/>
    </row>
    <row r="19" spans="1:8" ht="25.5" customHeight="1">
      <c r="A19" s="315" t="s">
        <v>26</v>
      </c>
      <c r="B19" s="296"/>
      <c r="C19" s="313"/>
    </row>
    <row r="20" spans="1:8" ht="24" customHeight="1">
      <c r="A20" s="317" t="s">
        <v>27</v>
      </c>
      <c r="B20" s="318"/>
      <c r="C20" s="82">
        <f>'N 4'!G46</f>
        <v>-30085.5</v>
      </c>
    </row>
    <row r="21" spans="1:8" ht="34.5" customHeight="1"/>
    <row r="22" spans="1:8" ht="69" customHeight="1">
      <c r="A22" s="220" t="s">
        <v>19</v>
      </c>
      <c r="B22" s="49" t="s">
        <v>119</v>
      </c>
      <c r="C22" s="222" t="s">
        <v>89</v>
      </c>
    </row>
    <row r="23" spans="1:8" ht="26.25" customHeight="1">
      <c r="A23" s="79" t="s">
        <v>20</v>
      </c>
      <c r="B23" s="49" t="s">
        <v>120</v>
      </c>
      <c r="C23" s="60" t="s">
        <v>22</v>
      </c>
    </row>
    <row r="24" spans="1:8" ht="40.5" customHeight="1">
      <c r="A24" s="79" t="s">
        <v>23</v>
      </c>
      <c r="B24" s="49" t="s">
        <v>121</v>
      </c>
      <c r="C24" s="313"/>
    </row>
    <row r="25" spans="1:8" ht="37.5" customHeight="1">
      <c r="A25" s="79" t="s">
        <v>24</v>
      </c>
      <c r="B25" s="49" t="s">
        <v>125</v>
      </c>
      <c r="C25" s="313"/>
    </row>
    <row r="26" spans="1:8" ht="41.25" customHeight="1">
      <c r="A26" s="79" t="s">
        <v>25</v>
      </c>
      <c r="B26" s="49" t="s">
        <v>122</v>
      </c>
      <c r="C26" s="313"/>
    </row>
    <row r="27" spans="1:8" ht="60" customHeight="1">
      <c r="A27" s="79" t="s">
        <v>99</v>
      </c>
      <c r="B27" s="49" t="s">
        <v>61</v>
      </c>
      <c r="C27" s="313"/>
    </row>
    <row r="28" spans="1:8" ht="24.75" customHeight="1">
      <c r="A28" s="315" t="s">
        <v>26</v>
      </c>
      <c r="B28" s="296"/>
      <c r="C28" s="313"/>
    </row>
    <row r="29" spans="1:8" ht="19.5" customHeight="1">
      <c r="A29" s="316" t="s">
        <v>279</v>
      </c>
      <c r="B29" s="316"/>
      <c r="C29" s="223">
        <v>8</v>
      </c>
    </row>
    <row r="30" spans="1:8" ht="20.25" customHeight="1">
      <c r="A30" s="316" t="s">
        <v>289</v>
      </c>
      <c r="B30" s="316"/>
      <c r="C30" s="223">
        <v>29</v>
      </c>
      <c r="E30" s="84"/>
      <c r="F30" s="84"/>
      <c r="G30" s="84"/>
    </row>
    <row r="31" spans="1:8" ht="20.25" customHeight="1">
      <c r="A31" s="307" t="s">
        <v>280</v>
      </c>
      <c r="B31" s="308"/>
      <c r="C31" s="223">
        <v>17</v>
      </c>
      <c r="E31" s="84"/>
      <c r="F31" s="84"/>
      <c r="G31" s="84"/>
    </row>
    <row r="32" spans="1:8" ht="18" customHeight="1">
      <c r="A32" s="316" t="s">
        <v>105</v>
      </c>
      <c r="B32" s="316"/>
      <c r="C32" s="64">
        <v>17</v>
      </c>
      <c r="E32" s="84"/>
      <c r="F32" s="84"/>
      <c r="G32" s="210"/>
      <c r="H32" s="211"/>
    </row>
    <row r="33" spans="1:8" ht="18" customHeight="1">
      <c r="A33" s="307" t="s">
        <v>107</v>
      </c>
      <c r="B33" s="308"/>
      <c r="C33" s="64">
        <v>50</v>
      </c>
      <c r="E33" s="84"/>
      <c r="F33" s="84"/>
      <c r="G33" s="210"/>
      <c r="H33" s="211"/>
    </row>
    <row r="34" spans="1:8" ht="17.25" customHeight="1">
      <c r="A34" s="307" t="s">
        <v>281</v>
      </c>
      <c r="B34" s="308"/>
      <c r="C34" s="64">
        <v>2</v>
      </c>
      <c r="E34" s="84"/>
      <c r="F34" s="84"/>
      <c r="G34" s="210"/>
      <c r="H34" s="211"/>
    </row>
    <row r="35" spans="1:8" ht="18" customHeight="1">
      <c r="A35" s="307" t="s">
        <v>282</v>
      </c>
      <c r="B35" s="308" t="s">
        <v>139</v>
      </c>
      <c r="C35" s="64">
        <v>3</v>
      </c>
      <c r="E35" s="84"/>
      <c r="F35" s="84"/>
      <c r="G35" s="210"/>
      <c r="H35" s="211"/>
    </row>
    <row r="36" spans="1:8" ht="18" customHeight="1">
      <c r="A36" s="307" t="s">
        <v>283</v>
      </c>
      <c r="B36" s="308"/>
      <c r="C36" s="64">
        <v>3</v>
      </c>
      <c r="E36" s="84"/>
      <c r="F36" s="84"/>
      <c r="G36" s="210"/>
      <c r="H36" s="211"/>
    </row>
    <row r="37" spans="1:8" ht="18" customHeight="1">
      <c r="A37" s="307" t="s">
        <v>106</v>
      </c>
      <c r="B37" s="308"/>
      <c r="C37" s="64">
        <v>5</v>
      </c>
      <c r="E37" s="84"/>
      <c r="F37" s="84"/>
      <c r="G37" s="210"/>
      <c r="H37" s="211"/>
    </row>
    <row r="38" spans="1:8" ht="18.75" customHeight="1">
      <c r="A38" s="307" t="s">
        <v>287</v>
      </c>
      <c r="B38" s="308"/>
      <c r="C38" s="64">
        <v>6</v>
      </c>
      <c r="E38" s="84"/>
      <c r="F38" s="84"/>
      <c r="G38" s="210"/>
      <c r="H38" s="211"/>
    </row>
    <row r="39" spans="1:8" ht="18.75" customHeight="1">
      <c r="A39" s="307" t="s">
        <v>314</v>
      </c>
      <c r="B39" s="308"/>
      <c r="C39" s="64">
        <v>6</v>
      </c>
      <c r="E39" s="84"/>
      <c r="F39" s="84"/>
      <c r="G39" s="210"/>
      <c r="H39" s="211"/>
    </row>
    <row r="40" spans="1:8" ht="18.75" customHeight="1">
      <c r="A40" s="307" t="s">
        <v>315</v>
      </c>
      <c r="B40" s="308"/>
      <c r="C40" s="64">
        <v>5</v>
      </c>
      <c r="E40" s="84"/>
      <c r="F40" s="84"/>
      <c r="G40" s="210"/>
      <c r="H40" s="211"/>
    </row>
    <row r="41" spans="1:8" ht="18.75" customHeight="1">
      <c r="A41" s="307" t="s">
        <v>316</v>
      </c>
      <c r="B41" s="308"/>
      <c r="C41" s="64">
        <v>2</v>
      </c>
      <c r="E41" s="84"/>
      <c r="F41" s="84"/>
      <c r="G41" s="210"/>
      <c r="H41" s="211"/>
    </row>
    <row r="42" spans="1:8" ht="18.75" customHeight="1">
      <c r="A42" s="307" t="s">
        <v>317</v>
      </c>
      <c r="B42" s="308"/>
      <c r="C42" s="64">
        <v>6</v>
      </c>
      <c r="E42" s="84"/>
      <c r="F42" s="84"/>
      <c r="G42" s="210"/>
      <c r="H42" s="211"/>
    </row>
    <row r="43" spans="1:8" ht="18.75" customHeight="1">
      <c r="A43" s="307" t="s">
        <v>305</v>
      </c>
      <c r="B43" s="308"/>
      <c r="C43" s="64">
        <v>1</v>
      </c>
      <c r="E43" s="84"/>
      <c r="F43" s="84"/>
      <c r="G43" s="210"/>
      <c r="H43" s="211"/>
    </row>
    <row r="44" spans="1:8" ht="18.75" customHeight="1">
      <c r="A44" s="307" t="s">
        <v>306</v>
      </c>
      <c r="B44" s="308"/>
      <c r="C44" s="64">
        <v>20</v>
      </c>
      <c r="E44" s="84"/>
      <c r="F44" s="84"/>
      <c r="G44" s="210"/>
      <c r="H44" s="211"/>
    </row>
    <row r="45" spans="1:8" ht="18.75" customHeight="1">
      <c r="A45" s="307" t="s">
        <v>307</v>
      </c>
      <c r="B45" s="308"/>
      <c r="C45" s="64">
        <v>30</v>
      </c>
      <c r="E45" s="84"/>
      <c r="F45" s="84"/>
      <c r="G45" s="210"/>
      <c r="H45" s="211"/>
    </row>
    <row r="46" spans="1:8" ht="18.75" customHeight="1">
      <c r="A46" s="307" t="s">
        <v>318</v>
      </c>
      <c r="B46" s="308"/>
      <c r="C46" s="64">
        <v>180</v>
      </c>
      <c r="E46" s="84"/>
      <c r="F46" s="84"/>
      <c r="G46" s="210"/>
      <c r="H46" s="211"/>
    </row>
    <row r="47" spans="1:8" ht="21" customHeight="1">
      <c r="A47" s="311" t="s">
        <v>62</v>
      </c>
      <c r="B47" s="311"/>
      <c r="C47" s="65" t="s">
        <v>63</v>
      </c>
      <c r="E47" s="84"/>
      <c r="F47" s="84"/>
      <c r="G47" s="309"/>
      <c r="H47" s="310"/>
    </row>
    <row r="48" spans="1:8" ht="37.5" customHeight="1">
      <c r="A48" s="307" t="s">
        <v>123</v>
      </c>
      <c r="B48" s="308"/>
      <c r="C48" s="64">
        <v>90</v>
      </c>
      <c r="E48" s="84"/>
      <c r="F48" s="84"/>
      <c r="G48" s="210"/>
      <c r="H48" s="211"/>
    </row>
    <row r="49" spans="1:8" ht="37.5" customHeight="1">
      <c r="A49" s="307" t="s">
        <v>124</v>
      </c>
      <c r="B49" s="308"/>
      <c r="C49" s="64">
        <v>75</v>
      </c>
      <c r="E49" s="84"/>
      <c r="F49" s="84"/>
      <c r="G49" s="210"/>
      <c r="H49" s="211"/>
    </row>
    <row r="50" spans="1:8" ht="18" customHeight="1">
      <c r="A50" s="317" t="s">
        <v>27</v>
      </c>
      <c r="B50" s="318"/>
      <c r="C50" s="82">
        <f>'N 4'!G68</f>
        <v>16128.1</v>
      </c>
    </row>
    <row r="51" spans="1:8" ht="18" customHeight="1">
      <c r="A51" s="61"/>
      <c r="B51" s="61"/>
      <c r="C51" s="62"/>
    </row>
    <row r="52" spans="1:8" s="216" customFormat="1" ht="19.5" customHeight="1">
      <c r="A52" s="209"/>
      <c r="B52" s="209"/>
      <c r="C52" s="209"/>
    </row>
    <row r="53" spans="1:8" s="216" customFormat="1" ht="24.75" customHeight="1">
      <c r="A53" s="77"/>
      <c r="B53" s="224" t="s">
        <v>264</v>
      </c>
      <c r="C53" s="209"/>
    </row>
    <row r="54" spans="1:8" s="217" customFormat="1" ht="18" customHeight="1">
      <c r="A54" s="225"/>
      <c r="B54" s="225"/>
      <c r="C54" s="226"/>
    </row>
    <row r="55" spans="1:8" ht="27.75" customHeight="1">
      <c r="A55" s="218" t="s">
        <v>12</v>
      </c>
      <c r="B55" s="218" t="s">
        <v>6</v>
      </c>
      <c r="C55" s="227"/>
    </row>
    <row r="56" spans="1:8" ht="27.75" customHeight="1">
      <c r="A56" s="58">
        <v>1139</v>
      </c>
      <c r="B56" s="34" t="s">
        <v>320</v>
      </c>
      <c r="C56" s="85"/>
    </row>
    <row r="58" spans="1:8">
      <c r="A58" s="61"/>
      <c r="B58" s="61"/>
      <c r="C58" s="61"/>
    </row>
    <row r="59" spans="1:8" ht="75" customHeight="1">
      <c r="A59" s="220" t="s">
        <v>19</v>
      </c>
      <c r="B59" s="80" t="s">
        <v>266</v>
      </c>
      <c r="C59" s="222" t="s">
        <v>89</v>
      </c>
    </row>
    <row r="60" spans="1:8">
      <c r="A60" s="79" t="s">
        <v>20</v>
      </c>
      <c r="B60" s="79" t="s">
        <v>21</v>
      </c>
      <c r="C60" s="60" t="s">
        <v>22</v>
      </c>
    </row>
    <row r="61" spans="1:8" ht="39" customHeight="1">
      <c r="A61" s="79" t="s">
        <v>23</v>
      </c>
      <c r="B61" s="2" t="s">
        <v>265</v>
      </c>
      <c r="C61" s="320"/>
    </row>
    <row r="62" spans="1:8" ht="90.75" customHeight="1">
      <c r="A62" s="79" t="s">
        <v>24</v>
      </c>
      <c r="B62" s="2" t="s">
        <v>267</v>
      </c>
      <c r="C62" s="321"/>
    </row>
    <row r="63" spans="1:8" ht="19.5" customHeight="1">
      <c r="A63" s="79" t="s">
        <v>25</v>
      </c>
      <c r="B63" s="228" t="s">
        <v>13</v>
      </c>
      <c r="C63" s="321"/>
    </row>
    <row r="64" spans="1:8" ht="34.5">
      <c r="A64" s="79" t="s">
        <v>268</v>
      </c>
      <c r="B64" s="228" t="s">
        <v>264</v>
      </c>
      <c r="C64" s="321"/>
    </row>
    <row r="65" spans="1:3" ht="27" customHeight="1">
      <c r="A65" s="323" t="s">
        <v>26</v>
      </c>
      <c r="B65" s="324"/>
      <c r="C65" s="322"/>
    </row>
    <row r="66" spans="1:3" ht="27.75" customHeight="1">
      <c r="A66" s="317" t="s">
        <v>27</v>
      </c>
      <c r="B66" s="318"/>
      <c r="C66" s="81">
        <f>-C20</f>
        <v>30085.5</v>
      </c>
    </row>
    <row r="67" spans="1:3" ht="27.75" customHeight="1">
      <c r="A67" s="61"/>
      <c r="B67" s="61"/>
      <c r="C67" s="83"/>
    </row>
    <row r="68" spans="1:3" ht="75" customHeight="1">
      <c r="A68" s="220" t="s">
        <v>19</v>
      </c>
      <c r="B68" s="80" t="s">
        <v>266</v>
      </c>
      <c r="C68" s="221" t="s">
        <v>108</v>
      </c>
    </row>
    <row r="69" spans="1:3">
      <c r="A69" s="79" t="s">
        <v>20</v>
      </c>
      <c r="B69" s="79" t="s">
        <v>21</v>
      </c>
      <c r="C69" s="60" t="s">
        <v>22</v>
      </c>
    </row>
    <row r="70" spans="1:3" ht="39" customHeight="1">
      <c r="A70" s="79" t="s">
        <v>23</v>
      </c>
      <c r="B70" s="2" t="s">
        <v>265</v>
      </c>
      <c r="C70" s="320"/>
    </row>
    <row r="71" spans="1:3" ht="90.75" customHeight="1">
      <c r="A71" s="79" t="s">
        <v>24</v>
      </c>
      <c r="B71" s="2" t="s">
        <v>267</v>
      </c>
      <c r="C71" s="321"/>
    </row>
    <row r="72" spans="1:3" ht="19.5" customHeight="1">
      <c r="A72" s="79" t="s">
        <v>25</v>
      </c>
      <c r="B72" s="228" t="s">
        <v>13</v>
      </c>
      <c r="C72" s="321"/>
    </row>
    <row r="73" spans="1:3" ht="34.5">
      <c r="A73" s="79" t="s">
        <v>268</v>
      </c>
      <c r="B73" s="228" t="s">
        <v>264</v>
      </c>
      <c r="C73" s="321"/>
    </row>
    <row r="74" spans="1:3" ht="27" customHeight="1">
      <c r="A74" s="323" t="s">
        <v>26</v>
      </c>
      <c r="B74" s="324"/>
      <c r="C74" s="322"/>
    </row>
    <row r="75" spans="1:3" ht="27.75" customHeight="1">
      <c r="A75" s="317" t="s">
        <v>27</v>
      </c>
      <c r="B75" s="318"/>
      <c r="C75" s="81">
        <f>-C50</f>
        <v>-16128.1</v>
      </c>
    </row>
    <row r="76" spans="1:3" s="86" customFormat="1" ht="27.75" customHeight="1">
      <c r="A76" s="45"/>
      <c r="B76" s="45"/>
      <c r="C76" s="74"/>
    </row>
    <row r="77" spans="1:3" ht="18" customHeight="1">
      <c r="A77" s="61"/>
      <c r="B77" s="61"/>
      <c r="C77" s="62"/>
    </row>
    <row r="78" spans="1:3" ht="18" customHeight="1">
      <c r="A78" s="61"/>
      <c r="B78" s="61"/>
      <c r="C78" s="62"/>
    </row>
  </sheetData>
  <mergeCells count="39">
    <mergeCell ref="A75:B75"/>
    <mergeCell ref="A5:C5"/>
    <mergeCell ref="C61:C65"/>
    <mergeCell ref="A65:B65"/>
    <mergeCell ref="A66:B66"/>
    <mergeCell ref="C24:C28"/>
    <mergeCell ref="A28:B28"/>
    <mergeCell ref="A20:B20"/>
    <mergeCell ref="A50:B50"/>
    <mergeCell ref="A35:B35"/>
    <mergeCell ref="A36:B36"/>
    <mergeCell ref="A37:B37"/>
    <mergeCell ref="C70:C74"/>
    <mergeCell ref="A74:B74"/>
    <mergeCell ref="A38:B38"/>
    <mergeCell ref="A39:B39"/>
    <mergeCell ref="G47:H47"/>
    <mergeCell ref="A47:B47"/>
    <mergeCell ref="A48:B48"/>
    <mergeCell ref="A49:B49"/>
    <mergeCell ref="B1:C1"/>
    <mergeCell ref="B2:C2"/>
    <mergeCell ref="B3:C3"/>
    <mergeCell ref="C15:C19"/>
    <mergeCell ref="A8:C8"/>
    <mergeCell ref="A19:B19"/>
    <mergeCell ref="A29:B29"/>
    <mergeCell ref="A30:B30"/>
    <mergeCell ref="A31:B31"/>
    <mergeCell ref="A32:B32"/>
    <mergeCell ref="A33:B33"/>
    <mergeCell ref="A34:B34"/>
    <mergeCell ref="A45:B45"/>
    <mergeCell ref="A46:B46"/>
    <mergeCell ref="A40:B40"/>
    <mergeCell ref="A41:B41"/>
    <mergeCell ref="A42:B42"/>
    <mergeCell ref="A43:B43"/>
    <mergeCell ref="A44:B44"/>
  </mergeCells>
  <pageMargins left="0.70866141732283505" right="0.70866141732283505" top="0.74803149606299202" bottom="0.74803149606299202" header="0.31496062992126" footer="0.31496062992126"/>
  <pageSetup paperSize="9" scale="89" fitToHeight="0" orientation="portrait" r:id="rId1"/>
  <ignoredErrors>
    <ignoredError sqref="B59:B60 B13:B16 B22:B23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78"/>
  <sheetViews>
    <sheetView topLeftCell="A76" zoomScale="80" zoomScaleNormal="80" workbookViewId="0">
      <selection activeCell="C30" sqref="C30:C47"/>
    </sheetView>
  </sheetViews>
  <sheetFormatPr defaultColWidth="9.140625" defaultRowHeight="17.25"/>
  <cols>
    <col min="1" max="1" width="31" style="39" customWidth="1"/>
    <col min="2" max="2" width="59.7109375" style="39" customWidth="1"/>
    <col min="3" max="3" width="33.28515625" style="39" customWidth="1"/>
    <col min="4" max="5" width="9.140625" style="39"/>
    <col min="6" max="6" width="43.5703125" style="39" customWidth="1"/>
    <col min="7" max="16384" width="9.140625" style="39"/>
  </cols>
  <sheetData>
    <row r="1" spans="1:39" s="37" customFormat="1" ht="19.5" customHeight="1">
      <c r="A1" s="63"/>
      <c r="B1" s="231" t="s">
        <v>130</v>
      </c>
      <c r="C1" s="231"/>
      <c r="D1" s="52"/>
    </row>
    <row r="2" spans="1:39" s="37" customFormat="1" ht="19.5" customHeight="1">
      <c r="A2" s="52"/>
      <c r="B2" s="231" t="s">
        <v>28</v>
      </c>
      <c r="C2" s="231"/>
      <c r="D2" s="52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</row>
    <row r="3" spans="1:39" s="37" customFormat="1" ht="19.5" customHeight="1">
      <c r="A3" s="52"/>
      <c r="B3" s="231" t="s">
        <v>46</v>
      </c>
      <c r="C3" s="231"/>
      <c r="D3" s="52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</row>
    <row r="5" spans="1:39" s="1" customFormat="1" ht="85.9" customHeight="1">
      <c r="A5" s="325" t="s">
        <v>269</v>
      </c>
      <c r="B5" s="325"/>
      <c r="C5" s="325"/>
      <c r="D5" s="87"/>
    </row>
    <row r="6" spans="1:39" s="1" customFormat="1" ht="20.25" customHeight="1">
      <c r="A6" s="314"/>
      <c r="B6" s="314"/>
      <c r="C6" s="314"/>
    </row>
    <row r="7" spans="1:39" s="1" customFormat="1" ht="28.5" customHeight="1">
      <c r="A7" s="54" t="s">
        <v>55</v>
      </c>
      <c r="B7" s="55"/>
      <c r="C7" s="55"/>
    </row>
    <row r="8" spans="1:39" s="1" customFormat="1">
      <c r="A8" s="53"/>
      <c r="B8" s="53"/>
      <c r="C8" s="55"/>
    </row>
    <row r="9" spans="1:39" s="1" customFormat="1" ht="34.5" customHeight="1">
      <c r="A9" s="314" t="s">
        <v>53</v>
      </c>
      <c r="B9" s="314"/>
      <c r="C9" s="314"/>
    </row>
    <row r="10" spans="1:39" s="37" customFormat="1" ht="20.25" customHeight="1">
      <c r="A10" s="53"/>
      <c r="B10" s="53"/>
      <c r="C10" s="55"/>
    </row>
    <row r="11" spans="1:39" ht="23.25" customHeight="1">
      <c r="A11" s="56" t="s">
        <v>12</v>
      </c>
      <c r="B11" s="56" t="s">
        <v>6</v>
      </c>
      <c r="C11" s="57"/>
    </row>
    <row r="12" spans="1:39" ht="62.25" customHeight="1">
      <c r="A12" s="58">
        <v>1071</v>
      </c>
      <c r="B12" s="47" t="s">
        <v>129</v>
      </c>
      <c r="C12" s="41"/>
    </row>
    <row r="13" spans="1:39">
      <c r="A13" s="37"/>
      <c r="B13" s="37"/>
      <c r="C13" s="37"/>
    </row>
    <row r="14" spans="1:39" ht="69">
      <c r="A14" s="44" t="s">
        <v>19</v>
      </c>
      <c r="B14" s="49" t="s">
        <v>119</v>
      </c>
      <c r="C14" s="70" t="s">
        <v>108</v>
      </c>
    </row>
    <row r="15" spans="1:39" ht="26.25" customHeight="1">
      <c r="A15" s="59" t="s">
        <v>20</v>
      </c>
      <c r="B15" s="49" t="s">
        <v>21</v>
      </c>
      <c r="C15" s="60" t="s">
        <v>22</v>
      </c>
    </row>
    <row r="16" spans="1:39" ht="34.5">
      <c r="A16" s="59" t="s">
        <v>23</v>
      </c>
      <c r="B16" s="49" t="s">
        <v>126</v>
      </c>
      <c r="C16" s="326"/>
    </row>
    <row r="17" spans="1:7" ht="64.5" customHeight="1">
      <c r="A17" s="59" t="s">
        <v>24</v>
      </c>
      <c r="B17" s="49" t="s">
        <v>127</v>
      </c>
      <c r="C17" s="326"/>
    </row>
    <row r="18" spans="1:7" ht="18" customHeight="1">
      <c r="A18" s="59" t="s">
        <v>25</v>
      </c>
      <c r="B18" s="49" t="s">
        <v>13</v>
      </c>
      <c r="C18" s="326"/>
    </row>
    <row r="19" spans="1:7" ht="51.75">
      <c r="A19" s="59" t="s">
        <v>128</v>
      </c>
      <c r="B19" s="49" t="s">
        <v>61</v>
      </c>
      <c r="C19" s="326"/>
    </row>
    <row r="20" spans="1:7" ht="25.5" customHeight="1">
      <c r="A20" s="327" t="s">
        <v>26</v>
      </c>
      <c r="B20" s="328"/>
      <c r="C20" s="326"/>
    </row>
    <row r="21" spans="1:7" ht="24" customHeight="1">
      <c r="A21" s="317" t="s">
        <v>27</v>
      </c>
      <c r="B21" s="318"/>
      <c r="C21" s="82">
        <f>'N 5'!C20</f>
        <v>-30085.5</v>
      </c>
    </row>
    <row r="22" spans="1:7" ht="34.5" customHeight="1"/>
    <row r="23" spans="1:7" ht="97.5" customHeight="1">
      <c r="A23" s="220" t="s">
        <v>19</v>
      </c>
      <c r="B23" s="49" t="s">
        <v>119</v>
      </c>
      <c r="C23" s="222" t="s">
        <v>89</v>
      </c>
    </row>
    <row r="24" spans="1:7" ht="26.25" customHeight="1">
      <c r="A24" s="79" t="s">
        <v>20</v>
      </c>
      <c r="B24" s="49" t="s">
        <v>120</v>
      </c>
      <c r="C24" s="60" t="s">
        <v>22</v>
      </c>
    </row>
    <row r="25" spans="1:7" ht="40.5" customHeight="1">
      <c r="A25" s="79" t="s">
        <v>23</v>
      </c>
      <c r="B25" s="49" t="s">
        <v>121</v>
      </c>
      <c r="C25" s="313"/>
    </row>
    <row r="26" spans="1:7" ht="37.5" customHeight="1">
      <c r="A26" s="79" t="s">
        <v>24</v>
      </c>
      <c r="B26" s="49" t="s">
        <v>125</v>
      </c>
      <c r="C26" s="313"/>
    </row>
    <row r="27" spans="1:7" ht="57.75" customHeight="1">
      <c r="A27" s="79" t="s">
        <v>25</v>
      </c>
      <c r="B27" s="49" t="s">
        <v>122</v>
      </c>
      <c r="C27" s="313"/>
    </row>
    <row r="28" spans="1:7" ht="60" customHeight="1">
      <c r="A28" s="79" t="s">
        <v>99</v>
      </c>
      <c r="B28" s="49" t="s">
        <v>61</v>
      </c>
      <c r="C28" s="313"/>
    </row>
    <row r="29" spans="1:7" ht="24.75" customHeight="1">
      <c r="A29" s="315" t="s">
        <v>26</v>
      </c>
      <c r="B29" s="296"/>
      <c r="C29" s="313"/>
    </row>
    <row r="30" spans="1:7" s="40" customFormat="1">
      <c r="A30" s="316" t="s">
        <v>279</v>
      </c>
      <c r="B30" s="316"/>
      <c r="C30" s="173">
        <v>8</v>
      </c>
    </row>
    <row r="31" spans="1:7" s="40" customFormat="1" ht="20.25" customHeight="1">
      <c r="A31" s="316" t="s">
        <v>289</v>
      </c>
      <c r="B31" s="316"/>
      <c r="C31" s="173">
        <v>29</v>
      </c>
      <c r="E31" s="118"/>
      <c r="F31" s="118"/>
      <c r="G31" s="118"/>
    </row>
    <row r="32" spans="1:7" s="40" customFormat="1" ht="20.25" customHeight="1">
      <c r="A32" s="307" t="s">
        <v>280</v>
      </c>
      <c r="B32" s="308"/>
      <c r="C32" s="173">
        <v>17</v>
      </c>
      <c r="E32" s="118"/>
      <c r="F32" s="118"/>
      <c r="G32" s="118"/>
    </row>
    <row r="33" spans="1:8" s="40" customFormat="1" ht="18" customHeight="1">
      <c r="A33" s="316" t="s">
        <v>105</v>
      </c>
      <c r="B33" s="316"/>
      <c r="C33" s="174">
        <v>17</v>
      </c>
      <c r="E33" s="118"/>
      <c r="F33" s="118"/>
      <c r="G33" s="119"/>
      <c r="H33" s="120"/>
    </row>
    <row r="34" spans="1:8" s="40" customFormat="1" ht="18" customHeight="1">
      <c r="A34" s="307" t="s">
        <v>107</v>
      </c>
      <c r="B34" s="308"/>
      <c r="C34" s="174">
        <v>50</v>
      </c>
      <c r="E34" s="118"/>
      <c r="F34" s="118"/>
      <c r="G34" s="119"/>
      <c r="H34" s="120"/>
    </row>
    <row r="35" spans="1:8" s="40" customFormat="1" ht="17.25" customHeight="1">
      <c r="A35" s="307" t="s">
        <v>281</v>
      </c>
      <c r="B35" s="308"/>
      <c r="C35" s="174">
        <v>2</v>
      </c>
      <c r="E35" s="118"/>
      <c r="F35" s="118"/>
      <c r="G35" s="119"/>
      <c r="H35" s="120"/>
    </row>
    <row r="36" spans="1:8" s="40" customFormat="1" ht="18" customHeight="1">
      <c r="A36" s="307" t="s">
        <v>282</v>
      </c>
      <c r="B36" s="308" t="s">
        <v>139</v>
      </c>
      <c r="C36" s="174">
        <v>3</v>
      </c>
      <c r="E36" s="118"/>
      <c r="F36" s="118"/>
      <c r="G36" s="119"/>
      <c r="H36" s="120"/>
    </row>
    <row r="37" spans="1:8" s="40" customFormat="1" ht="18" customHeight="1">
      <c r="A37" s="307" t="s">
        <v>283</v>
      </c>
      <c r="B37" s="308"/>
      <c r="C37" s="174">
        <v>3</v>
      </c>
      <c r="E37" s="118"/>
      <c r="F37" s="118"/>
      <c r="G37" s="119"/>
      <c r="H37" s="120"/>
    </row>
    <row r="38" spans="1:8" s="40" customFormat="1" ht="18" customHeight="1">
      <c r="A38" s="307" t="s">
        <v>106</v>
      </c>
      <c r="B38" s="308"/>
      <c r="C38" s="174">
        <v>5</v>
      </c>
      <c r="E38" s="118"/>
      <c r="F38" s="118"/>
      <c r="G38" s="119"/>
      <c r="H38" s="120"/>
    </row>
    <row r="39" spans="1:8" s="40" customFormat="1" ht="18" customHeight="1">
      <c r="A39" s="307" t="s">
        <v>287</v>
      </c>
      <c r="B39" s="308"/>
      <c r="C39" s="174">
        <v>6</v>
      </c>
      <c r="E39" s="118"/>
      <c r="F39" s="118"/>
      <c r="G39" s="119"/>
      <c r="H39" s="120"/>
    </row>
    <row r="40" spans="1:8" s="40" customFormat="1" ht="18" customHeight="1">
      <c r="A40" s="307" t="s">
        <v>314</v>
      </c>
      <c r="B40" s="308"/>
      <c r="C40" s="174">
        <v>6</v>
      </c>
      <c r="E40" s="118"/>
      <c r="F40" s="118"/>
      <c r="G40" s="119"/>
      <c r="H40" s="120"/>
    </row>
    <row r="41" spans="1:8" s="40" customFormat="1" ht="18" customHeight="1">
      <c r="A41" s="307" t="s">
        <v>315</v>
      </c>
      <c r="B41" s="308"/>
      <c r="C41" s="174">
        <v>5</v>
      </c>
      <c r="E41" s="118"/>
      <c r="F41" s="118"/>
      <c r="G41" s="119"/>
      <c r="H41" s="120"/>
    </row>
    <row r="42" spans="1:8" s="40" customFormat="1" ht="18" customHeight="1">
      <c r="A42" s="307" t="s">
        <v>316</v>
      </c>
      <c r="B42" s="308"/>
      <c r="C42" s="174">
        <v>2</v>
      </c>
      <c r="E42" s="118"/>
      <c r="F42" s="118"/>
      <c r="G42" s="119"/>
      <c r="H42" s="120"/>
    </row>
    <row r="43" spans="1:8" s="40" customFormat="1" ht="18" customHeight="1">
      <c r="A43" s="307" t="s">
        <v>317</v>
      </c>
      <c r="B43" s="308"/>
      <c r="C43" s="174">
        <v>6</v>
      </c>
      <c r="E43" s="118"/>
      <c r="F43" s="118"/>
      <c r="G43" s="119"/>
      <c r="H43" s="120"/>
    </row>
    <row r="44" spans="1:8" s="40" customFormat="1" ht="18" customHeight="1">
      <c r="A44" s="307" t="s">
        <v>305</v>
      </c>
      <c r="B44" s="308"/>
      <c r="C44" s="174">
        <v>1</v>
      </c>
      <c r="E44" s="118"/>
      <c r="F44" s="118"/>
      <c r="G44" s="119"/>
      <c r="H44" s="120"/>
    </row>
    <row r="45" spans="1:8" s="40" customFormat="1" ht="18" customHeight="1">
      <c r="A45" s="307" t="s">
        <v>306</v>
      </c>
      <c r="B45" s="308"/>
      <c r="C45" s="174">
        <v>20</v>
      </c>
      <c r="E45" s="118"/>
      <c r="F45" s="118"/>
      <c r="G45" s="119"/>
      <c r="H45" s="120"/>
    </row>
    <row r="46" spans="1:8" s="40" customFormat="1" ht="18" customHeight="1">
      <c r="A46" s="307" t="s">
        <v>307</v>
      </c>
      <c r="B46" s="308"/>
      <c r="C46" s="174">
        <v>30</v>
      </c>
      <c r="E46" s="118"/>
      <c r="F46" s="118"/>
      <c r="G46" s="119"/>
      <c r="H46" s="120"/>
    </row>
    <row r="47" spans="1:8" s="40" customFormat="1" ht="18" customHeight="1">
      <c r="A47" s="307" t="s">
        <v>318</v>
      </c>
      <c r="B47" s="308"/>
      <c r="C47" s="64">
        <v>180</v>
      </c>
      <c r="E47" s="118"/>
      <c r="F47" s="118"/>
      <c r="G47" s="119"/>
      <c r="H47" s="120"/>
    </row>
    <row r="48" spans="1:8" ht="18" customHeight="1">
      <c r="A48" s="311" t="s">
        <v>62</v>
      </c>
      <c r="B48" s="311"/>
      <c r="C48" s="65" t="s">
        <v>63</v>
      </c>
      <c r="E48" s="84"/>
      <c r="F48" s="84"/>
      <c r="G48" s="309"/>
      <c r="H48" s="309"/>
    </row>
    <row r="49" spans="1:8" ht="37.5" customHeight="1">
      <c r="A49" s="307" t="s">
        <v>312</v>
      </c>
      <c r="B49" s="308"/>
      <c r="C49" s="64">
        <v>90</v>
      </c>
      <c r="E49" s="84"/>
      <c r="F49" s="84"/>
      <c r="G49" s="123"/>
      <c r="H49" s="124"/>
    </row>
    <row r="50" spans="1:8" ht="37.5" customHeight="1">
      <c r="A50" s="307" t="s">
        <v>313</v>
      </c>
      <c r="B50" s="308"/>
      <c r="C50" s="64">
        <v>75</v>
      </c>
      <c r="E50" s="84"/>
      <c r="F50" s="84"/>
      <c r="G50" s="123"/>
      <c r="H50" s="124"/>
    </row>
    <row r="51" spans="1:8" ht="18" customHeight="1">
      <c r="A51" s="317" t="s">
        <v>27</v>
      </c>
      <c r="B51" s="318"/>
      <c r="C51" s="82">
        <f>'N 5'!C50</f>
        <v>16128.1</v>
      </c>
    </row>
    <row r="52" spans="1:8" ht="18" customHeight="1">
      <c r="A52" s="61"/>
      <c r="B52" s="61"/>
      <c r="C52" s="62"/>
    </row>
    <row r="53" spans="1:8" s="36" customFormat="1" ht="19.5" customHeight="1">
      <c r="A53" s="71"/>
      <c r="B53" s="71"/>
      <c r="C53" s="71"/>
    </row>
    <row r="54" spans="1:8" s="36" customFormat="1" ht="31.5" customHeight="1">
      <c r="A54" s="77"/>
      <c r="B54" s="78" t="s">
        <v>264</v>
      </c>
      <c r="C54" s="71"/>
    </row>
    <row r="55" spans="1:8" s="1" customFormat="1" ht="24" customHeight="1">
      <c r="A55" s="76"/>
      <c r="B55" s="76"/>
      <c r="C55" s="75"/>
    </row>
    <row r="56" spans="1:8" ht="23.25" customHeight="1">
      <c r="A56" s="56" t="s">
        <v>12</v>
      </c>
      <c r="B56" s="56" t="s">
        <v>6</v>
      </c>
      <c r="C56" s="73"/>
    </row>
    <row r="57" spans="1:8" ht="27.75" customHeight="1">
      <c r="A57" s="58">
        <v>1139</v>
      </c>
      <c r="B57" s="47" t="s">
        <v>265</v>
      </c>
      <c r="C57" s="85"/>
    </row>
    <row r="58" spans="1:8">
      <c r="A58" s="37"/>
      <c r="B58" s="37"/>
      <c r="C58" s="37"/>
    </row>
    <row r="59" spans="1:8">
      <c r="A59" s="61"/>
      <c r="B59" s="61"/>
      <c r="C59" s="61"/>
    </row>
    <row r="60" spans="1:8" ht="99" customHeight="1">
      <c r="A60" s="44" t="s">
        <v>19</v>
      </c>
      <c r="B60" s="80" t="s">
        <v>266</v>
      </c>
      <c r="C60" s="68" t="s">
        <v>89</v>
      </c>
    </row>
    <row r="61" spans="1:8">
      <c r="A61" s="59" t="s">
        <v>20</v>
      </c>
      <c r="B61" s="79" t="s">
        <v>21</v>
      </c>
      <c r="C61" s="60" t="s">
        <v>22</v>
      </c>
    </row>
    <row r="62" spans="1:8" ht="39" customHeight="1">
      <c r="A62" s="59" t="s">
        <v>23</v>
      </c>
      <c r="B62" s="51" t="s">
        <v>265</v>
      </c>
      <c r="C62" s="329"/>
    </row>
    <row r="63" spans="1:8" ht="90.75" customHeight="1">
      <c r="A63" s="59" t="s">
        <v>24</v>
      </c>
      <c r="B63" s="51" t="s">
        <v>267</v>
      </c>
      <c r="C63" s="330"/>
    </row>
    <row r="64" spans="1:8" ht="19.5" customHeight="1">
      <c r="A64" s="59" t="s">
        <v>25</v>
      </c>
      <c r="B64" s="43" t="s">
        <v>13</v>
      </c>
      <c r="C64" s="330"/>
    </row>
    <row r="65" spans="1:3" ht="51.75">
      <c r="A65" s="59" t="s">
        <v>268</v>
      </c>
      <c r="B65" s="43" t="s">
        <v>264</v>
      </c>
      <c r="C65" s="330"/>
    </row>
    <row r="66" spans="1:3" ht="27" customHeight="1">
      <c r="A66" s="332" t="s">
        <v>26</v>
      </c>
      <c r="B66" s="333"/>
      <c r="C66" s="331"/>
    </row>
    <row r="67" spans="1:3" ht="27.75" customHeight="1">
      <c r="A67" s="317" t="s">
        <v>27</v>
      </c>
      <c r="B67" s="318"/>
      <c r="C67" s="81">
        <f>'N 5'!C66</f>
        <v>30085.5</v>
      </c>
    </row>
    <row r="68" spans="1:3" ht="27.75" customHeight="1">
      <c r="A68" s="61"/>
      <c r="B68" s="61"/>
      <c r="C68" s="83"/>
    </row>
    <row r="69" spans="1:3" ht="91.5" customHeight="1">
      <c r="A69" s="44" t="s">
        <v>19</v>
      </c>
      <c r="B69" s="80" t="s">
        <v>266</v>
      </c>
      <c r="C69" s="70" t="s">
        <v>108</v>
      </c>
    </row>
    <row r="70" spans="1:3">
      <c r="A70" s="59" t="s">
        <v>20</v>
      </c>
      <c r="B70" s="79" t="s">
        <v>21</v>
      </c>
      <c r="C70" s="60" t="s">
        <v>22</v>
      </c>
    </row>
    <row r="71" spans="1:3" ht="39" customHeight="1">
      <c r="A71" s="59" t="s">
        <v>23</v>
      </c>
      <c r="B71" s="51" t="s">
        <v>265</v>
      </c>
      <c r="C71" s="329"/>
    </row>
    <row r="72" spans="1:3" ht="90.75" customHeight="1">
      <c r="A72" s="59" t="s">
        <v>24</v>
      </c>
      <c r="B72" s="51" t="s">
        <v>267</v>
      </c>
      <c r="C72" s="330"/>
    </row>
    <row r="73" spans="1:3" ht="19.5" customHeight="1">
      <c r="A73" s="59" t="s">
        <v>25</v>
      </c>
      <c r="B73" s="43" t="s">
        <v>13</v>
      </c>
      <c r="C73" s="330"/>
    </row>
    <row r="74" spans="1:3" ht="51.75">
      <c r="A74" s="59" t="s">
        <v>268</v>
      </c>
      <c r="B74" s="43" t="s">
        <v>264</v>
      </c>
      <c r="C74" s="330"/>
    </row>
    <row r="75" spans="1:3" ht="27" customHeight="1">
      <c r="A75" s="332" t="s">
        <v>26</v>
      </c>
      <c r="B75" s="333"/>
      <c r="C75" s="331"/>
    </row>
    <row r="76" spans="1:3" ht="27.75" customHeight="1">
      <c r="A76" s="317" t="s">
        <v>27</v>
      </c>
      <c r="B76" s="318"/>
      <c r="C76" s="81">
        <f>'N 5'!C75</f>
        <v>-16128.1</v>
      </c>
    </row>
    <row r="77" spans="1:3" ht="18" customHeight="1">
      <c r="A77" s="61"/>
      <c r="B77" s="61"/>
      <c r="C77" s="62"/>
    </row>
    <row r="78" spans="1:3" ht="18" customHeight="1">
      <c r="A78" s="61"/>
      <c r="B78" s="61"/>
      <c r="C78" s="62"/>
    </row>
  </sheetData>
  <mergeCells count="40">
    <mergeCell ref="A49:B49"/>
    <mergeCell ref="A50:B50"/>
    <mergeCell ref="A76:B76"/>
    <mergeCell ref="A51:B51"/>
    <mergeCell ref="C62:C66"/>
    <mergeCell ref="A66:B66"/>
    <mergeCell ref="A67:B67"/>
    <mergeCell ref="C71:C75"/>
    <mergeCell ref="A75:B75"/>
    <mergeCell ref="A48:B48"/>
    <mergeCell ref="G48:H48"/>
    <mergeCell ref="A20:B20"/>
    <mergeCell ref="A21:B21"/>
    <mergeCell ref="A42:B42"/>
    <mergeCell ref="A40:B40"/>
    <mergeCell ref="A41:B41"/>
    <mergeCell ref="A43:B43"/>
    <mergeCell ref="A30:B30"/>
    <mergeCell ref="A32:B32"/>
    <mergeCell ref="A34:B34"/>
    <mergeCell ref="A31:B31"/>
    <mergeCell ref="A33:B33"/>
    <mergeCell ref="A35:B35"/>
    <mergeCell ref="A36:B36"/>
    <mergeCell ref="A47:B47"/>
    <mergeCell ref="A46:B46"/>
    <mergeCell ref="B1:C1"/>
    <mergeCell ref="B2:C2"/>
    <mergeCell ref="B3:C3"/>
    <mergeCell ref="A6:C6"/>
    <mergeCell ref="C25:C29"/>
    <mergeCell ref="A29:B29"/>
    <mergeCell ref="A5:C5"/>
    <mergeCell ref="A9:C9"/>
    <mergeCell ref="C16:C20"/>
    <mergeCell ref="A37:B37"/>
    <mergeCell ref="A38:B38"/>
    <mergeCell ref="A39:B39"/>
    <mergeCell ref="A45:B45"/>
    <mergeCell ref="A44:B44"/>
  </mergeCells>
  <pageMargins left="0.70866141732283505" right="0.70866141732283505" top="0.74803149606299202" bottom="0.74803149606299202" header="0.31496062992126" footer="0.31496062992126"/>
  <pageSetup paperSize="9" scale="70" fitToHeight="0" orientation="portrait" r:id="rId1"/>
  <colBreaks count="1" manualBreakCount="1">
    <brk id="3" max="1048575" man="1"/>
  </colBreaks>
  <ignoredErrors>
    <ignoredError sqref="B14:B15 B23:B24 B60:B61 B70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2"/>
  <sheetViews>
    <sheetView tabSelected="1" topLeftCell="A4" zoomScale="80" zoomScaleNormal="80" workbookViewId="0">
      <selection activeCell="I10" sqref="I10"/>
    </sheetView>
  </sheetViews>
  <sheetFormatPr defaultColWidth="9.140625" defaultRowHeight="15.75"/>
  <cols>
    <col min="1" max="1" width="18.140625" style="170" customWidth="1"/>
    <col min="2" max="2" width="18.28515625" style="170" customWidth="1"/>
    <col min="3" max="3" width="13.85546875" style="170" customWidth="1"/>
    <col min="4" max="4" width="19.42578125" style="170" customWidth="1"/>
    <col min="5" max="5" width="9.140625" style="170"/>
    <col min="6" max="6" width="12.5703125" style="170" customWidth="1"/>
    <col min="7" max="7" width="11.42578125" style="170" customWidth="1"/>
    <col min="8" max="8" width="12.7109375" style="170" customWidth="1"/>
    <col min="9" max="9" width="16.85546875" style="170" customWidth="1"/>
    <col min="10" max="10" width="9.140625" style="170"/>
    <col min="11" max="11" width="12" style="170" customWidth="1"/>
    <col min="12" max="12" width="10.5703125" style="170" customWidth="1"/>
    <col min="13" max="16384" width="9.140625" style="170"/>
  </cols>
  <sheetData>
    <row r="1" spans="1:13" ht="61.5" customHeight="1">
      <c r="A1" s="163"/>
      <c r="B1" s="163"/>
      <c r="C1" s="163"/>
      <c r="D1" s="337" t="s">
        <v>131</v>
      </c>
      <c r="E1" s="337"/>
      <c r="F1" s="337"/>
      <c r="G1" s="337"/>
      <c r="H1" s="337"/>
      <c r="I1" s="337"/>
    </row>
    <row r="2" spans="1:13" ht="11.25" customHeight="1">
      <c r="A2" s="163"/>
      <c r="B2" s="163"/>
      <c r="C2" s="163"/>
      <c r="D2" s="22"/>
      <c r="E2" s="22"/>
      <c r="F2" s="22"/>
      <c r="G2" s="22"/>
      <c r="H2" s="22"/>
    </row>
    <row r="3" spans="1:13" ht="46.5" customHeight="1">
      <c r="A3" s="338" t="s">
        <v>84</v>
      </c>
      <c r="B3" s="338"/>
      <c r="C3" s="338"/>
      <c r="D3" s="338"/>
      <c r="E3" s="338"/>
      <c r="F3" s="338"/>
      <c r="G3" s="338"/>
      <c r="H3" s="338"/>
      <c r="I3" s="338"/>
    </row>
    <row r="4" spans="1:13" ht="18" customHeight="1"/>
    <row r="5" spans="1:13" ht="71.25" customHeight="1">
      <c r="A5" s="339" t="s">
        <v>85</v>
      </c>
      <c r="B5" s="339" t="s">
        <v>86</v>
      </c>
      <c r="C5" s="339"/>
      <c r="D5" s="339"/>
      <c r="E5" s="339" t="s">
        <v>87</v>
      </c>
      <c r="F5" s="339" t="s">
        <v>88</v>
      </c>
      <c r="G5" s="340" t="s">
        <v>8</v>
      </c>
      <c r="H5" s="340"/>
      <c r="I5" s="340"/>
    </row>
    <row r="6" spans="1:13" ht="54" customHeight="1">
      <c r="A6" s="339"/>
      <c r="B6" s="339"/>
      <c r="C6" s="339"/>
      <c r="D6" s="339"/>
      <c r="E6" s="339"/>
      <c r="F6" s="339"/>
      <c r="G6" s="212" t="s">
        <v>90</v>
      </c>
      <c r="H6" s="212" t="s">
        <v>91</v>
      </c>
      <c r="I6" s="212" t="s">
        <v>92</v>
      </c>
    </row>
    <row r="7" spans="1:13" ht="23.25" customHeight="1">
      <c r="A7" s="341" t="s">
        <v>38</v>
      </c>
      <c r="B7" s="342"/>
      <c r="C7" s="342"/>
      <c r="D7" s="342"/>
      <c r="E7" s="342"/>
      <c r="F7" s="342"/>
      <c r="G7" s="342"/>
      <c r="H7" s="343"/>
      <c r="I7" s="164">
        <f>I8</f>
        <v>16128.064000000006</v>
      </c>
    </row>
    <row r="8" spans="1:13" ht="57" customHeight="1">
      <c r="A8" s="203" t="s">
        <v>93</v>
      </c>
      <c r="B8" s="203" t="s">
        <v>134</v>
      </c>
      <c r="C8" s="203" t="s">
        <v>94</v>
      </c>
      <c r="D8" s="344" t="s">
        <v>135</v>
      </c>
      <c r="E8" s="345"/>
      <c r="F8" s="345"/>
      <c r="G8" s="345"/>
      <c r="H8" s="346"/>
      <c r="I8" s="165">
        <f>I9</f>
        <v>16128.064000000006</v>
      </c>
      <c r="K8" s="204"/>
    </row>
    <row r="9" spans="1:13" ht="33.75" customHeight="1">
      <c r="A9" s="205" t="s">
        <v>136</v>
      </c>
      <c r="B9" s="347" t="s">
        <v>137</v>
      </c>
      <c r="C9" s="348"/>
      <c r="D9" s="348"/>
      <c r="E9" s="348"/>
      <c r="F9" s="348"/>
      <c r="G9" s="348"/>
      <c r="H9" s="349"/>
      <c r="I9" s="165">
        <f>I10</f>
        <v>16128.064000000006</v>
      </c>
    </row>
    <row r="10" spans="1:13" ht="21" customHeight="1">
      <c r="A10" s="206" t="s">
        <v>95</v>
      </c>
      <c r="B10" s="350" t="s">
        <v>96</v>
      </c>
      <c r="C10" s="351"/>
      <c r="D10" s="352"/>
      <c r="E10" s="207" t="s">
        <v>95</v>
      </c>
      <c r="F10" s="207" t="s">
        <v>95</v>
      </c>
      <c r="G10" s="208" t="s">
        <v>95</v>
      </c>
      <c r="H10" s="208" t="s">
        <v>95</v>
      </c>
      <c r="I10" s="165">
        <f>SUM(I11:I92)</f>
        <v>16128.064000000006</v>
      </c>
      <c r="K10" s="204"/>
    </row>
    <row r="11" spans="1:13" s="167" customFormat="1" ht="17.25">
      <c r="A11" s="166" t="s">
        <v>274</v>
      </c>
      <c r="B11" s="334" t="s">
        <v>285</v>
      </c>
      <c r="C11" s="335"/>
      <c r="D11" s="336"/>
      <c r="E11" s="121" t="s">
        <v>100</v>
      </c>
      <c r="F11" s="122" t="s">
        <v>138</v>
      </c>
      <c r="G11" s="172">
        <v>210000</v>
      </c>
      <c r="H11" s="172">
        <v>2</v>
      </c>
      <c r="I11" s="229">
        <f>G11*H11/1000</f>
        <v>420</v>
      </c>
      <c r="J11" s="171"/>
      <c r="K11" s="168"/>
      <c r="L11" s="169"/>
      <c r="M11" s="168"/>
    </row>
    <row r="12" spans="1:13" s="167" customFormat="1" ht="17.25">
      <c r="A12" s="166" t="s">
        <v>275</v>
      </c>
      <c r="B12" s="334" t="s">
        <v>285</v>
      </c>
      <c r="C12" s="335"/>
      <c r="D12" s="336"/>
      <c r="E12" s="121" t="s">
        <v>100</v>
      </c>
      <c r="F12" s="122" t="s">
        <v>138</v>
      </c>
      <c r="G12" s="172">
        <v>252000</v>
      </c>
      <c r="H12" s="172">
        <v>5</v>
      </c>
      <c r="I12" s="229">
        <f>G12*H12/1000</f>
        <v>1260</v>
      </c>
      <c r="K12" s="168"/>
    </row>
    <row r="13" spans="1:13" s="167" customFormat="1" ht="17.25">
      <c r="A13" s="166" t="s">
        <v>276</v>
      </c>
      <c r="B13" s="334" t="s">
        <v>285</v>
      </c>
      <c r="C13" s="335"/>
      <c r="D13" s="336"/>
      <c r="E13" s="121" t="s">
        <v>100</v>
      </c>
      <c r="F13" s="122" t="s">
        <v>138</v>
      </c>
      <c r="G13" s="172">
        <v>312000</v>
      </c>
      <c r="H13" s="172">
        <v>1</v>
      </c>
      <c r="I13" s="229">
        <f t="shared" ref="I13:I34" si="0">G13*H13/1000</f>
        <v>312</v>
      </c>
    </row>
    <row r="14" spans="1:13" s="167" customFormat="1" ht="17.25">
      <c r="A14" s="166" t="s">
        <v>293</v>
      </c>
      <c r="B14" s="334" t="s">
        <v>288</v>
      </c>
      <c r="C14" s="335"/>
      <c r="D14" s="336"/>
      <c r="E14" s="121" t="s">
        <v>100</v>
      </c>
      <c r="F14" s="122" t="s">
        <v>138</v>
      </c>
      <c r="G14" s="175">
        <v>80000</v>
      </c>
      <c r="H14" s="175">
        <v>3</v>
      </c>
      <c r="I14" s="229">
        <f>G14*H14/1000</f>
        <v>240</v>
      </c>
      <c r="K14" s="168"/>
    </row>
    <row r="15" spans="1:13" s="167" customFormat="1" ht="17.25">
      <c r="A15" s="166" t="s">
        <v>294</v>
      </c>
      <c r="B15" s="334" t="s">
        <v>288</v>
      </c>
      <c r="C15" s="335"/>
      <c r="D15" s="336"/>
      <c r="E15" s="121" t="s">
        <v>100</v>
      </c>
      <c r="F15" s="122" t="s">
        <v>138</v>
      </c>
      <c r="G15" s="175">
        <v>13100</v>
      </c>
      <c r="H15" s="175">
        <v>26</v>
      </c>
      <c r="I15" s="229">
        <f>G15*H15/1000</f>
        <v>340.6</v>
      </c>
      <c r="K15" s="168"/>
    </row>
    <row r="16" spans="1:13" s="167" customFormat="1" ht="17.25">
      <c r="A16" s="166" t="s">
        <v>248</v>
      </c>
      <c r="B16" s="334" t="s">
        <v>101</v>
      </c>
      <c r="C16" s="335"/>
      <c r="D16" s="336"/>
      <c r="E16" s="121" t="s">
        <v>100</v>
      </c>
      <c r="F16" s="122" t="s">
        <v>138</v>
      </c>
      <c r="G16" s="172">
        <v>280200</v>
      </c>
      <c r="H16" s="125">
        <v>17</v>
      </c>
      <c r="I16" s="229">
        <f t="shared" si="0"/>
        <v>4763.3999999999996</v>
      </c>
    </row>
    <row r="17" spans="1:11" s="167" customFormat="1" ht="17.25">
      <c r="A17" s="166" t="s">
        <v>249</v>
      </c>
      <c r="B17" s="334" t="s">
        <v>102</v>
      </c>
      <c r="C17" s="335"/>
      <c r="D17" s="336"/>
      <c r="E17" s="121" t="s">
        <v>100</v>
      </c>
      <c r="F17" s="122" t="s">
        <v>138</v>
      </c>
      <c r="G17" s="172">
        <v>68200</v>
      </c>
      <c r="H17" s="125">
        <v>17</v>
      </c>
      <c r="I17" s="229">
        <f t="shared" si="0"/>
        <v>1159.4000000000001</v>
      </c>
      <c r="K17" s="168"/>
    </row>
    <row r="18" spans="1:11" s="167" customFormat="1" ht="17.25">
      <c r="A18" s="166" t="s">
        <v>277</v>
      </c>
      <c r="B18" s="334" t="s">
        <v>104</v>
      </c>
      <c r="C18" s="335"/>
      <c r="D18" s="336"/>
      <c r="E18" s="121" t="s">
        <v>100</v>
      </c>
      <c r="F18" s="122" t="s">
        <v>138</v>
      </c>
      <c r="G18" s="172">
        <v>21000</v>
      </c>
      <c r="H18" s="125">
        <v>20</v>
      </c>
      <c r="I18" s="229">
        <f t="shared" si="0"/>
        <v>420</v>
      </c>
    </row>
    <row r="19" spans="1:11" s="167" customFormat="1" ht="17.25">
      <c r="A19" s="166" t="s">
        <v>252</v>
      </c>
      <c r="B19" s="334" t="s">
        <v>255</v>
      </c>
      <c r="C19" s="335"/>
      <c r="D19" s="336"/>
      <c r="E19" s="121" t="s">
        <v>100</v>
      </c>
      <c r="F19" s="122" t="s">
        <v>138</v>
      </c>
      <c r="G19" s="172">
        <v>150000</v>
      </c>
      <c r="H19" s="125">
        <v>1</v>
      </c>
      <c r="I19" s="229">
        <f t="shared" si="0"/>
        <v>150</v>
      </c>
    </row>
    <row r="20" spans="1:11" s="167" customFormat="1" ht="17.25">
      <c r="A20" s="166" t="s">
        <v>251</v>
      </c>
      <c r="B20" s="334" t="s">
        <v>254</v>
      </c>
      <c r="C20" s="335"/>
      <c r="D20" s="336"/>
      <c r="E20" s="121" t="s">
        <v>100</v>
      </c>
      <c r="F20" s="122" t="s">
        <v>138</v>
      </c>
      <c r="G20" s="172">
        <v>65000</v>
      </c>
      <c r="H20" s="125">
        <v>3</v>
      </c>
      <c r="I20" s="229">
        <f t="shared" si="0"/>
        <v>195</v>
      </c>
    </row>
    <row r="21" spans="1:11" s="167" customFormat="1" ht="17.25">
      <c r="A21" s="166" t="s">
        <v>292</v>
      </c>
      <c r="B21" s="334" t="s">
        <v>253</v>
      </c>
      <c r="C21" s="335"/>
      <c r="D21" s="336"/>
      <c r="E21" s="121" t="s">
        <v>100</v>
      </c>
      <c r="F21" s="122" t="s">
        <v>138</v>
      </c>
      <c r="G21" s="175">
        <v>178500</v>
      </c>
      <c r="H21" s="127">
        <v>3</v>
      </c>
      <c r="I21" s="229">
        <f t="shared" si="0"/>
        <v>535.5</v>
      </c>
    </row>
    <row r="22" spans="1:11" s="167" customFormat="1" ht="37.9" customHeight="1">
      <c r="A22" s="166" t="s">
        <v>250</v>
      </c>
      <c r="B22" s="334" t="s">
        <v>103</v>
      </c>
      <c r="C22" s="335"/>
      <c r="D22" s="336"/>
      <c r="E22" s="121" t="s">
        <v>100</v>
      </c>
      <c r="F22" s="122" t="s">
        <v>138</v>
      </c>
      <c r="G22" s="172">
        <v>140000</v>
      </c>
      <c r="H22" s="127">
        <v>5</v>
      </c>
      <c r="I22" s="229">
        <f t="shared" si="0"/>
        <v>700</v>
      </c>
    </row>
    <row r="23" spans="1:11" ht="17.45" customHeight="1">
      <c r="A23" s="166" t="s">
        <v>284</v>
      </c>
      <c r="B23" s="334" t="s">
        <v>286</v>
      </c>
      <c r="C23" s="335"/>
      <c r="D23" s="336"/>
      <c r="E23" s="121" t="s">
        <v>100</v>
      </c>
      <c r="F23" s="122" t="s">
        <v>138</v>
      </c>
      <c r="G23" s="172" t="s">
        <v>323</v>
      </c>
      <c r="H23" s="127">
        <v>2</v>
      </c>
      <c r="I23" s="229">
        <f t="shared" si="0"/>
        <v>43.6</v>
      </c>
    </row>
    <row r="24" spans="1:11" ht="17.45" customHeight="1">
      <c r="A24" s="166" t="s">
        <v>290</v>
      </c>
      <c r="B24" s="334" t="s">
        <v>291</v>
      </c>
      <c r="C24" s="335"/>
      <c r="D24" s="336"/>
      <c r="E24" s="121" t="s">
        <v>100</v>
      </c>
      <c r="F24" s="122" t="s">
        <v>138</v>
      </c>
      <c r="G24" s="175">
        <v>27000</v>
      </c>
      <c r="H24" s="127">
        <v>6</v>
      </c>
      <c r="I24" s="229">
        <f t="shared" si="0"/>
        <v>162</v>
      </c>
    </row>
    <row r="25" spans="1:11" ht="17.25">
      <c r="A25" s="166" t="s">
        <v>295</v>
      </c>
      <c r="B25" s="334" t="s">
        <v>303</v>
      </c>
      <c r="C25" s="335"/>
      <c r="D25" s="336"/>
      <c r="E25" s="121" t="s">
        <v>100</v>
      </c>
      <c r="F25" s="122" t="s">
        <v>138</v>
      </c>
      <c r="G25" s="175">
        <v>399900</v>
      </c>
      <c r="H25" s="128">
        <v>5</v>
      </c>
      <c r="I25" s="229">
        <f t="shared" si="0"/>
        <v>1999.5</v>
      </c>
    </row>
    <row r="26" spans="1:11" ht="17.25">
      <c r="A26" s="166" t="s">
        <v>296</v>
      </c>
      <c r="B26" s="334" t="s">
        <v>304</v>
      </c>
      <c r="C26" s="335"/>
      <c r="D26" s="336"/>
      <c r="E26" s="121" t="s">
        <v>100</v>
      </c>
      <c r="F26" s="122" t="s">
        <v>138</v>
      </c>
      <c r="G26" s="175">
        <v>195000</v>
      </c>
      <c r="H26" s="128">
        <v>2</v>
      </c>
      <c r="I26" s="229">
        <f t="shared" si="0"/>
        <v>390</v>
      </c>
    </row>
    <row r="27" spans="1:11" ht="17.25">
      <c r="A27" s="166" t="s">
        <v>297</v>
      </c>
      <c r="B27" s="334" t="s">
        <v>286</v>
      </c>
      <c r="C27" s="335"/>
      <c r="D27" s="336"/>
      <c r="E27" s="121" t="s">
        <v>100</v>
      </c>
      <c r="F27" s="122" t="s">
        <v>138</v>
      </c>
      <c r="G27" s="175">
        <v>82200</v>
      </c>
      <c r="H27" s="128">
        <v>4</v>
      </c>
      <c r="I27" s="229">
        <f t="shared" si="0"/>
        <v>328.8</v>
      </c>
    </row>
    <row r="28" spans="1:11" ht="17.25">
      <c r="A28" s="166" t="s">
        <v>298</v>
      </c>
      <c r="B28" s="334" t="s">
        <v>104</v>
      </c>
      <c r="C28" s="335"/>
      <c r="D28" s="336"/>
      <c r="E28" s="121" t="s">
        <v>100</v>
      </c>
      <c r="F28" s="122" t="s">
        <v>138</v>
      </c>
      <c r="G28" s="175">
        <v>21000</v>
      </c>
      <c r="H28" s="128">
        <v>30</v>
      </c>
      <c r="I28" s="229">
        <f t="shared" si="0"/>
        <v>630</v>
      </c>
    </row>
    <row r="29" spans="1:11" ht="17.25">
      <c r="A29" s="166" t="s">
        <v>310</v>
      </c>
      <c r="B29" s="334" t="s">
        <v>311</v>
      </c>
      <c r="C29" s="335"/>
      <c r="D29" s="336"/>
      <c r="E29" s="121" t="s">
        <v>100</v>
      </c>
      <c r="F29" s="122" t="s">
        <v>138</v>
      </c>
      <c r="G29" s="175">
        <v>19400</v>
      </c>
      <c r="H29" s="128">
        <v>6</v>
      </c>
      <c r="I29" s="229">
        <f t="shared" si="0"/>
        <v>116.4</v>
      </c>
    </row>
    <row r="30" spans="1:11" ht="17.25">
      <c r="A30" s="166" t="s">
        <v>299</v>
      </c>
      <c r="B30" s="334" t="s">
        <v>305</v>
      </c>
      <c r="C30" s="335"/>
      <c r="D30" s="336"/>
      <c r="E30" s="121" t="s">
        <v>100</v>
      </c>
      <c r="F30" s="122" t="s">
        <v>138</v>
      </c>
      <c r="G30" s="175">
        <v>489000</v>
      </c>
      <c r="H30" s="128">
        <v>1</v>
      </c>
      <c r="I30" s="229">
        <f t="shared" si="0"/>
        <v>489</v>
      </c>
    </row>
    <row r="31" spans="1:11" ht="17.25">
      <c r="A31" s="166" t="s">
        <v>300</v>
      </c>
      <c r="B31" s="334" t="s">
        <v>306</v>
      </c>
      <c r="C31" s="335"/>
      <c r="D31" s="336"/>
      <c r="E31" s="121" t="s">
        <v>100</v>
      </c>
      <c r="F31" s="122" t="s">
        <v>138</v>
      </c>
      <c r="G31" s="175">
        <v>48000</v>
      </c>
      <c r="H31" s="128">
        <v>20</v>
      </c>
      <c r="I31" s="229">
        <f t="shared" si="0"/>
        <v>960</v>
      </c>
    </row>
    <row r="32" spans="1:11" ht="17.25">
      <c r="A32" s="166" t="s">
        <v>301</v>
      </c>
      <c r="B32" s="334" t="s">
        <v>307</v>
      </c>
      <c r="C32" s="335"/>
      <c r="D32" s="336"/>
      <c r="E32" s="121" t="s">
        <v>100</v>
      </c>
      <c r="F32" s="122" t="s">
        <v>138</v>
      </c>
      <c r="G32" s="175">
        <v>26400</v>
      </c>
      <c r="H32" s="128">
        <v>30</v>
      </c>
      <c r="I32" s="229">
        <f t="shared" si="0"/>
        <v>792</v>
      </c>
    </row>
    <row r="33" spans="1:9" ht="17.25">
      <c r="A33" s="166" t="s">
        <v>322</v>
      </c>
      <c r="B33" s="334" t="s">
        <v>255</v>
      </c>
      <c r="C33" s="335"/>
      <c r="D33" s="336"/>
      <c r="E33" s="121" t="s">
        <v>100</v>
      </c>
      <c r="F33" s="122" t="s">
        <v>138</v>
      </c>
      <c r="G33" s="175">
        <v>159900</v>
      </c>
      <c r="H33" s="128">
        <v>1</v>
      </c>
      <c r="I33" s="229">
        <f t="shared" si="0"/>
        <v>159.9</v>
      </c>
    </row>
    <row r="34" spans="1:9" ht="17.25">
      <c r="A34" s="166" t="s">
        <v>302</v>
      </c>
      <c r="B34" s="334" t="s">
        <v>308</v>
      </c>
      <c r="C34" s="335"/>
      <c r="D34" s="336"/>
      <c r="E34" s="121" t="s">
        <v>100</v>
      </c>
      <c r="F34" s="122" t="s">
        <v>309</v>
      </c>
      <c r="G34" s="127">
        <v>6000</v>
      </c>
      <c r="H34" s="128">
        <v>180</v>
      </c>
      <c r="I34" s="229">
        <f t="shared" si="0"/>
        <v>1080</v>
      </c>
    </row>
    <row r="35" spans="1:9" ht="17.25">
      <c r="A35" s="166" t="s">
        <v>278</v>
      </c>
      <c r="B35" s="334" t="s">
        <v>201</v>
      </c>
      <c r="C35" s="335"/>
      <c r="D35" s="336"/>
      <c r="E35" s="121" t="s">
        <v>244</v>
      </c>
      <c r="F35" s="122" t="s">
        <v>138</v>
      </c>
      <c r="G35" s="127"/>
      <c r="H35" s="128"/>
      <c r="I35" s="229">
        <v>-2.85</v>
      </c>
    </row>
    <row r="36" spans="1:9" ht="17.25">
      <c r="A36" s="166" t="s">
        <v>144</v>
      </c>
      <c r="B36" s="334" t="s">
        <v>202</v>
      </c>
      <c r="C36" s="335"/>
      <c r="D36" s="336"/>
      <c r="E36" s="121" t="s">
        <v>244</v>
      </c>
      <c r="F36" s="122" t="s">
        <v>138</v>
      </c>
      <c r="G36" s="127"/>
      <c r="H36" s="128"/>
      <c r="I36" s="229">
        <v>-17.399999999999999</v>
      </c>
    </row>
    <row r="37" spans="1:9" ht="17.25">
      <c r="A37" s="166" t="s">
        <v>145</v>
      </c>
      <c r="B37" s="334" t="s">
        <v>203</v>
      </c>
      <c r="C37" s="335"/>
      <c r="D37" s="336"/>
      <c r="E37" s="121" t="s">
        <v>244</v>
      </c>
      <c r="F37" s="122" t="s">
        <v>138</v>
      </c>
      <c r="G37" s="127"/>
      <c r="H37" s="128"/>
      <c r="I37" s="229">
        <v>-30.75</v>
      </c>
    </row>
    <row r="38" spans="1:9" ht="17.25">
      <c r="A38" s="166" t="s">
        <v>146</v>
      </c>
      <c r="B38" s="334" t="s">
        <v>204</v>
      </c>
      <c r="C38" s="335"/>
      <c r="D38" s="336"/>
      <c r="E38" s="121" t="s">
        <v>244</v>
      </c>
      <c r="F38" s="122" t="s">
        <v>138</v>
      </c>
      <c r="G38" s="127"/>
      <c r="H38" s="128"/>
      <c r="I38" s="229">
        <v>-0.2</v>
      </c>
    </row>
    <row r="39" spans="1:9" ht="17.25">
      <c r="A39" s="166" t="s">
        <v>147</v>
      </c>
      <c r="B39" s="334" t="s">
        <v>205</v>
      </c>
      <c r="C39" s="335"/>
      <c r="D39" s="336"/>
      <c r="E39" s="121" t="s">
        <v>244</v>
      </c>
      <c r="F39" s="122" t="s">
        <v>138</v>
      </c>
      <c r="G39" s="127"/>
      <c r="H39" s="128"/>
      <c r="I39" s="229">
        <v>-2.25</v>
      </c>
    </row>
    <row r="40" spans="1:9" ht="17.25">
      <c r="A40" s="166" t="s">
        <v>148</v>
      </c>
      <c r="B40" s="334" t="s">
        <v>206</v>
      </c>
      <c r="C40" s="335"/>
      <c r="D40" s="336"/>
      <c r="E40" s="121" t="s">
        <v>244</v>
      </c>
      <c r="F40" s="122" t="s">
        <v>245</v>
      </c>
      <c r="G40" s="127"/>
      <c r="H40" s="128"/>
      <c r="I40" s="229">
        <v>-2.1</v>
      </c>
    </row>
    <row r="41" spans="1:9" ht="17.25">
      <c r="A41" s="166" t="s">
        <v>149</v>
      </c>
      <c r="B41" s="334" t="s">
        <v>202</v>
      </c>
      <c r="C41" s="335"/>
      <c r="D41" s="336"/>
      <c r="E41" s="121" t="s">
        <v>244</v>
      </c>
      <c r="F41" s="122" t="s">
        <v>138</v>
      </c>
      <c r="G41" s="127"/>
      <c r="H41" s="128"/>
      <c r="I41" s="229">
        <v>-18</v>
      </c>
    </row>
    <row r="42" spans="1:9" ht="17.25">
      <c r="A42" s="166" t="s">
        <v>150</v>
      </c>
      <c r="B42" s="334" t="s">
        <v>207</v>
      </c>
      <c r="C42" s="335"/>
      <c r="D42" s="336"/>
      <c r="E42" s="121" t="s">
        <v>244</v>
      </c>
      <c r="F42" s="122" t="s">
        <v>138</v>
      </c>
      <c r="G42" s="127"/>
      <c r="H42" s="128"/>
      <c r="I42" s="126">
        <v>-4.3499999999999996</v>
      </c>
    </row>
    <row r="43" spans="1:9" ht="17.25">
      <c r="A43" s="166" t="s">
        <v>151</v>
      </c>
      <c r="B43" s="334" t="s">
        <v>208</v>
      </c>
      <c r="C43" s="335"/>
      <c r="D43" s="336"/>
      <c r="E43" s="121" t="s">
        <v>244</v>
      </c>
      <c r="F43" s="122" t="s">
        <v>138</v>
      </c>
      <c r="G43" s="127"/>
      <c r="H43" s="128"/>
      <c r="I43" s="126">
        <v>-0.48</v>
      </c>
    </row>
    <row r="44" spans="1:9" ht="17.25">
      <c r="A44" s="166" t="s">
        <v>152</v>
      </c>
      <c r="B44" s="334" t="s">
        <v>209</v>
      </c>
      <c r="C44" s="335"/>
      <c r="D44" s="336"/>
      <c r="E44" s="121" t="s">
        <v>244</v>
      </c>
      <c r="F44" s="122" t="s">
        <v>138</v>
      </c>
      <c r="G44" s="127"/>
      <c r="H44" s="128"/>
      <c r="I44" s="126">
        <v>-3.42</v>
      </c>
    </row>
    <row r="45" spans="1:9" ht="17.25">
      <c r="A45" s="166" t="s">
        <v>153</v>
      </c>
      <c r="B45" s="334" t="s">
        <v>210</v>
      </c>
      <c r="C45" s="335"/>
      <c r="D45" s="336"/>
      <c r="E45" s="121" t="s">
        <v>244</v>
      </c>
      <c r="F45" s="122" t="s">
        <v>246</v>
      </c>
      <c r="G45" s="127"/>
      <c r="H45" s="128"/>
      <c r="I45" s="126">
        <v>-13.6</v>
      </c>
    </row>
    <row r="46" spans="1:9" ht="17.25">
      <c r="A46" s="166" t="s">
        <v>154</v>
      </c>
      <c r="B46" s="334" t="s">
        <v>211</v>
      </c>
      <c r="C46" s="335"/>
      <c r="D46" s="336"/>
      <c r="E46" s="121" t="s">
        <v>244</v>
      </c>
      <c r="F46" s="122" t="s">
        <v>138</v>
      </c>
      <c r="G46" s="127"/>
      <c r="H46" s="128"/>
      <c r="I46" s="126">
        <v>-3.4</v>
      </c>
    </row>
    <row r="47" spans="1:9" ht="17.25">
      <c r="A47" s="166" t="s">
        <v>155</v>
      </c>
      <c r="B47" s="334" t="s">
        <v>212</v>
      </c>
      <c r="C47" s="335"/>
      <c r="D47" s="336"/>
      <c r="E47" s="121" t="s">
        <v>244</v>
      </c>
      <c r="F47" s="122" t="s">
        <v>138</v>
      </c>
      <c r="G47" s="127"/>
      <c r="H47" s="128"/>
      <c r="I47" s="126">
        <v>-7.5</v>
      </c>
    </row>
    <row r="48" spans="1:9" ht="17.25">
      <c r="A48" s="166" t="s">
        <v>156</v>
      </c>
      <c r="B48" s="334" t="s">
        <v>213</v>
      </c>
      <c r="C48" s="335"/>
      <c r="D48" s="336"/>
      <c r="E48" s="121" t="s">
        <v>244</v>
      </c>
      <c r="F48" s="122" t="s">
        <v>138</v>
      </c>
      <c r="G48" s="127"/>
      <c r="H48" s="128"/>
      <c r="I48" s="126">
        <v>-11.4</v>
      </c>
    </row>
    <row r="49" spans="1:9" ht="17.25">
      <c r="A49" s="166" t="s">
        <v>157</v>
      </c>
      <c r="B49" s="334" t="s">
        <v>214</v>
      </c>
      <c r="C49" s="335"/>
      <c r="D49" s="336"/>
      <c r="E49" s="121" t="s">
        <v>244</v>
      </c>
      <c r="F49" s="122" t="s">
        <v>138</v>
      </c>
      <c r="G49" s="127"/>
      <c r="H49" s="128"/>
      <c r="I49" s="126">
        <v>-4</v>
      </c>
    </row>
    <row r="50" spans="1:9" ht="17.25">
      <c r="A50" s="166" t="s">
        <v>158</v>
      </c>
      <c r="B50" s="334" t="s">
        <v>215</v>
      </c>
      <c r="C50" s="335"/>
      <c r="D50" s="336"/>
      <c r="E50" s="121" t="s">
        <v>244</v>
      </c>
      <c r="F50" s="122" t="s">
        <v>245</v>
      </c>
      <c r="G50" s="127"/>
      <c r="H50" s="128"/>
      <c r="I50" s="126">
        <v>-2.5499999999999998</v>
      </c>
    </row>
    <row r="51" spans="1:9" ht="17.25">
      <c r="A51" s="166" t="s">
        <v>159</v>
      </c>
      <c r="B51" s="334" t="s">
        <v>216</v>
      </c>
      <c r="C51" s="335"/>
      <c r="D51" s="336"/>
      <c r="E51" s="121" t="s">
        <v>244</v>
      </c>
      <c r="F51" s="122" t="s">
        <v>138</v>
      </c>
      <c r="G51" s="127"/>
      <c r="H51" s="128"/>
      <c r="I51" s="126">
        <v>-6</v>
      </c>
    </row>
    <row r="52" spans="1:9" ht="17.25">
      <c r="A52" s="166" t="s">
        <v>160</v>
      </c>
      <c r="B52" s="334" t="s">
        <v>217</v>
      </c>
      <c r="C52" s="335"/>
      <c r="D52" s="336"/>
      <c r="E52" s="121" t="s">
        <v>244</v>
      </c>
      <c r="F52" s="122" t="s">
        <v>138</v>
      </c>
      <c r="G52" s="127"/>
      <c r="H52" s="128"/>
      <c r="I52" s="126">
        <v>-3.7</v>
      </c>
    </row>
    <row r="53" spans="1:9" ht="17.25">
      <c r="A53" s="166" t="s">
        <v>161</v>
      </c>
      <c r="B53" s="334" t="s">
        <v>202</v>
      </c>
      <c r="C53" s="335"/>
      <c r="D53" s="336"/>
      <c r="E53" s="121" t="s">
        <v>244</v>
      </c>
      <c r="F53" s="122" t="s">
        <v>138</v>
      </c>
      <c r="G53" s="127"/>
      <c r="H53" s="128"/>
      <c r="I53" s="126">
        <v>-29.256</v>
      </c>
    </row>
    <row r="54" spans="1:9" ht="17.25">
      <c r="A54" s="166" t="s">
        <v>162</v>
      </c>
      <c r="B54" s="334" t="s">
        <v>202</v>
      </c>
      <c r="C54" s="335"/>
      <c r="D54" s="336"/>
      <c r="E54" s="121" t="s">
        <v>244</v>
      </c>
      <c r="F54" s="122" t="s">
        <v>138</v>
      </c>
      <c r="G54" s="127"/>
      <c r="H54" s="128"/>
      <c r="I54" s="126">
        <v>-12.12</v>
      </c>
    </row>
    <row r="55" spans="1:9" ht="17.25">
      <c r="A55" s="166" t="s">
        <v>163</v>
      </c>
      <c r="B55" s="334" t="s">
        <v>218</v>
      </c>
      <c r="C55" s="335"/>
      <c r="D55" s="336"/>
      <c r="E55" s="121" t="s">
        <v>100</v>
      </c>
      <c r="F55" s="122" t="s">
        <v>246</v>
      </c>
      <c r="G55" s="127"/>
      <c r="H55" s="128"/>
      <c r="I55" s="126">
        <v>-119</v>
      </c>
    </row>
    <row r="56" spans="1:9" ht="17.25">
      <c r="A56" s="166" t="s">
        <v>164</v>
      </c>
      <c r="B56" s="334" t="s">
        <v>219</v>
      </c>
      <c r="C56" s="335"/>
      <c r="D56" s="336"/>
      <c r="E56" s="121" t="s">
        <v>244</v>
      </c>
      <c r="F56" s="122" t="s">
        <v>138</v>
      </c>
      <c r="G56" s="127"/>
      <c r="H56" s="128"/>
      <c r="I56" s="126">
        <v>-0.04</v>
      </c>
    </row>
    <row r="57" spans="1:9" ht="17.25">
      <c r="A57" s="166" t="s">
        <v>165</v>
      </c>
      <c r="B57" s="334" t="s">
        <v>220</v>
      </c>
      <c r="C57" s="335"/>
      <c r="D57" s="336"/>
      <c r="E57" s="121" t="s">
        <v>244</v>
      </c>
      <c r="F57" s="122" t="s">
        <v>245</v>
      </c>
      <c r="G57" s="127"/>
      <c r="H57" s="128"/>
      <c r="I57" s="126">
        <v>-1.35</v>
      </c>
    </row>
    <row r="58" spans="1:9" ht="17.25">
      <c r="A58" s="166" t="s">
        <v>166</v>
      </c>
      <c r="B58" s="334" t="s">
        <v>221</v>
      </c>
      <c r="C58" s="335"/>
      <c r="D58" s="336"/>
      <c r="E58" s="121" t="s">
        <v>244</v>
      </c>
      <c r="F58" s="122" t="s">
        <v>245</v>
      </c>
      <c r="G58" s="127"/>
      <c r="H58" s="128"/>
      <c r="I58" s="126">
        <v>-1</v>
      </c>
    </row>
    <row r="59" spans="1:9" ht="17.25">
      <c r="A59" s="166" t="s">
        <v>167</v>
      </c>
      <c r="B59" s="334" t="s">
        <v>218</v>
      </c>
      <c r="C59" s="335"/>
      <c r="D59" s="336"/>
      <c r="E59" s="121" t="s">
        <v>100</v>
      </c>
      <c r="F59" s="122" t="s">
        <v>246</v>
      </c>
      <c r="G59" s="127"/>
      <c r="H59" s="128"/>
      <c r="I59" s="126">
        <v>-178.2</v>
      </c>
    </row>
    <row r="60" spans="1:9" ht="17.25">
      <c r="A60" s="166" t="s">
        <v>168</v>
      </c>
      <c r="B60" s="334" t="s">
        <v>222</v>
      </c>
      <c r="C60" s="335"/>
      <c r="D60" s="336"/>
      <c r="E60" s="121" t="s">
        <v>244</v>
      </c>
      <c r="F60" s="122" t="s">
        <v>138</v>
      </c>
      <c r="G60" s="127"/>
      <c r="H60" s="128"/>
      <c r="I60" s="126">
        <v>-33</v>
      </c>
    </row>
    <row r="61" spans="1:9" ht="17.25">
      <c r="A61" s="166" t="s">
        <v>169</v>
      </c>
      <c r="B61" s="334" t="s">
        <v>223</v>
      </c>
      <c r="C61" s="335"/>
      <c r="D61" s="336"/>
      <c r="E61" s="121" t="s">
        <v>244</v>
      </c>
      <c r="F61" s="122" t="s">
        <v>247</v>
      </c>
      <c r="G61" s="127"/>
      <c r="H61" s="128"/>
      <c r="I61" s="126">
        <v>-152</v>
      </c>
    </row>
    <row r="62" spans="1:9" ht="17.25">
      <c r="A62" s="166" t="s">
        <v>170</v>
      </c>
      <c r="B62" s="334" t="s">
        <v>224</v>
      </c>
      <c r="C62" s="335"/>
      <c r="D62" s="336"/>
      <c r="E62" s="121" t="s">
        <v>244</v>
      </c>
      <c r="F62" s="122" t="s">
        <v>138</v>
      </c>
      <c r="G62" s="127"/>
      <c r="H62" s="128"/>
      <c r="I62" s="126">
        <v>-1.25</v>
      </c>
    </row>
    <row r="63" spans="1:9" ht="17.25">
      <c r="A63" s="166" t="s">
        <v>171</v>
      </c>
      <c r="B63" s="334" t="s">
        <v>225</v>
      </c>
      <c r="C63" s="335"/>
      <c r="D63" s="336"/>
      <c r="E63" s="121" t="s">
        <v>100</v>
      </c>
      <c r="F63" s="122" t="s">
        <v>246</v>
      </c>
      <c r="G63" s="127"/>
      <c r="H63" s="128"/>
      <c r="I63" s="126">
        <v>-608</v>
      </c>
    </row>
    <row r="64" spans="1:9" ht="17.25">
      <c r="A64" s="166" t="s">
        <v>172</v>
      </c>
      <c r="B64" s="334" t="s">
        <v>226</v>
      </c>
      <c r="C64" s="335"/>
      <c r="D64" s="336"/>
      <c r="E64" s="121" t="s">
        <v>244</v>
      </c>
      <c r="F64" s="122" t="s">
        <v>138</v>
      </c>
      <c r="G64" s="127"/>
      <c r="H64" s="128"/>
      <c r="I64" s="126">
        <v>-7.05</v>
      </c>
    </row>
    <row r="65" spans="1:9" ht="17.25">
      <c r="A65" s="166" t="s">
        <v>173</v>
      </c>
      <c r="B65" s="334" t="s">
        <v>227</v>
      </c>
      <c r="C65" s="335"/>
      <c r="D65" s="336"/>
      <c r="E65" s="121" t="s">
        <v>244</v>
      </c>
      <c r="F65" s="122" t="s">
        <v>138</v>
      </c>
      <c r="G65" s="127"/>
      <c r="H65" s="128"/>
      <c r="I65" s="126">
        <v>-0.6</v>
      </c>
    </row>
    <row r="66" spans="1:9" ht="17.25">
      <c r="A66" s="166" t="s">
        <v>174</v>
      </c>
      <c r="B66" s="334" t="s">
        <v>225</v>
      </c>
      <c r="C66" s="335"/>
      <c r="D66" s="336"/>
      <c r="E66" s="121" t="s">
        <v>100</v>
      </c>
      <c r="F66" s="122" t="s">
        <v>246</v>
      </c>
      <c r="G66" s="127"/>
      <c r="H66" s="128"/>
      <c r="I66" s="126">
        <v>-35</v>
      </c>
    </row>
    <row r="67" spans="1:9" ht="17.25">
      <c r="A67" s="166" t="s">
        <v>175</v>
      </c>
      <c r="B67" s="334" t="s">
        <v>228</v>
      </c>
      <c r="C67" s="335"/>
      <c r="D67" s="336"/>
      <c r="E67" s="121" t="s">
        <v>244</v>
      </c>
      <c r="F67" s="122" t="s">
        <v>138</v>
      </c>
      <c r="G67" s="127"/>
      <c r="H67" s="128"/>
      <c r="I67" s="126">
        <v>-9.6</v>
      </c>
    </row>
    <row r="68" spans="1:9" ht="17.25">
      <c r="A68" s="166" t="s">
        <v>176</v>
      </c>
      <c r="B68" s="334" t="s">
        <v>214</v>
      </c>
      <c r="C68" s="335"/>
      <c r="D68" s="336"/>
      <c r="E68" s="121" t="s">
        <v>244</v>
      </c>
      <c r="F68" s="122" t="s">
        <v>138</v>
      </c>
      <c r="G68" s="127"/>
      <c r="H68" s="128"/>
      <c r="I68" s="126">
        <v>-4</v>
      </c>
    </row>
    <row r="69" spans="1:9" ht="17.25">
      <c r="A69" s="166" t="s">
        <v>177</v>
      </c>
      <c r="B69" s="334" t="s">
        <v>229</v>
      </c>
      <c r="C69" s="335"/>
      <c r="D69" s="336"/>
      <c r="E69" s="121" t="s">
        <v>244</v>
      </c>
      <c r="F69" s="122" t="s">
        <v>138</v>
      </c>
      <c r="G69" s="127"/>
      <c r="H69" s="128"/>
      <c r="I69" s="126">
        <v>-7.1</v>
      </c>
    </row>
    <row r="70" spans="1:9" ht="17.25">
      <c r="A70" s="166" t="s">
        <v>178</v>
      </c>
      <c r="B70" s="334" t="s">
        <v>230</v>
      </c>
      <c r="C70" s="335"/>
      <c r="D70" s="336"/>
      <c r="E70" s="121" t="s">
        <v>244</v>
      </c>
      <c r="F70" s="122" t="s">
        <v>245</v>
      </c>
      <c r="G70" s="127"/>
      <c r="H70" s="128"/>
      <c r="I70" s="126">
        <v>-1.25</v>
      </c>
    </row>
    <row r="71" spans="1:9" ht="17.25">
      <c r="A71" s="166" t="s">
        <v>179</v>
      </c>
      <c r="B71" s="334" t="s">
        <v>214</v>
      </c>
      <c r="C71" s="335"/>
      <c r="D71" s="336"/>
      <c r="E71" s="121" t="s">
        <v>244</v>
      </c>
      <c r="F71" s="122" t="s">
        <v>138</v>
      </c>
      <c r="G71" s="127"/>
      <c r="H71" s="128"/>
      <c r="I71" s="126">
        <v>-4</v>
      </c>
    </row>
    <row r="72" spans="1:9" ht="17.25">
      <c r="A72" s="166" t="s">
        <v>180</v>
      </c>
      <c r="B72" s="334" t="s">
        <v>211</v>
      </c>
      <c r="C72" s="335"/>
      <c r="D72" s="336"/>
      <c r="E72" s="121" t="s">
        <v>244</v>
      </c>
      <c r="F72" s="122" t="s">
        <v>138</v>
      </c>
      <c r="G72" s="127"/>
      <c r="H72" s="128"/>
      <c r="I72" s="126">
        <v>-11.01</v>
      </c>
    </row>
    <row r="73" spans="1:9" ht="17.25">
      <c r="A73" s="166" t="s">
        <v>181</v>
      </c>
      <c r="B73" s="334" t="s">
        <v>213</v>
      </c>
      <c r="C73" s="335"/>
      <c r="D73" s="336"/>
      <c r="E73" s="121" t="s">
        <v>244</v>
      </c>
      <c r="F73" s="122" t="s">
        <v>138</v>
      </c>
      <c r="G73" s="127"/>
      <c r="H73" s="128"/>
      <c r="I73" s="126">
        <v>-2.0499999999999998</v>
      </c>
    </row>
    <row r="74" spans="1:9" ht="17.25">
      <c r="A74" s="166" t="s">
        <v>182</v>
      </c>
      <c r="B74" s="334" t="s">
        <v>214</v>
      </c>
      <c r="C74" s="335"/>
      <c r="D74" s="336"/>
      <c r="E74" s="121" t="s">
        <v>244</v>
      </c>
      <c r="F74" s="122" t="s">
        <v>138</v>
      </c>
      <c r="G74" s="127"/>
      <c r="H74" s="128"/>
      <c r="I74" s="126">
        <v>-32</v>
      </c>
    </row>
    <row r="75" spans="1:9" ht="17.25">
      <c r="A75" s="166" t="s">
        <v>183</v>
      </c>
      <c r="B75" s="334" t="s">
        <v>231</v>
      </c>
      <c r="C75" s="335"/>
      <c r="D75" s="336"/>
      <c r="E75" s="121" t="s">
        <v>244</v>
      </c>
      <c r="F75" s="122" t="s">
        <v>138</v>
      </c>
      <c r="G75" s="127"/>
      <c r="H75" s="128"/>
      <c r="I75" s="126">
        <v>-0.31</v>
      </c>
    </row>
    <row r="76" spans="1:9" ht="17.25">
      <c r="A76" s="166" t="s">
        <v>184</v>
      </c>
      <c r="B76" s="334" t="s">
        <v>232</v>
      </c>
      <c r="C76" s="335"/>
      <c r="D76" s="336"/>
      <c r="E76" s="121" t="s">
        <v>244</v>
      </c>
      <c r="F76" s="122" t="s">
        <v>138</v>
      </c>
      <c r="G76" s="127"/>
      <c r="H76" s="128"/>
      <c r="I76" s="126">
        <v>-2.4</v>
      </c>
    </row>
    <row r="77" spans="1:9" ht="17.25">
      <c r="A77" s="166" t="s">
        <v>185</v>
      </c>
      <c r="B77" s="334" t="s">
        <v>233</v>
      </c>
      <c r="C77" s="335"/>
      <c r="D77" s="336"/>
      <c r="E77" s="121" t="s">
        <v>244</v>
      </c>
      <c r="F77" s="122" t="s">
        <v>138</v>
      </c>
      <c r="G77" s="127"/>
      <c r="H77" s="128"/>
      <c r="I77" s="126">
        <v>-45</v>
      </c>
    </row>
    <row r="78" spans="1:9" ht="17.25">
      <c r="A78" s="166" t="s">
        <v>186</v>
      </c>
      <c r="B78" s="334" t="s">
        <v>234</v>
      </c>
      <c r="C78" s="335"/>
      <c r="D78" s="336"/>
      <c r="E78" s="121" t="s">
        <v>244</v>
      </c>
      <c r="F78" s="122" t="s">
        <v>138</v>
      </c>
      <c r="G78" s="127"/>
      <c r="H78" s="128"/>
      <c r="I78" s="126">
        <v>-3.6</v>
      </c>
    </row>
    <row r="79" spans="1:9" ht="17.25">
      <c r="A79" s="166" t="s">
        <v>187</v>
      </c>
      <c r="B79" s="334" t="s">
        <v>235</v>
      </c>
      <c r="C79" s="335"/>
      <c r="D79" s="336"/>
      <c r="E79" s="121" t="s">
        <v>244</v>
      </c>
      <c r="F79" s="122" t="s">
        <v>138</v>
      </c>
      <c r="G79" s="127"/>
      <c r="H79" s="128"/>
      <c r="I79" s="126">
        <v>-0.75</v>
      </c>
    </row>
    <row r="80" spans="1:9" ht="17.25">
      <c r="A80" s="166" t="s">
        <v>188</v>
      </c>
      <c r="B80" s="334" t="s">
        <v>236</v>
      </c>
      <c r="C80" s="335"/>
      <c r="D80" s="336"/>
      <c r="E80" s="121" t="s">
        <v>244</v>
      </c>
      <c r="F80" s="122" t="s">
        <v>138</v>
      </c>
      <c r="G80" s="127"/>
      <c r="H80" s="128"/>
      <c r="I80" s="126">
        <v>-9</v>
      </c>
    </row>
    <row r="81" spans="1:9" ht="17.25">
      <c r="A81" s="166" t="s">
        <v>189</v>
      </c>
      <c r="B81" s="334" t="s">
        <v>237</v>
      </c>
      <c r="C81" s="335"/>
      <c r="D81" s="336"/>
      <c r="E81" s="121" t="s">
        <v>244</v>
      </c>
      <c r="F81" s="122" t="s">
        <v>138</v>
      </c>
      <c r="G81" s="127"/>
      <c r="H81" s="128"/>
      <c r="I81" s="126">
        <v>-1.55</v>
      </c>
    </row>
    <row r="82" spans="1:9" ht="17.25">
      <c r="A82" s="166" t="s">
        <v>190</v>
      </c>
      <c r="B82" s="334" t="s">
        <v>238</v>
      </c>
      <c r="C82" s="335"/>
      <c r="D82" s="336"/>
      <c r="E82" s="121" t="s">
        <v>244</v>
      </c>
      <c r="F82" s="122" t="s">
        <v>138</v>
      </c>
      <c r="G82" s="127"/>
      <c r="H82" s="128"/>
      <c r="I82" s="126">
        <v>-0.9</v>
      </c>
    </row>
    <row r="83" spans="1:9" ht="17.25">
      <c r="A83" s="166" t="s">
        <v>191</v>
      </c>
      <c r="B83" s="334" t="s">
        <v>239</v>
      </c>
      <c r="C83" s="335"/>
      <c r="D83" s="336"/>
      <c r="E83" s="121" t="s">
        <v>244</v>
      </c>
      <c r="F83" s="122" t="s">
        <v>138</v>
      </c>
      <c r="G83" s="127"/>
      <c r="H83" s="128"/>
      <c r="I83" s="126">
        <v>-0.63</v>
      </c>
    </row>
    <row r="84" spans="1:9" ht="17.25">
      <c r="A84" s="166" t="s">
        <v>192</v>
      </c>
      <c r="B84" s="334" t="s">
        <v>202</v>
      </c>
      <c r="C84" s="335"/>
      <c r="D84" s="336"/>
      <c r="E84" s="121" t="s">
        <v>244</v>
      </c>
      <c r="F84" s="122" t="s">
        <v>138</v>
      </c>
      <c r="G84" s="127"/>
      <c r="H84" s="128"/>
      <c r="I84" s="126">
        <v>-45.72</v>
      </c>
    </row>
    <row r="85" spans="1:9" ht="17.25">
      <c r="A85" s="166" t="s">
        <v>193</v>
      </c>
      <c r="B85" s="334" t="s">
        <v>240</v>
      </c>
      <c r="C85" s="335"/>
      <c r="D85" s="336"/>
      <c r="E85" s="121" t="s">
        <v>244</v>
      </c>
      <c r="F85" s="122" t="s">
        <v>138</v>
      </c>
      <c r="G85" s="127"/>
      <c r="H85" s="128"/>
      <c r="I85" s="126">
        <v>-0.25</v>
      </c>
    </row>
    <row r="86" spans="1:9" ht="17.25">
      <c r="A86" s="166" t="s">
        <v>194</v>
      </c>
      <c r="B86" s="334" t="s">
        <v>241</v>
      </c>
      <c r="C86" s="335"/>
      <c r="D86" s="336"/>
      <c r="E86" s="121" t="s">
        <v>244</v>
      </c>
      <c r="F86" s="122" t="s">
        <v>138</v>
      </c>
      <c r="G86" s="127"/>
      <c r="H86" s="128"/>
      <c r="I86" s="126">
        <v>-2.0499999999999998</v>
      </c>
    </row>
    <row r="87" spans="1:9" ht="17.25">
      <c r="A87" s="166" t="s">
        <v>195</v>
      </c>
      <c r="B87" s="334" t="s">
        <v>242</v>
      </c>
      <c r="C87" s="335"/>
      <c r="D87" s="336"/>
      <c r="E87" s="121" t="s">
        <v>244</v>
      </c>
      <c r="F87" s="122" t="s">
        <v>138</v>
      </c>
      <c r="G87" s="127"/>
      <c r="H87" s="128"/>
      <c r="I87" s="126">
        <v>-0.2</v>
      </c>
    </row>
    <row r="88" spans="1:9" ht="17.25">
      <c r="A88" s="166" t="s">
        <v>196</v>
      </c>
      <c r="B88" s="334" t="s">
        <v>214</v>
      </c>
      <c r="C88" s="335"/>
      <c r="D88" s="336"/>
      <c r="E88" s="121" t="s">
        <v>244</v>
      </c>
      <c r="F88" s="122" t="s">
        <v>138</v>
      </c>
      <c r="G88" s="127"/>
      <c r="H88" s="128"/>
      <c r="I88" s="126">
        <v>-4</v>
      </c>
    </row>
    <row r="89" spans="1:9" ht="17.25">
      <c r="A89" s="166" t="s">
        <v>197</v>
      </c>
      <c r="B89" s="334" t="s">
        <v>214</v>
      </c>
      <c r="C89" s="335"/>
      <c r="D89" s="336"/>
      <c r="E89" s="121" t="s">
        <v>244</v>
      </c>
      <c r="F89" s="122" t="s">
        <v>138</v>
      </c>
      <c r="G89" s="127"/>
      <c r="H89" s="128"/>
      <c r="I89" s="126">
        <v>-8</v>
      </c>
    </row>
    <row r="90" spans="1:9" ht="17.25">
      <c r="A90" s="166" t="s">
        <v>198</v>
      </c>
      <c r="B90" s="334" t="s">
        <v>214</v>
      </c>
      <c r="C90" s="335"/>
      <c r="D90" s="336"/>
      <c r="E90" s="121" t="s">
        <v>244</v>
      </c>
      <c r="F90" s="122" t="s">
        <v>138</v>
      </c>
      <c r="G90" s="127"/>
      <c r="H90" s="128"/>
      <c r="I90" s="126">
        <v>-8</v>
      </c>
    </row>
    <row r="91" spans="1:9" ht="17.25">
      <c r="A91" s="166" t="s">
        <v>199</v>
      </c>
      <c r="B91" s="334" t="s">
        <v>243</v>
      </c>
      <c r="C91" s="335"/>
      <c r="D91" s="336"/>
      <c r="E91" s="121" t="s">
        <v>244</v>
      </c>
      <c r="F91" s="122" t="s">
        <v>138</v>
      </c>
      <c r="G91" s="127"/>
      <c r="H91" s="128"/>
      <c r="I91" s="126">
        <v>-3.55</v>
      </c>
    </row>
    <row r="92" spans="1:9" ht="17.25">
      <c r="A92" s="166" t="s">
        <v>200</v>
      </c>
      <c r="B92" s="334" t="s">
        <v>231</v>
      </c>
      <c r="C92" s="335"/>
      <c r="D92" s="336"/>
      <c r="E92" s="121" t="s">
        <v>244</v>
      </c>
      <c r="F92" s="122" t="s">
        <v>138</v>
      </c>
      <c r="G92" s="127"/>
      <c r="H92" s="128"/>
      <c r="I92" s="126">
        <v>-0.3</v>
      </c>
    </row>
  </sheetData>
  <mergeCells count="93">
    <mergeCell ref="B31:D31"/>
    <mergeCell ref="B32:D32"/>
    <mergeCell ref="B33:D33"/>
    <mergeCell ref="B34:D34"/>
    <mergeCell ref="B28:D28"/>
    <mergeCell ref="B29:D29"/>
    <mergeCell ref="B30:D30"/>
    <mergeCell ref="B25:D25"/>
    <mergeCell ref="B26:D26"/>
    <mergeCell ref="B27:D27"/>
    <mergeCell ref="B89:D89"/>
    <mergeCell ref="B90:D90"/>
    <mergeCell ref="B82:D82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91:D91"/>
    <mergeCell ref="B92:D92"/>
    <mergeCell ref="B83:D83"/>
    <mergeCell ref="B84:D84"/>
    <mergeCell ref="B85:D85"/>
    <mergeCell ref="B86:D86"/>
    <mergeCell ref="B87:D87"/>
    <mergeCell ref="B88:D88"/>
    <mergeCell ref="B81:D81"/>
    <mergeCell ref="B70:D70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58:D58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46:D46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24:D24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12:D12"/>
    <mergeCell ref="D1:I1"/>
    <mergeCell ref="A3:I3"/>
    <mergeCell ref="A5:A6"/>
    <mergeCell ref="B5:D6"/>
    <mergeCell ref="E5:E6"/>
    <mergeCell ref="F5:F6"/>
    <mergeCell ref="G5:I5"/>
    <mergeCell ref="A7:H7"/>
    <mergeCell ref="D8:H8"/>
    <mergeCell ref="B9:H9"/>
    <mergeCell ref="B10:D10"/>
    <mergeCell ref="B11:D1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N-1</vt:lpstr>
      <vt:lpstr>N 2</vt:lpstr>
      <vt:lpstr>N 3</vt:lpstr>
      <vt:lpstr>N 4</vt:lpstr>
      <vt:lpstr>N 5</vt:lpstr>
      <vt:lpstr>N 6</vt:lpstr>
      <vt:lpstr>N 7 gnum</vt:lpstr>
      <vt:lpstr>'N 4'!Print_Area</vt:lpstr>
      <vt:lpstr>'N 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M. Hovsepyan</dc:creator>
  <cp:lastModifiedBy>Marina Aydinyan</cp:lastModifiedBy>
  <cp:lastPrinted>2021-11-04T07:39:27Z</cp:lastPrinted>
  <dcterms:created xsi:type="dcterms:W3CDTF">2019-08-16T05:22:02Z</dcterms:created>
  <dcterms:modified xsi:type="dcterms:W3CDTF">2021-12-01T14:16:06Z</dcterms:modified>
</cp:coreProperties>
</file>