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men.Mnacakanyan\Desktop\4061.2\"/>
    </mc:Choice>
  </mc:AlternateContent>
  <bookViews>
    <workbookView xWindow="0" yWindow="0" windowWidth="21570" windowHeight="8085" tabRatio="563" activeTab="9"/>
  </bookViews>
  <sheets>
    <sheet name="1" sheetId="84" r:id="rId1"/>
    <sheet name="2" sheetId="85" r:id="rId2"/>
    <sheet name="3" sheetId="77" r:id="rId3"/>
    <sheet name="4" sheetId="86" r:id="rId4"/>
    <sheet name="5" sheetId="76" r:id="rId5"/>
    <sheet name="6" sheetId="82" r:id="rId6"/>
    <sheet name="7" sheetId="80" r:id="rId7"/>
    <sheet name="8" sheetId="81" r:id="rId8"/>
    <sheet name="9" sheetId="87" r:id="rId9"/>
    <sheet name="10" sheetId="88" r:id="rId10"/>
  </sheets>
  <definedNames>
    <definedName name="_xlnm._FilterDatabase" localSheetId="2" hidden="1">'3'!$A$10:$D$87</definedName>
    <definedName name="_xlnm._FilterDatabase" localSheetId="4" hidden="1">'5'!$D$1:$E$141</definedName>
    <definedName name="_tab10" localSheetId="7">#REF!</definedName>
    <definedName name="_tab10">#REF!</definedName>
    <definedName name="_tab11" localSheetId="7">#REF!</definedName>
    <definedName name="_tab11">#REF!</definedName>
    <definedName name="_tab12" localSheetId="7">#REF!</definedName>
    <definedName name="_tab12">#REF!</definedName>
    <definedName name="_tab13" localSheetId="7">#REF!</definedName>
    <definedName name="_tab13">#REF!</definedName>
    <definedName name="_tab14" localSheetId="7">#REF!</definedName>
    <definedName name="_tab14">#REF!</definedName>
    <definedName name="_tab15" localSheetId="7">#REF!</definedName>
    <definedName name="_tab15">#REF!</definedName>
    <definedName name="_tab16" localSheetId="7">#REF!</definedName>
    <definedName name="_tab16">#REF!</definedName>
    <definedName name="_tab17" localSheetId="7">#REF!</definedName>
    <definedName name="_tab17">#REF!</definedName>
    <definedName name="_tab18" localSheetId="7">#REF!</definedName>
    <definedName name="_tab18">#REF!</definedName>
    <definedName name="_tab19" localSheetId="7">#REF!</definedName>
    <definedName name="_tab19">#REF!</definedName>
    <definedName name="_tab20" localSheetId="7">#REF!</definedName>
    <definedName name="_tab20">#REF!</definedName>
    <definedName name="_tab21" localSheetId="7">#REF!</definedName>
    <definedName name="_tab21">#REF!</definedName>
    <definedName name="_tab22" localSheetId="7">#REF!</definedName>
    <definedName name="_tab22">#REF!</definedName>
    <definedName name="_tab23" localSheetId="7">#REF!</definedName>
    <definedName name="_tab23">#REF!</definedName>
    <definedName name="_tab24" localSheetId="7">#REF!</definedName>
    <definedName name="_tab24">#REF!</definedName>
    <definedName name="_tab5" localSheetId="7">#REF!</definedName>
    <definedName name="_tab5">#REF!</definedName>
    <definedName name="_tab6" localSheetId="7">#REF!</definedName>
    <definedName name="_tab6">#REF!</definedName>
    <definedName name="_tab7" localSheetId="7">#REF!</definedName>
    <definedName name="_tab7">#REF!</definedName>
    <definedName name="_tab8" localSheetId="7">#REF!</definedName>
    <definedName name="_tab8">#REF!</definedName>
    <definedName name="_tab9" localSheetId="7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7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7">#REF!,#REF!,#REF!,#REF!,#REF!</definedName>
    <definedName name="par_qual">#REF!,#REF!,#REF!,#REF!,#REF!</definedName>
    <definedName name="par_time" localSheetId="7">#REF!,#REF!,#REF!,#REF!</definedName>
    <definedName name="par_time">#REF!,#REF!,#REF!,#REF!</definedName>
    <definedName name="par2.12s" localSheetId="7">#REF!</definedName>
    <definedName name="par2.12s">#REF!</definedName>
    <definedName name="par2.4s" localSheetId="7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7">#REF!,#REF!</definedName>
    <definedName name="par2.5s">#REF!,#REF!</definedName>
    <definedName name="par2.6s" localSheetId="7">#REF!,#REF!,#REF!,#REF!</definedName>
    <definedName name="par2.6s">#REF!,#REF!,#REF!,#REF!</definedName>
    <definedName name="par2.7s" localSheetId="7">#REF!,#REF!</definedName>
    <definedName name="par2.7s">#REF!,#REF!</definedName>
    <definedName name="par2.9s" localSheetId="7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7">#REF!,#REF!</definedName>
    <definedName name="par4.10s">#REF!,#REF!</definedName>
    <definedName name="par4.11d" localSheetId="7">#REF!,#REF!,#REF!,#REF!,#REF!</definedName>
    <definedName name="par4.11d">#REF!,#REF!,#REF!,#REF!,#REF!</definedName>
    <definedName name="par4.12d" localSheetId="7">#REF!</definedName>
    <definedName name="par4.12d">#REF!</definedName>
    <definedName name="par4.13s" localSheetId="7">#REF!</definedName>
    <definedName name="par4.13s">#REF!</definedName>
    <definedName name="par4.14" localSheetId="7">#REF!,#REF!,#REF!,#REF!,#REF!,#REF!</definedName>
    <definedName name="par4.14">#REF!,#REF!,#REF!,#REF!,#REF!,#REF!</definedName>
    <definedName name="par4.15" localSheetId="7">#REF!,#REF!,#REF!</definedName>
    <definedName name="par4.15">#REF!,#REF!,#REF!</definedName>
    <definedName name="par4.16" localSheetId="7">#REF!,#REF!,#REF!</definedName>
    <definedName name="par4.16">#REF!,#REF!,#REF!</definedName>
    <definedName name="par4.17" localSheetId="7">#REF!,#REF!,#REF!,#REF!</definedName>
    <definedName name="par4.17">#REF!,#REF!,#REF!,#REF!</definedName>
    <definedName name="par4.18d" localSheetId="7">#REF!,#REF!</definedName>
    <definedName name="par4.18d">#REF!,#REF!</definedName>
    <definedName name="par4.19s" localSheetId="7">#REF!</definedName>
    <definedName name="par4.19s">#REF!</definedName>
    <definedName name="par4.20f" localSheetId="7">#REF!</definedName>
    <definedName name="par4.20f">#REF!</definedName>
    <definedName name="par4.21f" localSheetId="7">#REF!</definedName>
    <definedName name="par4.21f">#REF!</definedName>
    <definedName name="par4.22" localSheetId="7">#REF!</definedName>
    <definedName name="par4.22">#REF!</definedName>
    <definedName name="par4.4" localSheetId="7">#REF!</definedName>
    <definedName name="par4.4">#REF!</definedName>
    <definedName name="par4.5" localSheetId="7">#REF!</definedName>
    <definedName name="par4.5">#REF!</definedName>
    <definedName name="par4.6s" localSheetId="7">#REF!</definedName>
    <definedName name="par4.6s">#REF!</definedName>
    <definedName name="par4.7s" localSheetId="7">#REF!</definedName>
    <definedName name="par4.7s">#REF!</definedName>
    <definedName name="par4.8" localSheetId="7">#REF!,#REF!,#REF!,#REF!,#REF!</definedName>
    <definedName name="par4.8">#REF!,#REF!,#REF!,#REF!,#REF!</definedName>
    <definedName name="par4.9" localSheetId="7">#REF!,#REF!,#REF!,#REF!,#REF!,#REF!</definedName>
    <definedName name="par4.9">#REF!,#REF!,#REF!,#REF!,#REF!,#REF!</definedName>
    <definedName name="par5.1" localSheetId="7">#REF!,#REF!</definedName>
    <definedName name="par5.1">#REF!,#REF!</definedName>
    <definedName name="par5.3" localSheetId="7">#REF!,#REF!,#REF!,#REF!,#REF!,#REF!</definedName>
    <definedName name="par5.3">#REF!,#REF!,#REF!,#REF!,#REF!,#REF!</definedName>
    <definedName name="par5.4" localSheetId="7">#REF!,#REF!,#REF!,#REF!,#REF!</definedName>
    <definedName name="par5.4">#REF!,#REF!,#REF!,#REF!,#REF!</definedName>
    <definedName name="par5.5" localSheetId="7">#REF!</definedName>
    <definedName name="par5.5">#REF!</definedName>
    <definedName name="par5.6" localSheetId="7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2">'3'!$A$1:$D$119</definedName>
    <definedName name="_xlnm.Print_Area" localSheetId="4">'5'!$A$1:$G$141</definedName>
    <definedName name="_xlnm.Print_Area" localSheetId="6">'7'!$A$1:$C$153</definedName>
    <definedName name="_xlnm.Print_Area" localSheetId="7">'8'!$A$1:$C$166</definedName>
    <definedName name="program" localSheetId="7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D9" i="86" l="1"/>
  <c r="D11" i="86"/>
  <c r="D13" i="86"/>
  <c r="I8" i="88" l="1"/>
  <c r="I10" i="88"/>
  <c r="I14" i="88"/>
  <c r="I11" i="88"/>
  <c r="B10" i="88" l="1"/>
  <c r="D9" i="88"/>
  <c r="I9" i="88"/>
  <c r="E11" i="87"/>
  <c r="D11" i="87" s="1"/>
  <c r="H9" i="87"/>
  <c r="G9" i="87"/>
  <c r="F9" i="87"/>
  <c r="E9" i="87" l="1"/>
  <c r="D9" i="87"/>
  <c r="C151" i="80" l="1"/>
  <c r="C36" i="81" l="1"/>
  <c r="C37" i="81"/>
  <c r="C35" i="81"/>
  <c r="C55" i="81" l="1"/>
  <c r="C54" i="81"/>
  <c r="C21" i="81" l="1"/>
  <c r="D17" i="82" l="1"/>
  <c r="D16" i="82"/>
  <c r="D14" i="82" s="1"/>
  <c r="D12" i="82" s="1"/>
  <c r="D10" i="82" s="1"/>
  <c r="D9" i="82" s="1"/>
  <c r="C148" i="81" l="1"/>
  <c r="C138" i="81"/>
  <c r="C121" i="81"/>
  <c r="C103" i="81"/>
  <c r="C22" i="81"/>
  <c r="C38" i="81"/>
  <c r="C84" i="81"/>
  <c r="C71" i="81"/>
  <c r="C56" i="81"/>
  <c r="C152" i="80"/>
  <c r="C142" i="80"/>
  <c r="C125" i="80"/>
  <c r="C94" i="80"/>
  <c r="C77" i="80"/>
  <c r="C63" i="80"/>
  <c r="C51" i="80"/>
  <c r="C38" i="80"/>
  <c r="C23" i="80"/>
  <c r="G115" i="76"/>
  <c r="G114" i="76" s="1"/>
  <c r="G130" i="76"/>
  <c r="G129" i="76" s="1"/>
  <c r="G128" i="76" s="1"/>
  <c r="G127" i="76" s="1"/>
  <c r="G126" i="76" s="1"/>
  <c r="G124" i="76" s="1"/>
  <c r="G122" i="76" s="1"/>
  <c r="G120" i="76" s="1"/>
  <c r="G141" i="76"/>
  <c r="G104" i="76"/>
  <c r="G60" i="76"/>
  <c r="G59" i="76" s="1"/>
  <c r="G58" i="76" s="1"/>
  <c r="G57" i="76" s="1"/>
  <c r="G56" i="76" s="1"/>
  <c r="G54" i="76" s="1"/>
  <c r="G52" i="76" s="1"/>
  <c r="G50" i="76" s="1"/>
  <c r="G48" i="76" s="1"/>
  <c r="G46" i="76" s="1"/>
  <c r="G29" i="76" s="1"/>
  <c r="G93" i="76"/>
  <c r="G92" i="76" s="1"/>
  <c r="G91" i="76" s="1"/>
  <c r="G90" i="76" s="1"/>
  <c r="G89" i="76" s="1"/>
  <c r="G87" i="76" s="1"/>
  <c r="G85" i="76" s="1"/>
  <c r="G84" i="76"/>
  <c r="G75" i="76"/>
  <c r="G74" i="76" s="1"/>
  <c r="G73" i="76" s="1"/>
  <c r="G72" i="76" s="1"/>
  <c r="G71" i="76" s="1"/>
  <c r="G69" i="76" s="1"/>
  <c r="G67" i="76" s="1"/>
  <c r="G45" i="76"/>
  <c r="G44" i="76" s="1"/>
  <c r="G43" i="76" s="1"/>
  <c r="G42" i="76" s="1"/>
  <c r="G41" i="76" s="1"/>
  <c r="G39" i="76" s="1"/>
  <c r="G37" i="76" s="1"/>
  <c r="G35" i="76" s="1"/>
  <c r="G33" i="76" s="1"/>
  <c r="G31" i="76" s="1"/>
  <c r="G83" i="76"/>
  <c r="G82" i="76" s="1"/>
  <c r="G81" i="76" s="1"/>
  <c r="G80" i="76" s="1"/>
  <c r="G78" i="76" s="1"/>
  <c r="G76" i="76" s="1"/>
  <c r="G140" i="76"/>
  <c r="G139" i="76" s="1"/>
  <c r="G138" i="76" s="1"/>
  <c r="G137" i="76" s="1"/>
  <c r="G135" i="76" s="1"/>
  <c r="G133" i="76" s="1"/>
  <c r="G131" i="76" s="1"/>
  <c r="E20" i="76"/>
  <c r="F18" i="76"/>
  <c r="D18" i="76"/>
  <c r="E133" i="76"/>
  <c r="F131" i="76"/>
  <c r="D131" i="76"/>
  <c r="E122" i="76"/>
  <c r="F120" i="76"/>
  <c r="D120" i="76"/>
  <c r="E107" i="76"/>
  <c r="F105" i="76"/>
  <c r="D105" i="76"/>
  <c r="E85" i="76"/>
  <c r="E76" i="76"/>
  <c r="E67" i="76"/>
  <c r="F65" i="76"/>
  <c r="E52" i="76"/>
  <c r="F50" i="76"/>
  <c r="F35" i="76"/>
  <c r="D49" i="77"/>
  <c r="D101" i="77"/>
  <c r="D88" i="77"/>
  <c r="D24" i="77"/>
  <c r="D11" i="77"/>
  <c r="D62" i="77"/>
  <c r="G113" i="76" l="1"/>
  <c r="G112" i="76" s="1"/>
  <c r="G111" i="76" s="1"/>
  <c r="G109" i="76" s="1"/>
  <c r="G107" i="76" s="1"/>
  <c r="G105" i="76" s="1"/>
  <c r="G65" i="76"/>
  <c r="G118" i="76"/>
  <c r="G116" i="76" s="1"/>
  <c r="D82" i="77" l="1"/>
  <c r="D75" i="77" l="1"/>
  <c r="D10" i="77" s="1"/>
  <c r="D9" i="77" s="1"/>
  <c r="C164" i="81"/>
  <c r="G28" i="76"/>
  <c r="G27" i="76" s="1"/>
  <c r="G26" i="76" s="1"/>
  <c r="G25" i="76" s="1"/>
  <c r="G24" i="76" s="1"/>
  <c r="G22" i="76" s="1"/>
  <c r="G20" i="76" s="1"/>
  <c r="G18" i="76" s="1"/>
  <c r="G16" i="76" s="1"/>
  <c r="G14" i="76" s="1"/>
  <c r="G12" i="76" s="1"/>
  <c r="C107" i="80"/>
  <c r="B9" i="84" l="1"/>
  <c r="G103" i="76"/>
  <c r="B12" i="85" l="1"/>
  <c r="B10" i="85" s="1"/>
  <c r="B8" i="84"/>
  <c r="G102" i="76"/>
  <c r="G101" i="76" l="1"/>
  <c r="G100" i="76" l="1"/>
  <c r="G99" i="76" l="1"/>
  <c r="G98" i="76" l="1"/>
  <c r="G96" i="76" l="1"/>
  <c r="G95" i="76" l="1"/>
  <c r="G94" i="76" l="1"/>
  <c r="G63" i="76" s="1"/>
  <c r="G61" i="76" s="1"/>
  <c r="G11" i="76" l="1"/>
  <c r="G9" i="76" s="1"/>
</calcChain>
</file>

<file path=xl/sharedStrings.xml><?xml version="1.0" encoding="utf-8"?>
<sst xmlns="http://schemas.openxmlformats.org/spreadsheetml/2006/main" count="844" uniqueCount="287">
  <si>
    <t xml:space="preserve"> </t>
  </si>
  <si>
    <t xml:space="preserve"> -----------------ի N -----------Ն որոշման</t>
  </si>
  <si>
    <t>Հավելված N 2</t>
  </si>
  <si>
    <t>Հավելված N 3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</si>
  <si>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</si>
  <si>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</si>
  <si>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</si>
  <si>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</si>
  <si>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</si>
  <si>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</si>
  <si>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</si>
  <si>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</si>
  <si>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</si>
  <si>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</si>
  <si>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</si>
  <si>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</si>
  <si>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</si>
  <si>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</si>
  <si>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</si>
  <si>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</si>
  <si>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</si>
  <si>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</si>
  <si>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</si>
  <si>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Սոցիալական պաշտպանությանը տրամադրվող օժանդակ ծառայություններ (այլ դասերին չպատկանող)</t>
  </si>
  <si>
    <t xml:space="preserve"> Միջոցառման տեսակը` </t>
  </si>
  <si>
    <t xml:space="preserve"> ՀՀ կառավարության 2021 թվականի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</si>
  <si>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</si>
  <si>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</si>
  <si>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</si>
  <si>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</si>
  <si>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</si>
  <si>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</si>
  <si>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</si>
  <si>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</si>
  <si>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</si>
  <si>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Ընտանիքի անդամներ և զավակներ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</si>
  <si>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</si>
  <si>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</si>
  <si>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</si>
  <si>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</si>
  <si>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01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</si>
  <si>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</si>
  <si>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</si>
  <si>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</si>
  <si>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</si>
  <si>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04</t>
  </si>
  <si>
    <t xml:space="preserve"> Սոցիալական պաշտպանություն (այլ դասերին չպատկանող)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</si>
  <si>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</si>
  <si>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</si>
  <si>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</si>
  <si>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</si>
  <si>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</si>
  <si>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միջոցառումները </t>
  </si>
  <si>
    <t xml:space="preserve"> Տարի </t>
  </si>
  <si>
    <t xml:space="preserve"> 12001 </t>
  </si>
  <si>
    <t xml:space="preserve"> 12002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</si>
  <si>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</si>
  <si>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</si>
  <si>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 xml:space="preserve"> Սոցիալական աջակցություն անաշխատունակության դեպքում </t>
  </si>
  <si>
    <t xml:space="preserve"> Սոցիալական աջակցություն անաշխատունակության դեպքում</t>
  </si>
  <si>
    <t xml:space="preserve"> Մայրության նպաստ</t>
  </si>
  <si>
    <t xml:space="preserve"> - Մայրության նպաստներ բյուջեից</t>
  </si>
  <si>
    <t xml:space="preserve"> Կորցրած եկամուտների մասնակի փոխհատուցում</t>
  </si>
  <si>
    <t xml:space="preserve"> Անաշխատունակության հետևանքով եկամտի կորստի մասնակի փոխհատուցման ապահովում</t>
  </si>
  <si>
    <t xml:space="preserve"> Մայրության նպաստի տրամադրում աշխատող և չաշխատող անձանց</t>
  </si>
  <si>
    <t>Ցուցանիշների փոփոխությունները ավելացումները նշված են դրական նշանով, իսկ նվազեցումները՝ փակագծերում</t>
  </si>
  <si>
    <t xml:space="preserve"> 1082 </t>
  </si>
  <si>
    <t xml:space="preserve"> Մայրության նպաստ </t>
  </si>
  <si>
    <t xml:space="preserve"> Մայրության նպաստի տրամադրում աշխատող և չաշխատող անձանց </t>
  </si>
  <si>
    <t xml:space="preserve"> Հղիության և ծննդաբերության արձակուրդի օրերի թիվ, օր </t>
  </si>
  <si>
    <t xml:space="preserve"> Մայրության նպաստ ստացող աշխատող անձանց թիվ, մարդ </t>
  </si>
  <si>
    <t xml:space="preserve"> Հղիության և ծննդաբերության արձակուրդի իրավունք ունեցող անձինք՝ անկախ աշխատանքային կարգավիճակից </t>
  </si>
  <si>
    <t>ՄԱՍ 2. ՊԵՏԱԿԱՆ ՄԱՐՄՆԻ ԳԾՈՎ ԱՐԴՅՈՒՆՔԱՅԻՆ (ԿԱՏԱՐՈՂԱԿԱՆ) ՑՈՒՑԱՆԻՇՆԵՐԸ</t>
  </si>
  <si>
    <t>Ցուցանիշների փոփոխությունները ավելացումները նշված են դրական նշանով</t>
  </si>
  <si>
    <t>Ցուցանիշների փոփոխությունները նվազեցումները նշված են փակագծերում</t>
  </si>
  <si>
    <t>հազար դրամ</t>
  </si>
  <si>
    <t xml:space="preserve">ՀԱՅԱՍՏԱՆԻ ՀԱՆՐԱՊԵՏՈՒԹՅԱՆ 2021 ԹՎԱԿԱՆԻ ՊԵՏԱԿԱՆ ԲՅՈՒՋԵԻ ՄԱՍԻՆ» ՕՐԵՆՔԻ 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</t>
  </si>
  <si>
    <t xml:space="preserve"> ՀԱՅԱՍՏԱՆԻ ՀԱՆՐԱՊԵՏՈՒԹՅԱՆ ԿԱՌԱՎԱՐՈՒԹՅԱՆ 2020 ԹՎԱԿԱՆԻ ԴԵԿՏԵՄԲԵՐԻ 30-Ի N 2215-Ն ՈՐՈՇՄԱՆ  N 3 և N 4 ՀԱՎԵԼՎԱԾՆԵՐՈՒՄ  ԿԱՏԱՐՎՈՂ ՓՈՓՈԽՈՒԹՅՈՒՆՆԵՐԸ </t>
  </si>
  <si>
    <t>01</t>
  </si>
  <si>
    <t>07</t>
  </si>
  <si>
    <t xml:space="preserve"> Սոցիալական փաթեթների ապահովում</t>
  </si>
  <si>
    <t xml:space="preserve"> Պետական հիմնարկների և կազմակերպությունների աշխատողների սոցիալական երաշխիքների ապահովում և աշխատանքային մոտիվացիայի բարձրացում</t>
  </si>
  <si>
    <t xml:space="preserve"> Պետական մարմինների աշխատակիցների կյանքի որակի բարելավում</t>
  </si>
  <si>
    <t xml:space="preserve"> Պետական հիմնարկների և կազմակերպությունների աշխատողների սոցիալական փաթեթով ապահովում</t>
  </si>
  <si>
    <t xml:space="preserve"> Պետական հիմնարկների և կազմակերպությունների աշխատողների հիպոթեքային վարկի ամսական վճարի, ուսման վճարի և հանգստի ապահովման գծով ծախսերի փոխհատուցում</t>
  </si>
  <si>
    <t xml:space="preserve"> Բնակարանային ապահովում</t>
  </si>
  <si>
    <t xml:space="preserve"> Հանրապետությունում մշտական բնակության վայր չունեցող անօթևան անձանց բնակարանային ապահովմանն աջակցություն</t>
  </si>
  <si>
    <t xml:space="preserve"> Հանրապետությունում մշտական բնակության վայր չունեցող անօթևան անձանց բնակարանային ապահովվածության բարելավում</t>
  </si>
  <si>
    <t xml:space="preserve"> 21001</t>
  </si>
  <si>
    <t xml:space="preserve"> Բնակարանային շինարարություն</t>
  </si>
  <si>
    <t xml:space="preserve"> Բազմաբնակարան բնակելի շենքերի (մասնաշենքերի) կառուցում, (տեխնիկական և հեղինակային հսկողություն) նախագծահետազոտական փաստաթղթերի ձեռքբերում</t>
  </si>
  <si>
    <t xml:space="preserve"> Հանրության կողմից անմիջականորեն օգտագործվող ակտիվների հետ կապված միջոցառումներ</t>
  </si>
  <si>
    <t xml:space="preserve"> Պարգևավճարներ և պատվովճարներ</t>
  </si>
  <si>
    <t xml:space="preserve"> Պետական հոգածության դրսևորում, առանձին կատեգորիայի քաղաքացիներին և նրանց ընտանիքներին սոցիալական երաշխիքների տրամադրում</t>
  </si>
  <si>
    <t xml:space="preserve"> Առանձին կատեգորիայի քաղաքացիներին և նրանց ընտանիքի անդամների սոցիալական պաշտպանվածության մակարդակի բարձրացում</t>
  </si>
  <si>
    <t xml:space="preserve"> 12001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</si>
  <si>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</si>
  <si>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</t>
  </si>
  <si>
    <t xml:space="preserve"> Ժողովրդագրական վիճակի բարելավում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</si>
  <si>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</si>
  <si>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</si>
  <si>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Մինչև 2 տարեկան երեխայի խնամքի նպաստի տրամադրում</t>
  </si>
  <si>
    <t xml:space="preserve"> 12002</t>
  </si>
  <si>
    <t xml:space="preserve"> Երեխայի ծննդյան միանվագ նպաստ</t>
  </si>
  <si>
    <t xml:space="preserve"> Երեխայի ծննդյան կապակցությամբ միանվագ նպաստի տրամադրում</t>
  </si>
  <si>
    <t xml:space="preserve"> 12003</t>
  </si>
  <si>
    <t xml:space="preserve"> Երեխա ունեցող ընտանիքների բնակարանային ապահովման աջակցություն</t>
  </si>
  <si>
    <t xml:space="preserve"> Երեխա ունեցող ընտանիքների բնակարանային ապահովման աջակցության տրամադրում</t>
  </si>
  <si>
    <t xml:space="preserve"> Կենսաթոշակային ապահովություն</t>
  </si>
  <si>
    <t xml:space="preserve"> Կենսաթոշակի իրավունքի իրացում</t>
  </si>
  <si>
    <t xml:space="preserve"> Կենսաթոշակների նշանակման և վճարման գործընթացի ապահովում</t>
  </si>
  <si>
    <t xml:space="preserve"> Սպայական անձնակազմի և նրանց ընտանիքների անդամների կենսաթոշակներ</t>
  </si>
  <si>
    <t xml:space="preserve"> 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</si>
  <si>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</si>
  <si>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</si>
  <si>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</si>
  <si>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 Ծերության, հաշմանդամության, կերակրողին կորցնելու դեպքում նպաստներ</t>
  </si>
  <si>
    <t xml:space="preserve"> Ծերության, հաշմանդամության, կերակրողին կորցնելու դեպքում սոցիալական նպաստների տրամադրում</t>
  </si>
  <si>
    <t xml:space="preserve"> 12005</t>
  </si>
  <si>
    <t xml:space="preserve"> Աջակցություն զոհվածների ընտանիքներին</t>
  </si>
  <si>
    <t xml:space="preserve"> Վարժական հավաքների և զինծառայության և փրկարարական ծառայության ընթացքում մահացած (զոհված) զինծառայողների  ու  փրկարար  ծառայողների հուղարկավորության, գերեզմանների բարեկարգման, տապանաքարերի պատրաստմանև տեղադրման հետ կապված ծախսերի փոխհատուցում</t>
  </si>
  <si>
    <t xml:space="preserve"> Սոցիալական հատուկ արտոնություններ (այլ դասերին չպատկանող)</t>
  </si>
  <si>
    <t>09</t>
  </si>
  <si>
    <t>02</t>
  </si>
  <si>
    <t xml:space="preserve"> Ծերություն</t>
  </si>
  <si>
    <t xml:space="preserve"> ԲՆԱԿԱՐԱՆԱՅԻՆ ՇԻՆԱՐԱՐՈՒԹՅՈՒՆ ԵՎ ԿՈՄՈՒՆԱԼ ԾԱՌԱՅՈՒԹՅՈՒՆՆԵՐ</t>
  </si>
  <si>
    <t>06</t>
  </si>
  <si>
    <t xml:space="preserve"> - Այլ նպաստներ բյուջեից</t>
  </si>
  <si>
    <t xml:space="preserve"> - Երեխաների կամ ընտանեկան նպաստներ բյուջեից</t>
  </si>
  <si>
    <t xml:space="preserve"> - Հուղարկավորության նպաստներ բյուջեից</t>
  </si>
  <si>
    <t xml:space="preserve"> Կենսաթոշակներ</t>
  </si>
  <si>
    <t xml:space="preserve"> - Կենսաթոշակներ</t>
  </si>
  <si>
    <t xml:space="preserve"> ՀՀ քաղաքաշինության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</si>
  <si>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</si>
  <si>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</si>
  <si>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</si>
  <si>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</si>
  <si>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ՀՀ աշխատանքի և սոցիալական հարցերի նախարարության  միասնական սոցիալական ծառայություն</t>
  </si>
  <si>
    <t xml:space="preserve"> Պարգևավճարներ և պատվովճարներ </t>
  </si>
  <si>
    <t xml:space="preserve"> 1005 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</si>
  <si>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 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</si>
  <si>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 </t>
  </si>
  <si>
    <t xml:space="preserve"> ՀՄՊ մասնակիցներ, ՀՄՊ և այլ պետություններում մարտական գործողությունների ընթացքում զոհված զինծառայողների ընտանիքներ </t>
  </si>
  <si>
    <t xml:space="preserve"> Պարգևավճարներ ստացողների թիվ, ընտանիք </t>
  </si>
  <si>
    <t xml:space="preserve"> Պարգևավճարների վճարման ամսական հաճախականություն, անգամ </t>
  </si>
  <si>
    <t xml:space="preserve"> Ժողովրդագրական վիճակի բարելավում </t>
  </si>
  <si>
    <t xml:space="preserve"> 1068 </t>
  </si>
  <si>
    <t xml:space="preserve"> Մինչև 2 տարեկան երեխայի խնամքի նպաստի տրամադրում </t>
  </si>
  <si>
    <t xml:space="preserve">  Մինչև երեք տարեկան երեխայի խնամքի արձակուրդում գտնվող անձը` մինչև երեխայի 2 տարեկանը լրանալը,գյուղական բնակավայրում բնակվող ծնող? անկախ խնամքի արձակուրդում գտնվելու հանգամանքից? մինչև երեխայի 2 տարեկանը լրանալը </t>
  </si>
  <si>
    <t xml:space="preserve"> Մինչև 2 տարեկան երեխայի խնամքի նպաստ ստացող  քաղաքացիների թիվ, մարդ, որից </t>
  </si>
  <si>
    <t xml:space="preserve"> գյուղական բնակավայրերում մինչև 2 տարեկան երեխայի խնամքի նպաստ ստացող քաղաքացիների թիվ, մարդ </t>
  </si>
  <si>
    <t xml:space="preserve"> Երեխայի ծննդյան միանվագ նպաստ </t>
  </si>
  <si>
    <t xml:space="preserve"> Երեխայի ծննդյան կապակցությամբ միանվագ նպաստի տրամադրում </t>
  </si>
  <si>
    <t xml:space="preserve"> ՀՀ-ում հաշվառված նոր ծնված երեխայի ծնող (օրինական ներկայացուցիչ) </t>
  </si>
  <si>
    <t xml:space="preserve"> շահառու նորածինների թիվ, ադ թվում? </t>
  </si>
  <si>
    <t xml:space="preserve"> ընտանիքում առաջին և երկրորդ երեխաների թիվ </t>
  </si>
  <si>
    <t xml:space="preserve"> ընտանիքում երրորդ և չորրորդ երեխաների թիվ </t>
  </si>
  <si>
    <t xml:space="preserve"> ընտանիքում հինգ և հաջորդ երեխաների թիվ </t>
  </si>
  <si>
    <t xml:space="preserve"> 12003 </t>
  </si>
  <si>
    <t xml:space="preserve"> Երեխա ունեցող ընտանիքների բնակարանային ապահովման աջակցություն </t>
  </si>
  <si>
    <t xml:space="preserve"> Երեխա ունեցող ընտանիքների բնակարանային ապահովման աջակցության տրամադրում </t>
  </si>
  <si>
    <t xml:space="preserve"> Երեխա ունեցող ընտանիքներ, ովքեր ցանկանում են ձեռք բերել բնակարան, կանխավճարի ապահովագրության ձեռք բերում երիտասարդ ընտանիքների համար, երեխայի ծննդով պայմանավորված հիփոթեքային վարկ մարող ընտանիքներ </t>
  </si>
  <si>
    <t xml:space="preserve"> Շահառուների թվաքանակ (մարզային բնակավայրերում բնակարան ձեռք բերելու համար միանվագ դրամական աջակցության բաղադրիչ) </t>
  </si>
  <si>
    <t xml:space="preserve"> Շահառուների թվաքանակ (Երիտասարդ ընտանիքների համար կանխավճարի ապահովագրության բաղադրիչ) </t>
  </si>
  <si>
    <t xml:space="preserve"> Շահառուների թվաքանակ (երեխայի ծննդով պայմանավորված` հիփոթեքային վարկ մարող ընտանիքներին դրամական աջակցության բաղադրիչ) </t>
  </si>
  <si>
    <t xml:space="preserve"> Սոցիալական փաթեթների ապահովում </t>
  </si>
  <si>
    <t xml:space="preserve"> 1015 </t>
  </si>
  <si>
    <t xml:space="preserve"> Պետական հիմնարկների և կազմակերպությունների աշխատողների սոցիալական փաթեթով ապահովում </t>
  </si>
  <si>
    <t xml:space="preserve"> Պետական հիմնարկների և կազմակերպությունների աշխատողների հիպոթեքային վարկի ամսական վճարի, ուսման վճարի և հանգստի ապահովման գծով ծախսերի փոխհատուցում </t>
  </si>
  <si>
    <t xml:space="preserve"> Կառավարության 2012թ. դեկտեմբերի 27-ի N 1691-Ն որոշմամբ սահմանված պետական ոլորտի աշխատողներ </t>
  </si>
  <si>
    <t xml:space="preserve"> Պետական հիմնարկների և կազմակերպությունների աշխատակիցների քանակ, մարդ </t>
  </si>
  <si>
    <t xml:space="preserve">  Բնակարանային ապահովում </t>
  </si>
  <si>
    <t xml:space="preserve"> 1098 </t>
  </si>
  <si>
    <t xml:space="preserve"> 21001 </t>
  </si>
  <si>
    <t xml:space="preserve"> Բնակարանային շինարարություն </t>
  </si>
  <si>
    <t xml:space="preserve"> Բազմաբնակարան բնակելի շենքերի (մասնաշենքերի) կառուցում, (տեխնիկական և հեղինակային հսկողություն) նախագծահետազոտական փաստաթղթերի ձեռքբերում </t>
  </si>
  <si>
    <t xml:space="preserve"> Հանրության կողմից անմիջականորեն օգտագործվող ակտիվների հետ կապված միջոցառումներ </t>
  </si>
  <si>
    <t xml:space="preserve">  </t>
  </si>
  <si>
    <t xml:space="preserve"> Կենսաթոշակային ապահովություն </t>
  </si>
  <si>
    <t xml:space="preserve"> 1102 </t>
  </si>
  <si>
    <t xml:space="preserve"> Սպայական անձնակազմի և նրանց ընտանիքների անդամների կենսաթոշակներ </t>
  </si>
  <si>
    <t xml:space="preserve"> 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 </t>
  </si>
  <si>
    <t xml:space="preserve"> Սպայական անձնակազմին և նրանց ընտանիքների անդամներին երկարամյա ծառայության, հաշմանդամության և կերակրողին կորցնելու դեպքում կենսաթոշակների տրամադրում 22.12.2010թ.ՀՕ-243-Ն օրենքի 18-րդ, 20-րդ, 22-րդ հոդվածներով </t>
  </si>
  <si>
    <t xml:space="preserve"> Կենսաթոշակառուների թիվ, մարդ, այդ թվում </t>
  </si>
  <si>
    <t xml:space="preserve"> երկարամյա ծառայության կենսաթոշակառուների թիվը, մարդ </t>
  </si>
  <si>
    <t xml:space="preserve"> հաշմանդամության զինվորական կենսաթոշակառուների թիվը, մարդ </t>
  </si>
  <si>
    <t xml:space="preserve">  զինծառայողի մահվան դեպքում նրա ընտանիքի անդամներին կերակրողին կորցնելու դեպքում զինվորական կենսաթոշակառուների թիվը, մարդ </t>
  </si>
  <si>
    <t xml:space="preserve"> 1205 </t>
  </si>
  <si>
    <t xml:space="preserve"> Ծերության, հաշմանդամության, կերակրողին կորցնելու դեպքում նպաստներ </t>
  </si>
  <si>
    <t xml:space="preserve"> Ծերության, հաշմանդամության, կերակրողին կորցնելու դեպքում սոցիալական նպաստների տրամադրում </t>
  </si>
  <si>
    <t xml:space="preserve"> Կենսաթոշակի իրավունք չունեցող հաշմանդամներ, կերակրողին կորցրած անձիք և օրենքով սահմանված տարիքը լրացած և պահանջվող ստաժ չունեցող անձիք </t>
  </si>
  <si>
    <t xml:space="preserve"> Նպաստառուների թիվ, մարդ, այդ թվում </t>
  </si>
  <si>
    <t xml:space="preserve"> ծերության նպաստառուների թիվը, մարդ </t>
  </si>
  <si>
    <t xml:space="preserve"> հաշմանդամության նպաստառուների թիվը, մարդ </t>
  </si>
  <si>
    <t xml:space="preserve"> կերակրողին կորցնելու դեպքում  նպաստառուների թիվը, մարդ </t>
  </si>
  <si>
    <t xml:space="preserve"> 12005 </t>
  </si>
  <si>
    <t xml:space="preserve"> Աջակցություն զոհվածների ընտանիքներին </t>
  </si>
  <si>
    <t xml:space="preserve"> Վարժական հավաքների և զինծառայության և փրկարարական ծառայության ընթացքում մահացած (զոհված) զինծառայողների  ու  փրկարար  ծառայողների հուղարկավորության, գերեզմանների բարեկարգման, տապանաքարերի պատրաստմանև տեղադրման հետ կապված ծախսերի փոխհատուցում </t>
  </si>
  <si>
    <t xml:space="preserve"> Շահառուների ընտրության չափորոշիչները </t>
  </si>
  <si>
    <t xml:space="preserve"> ՀՀ կառավարության 2018թ. օգոստոսի 9-ի N 916-Ն որոշման պահանջներին համապատասխան </t>
  </si>
  <si>
    <t xml:space="preserve"> Փոխհատուցում ստացող ընտանիքների թվաքանակ, հատ </t>
  </si>
  <si>
    <t xml:space="preserve">Հայաստանի Հանրապետության աշխատանքի և սոցիալական հարցերի նախարարության միասնական սոցիալական ծառայություն
</t>
  </si>
  <si>
    <t xml:space="preserve"> ՀՀ քաղաքաշինության կոմիտե </t>
  </si>
  <si>
    <t xml:space="preserve">Աղյուսակ 9.1.42 </t>
  </si>
  <si>
    <t>Աղյուսակ 9.1.16</t>
  </si>
  <si>
    <t xml:space="preserve"> Աղյուսակ 9.1.20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</si>
  <si>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</si>
  <si>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</si>
  <si>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ԸՆԴԱՄԵՆԸ </t>
  </si>
  <si>
    <t xml:space="preserve">այդ թվում՝ </t>
  </si>
  <si>
    <t>Բնակարանային շինարարություն</t>
  </si>
  <si>
    <t>այդ թվում` ըստ կատարողների</t>
  </si>
  <si>
    <t>ՀՀ քաղաքաշինության կոմիտե</t>
  </si>
  <si>
    <t xml:space="preserve"> այդ թվում` ըստ ուղղությունների</t>
  </si>
  <si>
    <t>Ապարանի Բաղրամյան 43 հասցեում գտնվող  վթարային շենքի փոխարեն նոր բնակելի շենքի կառուցում</t>
  </si>
  <si>
    <t>Սպիտակ քաղաքում նոր բնակելի շենքի կառուցման աշխատանքներ</t>
  </si>
  <si>
    <t xml:space="preserve"> ՀԱՅԱՍՏԱՆԻ ՀԱՆՐԱՊԵՏՈՒԹՅԱՆ ԿԱՌԱՎԱՐՈՒԹՅԱՆ 2020 ԹՎԱԿԱՆԻ ԴԵԿՏԵՄԲԵՐԻ 30-Ի N 2215-Ն ՈՐՈՇՄԱՆ N 5 ՀԱՎԵԼՎԱԾԻ N 2 ԱՂՅՈՒՍԱԿՈՒՄ ԿԱՏԱՐՎՈՂ ՓՈՓՈԽՈՒԹՅՈՒՆՆԵՐԸ</t>
  </si>
  <si>
    <t xml:space="preserve">ՀՀ կառավարության  2021 թվականի </t>
  </si>
  <si>
    <t>______________ ի    ___Ն որոշման</t>
  </si>
  <si>
    <t>«ՀԱՅԱՍՏԱՆԻ ՀԱՆՐԱՊԵՏՈՒԹՅԱՆ 2021 ԹՎԱԿԱՆԻ ՊԵՏԱԿԱՆ
ԲՅՈՒՋԵԻ ՄԱՍԻՆ» ՀԱՅԱՍՏԱՆԻ ՀԱՆՐԱՊԵՏՈՒԹՅԱՆ ՕՐԵՆՔԻ
2-ՐԴ ՀՈԴՎԱԾԻ ԱՂՅՈՒՍԱԿՈՒՄ ԿԱՏԱՐՎՈՂ ՓՈՓՈԽՈՒԹՅՈՒՆԸ</t>
  </si>
  <si>
    <t xml:space="preserve"> Ցուցանիշների փոփոխությունը
(ավելացումները նշված են
դրական նշանով) 
</t>
  </si>
  <si>
    <t>Եկամուտների գծով</t>
  </si>
  <si>
    <t>Ծախսերի գծով</t>
  </si>
  <si>
    <t>Դեֆիցիտը (պակասուրդը)</t>
  </si>
  <si>
    <t xml:space="preserve">«ՀԱՅԱՍՏԱՆԻ ՀԱՆՐԱՊԵՏՈՒԹՅԱՆ 2021 ԹՎԱԿԱՆԻ ՊԵՏԱԿԱՆ ԲՅՈՒՋԵԻ
ՄԱՍԻՆ» ՀԱՅԱՍՏԱՆԻ ՀԱՆՐԱՊԵՏՈՒԹՅԱՆ ՕՐԵՆՔԻ 6-ՐԴ ՀՈԴՎԱԾԻ
ԱՂՅՈՒՍԱԿՈՒՄ ԵՎ ՀԱՅԱՍՏԱՆԻ ՀԱՆՐԱՊԵՏՈՒԹՅԱՆ ԿԱՌԱՎԱՐՈՒԹՅԱՆ
2020 ԹՎԱԿԱՆԻ ԴԵԿՏԵՄԲԵՐԻ 30-Ի N 2215-Ն ՈՐՈՇՄԱՆ N 2 ՀԱՎԵԼՎԱԾՈՒՄ
ԿԱՏԱՐՎՈՂ ՓՈՓՈԽՈՒԹՅՈՒՆԸ 
</t>
  </si>
  <si>
    <t>Պետական բյուջեի եկամուտները</t>
  </si>
  <si>
    <t>Ցուցանիշների փոփոխությունը (ավելացումները նշված են դրական նշանով)</t>
  </si>
  <si>
    <t>տարի</t>
  </si>
  <si>
    <t>Ընդամենը</t>
  </si>
  <si>
    <t>այդ թվում՝</t>
  </si>
  <si>
    <t xml:space="preserve">Հարկային եկամուտներ և պետական տուրքեր </t>
  </si>
  <si>
    <t>Հավելված N 4</t>
  </si>
  <si>
    <t>ՀԱՅԱՍՏԱՆԻ ՀԱՆՐԱՊԵՏՈՒԹՅԱՆ ԿԱՌԱՎԱՐՈՒԹՅԱՆ 2020 ԹՎԱԿԱՆԻ ԴԵԿՏԵՄԲԵՐԻ 30-Ի N 2215-Ն ՈՐՈՇՄԱՆ N 6 ՀԱՎԵԼՎԱԾՈՒՄ ԿԱՏԱՐՎՈՂ ՓՈՓՈԽՈՒԹՅՈՒՆԸ</t>
  </si>
  <si>
    <t>Եկամտատեսակը</t>
  </si>
  <si>
    <t xml:space="preserve">Գանձման համար
պատասխանատու պետական
կառավարման մարմինը
(մարմինները) </t>
  </si>
  <si>
    <t>այդ թվում`</t>
  </si>
  <si>
    <t>ՀՀ աշխատանքի և սոցիալական հարցերի նախարարություն</t>
  </si>
  <si>
    <t>Հավելված N 5</t>
  </si>
  <si>
    <t>Հավելված N 6</t>
  </si>
  <si>
    <t>Հավելված N 7</t>
  </si>
  <si>
    <t xml:space="preserve"> ՀԱՅԱՍՏԱՆԻ ՀԱՆՐԱՊԵՏՈՒԹՅԱՆ ԿԱՌԱՎԱՐՈՒԹՅԱՆ 2020 ԹՎԱԿԱՆԻ ԴԵԿՏԵՄԲԵՐԻ 30-Ի N 2215-Ն ՈՐՈՇՄԱՆ N 9 ՀԱՎԵԼՎԱԾԻ N 9.16  ԱՂՅՈՒՍԱԿՆԵՐՈՒՄ ԿԱՏԱՐՎՈՂ ՓՈՓՈԽՈՒԹՅՈՒՆՆԵՐԸ </t>
  </si>
  <si>
    <t>Հավելված N 8</t>
  </si>
  <si>
    <t xml:space="preserve">ՀԱՅԱՍՏԱՆԻ ՀԱՆՐԱՊԵՏՈՒԹՅԱՆ ԿԱՌԱՎԱՐՈՒԹՅԱՆ 2020 ԹՎԱԿԱՆԻ ԴԵԿՏԵՄԲԵՐԻ 30-Ի N 2215-Ն ՈՐՈՇՄԱՆ N 9.1 ՀԱՎԵԼՎԱԾԻ N 9.1.16, N 9.1.20  և  9.1.42 ԱՂՅՈՒՍԱԿՈՒՄ ԿԱՏԱՐՎՈՂ ՓՈՓՈԽՈՒԹՅՈՒՆՆԵՐԸ 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</si>
  <si>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</si>
  <si>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</si>
  <si>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</si>
  <si>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</si>
  <si>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</si>
  <si>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ՀՀ ԱՇԽԱՏԱՆՔԻ ԵՎ ՍՈՑԻԱԼԱԿԱՆ ՀԱՐՑԵՐԻ ՆԱԽԱՐԱՐՈՒԹՅՈՒՆ</t>
  </si>
  <si>
    <t xml:space="preserve"> «ՀԱՅԱՍՏԱՆԻ ՀԱՆՐԱՊԵՏՈՒԹՅԱՆ 2021 ԹՎԱԿԱՆԻ ՊԵՏԱԿԱՆ ԲՅՈՒՋԵԻ ՄԱՍԻՆ» ՀԱՅԱՍՏԱՆԻ ՀԱՆՐԱՊԵՏՈՒԹՅԱՆ ՕՐԵՆՔԻ N 1 ՀԱՎԵԼՎԱԾԻ N 3 ԱՂՅՈՒՍԱԿՈՒՄ ԿԱՏԱՐՎՈՂ ՓՈՓՈԽՈՒԹՅՈՒՆՆԵՐԸ </t>
  </si>
  <si>
    <t xml:space="preserve">ՀՀ կառավարության 2021 թվականի </t>
  </si>
  <si>
    <t xml:space="preserve">        ------------  N ---------- որոշման</t>
  </si>
  <si>
    <t xml:space="preserve">ՀԱՅԱՍՏԱՆԻ ՀԱՆՐԱՊԵՏՈՒԹՅԱՆ ԿԱՌԱՎԱՐՈՒԹՅԱՆ 2020 ԹՎԱԿԱՆԻ ԴԵԿՏԵՄԲԵՐԻ 30-Ի ԹԻՎ 2215-Ն ՈՐՈՇՄԱՆ  N 10  ՀԱՎԵԼՎԱԾՈՒՄ ԿԱՏԱՐՎՈՂ   ԼՐԱՑՈՒՄՆԵՐԸ 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</si>
  <si>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</si>
  <si>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</si>
  <si>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</si>
  <si>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</si>
  <si>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</si>
  <si>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</si>
  <si>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    (հազար դրամով)</t>
  </si>
  <si>
    <t xml:space="preserve"> Դաս N 01</t>
  </si>
  <si>
    <t xml:space="preserve"> Հավելված N 10</t>
  </si>
  <si>
    <t>Հավելված N 9</t>
  </si>
  <si>
    <t xml:space="preserve"> Բաժին N '06</t>
  </si>
  <si>
    <t xml:space="preserve"> Խումբ N 01</t>
  </si>
  <si>
    <t>1098  21001</t>
  </si>
  <si>
    <t>տեխնիկական հսկողության ծառայություն</t>
  </si>
  <si>
    <t xml:space="preserve">Ծրագրի անվանումը` </t>
  </si>
  <si>
    <t xml:space="preserve"> Պետական տուրք, ընդամենը</t>
  </si>
  <si>
    <t>Լիցենզավորման ենթակա գործունեություն իրականացնելու նպատակով լիցենզիաներ, արտոնագրեր (թույլտվություններ) տալու համար</t>
  </si>
  <si>
    <t>Պղնձի խտահանք և մոլիբդենի խտահանք արտահանելու յուրաքանչյուր մեկ տոննայի համար լիցենզիաներ կամ թույլտվություններ կամ հավաստագրեր տրամադրելու համար</t>
  </si>
  <si>
    <t>ՀՀ էկոնոմիկայի նախարարություն</t>
  </si>
  <si>
    <t>ՄԱՍ II. ԱՇԽԱՏԱՆՔՆԵՐ</t>
  </si>
  <si>
    <t>ԲՄ</t>
  </si>
  <si>
    <t>դրամ</t>
  </si>
  <si>
    <t>45221142/4</t>
  </si>
  <si>
    <t>ՀԲՄ</t>
  </si>
  <si>
    <t>ՄԱՍ III. ԾԱՌԱՅՈՒԹՅՈՒՆՆԵՐ</t>
  </si>
  <si>
    <t>71351540/1</t>
  </si>
  <si>
    <t>ԳՀ</t>
  </si>
  <si>
    <t>71351540/2</t>
  </si>
  <si>
    <t>98111140/2</t>
  </si>
  <si>
    <t>հեղինակային հսկողության ծառայություն</t>
  </si>
  <si>
    <t>ՄԱ</t>
  </si>
  <si>
    <t>45221142/1</t>
  </si>
  <si>
    <t>շինարարական աշխատանքներ</t>
  </si>
  <si>
    <t>ընդհանուր շինարարական աշխատանքներ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</si>
</sst>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  <numFmt numFmtId="181" formatCode="_-* #,##0.0\ _ _-;\-* #,##0.0\ _ _-;_-* &quot;-&quot;??\ _ _-;_-@_-"/>
  </numFmts>
  <fonts count="17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b/>
      <sz val="12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b/>
      <i/>
      <sz val="12"/>
      <name val="GHEA Grapalat"/>
      <family val="3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indexed="9"/>
      <name val="GHEA Grapalat"/>
      <family val="3"/>
    </font>
    <font>
      <i/>
      <sz val="12"/>
      <color theme="1"/>
      <name val="GHEA Grapalat"/>
      <family val="3"/>
    </font>
    <font>
      <sz val="11"/>
      <name val="GHEA Grapalat"/>
      <family val="3"/>
    </font>
    <font>
      <sz val="10"/>
      <name val="GHEA Grapalat"/>
      <family val="3"/>
    </font>
    <font>
      <u/>
      <sz val="12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631">
    <xf numFmtId="0" fontId="0" fillId="0" borderId="0"/>
    <xf numFmtId="0" fontId="42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0" fontId="23" fillId="0" borderId="0">
      <alignment horizontal="left" vertical="top" wrapText="1"/>
    </xf>
    <xf numFmtId="0" fontId="24" fillId="0" borderId="0">
      <alignment horizontal="left" vertical="top" wrapText="1"/>
    </xf>
    <xf numFmtId="0" fontId="15" fillId="0" borderId="0"/>
    <xf numFmtId="0" fontId="14" fillId="0" borderId="0"/>
    <xf numFmtId="0" fontId="15" fillId="0" borderId="0"/>
    <xf numFmtId="0" fontId="22" fillId="0" borderId="0"/>
    <xf numFmtId="0" fontId="17" fillId="0" borderId="0"/>
    <xf numFmtId="0" fontId="1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6" fillId="0" borderId="0"/>
    <xf numFmtId="9" fontId="22" fillId="0" borderId="0" applyFont="0" applyFill="0" applyBorder="0" applyAlignment="0" applyProtection="0"/>
    <xf numFmtId="167" fontId="24" fillId="0" borderId="0" applyFill="0" applyBorder="0" applyProtection="0">
      <alignment horizontal="right" vertical="top"/>
    </xf>
    <xf numFmtId="0" fontId="16" fillId="0" borderId="0"/>
    <xf numFmtId="0" fontId="26" fillId="0" borderId="0" applyNumberFormat="0" applyFill="0" applyBorder="0" applyAlignment="0" applyProtection="0"/>
    <xf numFmtId="0" fontId="27" fillId="0" borderId="13" applyNumberFormat="0" applyFill="0" applyAlignment="0" applyProtection="0"/>
    <xf numFmtId="0" fontId="28" fillId="0" borderId="14" applyNumberFormat="0" applyFill="0" applyAlignment="0" applyProtection="0"/>
    <xf numFmtId="0" fontId="29" fillId="0" borderId="15" applyNumberFormat="0" applyFill="0" applyAlignment="0" applyProtection="0"/>
    <xf numFmtId="0" fontId="29" fillId="0" borderId="0" applyNumberFormat="0" applyFill="0" applyBorder="0" applyAlignment="0" applyProtection="0"/>
    <xf numFmtId="0" fontId="30" fillId="3" borderId="0" applyNumberFormat="0" applyBorder="0" applyAlignment="0" applyProtection="0"/>
    <xf numFmtId="0" fontId="31" fillId="4" borderId="0" applyNumberFormat="0" applyBorder="0" applyAlignment="0" applyProtection="0"/>
    <xf numFmtId="0" fontId="32" fillId="5" borderId="0" applyNumberFormat="0" applyBorder="0" applyAlignment="0" applyProtection="0"/>
    <xf numFmtId="0" fontId="33" fillId="6" borderId="16" applyNumberFormat="0" applyAlignment="0" applyProtection="0"/>
    <xf numFmtId="0" fontId="34" fillId="7" borderId="17" applyNumberFormat="0" applyAlignment="0" applyProtection="0"/>
    <xf numFmtId="0" fontId="35" fillId="7" borderId="16" applyNumberFormat="0" applyAlignment="0" applyProtection="0"/>
    <xf numFmtId="0" fontId="36" fillId="0" borderId="18" applyNumberFormat="0" applyFill="0" applyAlignment="0" applyProtection="0"/>
    <xf numFmtId="0" fontId="37" fillId="8" borderId="19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21" applyNumberFormat="0" applyFill="0" applyAlignment="0" applyProtection="0"/>
    <xf numFmtId="0" fontId="41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41" fillId="29" borderId="0" applyNumberFormat="0" applyBorder="0" applyAlignment="0" applyProtection="0"/>
    <xf numFmtId="0" fontId="41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41" fillId="33" borderId="0" applyNumberFormat="0" applyBorder="0" applyAlignment="0" applyProtection="0"/>
    <xf numFmtId="43" fontId="42" fillId="0" borderId="0" applyFont="0" applyFill="0" applyBorder="0" applyAlignment="0" applyProtection="0"/>
    <xf numFmtId="0" fontId="13" fillId="9" borderId="20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20" applyNumberFormat="0" applyFont="0" applyAlignment="0" applyProtection="0"/>
    <xf numFmtId="0" fontId="43" fillId="0" borderId="0"/>
    <xf numFmtId="0" fontId="11" fillId="11" borderId="0" applyNumberFormat="0" applyBorder="0" applyAlignment="0" applyProtection="0"/>
    <xf numFmtId="0" fontId="46" fillId="11" borderId="0" applyNumberFormat="0" applyBorder="0" applyAlignment="0" applyProtection="0"/>
    <xf numFmtId="0" fontId="11" fillId="15" borderId="0" applyNumberFormat="0" applyBorder="0" applyAlignment="0" applyProtection="0"/>
    <xf numFmtId="0" fontId="46" fillId="15" borderId="0" applyNumberFormat="0" applyBorder="0" applyAlignment="0" applyProtection="0"/>
    <xf numFmtId="0" fontId="11" fillId="19" borderId="0" applyNumberFormat="0" applyBorder="0" applyAlignment="0" applyProtection="0"/>
    <xf numFmtId="0" fontId="46" fillId="19" borderId="0" applyNumberFormat="0" applyBorder="0" applyAlignment="0" applyProtection="0"/>
    <xf numFmtId="0" fontId="11" fillId="23" borderId="0" applyNumberFormat="0" applyBorder="0" applyAlignment="0" applyProtection="0"/>
    <xf numFmtId="0" fontId="46" fillId="23" borderId="0" applyNumberFormat="0" applyBorder="0" applyAlignment="0" applyProtection="0"/>
    <xf numFmtId="0" fontId="11" fillId="27" borderId="0" applyNumberFormat="0" applyBorder="0" applyAlignment="0" applyProtection="0"/>
    <xf numFmtId="0" fontId="46" fillId="27" borderId="0" applyNumberFormat="0" applyBorder="0" applyAlignment="0" applyProtection="0"/>
    <xf numFmtId="0" fontId="11" fillId="31" borderId="0" applyNumberFormat="0" applyBorder="0" applyAlignment="0" applyProtection="0"/>
    <xf numFmtId="0" fontId="46" fillId="31" borderId="0" applyNumberFormat="0" applyBorder="0" applyAlignment="0" applyProtection="0"/>
    <xf numFmtId="0" fontId="11" fillId="12" borderId="0" applyNumberFormat="0" applyBorder="0" applyAlignment="0" applyProtection="0"/>
    <xf numFmtId="0" fontId="46" fillId="12" borderId="0" applyNumberFormat="0" applyBorder="0" applyAlignment="0" applyProtection="0"/>
    <xf numFmtId="0" fontId="11" fillId="16" borderId="0" applyNumberFormat="0" applyBorder="0" applyAlignment="0" applyProtection="0"/>
    <xf numFmtId="0" fontId="46" fillId="16" borderId="0" applyNumberFormat="0" applyBorder="0" applyAlignment="0" applyProtection="0"/>
    <xf numFmtId="0" fontId="11" fillId="20" borderId="0" applyNumberFormat="0" applyBorder="0" applyAlignment="0" applyProtection="0"/>
    <xf numFmtId="0" fontId="46" fillId="20" borderId="0" applyNumberFormat="0" applyBorder="0" applyAlignment="0" applyProtection="0"/>
    <xf numFmtId="0" fontId="11" fillId="24" borderId="0" applyNumberFormat="0" applyBorder="0" applyAlignment="0" applyProtection="0"/>
    <xf numFmtId="0" fontId="46" fillId="24" borderId="0" applyNumberFormat="0" applyBorder="0" applyAlignment="0" applyProtection="0"/>
    <xf numFmtId="0" fontId="11" fillId="28" borderId="0" applyNumberFormat="0" applyBorder="0" applyAlignment="0" applyProtection="0"/>
    <xf numFmtId="0" fontId="46" fillId="28" borderId="0" applyNumberFormat="0" applyBorder="0" applyAlignment="0" applyProtection="0"/>
    <xf numFmtId="0" fontId="11" fillId="32" borderId="0" applyNumberFormat="0" applyBorder="0" applyAlignment="0" applyProtection="0"/>
    <xf numFmtId="0" fontId="46" fillId="32" borderId="0" applyNumberFormat="0" applyBorder="0" applyAlignment="0" applyProtection="0"/>
    <xf numFmtId="0" fontId="47" fillId="13" borderId="0" applyNumberFormat="0" applyBorder="0" applyAlignment="0" applyProtection="0"/>
    <xf numFmtId="0" fontId="47" fillId="17" borderId="0" applyNumberFormat="0" applyBorder="0" applyAlignment="0" applyProtection="0"/>
    <xf numFmtId="0" fontId="47" fillId="21" borderId="0" applyNumberFormat="0" applyBorder="0" applyAlignment="0" applyProtection="0"/>
    <xf numFmtId="0" fontId="47" fillId="25" borderId="0" applyNumberFormat="0" applyBorder="0" applyAlignment="0" applyProtection="0"/>
    <xf numFmtId="0" fontId="47" fillId="29" borderId="0" applyNumberFormat="0" applyBorder="0" applyAlignment="0" applyProtection="0"/>
    <xf numFmtId="0" fontId="47" fillId="33" borderId="0" applyNumberFormat="0" applyBorder="0" applyAlignment="0" applyProtection="0"/>
    <xf numFmtId="0" fontId="47" fillId="10" borderId="0" applyNumberFormat="0" applyBorder="0" applyAlignment="0" applyProtection="0"/>
    <xf numFmtId="0" fontId="47" fillId="14" borderId="0" applyNumberFormat="0" applyBorder="0" applyAlignment="0" applyProtection="0"/>
    <xf numFmtId="0" fontId="47" fillId="18" borderId="0" applyNumberFormat="0" applyBorder="0" applyAlignment="0" applyProtection="0"/>
    <xf numFmtId="0" fontId="47" fillId="22" borderId="0" applyNumberFormat="0" applyBorder="0" applyAlignment="0" applyProtection="0"/>
    <xf numFmtId="0" fontId="47" fillId="26" borderId="0" applyNumberFormat="0" applyBorder="0" applyAlignment="0" applyProtection="0"/>
    <xf numFmtId="0" fontId="47" fillId="30" borderId="0" applyNumberFormat="0" applyBorder="0" applyAlignment="0" applyProtection="0"/>
    <xf numFmtId="0" fontId="48" fillId="4" borderId="0" applyNumberFormat="0" applyBorder="0" applyAlignment="0" applyProtection="0"/>
    <xf numFmtId="0" fontId="49" fillId="7" borderId="16" applyNumberFormat="0" applyAlignment="0" applyProtection="0"/>
    <xf numFmtId="0" fontId="50" fillId="8" borderId="19" applyNumberFormat="0" applyAlignment="0" applyProtection="0"/>
    <xf numFmtId="43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52" fillId="3" borderId="0" applyNumberFormat="0" applyBorder="0" applyAlignment="0" applyProtection="0"/>
    <xf numFmtId="0" fontId="53" fillId="0" borderId="13" applyNumberFormat="0" applyFill="0" applyAlignment="0" applyProtection="0"/>
    <xf numFmtId="0" fontId="54" fillId="0" borderId="14" applyNumberFormat="0" applyFill="0" applyAlignment="0" applyProtection="0"/>
    <xf numFmtId="0" fontId="55" fillId="0" borderId="15" applyNumberFormat="0" applyFill="0" applyAlignment="0" applyProtection="0"/>
    <xf numFmtId="0" fontId="55" fillId="0" borderId="0" applyNumberFormat="0" applyFill="0" applyBorder="0" applyAlignment="0" applyProtection="0"/>
    <xf numFmtId="0" fontId="56" fillId="6" borderId="16" applyNumberFormat="0" applyAlignment="0" applyProtection="0"/>
    <xf numFmtId="0" fontId="57" fillId="0" borderId="18" applyNumberFormat="0" applyFill="0" applyAlignment="0" applyProtection="0"/>
    <xf numFmtId="0" fontId="58" fillId="5" borderId="0" applyNumberFormat="0" applyBorder="0" applyAlignment="0" applyProtection="0"/>
    <xf numFmtId="0" fontId="44" fillId="0" borderId="0"/>
    <xf numFmtId="0" fontId="44" fillId="0" borderId="0"/>
    <xf numFmtId="0" fontId="24" fillId="0" borderId="0">
      <alignment horizontal="left" vertical="top" wrapText="1"/>
    </xf>
    <xf numFmtId="0" fontId="59" fillId="0" borderId="0"/>
    <xf numFmtId="0" fontId="60" fillId="0" borderId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46" fillId="9" borderId="20" applyNumberFormat="0" applyFont="0" applyAlignment="0" applyProtection="0"/>
    <xf numFmtId="0" fontId="11" fillId="9" borderId="20" applyNumberFormat="0" applyFont="0" applyAlignment="0" applyProtection="0"/>
    <xf numFmtId="0" fontId="61" fillId="7" borderId="17" applyNumberFormat="0" applyAlignment="0" applyProtection="0"/>
    <xf numFmtId="0" fontId="62" fillId="0" borderId="0" applyNumberFormat="0" applyFill="0" applyBorder="0" applyAlignment="0" applyProtection="0"/>
    <xf numFmtId="0" fontId="63" fillId="0" borderId="21" applyNumberFormat="0" applyFill="0" applyAlignment="0" applyProtection="0"/>
    <xf numFmtId="0" fontId="64" fillId="0" borderId="0" applyNumberFormat="0" applyFill="0" applyBorder="0" applyAlignment="0" applyProtection="0"/>
    <xf numFmtId="0" fontId="45" fillId="0" borderId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10" fillId="9" borderId="20" applyNumberFormat="0" applyFont="0" applyAlignment="0" applyProtection="0"/>
    <xf numFmtId="167" fontId="65" fillId="0" borderId="0" applyFill="0" applyBorder="0" applyProtection="0">
      <alignment horizontal="right" vertical="top"/>
    </xf>
    <xf numFmtId="0" fontId="9" fillId="0" borderId="0"/>
    <xf numFmtId="43" fontId="9" fillId="0" borderId="0" applyFont="0" applyFill="0" applyBorder="0" applyAlignment="0" applyProtection="0"/>
    <xf numFmtId="6" fontId="66" fillId="0" borderId="0" applyFont="0" applyFill="0" applyBorder="0" applyAlignment="0" applyProtection="0"/>
    <xf numFmtId="6" fontId="66" fillId="0" borderId="0" applyFont="0" applyFill="0" applyBorder="0" applyAlignment="0" applyProtection="0"/>
    <xf numFmtId="0" fontId="14" fillId="0" borderId="0"/>
    <xf numFmtId="0" fontId="14" fillId="0" borderId="0"/>
    <xf numFmtId="0" fontId="67" fillId="0" borderId="0"/>
    <xf numFmtId="0" fontId="14" fillId="0" borderId="0"/>
    <xf numFmtId="0" fontId="14" fillId="0" borderId="0"/>
    <xf numFmtId="0" fontId="16" fillId="0" borderId="0"/>
    <xf numFmtId="0" fontId="68" fillId="35" borderId="0" applyNumberFormat="0" applyBorder="0" applyAlignment="0" applyProtection="0"/>
    <xf numFmtId="0" fontId="9" fillId="35" borderId="0" applyNumberFormat="0" applyBorder="0" applyAlignment="0" applyProtection="0"/>
    <xf numFmtId="0" fontId="46" fillId="11" borderId="0" applyNumberFormat="0" applyBorder="0" applyAlignment="0" applyProtection="0"/>
    <xf numFmtId="0" fontId="69" fillId="36" borderId="0" applyNumberFormat="0" applyBorder="0" applyAlignment="0" applyProtection="0"/>
    <xf numFmtId="0" fontId="68" fillId="35" borderId="0" applyNumberFormat="0" applyBorder="0" applyAlignment="0" applyProtection="0"/>
    <xf numFmtId="0" fontId="25" fillId="11" borderId="0" applyNumberFormat="0" applyBorder="0" applyAlignment="0" applyProtection="0"/>
    <xf numFmtId="0" fontId="70" fillId="37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68" fillId="38" borderId="0" applyNumberFormat="0" applyBorder="0" applyAlignment="0" applyProtection="0"/>
    <xf numFmtId="0" fontId="9" fillId="38" borderId="0" applyNumberFormat="0" applyBorder="0" applyAlignment="0" applyProtection="0"/>
    <xf numFmtId="0" fontId="46" fillId="15" borderId="0" applyNumberFormat="0" applyBorder="0" applyAlignment="0" applyProtection="0"/>
    <xf numFmtId="0" fontId="69" fillId="39" borderId="0" applyNumberFormat="0" applyBorder="0" applyAlignment="0" applyProtection="0"/>
    <xf numFmtId="0" fontId="68" fillId="38" borderId="0" applyNumberFormat="0" applyBorder="0" applyAlignment="0" applyProtection="0"/>
    <xf numFmtId="0" fontId="25" fillId="15" borderId="0" applyNumberFormat="0" applyBorder="0" applyAlignment="0" applyProtection="0"/>
    <xf numFmtId="0" fontId="70" fillId="39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68" fillId="40" borderId="0" applyNumberFormat="0" applyBorder="0" applyAlignment="0" applyProtection="0"/>
    <xf numFmtId="0" fontId="9" fillId="40" borderId="0" applyNumberFormat="0" applyBorder="0" applyAlignment="0" applyProtection="0"/>
    <xf numFmtId="0" fontId="46" fillId="19" borderId="0" applyNumberFormat="0" applyBorder="0" applyAlignment="0" applyProtection="0"/>
    <xf numFmtId="0" fontId="69" fillId="41" borderId="0" applyNumberFormat="0" applyBorder="0" applyAlignment="0" applyProtection="0"/>
    <xf numFmtId="0" fontId="68" fillId="40" borderId="0" applyNumberFormat="0" applyBorder="0" applyAlignment="0" applyProtection="0"/>
    <xf numFmtId="0" fontId="25" fillId="19" borderId="0" applyNumberFormat="0" applyBorder="0" applyAlignment="0" applyProtection="0"/>
    <xf numFmtId="0" fontId="70" fillId="41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68" fillId="42" borderId="0" applyNumberFormat="0" applyBorder="0" applyAlignment="0" applyProtection="0"/>
    <xf numFmtId="0" fontId="9" fillId="42" borderId="0" applyNumberFormat="0" applyBorder="0" applyAlignment="0" applyProtection="0"/>
    <xf numFmtId="0" fontId="46" fillId="23" borderId="0" applyNumberFormat="0" applyBorder="0" applyAlignment="0" applyProtection="0"/>
    <xf numFmtId="0" fontId="69" fillId="37" borderId="0" applyNumberFormat="0" applyBorder="0" applyAlignment="0" applyProtection="0"/>
    <xf numFmtId="0" fontId="68" fillId="42" borderId="0" applyNumberFormat="0" applyBorder="0" applyAlignment="0" applyProtection="0"/>
    <xf numFmtId="0" fontId="25" fillId="23" borderId="0" applyNumberFormat="0" applyBorder="0" applyAlignment="0" applyProtection="0"/>
    <xf numFmtId="0" fontId="70" fillId="37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68" fillId="43" borderId="0" applyNumberFormat="0" applyBorder="0" applyAlignment="0" applyProtection="0"/>
    <xf numFmtId="0" fontId="9" fillId="27" borderId="0" applyNumberFormat="0" applyBorder="0" applyAlignment="0" applyProtection="0"/>
    <xf numFmtId="0" fontId="46" fillId="27" borderId="0" applyNumberFormat="0" applyBorder="0" applyAlignment="0" applyProtection="0"/>
    <xf numFmtId="0" fontId="69" fillId="43" borderId="0" applyNumberFormat="0" applyBorder="0" applyAlignment="0" applyProtection="0"/>
    <xf numFmtId="0" fontId="68" fillId="43" borderId="0" applyNumberFormat="0" applyBorder="0" applyAlignment="0" applyProtection="0"/>
    <xf numFmtId="0" fontId="25" fillId="27" borderId="0" applyNumberFormat="0" applyBorder="0" applyAlignment="0" applyProtection="0"/>
    <xf numFmtId="0" fontId="70" fillId="4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68" fillId="37" borderId="0" applyNumberFormat="0" applyBorder="0" applyAlignment="0" applyProtection="0"/>
    <xf numFmtId="0" fontId="9" fillId="31" borderId="0" applyNumberFormat="0" applyBorder="0" applyAlignment="0" applyProtection="0"/>
    <xf numFmtId="0" fontId="46" fillId="31" borderId="0" applyNumberFormat="0" applyBorder="0" applyAlignment="0" applyProtection="0"/>
    <xf numFmtId="0" fontId="69" fillId="41" borderId="0" applyNumberFormat="0" applyBorder="0" applyAlignment="0" applyProtection="0"/>
    <xf numFmtId="0" fontId="68" fillId="37" borderId="0" applyNumberFormat="0" applyBorder="0" applyAlignment="0" applyProtection="0"/>
    <xf numFmtId="0" fontId="25" fillId="31" borderId="0" applyNumberFormat="0" applyBorder="0" applyAlignment="0" applyProtection="0"/>
    <xf numFmtId="0" fontId="70" fillId="4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68" fillId="36" borderId="0" applyNumberFormat="0" applyBorder="0" applyAlignment="0" applyProtection="0"/>
    <xf numFmtId="0" fontId="9" fillId="12" borderId="0" applyNumberFormat="0" applyBorder="0" applyAlignment="0" applyProtection="0"/>
    <xf numFmtId="0" fontId="46" fillId="12" borderId="0" applyNumberFormat="0" applyBorder="0" applyAlignment="0" applyProtection="0"/>
    <xf numFmtId="0" fontId="69" fillId="43" borderId="0" applyNumberFormat="0" applyBorder="0" applyAlignment="0" applyProtection="0"/>
    <xf numFmtId="0" fontId="68" fillId="36" borderId="0" applyNumberFormat="0" applyBorder="0" applyAlignment="0" applyProtection="0"/>
    <xf numFmtId="0" fontId="25" fillId="12" borderId="0" applyNumberFormat="0" applyBorder="0" applyAlignment="0" applyProtection="0"/>
    <xf numFmtId="0" fontId="70" fillId="44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68" fillId="39" borderId="0" applyNumberFormat="0" applyBorder="0" applyAlignment="0" applyProtection="0"/>
    <xf numFmtId="0" fontId="9" fillId="16" borderId="0" applyNumberFormat="0" applyBorder="0" applyAlignment="0" applyProtection="0"/>
    <xf numFmtId="0" fontId="46" fillId="16" borderId="0" applyNumberFormat="0" applyBorder="0" applyAlignment="0" applyProtection="0"/>
    <xf numFmtId="0" fontId="69" fillId="39" borderId="0" applyNumberFormat="0" applyBorder="0" applyAlignment="0" applyProtection="0"/>
    <xf numFmtId="0" fontId="68" fillId="39" borderId="0" applyNumberFormat="0" applyBorder="0" applyAlignment="0" applyProtection="0"/>
    <xf numFmtId="0" fontId="25" fillId="16" borderId="0" applyNumberFormat="0" applyBorder="0" applyAlignment="0" applyProtection="0"/>
    <xf numFmtId="0" fontId="70" fillId="39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68" fillId="45" borderId="0" applyNumberFormat="0" applyBorder="0" applyAlignment="0" applyProtection="0"/>
    <xf numFmtId="0" fontId="9" fillId="45" borderId="0" applyNumberFormat="0" applyBorder="0" applyAlignment="0" applyProtection="0"/>
    <xf numFmtId="0" fontId="46" fillId="20" borderId="0" applyNumberFormat="0" applyBorder="0" applyAlignment="0" applyProtection="0"/>
    <xf numFmtId="0" fontId="69" fillId="46" borderId="0" applyNumberFormat="0" applyBorder="0" applyAlignment="0" applyProtection="0"/>
    <xf numFmtId="0" fontId="68" fillId="45" borderId="0" applyNumberFormat="0" applyBorder="0" applyAlignment="0" applyProtection="0"/>
    <xf numFmtId="0" fontId="25" fillId="20" borderId="0" applyNumberFormat="0" applyBorder="0" applyAlignment="0" applyProtection="0"/>
    <xf numFmtId="0" fontId="70" fillId="46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68" fillId="42" borderId="0" applyNumberFormat="0" applyBorder="0" applyAlignment="0" applyProtection="0"/>
    <xf numFmtId="0" fontId="9" fillId="24" borderId="0" applyNumberFormat="0" applyBorder="0" applyAlignment="0" applyProtection="0"/>
    <xf numFmtId="0" fontId="46" fillId="24" borderId="0" applyNumberFormat="0" applyBorder="0" applyAlignment="0" applyProtection="0"/>
    <xf numFmtId="0" fontId="69" fillId="38" borderId="0" applyNumberFormat="0" applyBorder="0" applyAlignment="0" applyProtection="0"/>
    <xf numFmtId="0" fontId="68" fillId="42" borderId="0" applyNumberFormat="0" applyBorder="0" applyAlignment="0" applyProtection="0"/>
    <xf numFmtId="0" fontId="25" fillId="24" borderId="0" applyNumberFormat="0" applyBorder="0" applyAlignment="0" applyProtection="0"/>
    <xf numFmtId="0" fontId="70" fillId="4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68" fillId="36" borderId="0" applyNumberFormat="0" applyBorder="0" applyAlignment="0" applyProtection="0"/>
    <xf numFmtId="0" fontId="9" fillId="28" borderId="0" applyNumberFormat="0" applyBorder="0" applyAlignment="0" applyProtection="0"/>
    <xf numFmtId="0" fontId="46" fillId="28" borderId="0" applyNumberFormat="0" applyBorder="0" applyAlignment="0" applyProtection="0"/>
    <xf numFmtId="0" fontId="69" fillId="43" borderId="0" applyNumberFormat="0" applyBorder="0" applyAlignment="0" applyProtection="0"/>
    <xf numFmtId="0" fontId="68" fillId="36" borderId="0" applyNumberFormat="0" applyBorder="0" applyAlignment="0" applyProtection="0"/>
    <xf numFmtId="0" fontId="25" fillId="28" borderId="0" applyNumberFormat="0" applyBorder="0" applyAlignment="0" applyProtection="0"/>
    <xf numFmtId="0" fontId="70" fillId="36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68" fillId="47" borderId="0" applyNumberFormat="0" applyBorder="0" applyAlignment="0" applyProtection="0"/>
    <xf numFmtId="0" fontId="9" fillId="32" borderId="0" applyNumberFormat="0" applyBorder="0" applyAlignment="0" applyProtection="0"/>
    <xf numFmtId="0" fontId="46" fillId="32" borderId="0" applyNumberFormat="0" applyBorder="0" applyAlignment="0" applyProtection="0"/>
    <xf numFmtId="0" fontId="69" fillId="41" borderId="0" applyNumberFormat="0" applyBorder="0" applyAlignment="0" applyProtection="0"/>
    <xf numFmtId="0" fontId="68" fillId="47" borderId="0" applyNumberFormat="0" applyBorder="0" applyAlignment="0" applyProtection="0"/>
    <xf numFmtId="0" fontId="25" fillId="32" borderId="0" applyNumberFormat="0" applyBorder="0" applyAlignment="0" applyProtection="0"/>
    <xf numFmtId="0" fontId="70" fillId="46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71" fillId="48" borderId="0" applyNumberFormat="0" applyBorder="0" applyAlignment="0" applyProtection="0"/>
    <xf numFmtId="0" fontId="41" fillId="13" borderId="0" applyNumberFormat="0" applyBorder="0" applyAlignment="0" applyProtection="0"/>
    <xf numFmtId="0" fontId="47" fillId="13" borderId="0" applyNumberFormat="0" applyBorder="0" applyAlignment="0" applyProtection="0"/>
    <xf numFmtId="0" fontId="72" fillId="43" borderId="0" applyNumberFormat="0" applyBorder="0" applyAlignment="0" applyProtection="0"/>
    <xf numFmtId="0" fontId="73" fillId="13" borderId="0" applyNumberFormat="0" applyBorder="0" applyAlignment="0" applyProtection="0"/>
    <xf numFmtId="0" fontId="74" fillId="49" borderId="0" applyNumberFormat="0" applyBorder="0" applyAlignment="0" applyProtection="0"/>
    <xf numFmtId="0" fontId="41" fillId="13" borderId="0" applyNumberFormat="0" applyBorder="0" applyAlignment="0" applyProtection="0"/>
    <xf numFmtId="0" fontId="71" fillId="39" borderId="0" applyNumberFormat="0" applyBorder="0" applyAlignment="0" applyProtection="0"/>
    <xf numFmtId="0" fontId="41" fillId="17" borderId="0" applyNumberFormat="0" applyBorder="0" applyAlignment="0" applyProtection="0"/>
    <xf numFmtId="0" fontId="47" fillId="17" borderId="0" applyNumberFormat="0" applyBorder="0" applyAlignment="0" applyProtection="0"/>
    <xf numFmtId="0" fontId="72" fillId="50" borderId="0" applyNumberFormat="0" applyBorder="0" applyAlignment="0" applyProtection="0"/>
    <xf numFmtId="0" fontId="73" fillId="17" borderId="0" applyNumberFormat="0" applyBorder="0" applyAlignment="0" applyProtection="0"/>
    <xf numFmtId="0" fontId="74" fillId="39" borderId="0" applyNumberFormat="0" applyBorder="0" applyAlignment="0" applyProtection="0"/>
    <xf numFmtId="0" fontId="41" fillId="17" borderId="0" applyNumberFormat="0" applyBorder="0" applyAlignment="0" applyProtection="0"/>
    <xf numFmtId="0" fontId="71" fillId="45" borderId="0" applyNumberFormat="0" applyBorder="0" applyAlignment="0" applyProtection="0"/>
    <xf numFmtId="0" fontId="41" fillId="45" borderId="0" applyNumberFormat="0" applyBorder="0" applyAlignment="0" applyProtection="0"/>
    <xf numFmtId="0" fontId="47" fillId="21" borderId="0" applyNumberFormat="0" applyBorder="0" applyAlignment="0" applyProtection="0"/>
    <xf numFmtId="0" fontId="72" fillId="47" borderId="0" applyNumberFormat="0" applyBorder="0" applyAlignment="0" applyProtection="0"/>
    <xf numFmtId="0" fontId="73" fillId="21" borderId="0" applyNumberFormat="0" applyBorder="0" applyAlignment="0" applyProtection="0"/>
    <xf numFmtId="0" fontId="74" fillId="46" borderId="0" applyNumberFormat="0" applyBorder="0" applyAlignment="0" applyProtection="0"/>
    <xf numFmtId="0" fontId="41" fillId="21" borderId="0" applyNumberFormat="0" applyBorder="0" applyAlignment="0" applyProtection="0"/>
    <xf numFmtId="0" fontId="71" fillId="51" borderId="0" applyNumberFormat="0" applyBorder="0" applyAlignment="0" applyProtection="0"/>
    <xf numFmtId="0" fontId="41" fillId="51" borderId="0" applyNumberFormat="0" applyBorder="0" applyAlignment="0" applyProtection="0"/>
    <xf numFmtId="0" fontId="47" fillId="25" borderId="0" applyNumberFormat="0" applyBorder="0" applyAlignment="0" applyProtection="0"/>
    <xf numFmtId="0" fontId="72" fillId="38" borderId="0" applyNumberFormat="0" applyBorder="0" applyAlignment="0" applyProtection="0"/>
    <xf numFmtId="0" fontId="73" fillId="25" borderId="0" applyNumberFormat="0" applyBorder="0" applyAlignment="0" applyProtection="0"/>
    <xf numFmtId="0" fontId="74" fillId="44" borderId="0" applyNumberFormat="0" applyBorder="0" applyAlignment="0" applyProtection="0"/>
    <xf numFmtId="0" fontId="41" fillId="25" borderId="0" applyNumberFormat="0" applyBorder="0" applyAlignment="0" applyProtection="0"/>
    <xf numFmtId="0" fontId="71" fillId="49" borderId="0" applyNumberFormat="0" applyBorder="0" applyAlignment="0" applyProtection="0"/>
    <xf numFmtId="0" fontId="41" fillId="29" borderId="0" applyNumberFormat="0" applyBorder="0" applyAlignment="0" applyProtection="0"/>
    <xf numFmtId="0" fontId="47" fillId="29" borderId="0" applyNumberFormat="0" applyBorder="0" applyAlignment="0" applyProtection="0"/>
    <xf numFmtId="0" fontId="72" fillId="43" borderId="0" applyNumberFormat="0" applyBorder="0" applyAlignment="0" applyProtection="0"/>
    <xf numFmtId="0" fontId="73" fillId="29" borderId="0" applyNumberFormat="0" applyBorder="0" applyAlignment="0" applyProtection="0"/>
    <xf numFmtId="0" fontId="74" fillId="49" borderId="0" applyNumberFormat="0" applyBorder="0" applyAlignment="0" applyProtection="0"/>
    <xf numFmtId="0" fontId="41" fillId="29" borderId="0" applyNumberFormat="0" applyBorder="0" applyAlignment="0" applyProtection="0"/>
    <xf numFmtId="0" fontId="71" fillId="52" borderId="0" applyNumberFormat="0" applyBorder="0" applyAlignment="0" applyProtection="0"/>
    <xf numFmtId="0" fontId="41" fillId="52" borderId="0" applyNumberFormat="0" applyBorder="0" applyAlignment="0" applyProtection="0"/>
    <xf numFmtId="0" fontId="47" fillId="33" borderId="0" applyNumberFormat="0" applyBorder="0" applyAlignment="0" applyProtection="0"/>
    <xf numFmtId="0" fontId="72" fillId="39" borderId="0" applyNumberFormat="0" applyBorder="0" applyAlignment="0" applyProtection="0"/>
    <xf numFmtId="0" fontId="73" fillId="33" borderId="0" applyNumberFormat="0" applyBorder="0" applyAlignment="0" applyProtection="0"/>
    <xf numFmtId="0" fontId="74" fillId="39" borderId="0" applyNumberFormat="0" applyBorder="0" applyAlignment="0" applyProtection="0"/>
    <xf numFmtId="0" fontId="41" fillId="33" borderId="0" applyNumberFormat="0" applyBorder="0" applyAlignment="0" applyProtection="0"/>
    <xf numFmtId="0" fontId="75" fillId="53" borderId="0" applyNumberFormat="0" applyBorder="0" applyAlignment="0" applyProtection="0"/>
    <xf numFmtId="0" fontId="75" fillId="54" borderId="0" applyNumberFormat="0" applyBorder="0" applyAlignment="0" applyProtection="0"/>
    <xf numFmtId="0" fontId="76" fillId="55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1" fillId="57" borderId="0" applyNumberFormat="0" applyBorder="0" applyAlignment="0" applyProtection="0"/>
    <xf numFmtId="0" fontId="41" fillId="10" borderId="0" applyNumberFormat="0" applyBorder="0" applyAlignment="0" applyProtection="0"/>
    <xf numFmtId="0" fontId="47" fillId="10" borderId="0" applyNumberFormat="0" applyBorder="0" applyAlignment="0" applyProtection="0"/>
    <xf numFmtId="0" fontId="76" fillId="56" borderId="0" applyNumberFormat="0" applyBorder="0" applyAlignment="0" applyProtection="0"/>
    <xf numFmtId="0" fontId="73" fillId="10" borderId="0" applyNumberFormat="0" applyBorder="0" applyAlignment="0" applyProtection="0"/>
    <xf numFmtId="0" fontId="74" fillId="49" borderId="0" applyNumberFormat="0" applyBorder="0" applyAlignment="0" applyProtection="0"/>
    <xf numFmtId="0" fontId="41" fillId="10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6" fillId="56" borderId="0" applyNumberFormat="0" applyBorder="0" applyAlignment="0" applyProtection="0"/>
    <xf numFmtId="0" fontId="75" fillId="53" borderId="0" applyNumberFormat="0" applyBorder="0" applyAlignment="0" applyProtection="0"/>
    <xf numFmtId="0" fontId="75" fillId="58" borderId="0" applyNumberFormat="0" applyBorder="0" applyAlignment="0" applyProtection="0"/>
    <xf numFmtId="0" fontId="76" fillId="59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1" fillId="61" borderId="0" applyNumberFormat="0" applyBorder="0" applyAlignment="0" applyProtection="0"/>
    <xf numFmtId="0" fontId="41" fillId="14" borderId="0" applyNumberFormat="0" applyBorder="0" applyAlignment="0" applyProtection="0"/>
    <xf numFmtId="0" fontId="47" fillId="14" borderId="0" applyNumberFormat="0" applyBorder="0" applyAlignment="0" applyProtection="0"/>
    <xf numFmtId="0" fontId="76" fillId="60" borderId="0" applyNumberFormat="0" applyBorder="0" applyAlignment="0" applyProtection="0"/>
    <xf numFmtId="0" fontId="73" fillId="14" borderId="0" applyNumberFormat="0" applyBorder="0" applyAlignment="0" applyProtection="0"/>
    <xf numFmtId="0" fontId="74" fillId="61" borderId="0" applyNumberFormat="0" applyBorder="0" applyAlignment="0" applyProtection="0"/>
    <xf numFmtId="0" fontId="41" fillId="14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6" fillId="60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6" fillId="58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1" fillId="63" borderId="0" applyNumberFormat="0" applyBorder="0" applyAlignment="0" applyProtection="0"/>
    <xf numFmtId="0" fontId="41" fillId="18" borderId="0" applyNumberFormat="0" applyBorder="0" applyAlignment="0" applyProtection="0"/>
    <xf numFmtId="0" fontId="47" fillId="18" borderId="0" applyNumberFormat="0" applyBorder="0" applyAlignment="0" applyProtection="0"/>
    <xf numFmtId="0" fontId="76" fillId="62" borderId="0" applyNumberFormat="0" applyBorder="0" applyAlignment="0" applyProtection="0"/>
    <xf numFmtId="0" fontId="73" fillId="18" borderId="0" applyNumberFormat="0" applyBorder="0" applyAlignment="0" applyProtection="0"/>
    <xf numFmtId="0" fontId="74" fillId="63" borderId="0" applyNumberFormat="0" applyBorder="0" applyAlignment="0" applyProtection="0"/>
    <xf numFmtId="0" fontId="41" fillId="18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6" fillId="62" borderId="0" applyNumberFormat="0" applyBorder="0" applyAlignment="0" applyProtection="0"/>
    <xf numFmtId="0" fontId="75" fillId="53" borderId="0" applyNumberFormat="0" applyBorder="0" applyAlignment="0" applyProtection="0"/>
    <xf numFmtId="0" fontId="75" fillId="58" borderId="0" applyNumberFormat="0" applyBorder="0" applyAlignment="0" applyProtection="0"/>
    <xf numFmtId="0" fontId="76" fillId="64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1" fillId="51" borderId="0" applyNumberFormat="0" applyBorder="0" applyAlignment="0" applyProtection="0"/>
    <xf numFmtId="0" fontId="41" fillId="22" borderId="0" applyNumberFormat="0" applyBorder="0" applyAlignment="0" applyProtection="0"/>
    <xf numFmtId="0" fontId="47" fillId="22" borderId="0" applyNumberFormat="0" applyBorder="0" applyAlignment="0" applyProtection="0"/>
    <xf numFmtId="0" fontId="76" fillId="65" borderId="0" applyNumberFormat="0" applyBorder="0" applyAlignment="0" applyProtection="0"/>
    <xf numFmtId="0" fontId="73" fillId="22" borderId="0" applyNumberFormat="0" applyBorder="0" applyAlignment="0" applyProtection="0"/>
    <xf numFmtId="0" fontId="74" fillId="66" borderId="0" applyNumberFormat="0" applyBorder="0" applyAlignment="0" applyProtection="0"/>
    <xf numFmtId="0" fontId="41" fillId="22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6" fillId="65" borderId="0" applyNumberFormat="0" applyBorder="0" applyAlignment="0" applyProtection="0"/>
    <xf numFmtId="0" fontId="75" fillId="53" borderId="0" applyNumberFormat="0" applyBorder="0" applyAlignment="0" applyProtection="0"/>
    <xf numFmtId="0" fontId="75" fillId="55" borderId="0" applyNumberFormat="0" applyBorder="0" applyAlignment="0" applyProtection="0"/>
    <xf numFmtId="0" fontId="76" fillId="55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1" fillId="49" borderId="0" applyNumberFormat="0" applyBorder="0" applyAlignment="0" applyProtection="0"/>
    <xf numFmtId="0" fontId="41" fillId="26" borderId="0" applyNumberFormat="0" applyBorder="0" applyAlignment="0" applyProtection="0"/>
    <xf numFmtId="0" fontId="47" fillId="26" borderId="0" applyNumberFormat="0" applyBorder="0" applyAlignment="0" applyProtection="0"/>
    <xf numFmtId="0" fontId="76" fillId="67" borderId="0" applyNumberFormat="0" applyBorder="0" applyAlignment="0" applyProtection="0"/>
    <xf numFmtId="0" fontId="73" fillId="26" borderId="0" applyNumberFormat="0" applyBorder="0" applyAlignment="0" applyProtection="0"/>
    <xf numFmtId="0" fontId="74" fillId="49" borderId="0" applyNumberFormat="0" applyBorder="0" applyAlignment="0" applyProtection="0"/>
    <xf numFmtId="0" fontId="41" fillId="26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6" fillId="67" borderId="0" applyNumberFormat="0" applyBorder="0" applyAlignment="0" applyProtection="0"/>
    <xf numFmtId="0" fontId="75" fillId="53" borderId="0" applyNumberFormat="0" applyBorder="0" applyAlignment="0" applyProtection="0"/>
    <xf numFmtId="0" fontId="75" fillId="68" borderId="0" applyNumberFormat="0" applyBorder="0" applyAlignment="0" applyProtection="0"/>
    <xf numFmtId="0" fontId="76" fillId="69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1" fillId="50" borderId="0" applyNumberFormat="0" applyBorder="0" applyAlignment="0" applyProtection="0"/>
    <xf numFmtId="0" fontId="41" fillId="30" borderId="0" applyNumberFormat="0" applyBorder="0" applyAlignment="0" applyProtection="0"/>
    <xf numFmtId="0" fontId="47" fillId="30" borderId="0" applyNumberFormat="0" applyBorder="0" applyAlignment="0" applyProtection="0"/>
    <xf numFmtId="0" fontId="76" fillId="70" borderId="0" applyNumberFormat="0" applyBorder="0" applyAlignment="0" applyProtection="0"/>
    <xf numFmtId="0" fontId="73" fillId="30" borderId="0" applyNumberFormat="0" applyBorder="0" applyAlignment="0" applyProtection="0"/>
    <xf numFmtId="0" fontId="74" fillId="50" borderId="0" applyNumberFormat="0" applyBorder="0" applyAlignment="0" applyProtection="0"/>
    <xf numFmtId="0" fontId="41" fillId="3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0" fontId="76" fillId="70" borderId="0" applyNumberFormat="0" applyBorder="0" applyAlignment="0" applyProtection="0"/>
    <xf numFmtId="6" fontId="66" fillId="0" borderId="0" applyFont="0" applyFill="0" applyBorder="0" applyAlignment="0" applyProtection="0"/>
    <xf numFmtId="0" fontId="77" fillId="38" borderId="0" applyNumberFormat="0" applyBorder="0" applyAlignment="0" applyProtection="0"/>
    <xf numFmtId="0" fontId="31" fillId="4" borderId="0" applyNumberFormat="0" applyBorder="0" applyAlignment="0" applyProtection="0"/>
    <xf numFmtId="0" fontId="48" fillId="4" borderId="0" applyNumberFormat="0" applyBorder="0" applyAlignment="0" applyProtection="0"/>
    <xf numFmtId="0" fontId="78" fillId="68" borderId="0" applyNumberFormat="0" applyBorder="0" applyAlignment="0" applyProtection="0"/>
    <xf numFmtId="0" fontId="79" fillId="4" borderId="0" applyNumberFormat="0" applyBorder="0" applyAlignment="0" applyProtection="0"/>
    <xf numFmtId="0" fontId="80" fillId="38" borderId="0" applyNumberFormat="0" applyBorder="0" applyAlignment="0" applyProtection="0"/>
    <xf numFmtId="0" fontId="31" fillId="4" borderId="0" applyNumberFormat="0" applyBorder="0" applyAlignment="0" applyProtection="0"/>
    <xf numFmtId="0" fontId="81" fillId="0" borderId="0" applyNumberFormat="0" applyFill="0" applyBorder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49" fillId="7" borderId="16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3" fillId="71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4" fillId="7" borderId="16" applyNumberFormat="0" applyAlignment="0" applyProtection="0"/>
    <xf numFmtId="0" fontId="82" fillId="44" borderId="23" applyNumberFormat="0" applyAlignment="0" applyProtection="0"/>
    <xf numFmtId="0" fontId="85" fillId="72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82" fillId="44" borderId="23" applyNumberFormat="0" applyAlignment="0" applyProtection="0"/>
    <xf numFmtId="0" fontId="35" fillId="7" borderId="16" applyNumberFormat="0" applyAlignment="0" applyProtection="0"/>
    <xf numFmtId="0" fontId="86" fillId="73" borderId="24" applyNumberFormat="0" applyAlignment="0" applyProtection="0"/>
    <xf numFmtId="0" fontId="37" fillId="8" borderId="19" applyNumberFormat="0" applyAlignment="0" applyProtection="0"/>
    <xf numFmtId="0" fontId="50" fillId="8" borderId="19" applyNumberFormat="0" applyAlignment="0" applyProtection="0"/>
    <xf numFmtId="0" fontId="87" fillId="59" borderId="24" applyNumberFormat="0" applyAlignment="0" applyProtection="0"/>
    <xf numFmtId="0" fontId="88" fillId="8" borderId="19" applyNumberFormat="0" applyAlignment="0" applyProtection="0"/>
    <xf numFmtId="0" fontId="89" fillId="73" borderId="24" applyNumberFormat="0" applyAlignment="0" applyProtection="0"/>
    <xf numFmtId="0" fontId="37" fillId="8" borderId="19" applyNumberFormat="0" applyAlignment="0" applyProtection="0"/>
    <xf numFmtId="168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168" fontId="42" fillId="0" borderId="0" applyFont="0" applyFill="0" applyBorder="0" applyAlignment="0" applyProtection="0"/>
    <xf numFmtId="41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90" fillId="0" borderId="0" applyFont="0" applyFill="0" applyBorder="0" applyAlignment="0" applyProtection="0"/>
    <xf numFmtId="169" fontId="90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70" fontId="14" fillId="0" borderId="0" applyFont="0" applyFill="0" applyBorder="0" applyAlignment="0" applyProtection="0"/>
    <xf numFmtId="169" fontId="91" fillId="0" borderId="0" applyFont="0" applyFill="0" applyBorder="0" applyAlignment="0" applyProtection="0"/>
    <xf numFmtId="43" fontId="91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3" fillId="0" borderId="0" applyFont="0" applyFill="0" applyBorder="0" applyAlignment="0" applyProtection="0"/>
    <xf numFmtId="171" fontId="4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171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16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72" fontId="92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43" fillId="0" borderId="0" applyFont="0" applyFill="0" applyBorder="0" applyAlignment="0" applyProtection="0"/>
    <xf numFmtId="173" fontId="42" fillId="0" borderId="0" applyFont="0" applyFill="0" applyBorder="0" applyAlignment="0" applyProtection="0"/>
    <xf numFmtId="170" fontId="14" fillId="0" borderId="0" applyFont="0" applyFill="0" applyBorder="0" applyAlignment="0" applyProtection="0"/>
    <xf numFmtId="169" fontId="42" fillId="0" borderId="0" applyFont="0" applyFill="0" applyBorder="0" applyAlignment="0" applyProtection="0"/>
    <xf numFmtId="174" fontId="14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73" fontId="14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8" fontId="14" fillId="0" borderId="0" applyFont="0" applyFill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43" fillId="0" borderId="0" applyFont="0" applyFill="0" applyBorder="0" applyAlignment="0" applyProtection="0"/>
    <xf numFmtId="175" fontId="67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0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169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170" fontId="14" fillId="0" borderId="0" applyFont="0" applyFill="0" applyBorder="0" applyAlignment="0" applyProtection="0"/>
    <xf numFmtId="176" fontId="42" fillId="0" borderId="0" applyFont="0" applyFill="0" applyBorder="0" applyAlignment="0" applyProtection="0"/>
    <xf numFmtId="169" fontId="43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0" fillId="0" borderId="0" applyFont="0" applyFill="0" applyBorder="0" applyAlignment="0" applyProtection="0"/>
    <xf numFmtId="169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169" fontId="90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24" fillId="0" borderId="0" applyFont="0" applyFill="0" applyBorder="0" applyAlignment="0" applyProtection="0">
      <alignment horizontal="left" vertical="top" wrapText="1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9" fillId="0" borderId="0" applyFont="0" applyFill="0" applyBorder="0" applyAlignment="0" applyProtection="0"/>
    <xf numFmtId="43" fontId="24" fillId="0" borderId="0" applyFont="0" applyFill="0" applyBorder="0" applyAlignment="0" applyProtection="0">
      <alignment horizontal="left" vertical="top" wrapText="1"/>
    </xf>
    <xf numFmtId="169" fontId="9" fillId="0" borderId="0" applyFont="0" applyFill="0" applyBorder="0" applyAlignment="0" applyProtection="0"/>
    <xf numFmtId="43" fontId="42" fillId="0" borderId="0" applyFont="0" applyFill="0" applyBorder="0" applyAlignment="0" applyProtection="0"/>
    <xf numFmtId="178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77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69" fontId="24" fillId="0" borderId="0" applyFont="0" applyFill="0" applyBorder="0" applyAlignment="0" applyProtection="0">
      <alignment horizontal="left" vertical="top" wrapText="1"/>
    </xf>
    <xf numFmtId="43" fontId="24" fillId="0" borderId="0" applyFont="0" applyFill="0" applyBorder="0" applyAlignment="0" applyProtection="0">
      <alignment horizontal="left" vertical="top" wrapText="1"/>
    </xf>
    <xf numFmtId="177" fontId="9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4" fillId="74" borderId="0" applyNumberFormat="0" applyBorder="0" applyAlignment="0" applyProtection="0"/>
    <xf numFmtId="0" fontId="94" fillId="75" borderId="0" applyNumberFormat="0" applyBorder="0" applyAlignment="0" applyProtection="0"/>
    <xf numFmtId="0" fontId="94" fillId="76" borderId="0" applyNumberFormat="0" applyBorder="0" applyAlignment="0" applyProtection="0"/>
    <xf numFmtId="179" fontId="42" fillId="0" borderId="0" applyFont="0" applyFill="0" applyBorder="0" applyAlignment="0" applyProtection="0"/>
    <xf numFmtId="0" fontId="9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99" fillId="40" borderId="0" applyNumberFormat="0" applyBorder="0" applyAlignment="0" applyProtection="0"/>
    <xf numFmtId="0" fontId="30" fillId="3" borderId="0" applyNumberFormat="0" applyBorder="0" applyAlignment="0" applyProtection="0"/>
    <xf numFmtId="0" fontId="52" fillId="3" borderId="0" applyNumberFormat="0" applyBorder="0" applyAlignment="0" applyProtection="0"/>
    <xf numFmtId="0" fontId="100" fillId="77" borderId="0" applyNumberFormat="0" applyBorder="0" applyAlignment="0" applyProtection="0"/>
    <xf numFmtId="0" fontId="101" fillId="3" borderId="0" applyNumberFormat="0" applyBorder="0" applyAlignment="0" applyProtection="0"/>
    <xf numFmtId="0" fontId="102" fillId="40" borderId="0" applyNumberFormat="0" applyBorder="0" applyAlignment="0" applyProtection="0"/>
    <xf numFmtId="0" fontId="30" fillId="3" borderId="0" applyNumberFormat="0" applyBorder="0" applyAlignment="0" applyProtection="0"/>
    <xf numFmtId="0" fontId="103" fillId="0" borderId="25" applyNumberFormat="0" applyFill="0" applyAlignment="0" applyProtection="0"/>
    <xf numFmtId="0" fontId="27" fillId="0" borderId="13" applyNumberFormat="0" applyFill="0" applyAlignment="0" applyProtection="0"/>
    <xf numFmtId="0" fontId="53" fillId="0" borderId="13" applyNumberFormat="0" applyFill="0" applyAlignment="0" applyProtection="0"/>
    <xf numFmtId="0" fontId="104" fillId="0" borderId="26" applyNumberFormat="0" applyFill="0" applyAlignment="0" applyProtection="0"/>
    <xf numFmtId="0" fontId="105" fillId="0" borderId="13" applyNumberFormat="0" applyFill="0" applyAlignment="0" applyProtection="0"/>
    <xf numFmtId="0" fontId="106" fillId="0" borderId="27" applyNumberFormat="0" applyFill="0" applyAlignment="0" applyProtection="0"/>
    <xf numFmtId="0" fontId="27" fillId="0" borderId="13" applyNumberFormat="0" applyFill="0" applyAlignment="0" applyProtection="0"/>
    <xf numFmtId="0" fontId="107" fillId="0" borderId="28" applyNumberFormat="0" applyFill="0" applyAlignment="0" applyProtection="0"/>
    <xf numFmtId="0" fontId="28" fillId="0" borderId="14" applyNumberFormat="0" applyFill="0" applyAlignment="0" applyProtection="0"/>
    <xf numFmtId="0" fontId="54" fillId="0" borderId="14" applyNumberFormat="0" applyFill="0" applyAlignment="0" applyProtection="0"/>
    <xf numFmtId="0" fontId="108" fillId="0" borderId="29" applyNumberFormat="0" applyFill="0" applyAlignment="0" applyProtection="0"/>
    <xf numFmtId="0" fontId="109" fillId="0" borderId="14" applyNumberFormat="0" applyFill="0" applyAlignment="0" applyProtection="0"/>
    <xf numFmtId="0" fontId="110" fillId="0" borderId="28" applyNumberFormat="0" applyFill="0" applyAlignment="0" applyProtection="0"/>
    <xf numFmtId="0" fontId="28" fillId="0" borderId="14" applyNumberFormat="0" applyFill="0" applyAlignment="0" applyProtection="0"/>
    <xf numFmtId="0" fontId="111" fillId="0" borderId="30" applyNumberFormat="0" applyFill="0" applyAlignment="0" applyProtection="0"/>
    <xf numFmtId="0" fontId="29" fillId="0" borderId="15" applyNumberFormat="0" applyFill="0" applyAlignment="0" applyProtection="0"/>
    <xf numFmtId="0" fontId="55" fillId="0" borderId="15" applyNumberFormat="0" applyFill="0" applyAlignment="0" applyProtection="0"/>
    <xf numFmtId="0" fontId="112" fillId="0" borderId="31" applyNumberFormat="0" applyFill="0" applyAlignment="0" applyProtection="0"/>
    <xf numFmtId="0" fontId="113" fillId="0" borderId="15" applyNumberFormat="0" applyFill="0" applyAlignment="0" applyProtection="0"/>
    <xf numFmtId="0" fontId="114" fillId="0" borderId="32" applyNumberFormat="0" applyFill="0" applyAlignment="0" applyProtection="0"/>
    <xf numFmtId="0" fontId="29" fillId="0" borderId="15" applyNumberFormat="0" applyFill="0" applyAlignment="0" applyProtection="0"/>
    <xf numFmtId="0" fontId="111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116" fillId="0" borderId="0" applyNumberFormat="0" applyFill="0" applyBorder="0" applyAlignment="0" applyProtection="0">
      <alignment vertical="top"/>
      <protection locked="0"/>
    </xf>
    <xf numFmtId="0" fontId="117" fillId="0" borderId="0" applyNumberFormat="0" applyFill="0" applyBorder="0" applyAlignment="0" applyProtection="0">
      <alignment vertical="top"/>
      <protection locked="0"/>
    </xf>
    <xf numFmtId="0" fontId="43" fillId="0" borderId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56" fillId="6" borderId="16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9" fillId="69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20" fillId="6" borderId="16" applyNumberFormat="0" applyAlignment="0" applyProtection="0"/>
    <xf numFmtId="0" fontId="118" fillId="37" borderId="23" applyNumberFormat="0" applyAlignment="0" applyProtection="0"/>
    <xf numFmtId="0" fontId="121" fillId="46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118" fillId="37" borderId="23" applyNumberFormat="0" applyAlignment="0" applyProtection="0"/>
    <xf numFmtId="0" fontId="33" fillId="6" borderId="16" applyNumberFormat="0" applyAlignment="0" applyProtection="0"/>
    <xf numFmtId="38" fontId="122" fillId="0" borderId="0"/>
    <xf numFmtId="38" fontId="123" fillId="0" borderId="0"/>
    <xf numFmtId="38" fontId="124" fillId="0" borderId="0"/>
    <xf numFmtId="38" fontId="125" fillId="0" borderId="0"/>
    <xf numFmtId="0" fontId="126" fillId="0" borderId="0"/>
    <xf numFmtId="0" fontId="126" fillId="0" borderId="0"/>
    <xf numFmtId="0" fontId="127" fillId="0" borderId="0"/>
    <xf numFmtId="0" fontId="128" fillId="0" borderId="33" applyNumberFormat="0" applyFill="0" applyAlignment="0" applyProtection="0"/>
    <xf numFmtId="0" fontId="36" fillId="0" borderId="18" applyNumberFormat="0" applyFill="0" applyAlignment="0" applyProtection="0"/>
    <xf numFmtId="0" fontId="57" fillId="0" borderId="18" applyNumberFormat="0" applyFill="0" applyAlignment="0" applyProtection="0"/>
    <xf numFmtId="0" fontId="129" fillId="0" borderId="34" applyNumberFormat="0" applyFill="0" applyAlignment="0" applyProtection="0"/>
    <xf numFmtId="0" fontId="130" fillId="0" borderId="18" applyNumberFormat="0" applyFill="0" applyAlignment="0" applyProtection="0"/>
    <xf numFmtId="0" fontId="131" fillId="0" borderId="33" applyNumberFormat="0" applyFill="0" applyAlignment="0" applyProtection="0"/>
    <xf numFmtId="0" fontId="36" fillId="0" borderId="18" applyNumberFormat="0" applyFill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32" fillId="5" borderId="0" applyNumberFormat="0" applyBorder="0" applyAlignment="0" applyProtection="0"/>
    <xf numFmtId="0" fontId="32" fillId="5" borderId="0" applyNumberFormat="0" applyBorder="0" applyAlignment="0" applyProtection="0"/>
    <xf numFmtId="0" fontId="58" fillId="5" borderId="0" applyNumberFormat="0" applyBorder="0" applyAlignment="0" applyProtection="0"/>
    <xf numFmtId="0" fontId="129" fillId="69" borderId="0" applyNumberFormat="0" applyBorder="0" applyAlignment="0" applyProtection="0"/>
    <xf numFmtId="0" fontId="133" fillId="5" borderId="0" applyNumberFormat="0" applyBorder="0" applyAlignment="0" applyProtection="0"/>
    <xf numFmtId="0" fontId="134" fillId="46" borderId="0" applyNumberFormat="0" applyBorder="0" applyAlignment="0" applyProtection="0"/>
    <xf numFmtId="0" fontId="135" fillId="46" borderId="0" applyNumberFormat="0" applyBorder="0" applyAlignment="0" applyProtection="0"/>
    <xf numFmtId="0" fontId="32" fillId="5" borderId="0" applyNumberFormat="0" applyBorder="0" applyAlignment="0" applyProtection="0"/>
    <xf numFmtId="37" fontId="136" fillId="0" borderId="0"/>
    <xf numFmtId="0" fontId="93" fillId="0" borderId="0"/>
    <xf numFmtId="0" fontId="137" fillId="0" borderId="0"/>
    <xf numFmtId="0" fontId="42" fillId="0" borderId="0"/>
    <xf numFmtId="0" fontId="43" fillId="0" borderId="0"/>
    <xf numFmtId="0" fontId="23" fillId="0" borderId="0">
      <alignment horizontal="left" vertical="top" wrapText="1"/>
    </xf>
    <xf numFmtId="0" fontId="43" fillId="0" borderId="0"/>
    <xf numFmtId="0" fontId="9" fillId="0" borderId="0"/>
    <xf numFmtId="0" fontId="68" fillId="0" borderId="0"/>
    <xf numFmtId="0" fontId="70" fillId="0" borderId="0"/>
    <xf numFmtId="0" fontId="42" fillId="0" borderId="0"/>
    <xf numFmtId="0" fontId="9" fillId="0" borderId="0"/>
    <xf numFmtId="0" fontId="9" fillId="0" borderId="0"/>
    <xf numFmtId="0" fontId="43" fillId="0" borderId="0"/>
    <xf numFmtId="0" fontId="9" fillId="0" borderId="0"/>
    <xf numFmtId="0" fontId="9" fillId="0" borderId="0"/>
    <xf numFmtId="0" fontId="9" fillId="0" borderId="0"/>
    <xf numFmtId="0" fontId="24" fillId="0" borderId="0">
      <alignment horizontal="left" vertical="top" wrapText="1"/>
    </xf>
    <xf numFmtId="0" fontId="9" fillId="0" borderId="0"/>
    <xf numFmtId="0" fontId="9" fillId="0" borderId="0"/>
    <xf numFmtId="0" fontId="9" fillId="0" borderId="0"/>
    <xf numFmtId="0" fontId="9" fillId="0" borderId="0"/>
    <xf numFmtId="0" fontId="68" fillId="0" borderId="0"/>
    <xf numFmtId="0" fontId="42" fillId="0" borderId="0"/>
    <xf numFmtId="0" fontId="43" fillId="0" borderId="0"/>
    <xf numFmtId="0" fontId="24" fillId="0" borderId="0">
      <alignment horizontal="left" vertical="top" wrapText="1"/>
    </xf>
    <xf numFmtId="0" fontId="67" fillId="0" borderId="0"/>
    <xf numFmtId="0" fontId="43" fillId="0" borderId="0"/>
    <xf numFmtId="0" fontId="14" fillId="0" borderId="0"/>
    <xf numFmtId="0" fontId="14" fillId="0" borderId="0"/>
    <xf numFmtId="0" fontId="43" fillId="0" borderId="0"/>
    <xf numFmtId="0" fontId="43" fillId="0" borderId="0"/>
    <xf numFmtId="0" fontId="43" fillId="0" borderId="0"/>
    <xf numFmtId="0" fontId="14" fillId="0" borderId="0"/>
    <xf numFmtId="0" fontId="43" fillId="0" borderId="0"/>
    <xf numFmtId="0" fontId="9" fillId="0" borderId="0"/>
    <xf numFmtId="0" fontId="14" fillId="0" borderId="0"/>
    <xf numFmtId="0" fontId="25" fillId="0" borderId="0"/>
    <xf numFmtId="0" fontId="43" fillId="0" borderId="0"/>
    <xf numFmtId="0" fontId="43" fillId="0" borderId="0"/>
    <xf numFmtId="0" fontId="14" fillId="0" borderId="0"/>
    <xf numFmtId="0" fontId="14" fillId="0" borderId="0"/>
    <xf numFmtId="0" fontId="43" fillId="0" borderId="0"/>
    <xf numFmtId="0" fontId="43" fillId="0" borderId="0"/>
    <xf numFmtId="0" fontId="43" fillId="0" borderId="0"/>
    <xf numFmtId="0" fontId="9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2" fillId="0" borderId="0"/>
    <xf numFmtId="0" fontId="14" fillId="0" borderId="0"/>
    <xf numFmtId="1" fontId="138" fillId="0" borderId="0"/>
    <xf numFmtId="0" fontId="139" fillId="0" borderId="0"/>
    <xf numFmtId="0" fontId="42" fillId="0" borderId="0"/>
    <xf numFmtId="0" fontId="9" fillId="0" borderId="0"/>
    <xf numFmtId="1" fontId="138" fillId="0" borderId="0"/>
    <xf numFmtId="1" fontId="138" fillId="0" borderId="0"/>
    <xf numFmtId="0" fontId="42" fillId="0" borderId="0"/>
    <xf numFmtId="0" fontId="42" fillId="0" borderId="0"/>
    <xf numFmtId="0" fontId="42" fillId="0" borderId="0"/>
    <xf numFmtId="0" fontId="14" fillId="0" borderId="0"/>
    <xf numFmtId="1" fontId="138" fillId="0" borderId="0"/>
    <xf numFmtId="0" fontId="43" fillId="0" borderId="0"/>
    <xf numFmtId="0" fontId="14" fillId="0" borderId="0"/>
    <xf numFmtId="0" fontId="25" fillId="0" borderId="0"/>
    <xf numFmtId="0" fontId="140" fillId="0" borderId="0"/>
    <xf numFmtId="0" fontId="42" fillId="0" borderId="0"/>
    <xf numFmtId="0" fontId="43" fillId="0" borderId="0"/>
    <xf numFmtId="0" fontId="22" fillId="0" borderId="0"/>
    <xf numFmtId="0" fontId="60" fillId="0" borderId="0"/>
    <xf numFmtId="0" fontId="14" fillId="0" borderId="0"/>
    <xf numFmtId="0" fontId="43" fillId="0" borderId="0"/>
    <xf numFmtId="0" fontId="43" fillId="0" borderId="0"/>
    <xf numFmtId="0" fontId="24" fillId="0" borderId="0">
      <alignment horizontal="left" vertical="top" wrapText="1"/>
    </xf>
    <xf numFmtId="0" fontId="9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0" fillId="0" borderId="0"/>
    <xf numFmtId="0" fontId="90" fillId="0" borderId="0"/>
    <xf numFmtId="0" fontId="90" fillId="0" borderId="0"/>
    <xf numFmtId="1" fontId="138" fillId="0" borderId="0"/>
    <xf numFmtId="0" fontId="67" fillId="0" borderId="0"/>
    <xf numFmtId="0" fontId="91" fillId="0" borderId="0"/>
    <xf numFmtId="0" fontId="14" fillId="0" borderId="0"/>
    <xf numFmtId="0" fontId="141" fillId="0" borderId="0"/>
    <xf numFmtId="0" fontId="43" fillId="0" borderId="0"/>
    <xf numFmtId="0" fontId="14" fillId="0" borderId="0"/>
    <xf numFmtId="0" fontId="42" fillId="0" borderId="0"/>
    <xf numFmtId="0" fontId="14" fillId="0" borderId="0"/>
    <xf numFmtId="0" fontId="142" fillId="0" borderId="0"/>
    <xf numFmtId="0" fontId="14" fillId="0" borderId="0"/>
    <xf numFmtId="0" fontId="43" fillId="0" borderId="0"/>
    <xf numFmtId="0" fontId="67" fillId="0" borderId="0"/>
    <xf numFmtId="0" fontId="91" fillId="0" borderId="0"/>
    <xf numFmtId="0" fontId="14" fillId="0" borderId="0"/>
    <xf numFmtId="0" fontId="24" fillId="0" borderId="0">
      <alignment horizontal="left" vertical="top" wrapText="1"/>
    </xf>
    <xf numFmtId="0" fontId="43" fillId="0" borderId="0"/>
    <xf numFmtId="0" fontId="9" fillId="0" borderId="0"/>
    <xf numFmtId="0" fontId="43" fillId="0" borderId="0"/>
    <xf numFmtId="0" fontId="90" fillId="0" borderId="0"/>
    <xf numFmtId="0" fontId="14" fillId="0" borderId="0"/>
    <xf numFmtId="0" fontId="90" fillId="0" borderId="0"/>
    <xf numFmtId="0" fontId="90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68" fillId="0" borderId="0"/>
    <xf numFmtId="0" fontId="68" fillId="0" borderId="0"/>
    <xf numFmtId="0" fontId="14" fillId="0" borderId="0"/>
    <xf numFmtId="0" fontId="14" fillId="0" borderId="0"/>
    <xf numFmtId="0" fontId="42" fillId="0" borderId="0"/>
    <xf numFmtId="0" fontId="14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4" fillId="0" borderId="0">
      <alignment horizontal="left" vertical="top" wrapText="1"/>
    </xf>
    <xf numFmtId="0" fontId="141" fillId="0" borderId="0"/>
    <xf numFmtId="0" fontId="14" fillId="0" borderId="0"/>
    <xf numFmtId="0" fontId="9" fillId="0" borderId="0"/>
    <xf numFmtId="0" fontId="9" fillId="0" borderId="0"/>
    <xf numFmtId="0" fontId="6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5" fillId="0" borderId="0"/>
    <xf numFmtId="0" fontId="9" fillId="0" borderId="0"/>
    <xf numFmtId="0" fontId="14" fillId="0" borderId="0"/>
    <xf numFmtId="0" fontId="25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" fillId="0" borderId="0"/>
    <xf numFmtId="0" fontId="14" fillId="0" borderId="0"/>
    <xf numFmtId="0" fontId="25" fillId="0" borderId="0"/>
    <xf numFmtId="0" fontId="25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2" fillId="0" borderId="0"/>
    <xf numFmtId="0" fontId="9" fillId="0" borderId="0"/>
    <xf numFmtId="0" fontId="42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42" fillId="0" borderId="0"/>
    <xf numFmtId="0" fontId="69" fillId="0" borderId="0"/>
    <xf numFmtId="0" fontId="137" fillId="0" borderId="0"/>
    <xf numFmtId="0" fontId="9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91" fillId="0" borderId="0"/>
    <xf numFmtId="0" fontId="141" fillId="0" borderId="0"/>
    <xf numFmtId="0" fontId="91" fillId="0" borderId="0"/>
    <xf numFmtId="0" fontId="25" fillId="0" borderId="0"/>
    <xf numFmtId="0" fontId="25" fillId="0" borderId="0"/>
    <xf numFmtId="0" fontId="25" fillId="0" borderId="0"/>
    <xf numFmtId="0" fontId="14" fillId="0" borderId="0"/>
    <xf numFmtId="0" fontId="67" fillId="0" borderId="0"/>
    <xf numFmtId="0" fontId="42" fillId="0" borderId="0"/>
    <xf numFmtId="0" fontId="42" fillId="0" borderId="0"/>
    <xf numFmtId="0" fontId="42" fillId="0" borderId="0"/>
    <xf numFmtId="0" fontId="69" fillId="0" borderId="0"/>
    <xf numFmtId="0" fontId="137" fillId="0" borderId="0"/>
    <xf numFmtId="0" fontId="67" fillId="0" borderId="0"/>
    <xf numFmtId="0" fontId="14" fillId="0" borderId="0"/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9" fillId="0" borderId="0"/>
    <xf numFmtId="0" fontId="9" fillId="0" borderId="0"/>
    <xf numFmtId="0" fontId="14" fillId="0" borderId="0"/>
    <xf numFmtId="0" fontId="140" fillId="0" borderId="0"/>
    <xf numFmtId="0" fontId="24" fillId="0" borderId="0">
      <alignment horizontal="left" vertical="top" wrapText="1"/>
    </xf>
    <xf numFmtId="0" fontId="9" fillId="0" borderId="0"/>
    <xf numFmtId="0" fontId="23" fillId="0" borderId="0"/>
    <xf numFmtId="0" fontId="25" fillId="0" borderId="0"/>
    <xf numFmtId="0" fontId="68" fillId="0" borderId="0"/>
    <xf numFmtId="0" fontId="68" fillId="0" borderId="0"/>
    <xf numFmtId="0" fontId="143" fillId="0" borderId="0"/>
    <xf numFmtId="0" fontId="9" fillId="0" borderId="0"/>
    <xf numFmtId="0" fontId="67" fillId="0" borderId="0"/>
    <xf numFmtId="0" fontId="42" fillId="0" borderId="0"/>
    <xf numFmtId="0" fontId="14" fillId="0" borderId="0"/>
    <xf numFmtId="0" fontId="24" fillId="0" borderId="0">
      <alignment horizontal="left" vertical="top" wrapText="1"/>
    </xf>
    <xf numFmtId="0" fontId="2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/>
    <xf numFmtId="0" fontId="9" fillId="0" borderId="0"/>
    <xf numFmtId="0" fontId="42" fillId="0" borderId="0"/>
    <xf numFmtId="0" fontId="14" fillId="0" borderId="0"/>
    <xf numFmtId="0" fontId="9" fillId="0" borderId="0"/>
    <xf numFmtId="0" fontId="9" fillId="0" borderId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6" fillId="9" borderId="20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68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25" fillId="9" borderId="20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9" fillId="9" borderId="20" applyNumberFormat="0" applyFont="0" applyAlignment="0" applyProtection="0"/>
    <xf numFmtId="0" fontId="42" fillId="41" borderId="35" applyNumberFormat="0" applyFont="0" applyAlignment="0" applyProtection="0"/>
    <xf numFmtId="0" fontId="14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41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9" fillId="9" borderId="20" applyNumberFormat="0" applyFont="0" applyAlignment="0" applyProtection="0"/>
    <xf numFmtId="0" fontId="68" fillId="9" borderId="20" applyNumberFormat="0" applyFont="0" applyAlignment="0" applyProtection="0"/>
    <xf numFmtId="0" fontId="9" fillId="9" borderId="20" applyNumberFormat="0" applyFont="0" applyAlignment="0" applyProtection="0"/>
    <xf numFmtId="0" fontId="9" fillId="9" borderId="20" applyNumberFormat="0" applyFont="0" applyAlignment="0" applyProtection="0"/>
    <xf numFmtId="0" fontId="42" fillId="68" borderId="35" applyNumberFormat="0" applyFont="0" applyAlignment="0" applyProtection="0"/>
    <xf numFmtId="0" fontId="9" fillId="9" borderId="20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9" fillId="9" borderId="20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9" fillId="9" borderId="20" applyNumberFormat="0" applyFont="0" applyAlignment="0" applyProtection="0"/>
    <xf numFmtId="0" fontId="9" fillId="9" borderId="20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9" fillId="9" borderId="20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9" fillId="9" borderId="20" applyNumberFormat="0" applyFont="0" applyAlignment="0" applyProtection="0"/>
    <xf numFmtId="0" fontId="9" fillId="9" borderId="20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9" fillId="9" borderId="20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9" fillId="9" borderId="20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9" fillId="9" borderId="20" applyNumberFormat="0" applyFont="0" applyAlignment="0" applyProtection="0"/>
    <xf numFmtId="0" fontId="42" fillId="68" borderId="35" applyNumberFormat="0" applyFont="0" applyAlignment="0" applyProtection="0"/>
    <xf numFmtId="0" fontId="42" fillId="68" borderId="35" applyNumberFormat="0" applyFont="0" applyAlignment="0" applyProtection="0"/>
    <xf numFmtId="0" fontId="9" fillId="9" borderId="20" applyNumberFormat="0" applyFont="0" applyAlignment="0" applyProtection="0"/>
    <xf numFmtId="0" fontId="25" fillId="9" borderId="20" applyNumberFormat="0" applyFon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61" fillId="7" borderId="17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5" fillId="71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6" fillId="7" borderId="17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7" fillId="72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144" fillId="44" borderId="36" applyNumberFormat="0" applyAlignment="0" applyProtection="0"/>
    <xf numFmtId="0" fontId="34" fillId="7" borderId="17" applyNumberFormat="0" applyAlignment="0" applyProtection="0"/>
    <xf numFmtId="9" fontId="42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68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48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9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68" fillId="0" borderId="0" applyFont="0" applyFill="0" applyBorder="0" applyAlignment="0" applyProtection="0"/>
    <xf numFmtId="0" fontId="149" fillId="0" borderId="0"/>
    <xf numFmtId="0" fontId="150" fillId="0" borderId="0" applyNumberFormat="0" applyFill="0" applyBorder="0" applyAlignment="0" applyProtection="0"/>
    <xf numFmtId="0" fontId="14" fillId="0" borderId="0"/>
    <xf numFmtId="0" fontId="16" fillId="0" borderId="0"/>
    <xf numFmtId="0" fontId="16" fillId="0" borderId="0"/>
    <xf numFmtId="0" fontId="16" fillId="0" borderId="0"/>
    <xf numFmtId="0" fontId="45" fillId="0" borderId="0"/>
    <xf numFmtId="0" fontId="45" fillId="0" borderId="0"/>
    <xf numFmtId="0" fontId="16" fillId="0" borderId="0"/>
    <xf numFmtId="0" fontId="67" fillId="0" borderId="0"/>
    <xf numFmtId="0" fontId="16" fillId="0" borderId="0"/>
    <xf numFmtId="6" fontId="66" fillId="0" borderId="0" applyFont="0" applyFill="0" applyBorder="0" applyAlignment="0" applyProtection="0"/>
    <xf numFmtId="0" fontId="151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154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63" fillId="0" borderId="21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94" fillId="0" borderId="38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6" fillId="0" borderId="21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7" fillId="0" borderId="39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155" fillId="0" borderId="37" applyNumberFormat="0" applyFill="0" applyAlignment="0" applyProtection="0"/>
    <xf numFmtId="0" fontId="40" fillId="0" borderId="21" applyNumberFormat="0" applyFill="0" applyAlignment="0" applyProtection="0"/>
    <xf numFmtId="0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5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1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75" fontId="162" fillId="0" borderId="40">
      <protection locked="0"/>
    </xf>
    <xf numFmtId="175" fontId="163" fillId="78" borderId="40"/>
    <xf numFmtId="0" fontId="67" fillId="0" borderId="0"/>
    <xf numFmtId="1" fontId="138" fillId="0" borderId="0"/>
    <xf numFmtId="0" fontId="67" fillId="0" borderId="0"/>
    <xf numFmtId="0" fontId="9" fillId="0" borderId="0"/>
    <xf numFmtId="0" fontId="42" fillId="0" borderId="0"/>
    <xf numFmtId="0" fontId="67" fillId="0" borderId="0"/>
    <xf numFmtId="0" fontId="24" fillId="0" borderId="0">
      <alignment horizontal="left" vertical="top" wrapText="1"/>
    </xf>
    <xf numFmtId="0" fontId="9" fillId="0" borderId="0"/>
    <xf numFmtId="0" fontId="67" fillId="0" borderId="0"/>
    <xf numFmtId="0" fontId="9" fillId="9" borderId="20" applyNumberFormat="0" applyFont="0" applyAlignment="0" applyProtection="0"/>
    <xf numFmtId="9" fontId="9" fillId="0" borderId="0" applyFont="0" applyFill="0" applyBorder="0" applyAlignment="0" applyProtection="0"/>
    <xf numFmtId="0" fontId="14" fillId="0" borderId="0"/>
    <xf numFmtId="0" fontId="16" fillId="0" borderId="0"/>
    <xf numFmtId="0" fontId="45" fillId="0" borderId="0"/>
    <xf numFmtId="173" fontId="42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173" fontId="67" fillId="0" borderId="0" applyFont="0" applyFill="0" applyBorder="0" applyAlignment="0" applyProtection="0"/>
    <xf numFmtId="43" fontId="68" fillId="0" borderId="0" applyFont="0" applyFill="0" applyBorder="0" applyAlignment="0" applyProtection="0"/>
    <xf numFmtId="169" fontId="68" fillId="0" borderId="0" applyFont="0" applyFill="0" applyBorder="0" applyAlignment="0" applyProtection="0"/>
    <xf numFmtId="169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4" fillId="0" borderId="0">
      <alignment horizontal="left" vertical="top" wrapText="1"/>
    </xf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24" fillId="0" borderId="0">
      <alignment horizontal="left" vertical="top" wrapText="1"/>
    </xf>
    <xf numFmtId="0" fontId="8" fillId="9" borderId="20" applyNumberFormat="0" applyFont="0" applyAlignment="0" applyProtection="0"/>
    <xf numFmtId="0" fontId="24" fillId="0" borderId="0">
      <alignment horizontal="left" vertical="top" wrapText="1"/>
    </xf>
    <xf numFmtId="0" fontId="24" fillId="0" borderId="0">
      <alignment horizontal="left" vertical="top" wrapText="1"/>
    </xf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20" applyNumberFormat="0" applyFont="0" applyAlignment="0" applyProtection="0"/>
    <xf numFmtId="0" fontId="24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20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20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20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43" fillId="0" borderId="0"/>
    <xf numFmtId="0" fontId="43" fillId="0" borderId="0"/>
    <xf numFmtId="0" fontId="5" fillId="9" borderId="20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20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3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8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4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4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45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20" applyNumberFormat="0" applyFont="0" applyAlignment="0" applyProtection="0"/>
    <xf numFmtId="0" fontId="5" fillId="9" borderId="20" applyNumberFormat="0" applyFont="0" applyAlignment="0" applyProtection="0"/>
    <xf numFmtId="0" fontId="5" fillId="9" borderId="20" applyNumberFormat="0" applyFont="0" applyAlignment="0" applyProtection="0"/>
    <xf numFmtId="0" fontId="5" fillId="9" borderId="20" applyNumberFormat="0" applyFont="0" applyAlignment="0" applyProtection="0"/>
    <xf numFmtId="0" fontId="5" fillId="9" borderId="20" applyNumberFormat="0" applyFont="0" applyAlignment="0" applyProtection="0"/>
    <xf numFmtId="0" fontId="5" fillId="9" borderId="20" applyNumberFormat="0" applyFont="0" applyAlignment="0" applyProtection="0"/>
    <xf numFmtId="0" fontId="5" fillId="9" borderId="20" applyNumberFormat="0" applyFont="0" applyAlignment="0" applyProtection="0"/>
    <xf numFmtId="0" fontId="5" fillId="9" borderId="20" applyNumberFormat="0" applyFont="0" applyAlignment="0" applyProtection="0"/>
    <xf numFmtId="0" fontId="5" fillId="9" borderId="20" applyNumberFormat="0" applyFont="0" applyAlignment="0" applyProtection="0"/>
    <xf numFmtId="0" fontId="5" fillId="9" borderId="20" applyNumberFormat="0" applyFont="0" applyAlignment="0" applyProtection="0"/>
    <xf numFmtId="0" fontId="5" fillId="9" borderId="20" applyNumberFormat="0" applyFont="0" applyAlignment="0" applyProtection="0"/>
    <xf numFmtId="0" fontId="5" fillId="9" borderId="20" applyNumberFormat="0" applyFont="0" applyAlignment="0" applyProtection="0"/>
    <xf numFmtId="0" fontId="5" fillId="9" borderId="20" applyNumberFormat="0" applyFont="0" applyAlignment="0" applyProtection="0"/>
    <xf numFmtId="0" fontId="5" fillId="9" borderId="20" applyNumberFormat="0" applyFont="0" applyAlignment="0" applyProtection="0"/>
    <xf numFmtId="0" fontId="5" fillId="9" borderId="20" applyNumberFormat="0" applyFont="0" applyAlignment="0" applyProtection="0"/>
    <xf numFmtId="0" fontId="5" fillId="0" borderId="0"/>
    <xf numFmtId="0" fontId="5" fillId="0" borderId="0"/>
    <xf numFmtId="0" fontId="5" fillId="9" borderId="20" applyNumberFormat="0" applyFont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20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20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20" applyNumberFormat="0" applyFont="0" applyAlignment="0" applyProtection="0"/>
    <xf numFmtId="0" fontId="164" fillId="0" borderId="0"/>
    <xf numFmtId="176" fontId="16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0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0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0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0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3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38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40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42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45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0" borderId="0"/>
    <xf numFmtId="0" fontId="4" fillId="0" borderId="0"/>
    <xf numFmtId="0" fontId="4" fillId="9" borderId="20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0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0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0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0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0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0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3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38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40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42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45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9" borderId="20" applyNumberFormat="0" applyFont="0" applyAlignment="0" applyProtection="0"/>
    <xf numFmtId="0" fontId="4" fillId="0" borderId="0"/>
    <xf numFmtId="0" fontId="4" fillId="0" borderId="0"/>
    <xf numFmtId="0" fontId="4" fillId="9" borderId="20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0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0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20" applyNumberFormat="0" applyFont="0" applyAlignment="0" applyProtection="0"/>
    <xf numFmtId="0" fontId="42" fillId="0" borderId="0"/>
    <xf numFmtId="176" fontId="4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4" fillId="0" borderId="0"/>
    <xf numFmtId="0" fontId="43" fillId="0" borderId="0"/>
    <xf numFmtId="0" fontId="42" fillId="0" borderId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0" borderId="0"/>
    <xf numFmtId="0" fontId="2" fillId="0" borderId="0"/>
    <xf numFmtId="0" fontId="2" fillId="9" borderId="20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0" borderId="0"/>
    <xf numFmtId="0" fontId="2" fillId="0" borderId="0"/>
    <xf numFmtId="0" fontId="2" fillId="9" borderId="20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0" borderId="0"/>
    <xf numFmtId="0" fontId="2" fillId="0" borderId="0"/>
    <xf numFmtId="0" fontId="2" fillId="9" borderId="20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9" borderId="20" applyNumberFormat="0" applyFont="0" applyAlignment="0" applyProtection="0"/>
    <xf numFmtId="0" fontId="2" fillId="0" borderId="0"/>
    <xf numFmtId="0" fontId="2" fillId="0" borderId="0"/>
    <xf numFmtId="0" fontId="2" fillId="9" borderId="20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20" applyNumberFormat="0" applyFont="0" applyAlignment="0" applyProtection="0"/>
    <xf numFmtId="43" fontId="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0" borderId="0"/>
    <xf numFmtId="0" fontId="1" fillId="0" borderId="0"/>
    <xf numFmtId="0" fontId="1" fillId="9" borderId="20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0" borderId="0"/>
    <xf numFmtId="0" fontId="1" fillId="0" borderId="0"/>
    <xf numFmtId="0" fontId="1" fillId="9" borderId="20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0" borderId="0"/>
    <xf numFmtId="0" fontId="1" fillId="0" borderId="0"/>
    <xf numFmtId="0" fontId="1" fillId="9" borderId="20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4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45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9" borderId="20" applyNumberFormat="0" applyFont="0" applyAlignment="0" applyProtection="0"/>
    <xf numFmtId="0" fontId="1" fillId="0" borderId="0"/>
    <xf numFmtId="0" fontId="1" fillId="0" borderId="0"/>
    <xf numFmtId="0" fontId="1" fillId="9" borderId="20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20" applyNumberFormat="0" applyFont="0" applyAlignment="0" applyProtection="0"/>
    <xf numFmtId="43" fontId="1" fillId="0" borderId="0" applyFont="0" applyFill="0" applyBorder="0" applyAlignment="0" applyProtection="0"/>
  </cellStyleXfs>
  <cellXfs count="228">
    <xf numFmtId="0" fontId="0" fillId="0" borderId="0" xfId="0"/>
    <xf numFmtId="0" fontId="167" fillId="0" borderId="0" xfId="967" applyFont="1" applyAlignment="1">
      <alignment horizontal="center" wrapText="1"/>
    </xf>
    <xf numFmtId="0" fontId="19" fillId="2" borderId="0" xfId="0" applyFont="1" applyFill="1"/>
    <xf numFmtId="0" fontId="19" fillId="2" borderId="0" xfId="0" applyFont="1" applyFill="1" applyAlignment="1">
      <alignment wrapText="1"/>
    </xf>
    <xf numFmtId="0" fontId="19" fillId="2" borderId="1" xfId="0" applyFont="1" applyFill="1" applyBorder="1" applyAlignment="1">
      <alignment horizontal="right" vertical="top" wrapText="1"/>
    </xf>
    <xf numFmtId="0" fontId="19" fillId="2" borderId="1" xfId="0" applyFont="1" applyFill="1" applyBorder="1" applyAlignment="1">
      <alignment horizontal="right" wrapText="1"/>
    </xf>
    <xf numFmtId="164" fontId="19" fillId="2" borderId="0" xfId="0" applyNumberFormat="1" applyFont="1" applyFill="1" applyAlignment="1">
      <alignment wrapText="1"/>
    </xf>
    <xf numFmtId="167" fontId="18" fillId="2" borderId="2" xfId="153" applyNumberFormat="1" applyFont="1" applyFill="1" applyBorder="1" applyAlignment="1">
      <alignment horizontal="right" wrapText="1"/>
    </xf>
    <xf numFmtId="166" fontId="19" fillId="2" borderId="0" xfId="0" applyNumberFormat="1" applyFont="1" applyFill="1" applyAlignment="1">
      <alignment wrapText="1"/>
    </xf>
    <xf numFmtId="0" fontId="19" fillId="2" borderId="9" xfId="0" applyFont="1" applyFill="1" applyBorder="1" applyAlignment="1">
      <alignment horizontal="right" wrapText="1"/>
    </xf>
    <xf numFmtId="164" fontId="19" fillId="2" borderId="1" xfId="2" applyNumberFormat="1" applyFont="1" applyFill="1" applyBorder="1" applyAlignment="1">
      <alignment horizontal="left" wrapText="1"/>
    </xf>
    <xf numFmtId="0" fontId="18" fillId="2" borderId="11" xfId="0" applyFont="1" applyFill="1" applyBorder="1" applyAlignment="1">
      <alignment horizontal="left" vertical="top" wrapText="1"/>
    </xf>
    <xf numFmtId="0" fontId="18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left"/>
    </xf>
    <xf numFmtId="0" fontId="20" fillId="2" borderId="1" xfId="0" applyFont="1" applyFill="1" applyBorder="1" applyAlignment="1">
      <alignment horizontal="left" wrapText="1"/>
    </xf>
    <xf numFmtId="0" fontId="165" fillId="2" borderId="1" xfId="0" applyFont="1" applyFill="1" applyBorder="1" applyAlignment="1">
      <alignment horizontal="left" vertical="center" wrapText="1"/>
    </xf>
    <xf numFmtId="43" fontId="19" fillId="2" borderId="0" xfId="0" applyNumberFormat="1" applyFont="1" applyFill="1"/>
    <xf numFmtId="0" fontId="19" fillId="2" borderId="1" xfId="2" applyNumberFormat="1" applyFont="1" applyFill="1" applyBorder="1" applyAlignment="1">
      <alignment horizontal="left" vertical="center" wrapText="1"/>
    </xf>
    <xf numFmtId="0" fontId="20" fillId="2" borderId="1" xfId="2" applyNumberFormat="1" applyFont="1" applyFill="1" applyBorder="1" applyAlignment="1">
      <alignment horizontal="left" vertical="center" wrapText="1"/>
    </xf>
    <xf numFmtId="0" fontId="165" fillId="2" borderId="1" xfId="0" applyFont="1" applyFill="1" applyBorder="1" applyAlignment="1">
      <alignment horizontal="left" wrapText="1"/>
    </xf>
    <xf numFmtId="0" fontId="18" fillId="2" borderId="1" xfId="0" applyFont="1" applyFill="1" applyBorder="1" applyAlignment="1">
      <alignment horizontal="left"/>
    </xf>
    <xf numFmtId="0" fontId="19" fillId="2" borderId="0" xfId="15" applyFont="1" applyFill="1" applyAlignment="1">
      <alignment horizontal="center"/>
    </xf>
    <xf numFmtId="166" fontId="18" fillId="2" borderId="1" xfId="18" applyNumberFormat="1" applyFont="1" applyFill="1" applyBorder="1" applyAlignment="1">
      <alignment horizontal="right" wrapText="1"/>
    </xf>
    <xf numFmtId="0" fontId="19" fillId="2" borderId="1" xfId="0" applyFont="1" applyFill="1" applyBorder="1" applyAlignment="1">
      <alignment horizontal="left" vertical="top" wrapText="1"/>
    </xf>
    <xf numFmtId="0" fontId="19" fillId="2" borderId="1" xfId="0" applyFont="1" applyFill="1" applyBorder="1" applyAlignment="1">
      <alignment horizontal="left" wrapText="1"/>
    </xf>
    <xf numFmtId="0" fontId="19" fillId="2" borderId="0" xfId="0" applyFont="1" applyFill="1" applyAlignment="1">
      <alignment horizontal="right" wrapText="1"/>
    </xf>
    <xf numFmtId="0" fontId="19" fillId="2" borderId="0" xfId="0" applyFont="1" applyFill="1" applyBorder="1" applyAlignment="1">
      <alignment horizontal="left" vertical="top" wrapText="1"/>
    </xf>
    <xf numFmtId="0" fontId="19" fillId="2" borderId="0" xfId="0" applyFont="1" applyFill="1" applyBorder="1" applyAlignment="1">
      <alignment horizontal="right" wrapText="1"/>
    </xf>
    <xf numFmtId="0" fontId="19" fillId="2" borderId="0" xfId="0" applyFont="1" applyFill="1" applyBorder="1" applyAlignment="1">
      <alignment horizontal="center" wrapText="1"/>
    </xf>
    <xf numFmtId="0" fontId="166" fillId="2" borderId="12" xfId="0" applyFont="1" applyFill="1" applyBorder="1" applyAlignment="1">
      <alignment horizontal="center" vertical="top" wrapText="1"/>
    </xf>
    <xf numFmtId="0" fontId="166" fillId="2" borderId="7" xfId="16" applyFont="1" applyFill="1" applyBorder="1" applyAlignment="1">
      <alignment horizontal="right" vertical="center" wrapText="1"/>
    </xf>
    <xf numFmtId="0" fontId="166" fillId="2" borderId="2" xfId="16" applyFont="1" applyFill="1" applyBorder="1" applyAlignment="1">
      <alignment horizontal="right" vertical="center" wrapText="1"/>
    </xf>
    <xf numFmtId="0" fontId="19" fillId="2" borderId="8" xfId="0" applyFont="1" applyFill="1" applyBorder="1" applyAlignment="1">
      <alignment horizontal="center" vertical="center" wrapText="1"/>
    </xf>
    <xf numFmtId="167" fontId="18" fillId="2" borderId="1" xfId="153" applyNumberFormat="1" applyFont="1" applyFill="1" applyBorder="1" applyAlignment="1">
      <alignment horizontal="right" wrapText="1"/>
    </xf>
    <xf numFmtId="167" fontId="19" fillId="2" borderId="1" xfId="153" applyNumberFormat="1" applyFont="1" applyFill="1" applyBorder="1" applyAlignment="1">
      <alignment horizontal="right" wrapText="1"/>
    </xf>
    <xf numFmtId="164" fontId="18" fillId="2" borderId="1" xfId="2" applyNumberFormat="1" applyFont="1" applyFill="1" applyBorder="1" applyAlignment="1">
      <alignment horizontal="left" vertical="top" wrapText="1"/>
    </xf>
    <xf numFmtId="164" fontId="19" fillId="2" borderId="1" xfId="2" applyNumberFormat="1" applyFont="1" applyFill="1" applyBorder="1" applyAlignment="1">
      <alignment horizontal="left" vertical="top" wrapText="1"/>
    </xf>
    <xf numFmtId="0" fontId="19" fillId="2" borderId="1" xfId="1597" applyFont="1" applyFill="1" applyBorder="1" applyAlignment="1">
      <alignment horizontal="left" vertical="top" wrapText="1"/>
    </xf>
    <xf numFmtId="166" fontId="19" fillId="2" borderId="1" xfId="0" applyNumberFormat="1" applyFont="1" applyFill="1" applyBorder="1" applyAlignment="1">
      <alignment horizontal="center" wrapText="1"/>
    </xf>
    <xf numFmtId="166" fontId="19" fillId="2" borderId="0" xfId="0" applyNumberFormat="1" applyFont="1" applyFill="1" applyAlignment="1">
      <alignment horizontal="center"/>
    </xf>
    <xf numFmtId="0" fontId="18" fillId="2" borderId="0" xfId="0" applyFont="1" applyFill="1" applyBorder="1" applyAlignment="1">
      <alignment horizontal="left" wrapText="1"/>
    </xf>
    <xf numFmtId="0" fontId="19" fillId="2" borderId="0" xfId="0" applyFont="1" applyFill="1" applyBorder="1"/>
    <xf numFmtId="166" fontId="19" fillId="2" borderId="11" xfId="0" applyNumberFormat="1" applyFont="1" applyFill="1" applyBorder="1" applyAlignment="1">
      <alignment horizontal="center" vertical="center" wrapText="1"/>
    </xf>
    <xf numFmtId="166" fontId="19" fillId="2" borderId="1" xfId="0" applyNumberFormat="1" applyFont="1" applyFill="1" applyBorder="1" applyAlignment="1">
      <alignment horizontal="center" vertical="center" wrapText="1"/>
    </xf>
    <xf numFmtId="166" fontId="19" fillId="2" borderId="1" xfId="2" applyNumberFormat="1" applyFont="1" applyFill="1" applyBorder="1" applyAlignment="1">
      <alignment horizontal="center" wrapText="1"/>
    </xf>
    <xf numFmtId="166" fontId="19" fillId="2" borderId="0" xfId="2" applyNumberFormat="1" applyFont="1" applyFill="1" applyBorder="1" applyAlignment="1">
      <alignment horizontal="center" wrapText="1"/>
    </xf>
    <xf numFmtId="166" fontId="19" fillId="2" borderId="1" xfId="0" applyNumberFormat="1" applyFont="1" applyFill="1" applyBorder="1" applyAlignment="1">
      <alignment horizontal="center"/>
    </xf>
    <xf numFmtId="166" fontId="19" fillId="2" borderId="0" xfId="0" applyNumberFormat="1" applyFont="1" applyFill="1" applyBorder="1" applyAlignment="1">
      <alignment horizontal="center" wrapText="1"/>
    </xf>
    <xf numFmtId="166" fontId="19" fillId="2" borderId="0" xfId="0" applyNumberFormat="1" applyFont="1" applyFill="1" applyBorder="1" applyAlignment="1">
      <alignment horizontal="center"/>
    </xf>
    <xf numFmtId="166" fontId="19" fillId="2" borderId="0" xfId="1598" applyNumberFormat="1" applyFont="1" applyFill="1" applyAlignment="1">
      <alignment horizontal="center" vertical="top" wrapText="1"/>
    </xf>
    <xf numFmtId="166" fontId="19" fillId="2" borderId="1" xfId="1598" applyNumberFormat="1" applyFont="1" applyFill="1" applyBorder="1" applyAlignment="1">
      <alignment horizontal="center" vertical="top" wrapText="1"/>
    </xf>
    <xf numFmtId="0" fontId="18" fillId="2" borderId="0" xfId="0" applyFont="1" applyFill="1" applyAlignment="1">
      <alignment vertical="top" wrapText="1"/>
    </xf>
    <xf numFmtId="166" fontId="18" fillId="2" borderId="0" xfId="1598" applyNumberFormat="1" applyFont="1" applyFill="1" applyAlignment="1">
      <alignment horizontal="center" vertical="top" wrapText="1"/>
    </xf>
    <xf numFmtId="0" fontId="167" fillId="0" borderId="0" xfId="967" applyFont="1"/>
    <xf numFmtId="0" fontId="167" fillId="0" borderId="0" xfId="2722" applyFont="1" applyAlignment="1"/>
    <xf numFmtId="0" fontId="167" fillId="0" borderId="0" xfId="967" applyFont="1" applyAlignment="1">
      <alignment horizontal="right"/>
    </xf>
    <xf numFmtId="2" fontId="167" fillId="0" borderId="1" xfId="967" applyNumberFormat="1" applyFont="1" applyBorder="1" applyAlignment="1">
      <alignment wrapText="1"/>
    </xf>
    <xf numFmtId="2" fontId="167" fillId="0" borderId="1" xfId="967" applyNumberFormat="1" applyFont="1" applyBorder="1" applyAlignment="1">
      <alignment horizontal="center" wrapText="1"/>
    </xf>
    <xf numFmtId="0" fontId="168" fillId="0" borderId="1" xfId="967" applyFont="1" applyBorder="1"/>
    <xf numFmtId="166" fontId="167" fillId="0" borderId="1" xfId="967" applyNumberFormat="1" applyFont="1" applyBorder="1" applyAlignment="1">
      <alignment horizontal="center" wrapText="1"/>
    </xf>
    <xf numFmtId="0" fontId="167" fillId="0" borderId="1" xfId="967" applyFont="1" applyBorder="1" applyAlignment="1">
      <alignment horizontal="center"/>
    </xf>
    <xf numFmtId="0" fontId="167" fillId="0" borderId="1" xfId="967" applyFont="1" applyBorder="1"/>
    <xf numFmtId="0" fontId="167" fillId="0" borderId="0" xfId="2722" applyFont="1" applyAlignment="1">
      <alignment horizontal="right"/>
    </xf>
    <xf numFmtId="0" fontId="167" fillId="0" borderId="0" xfId="967" applyFont="1" applyAlignment="1">
      <alignment horizontal="center"/>
    </xf>
    <xf numFmtId="0" fontId="167" fillId="0" borderId="0" xfId="2722" applyFont="1" applyAlignment="1">
      <alignment horizontal="right" vertical="center"/>
    </xf>
    <xf numFmtId="0" fontId="19" fillId="2" borderId="0" xfId="0" applyFont="1" applyFill="1" applyAlignment="1">
      <alignment horizontal="right"/>
    </xf>
    <xf numFmtId="0" fontId="18" fillId="2" borderId="0" xfId="15" applyFont="1" applyFill="1" applyAlignment="1">
      <alignment horizontal="left"/>
    </xf>
    <xf numFmtId="0" fontId="18" fillId="2" borderId="0" xfId="0" applyFont="1" applyFill="1" applyAlignment="1">
      <alignment horizontal="center" vertical="top" wrapText="1"/>
    </xf>
    <xf numFmtId="0" fontId="19" fillId="2" borderId="1" xfId="0" applyFont="1" applyFill="1" applyBorder="1" applyAlignment="1">
      <alignment horizontal="center" vertical="top" wrapText="1"/>
    </xf>
    <xf numFmtId="0" fontId="167" fillId="0" borderId="0" xfId="2722" applyFont="1" applyAlignment="1">
      <alignment horizontal="right"/>
    </xf>
    <xf numFmtId="0" fontId="20" fillId="2" borderId="1" xfId="0" applyFont="1" applyFill="1" applyBorder="1" applyAlignment="1">
      <alignment horizontal="left" vertical="top" wrapText="1"/>
    </xf>
    <xf numFmtId="0" fontId="19" fillId="2" borderId="1" xfId="0" applyFont="1" applyFill="1" applyBorder="1" applyAlignment="1">
      <alignment horizontal="left" vertical="top" wrapText="1"/>
    </xf>
    <xf numFmtId="0" fontId="167" fillId="2" borderId="0" xfId="0" applyFont="1" applyFill="1"/>
    <xf numFmtId="166" fontId="167" fillId="2" borderId="0" xfId="0" applyNumberFormat="1" applyFont="1" applyFill="1" applyAlignment="1">
      <alignment horizontal="right"/>
    </xf>
    <xf numFmtId="0" fontId="171" fillId="2" borderId="0" xfId="0" applyFont="1" applyFill="1"/>
    <xf numFmtId="0" fontId="167" fillId="2" borderId="0" xfId="0" applyFont="1" applyFill="1" applyAlignment="1">
      <alignment horizontal="left" indent="15"/>
    </xf>
    <xf numFmtId="0" fontId="167" fillId="2" borderId="0" xfId="0" applyFont="1" applyFill="1" applyAlignment="1">
      <alignment horizontal="right"/>
    </xf>
    <xf numFmtId="166" fontId="167" fillId="2" borderId="9" xfId="0" applyNumberFormat="1" applyFont="1" applyFill="1" applyBorder="1" applyAlignment="1">
      <alignment horizontal="right" wrapText="1"/>
    </xf>
    <xf numFmtId="166" fontId="169" fillId="2" borderId="12" xfId="0" applyNumberFormat="1" applyFont="1" applyFill="1" applyBorder="1" applyAlignment="1">
      <alignment horizontal="center" vertical="center" wrapText="1"/>
    </xf>
    <xf numFmtId="0" fontId="171" fillId="2" borderId="0" xfId="0" applyFont="1" applyFill="1" applyAlignment="1">
      <alignment wrapText="1"/>
    </xf>
    <xf numFmtId="0" fontId="167" fillId="2" borderId="0" xfId="0" applyFont="1" applyFill="1" applyAlignment="1">
      <alignment wrapText="1"/>
    </xf>
    <xf numFmtId="0" fontId="169" fillId="2" borderId="5" xfId="0" applyFont="1" applyFill="1" applyBorder="1" applyAlignment="1">
      <alignment horizontal="center" textRotation="90" wrapText="1"/>
    </xf>
    <xf numFmtId="0" fontId="169" fillId="2" borderId="1" xfId="0" applyFont="1" applyFill="1" applyBorder="1" applyAlignment="1">
      <alignment horizontal="center" textRotation="90" wrapText="1"/>
    </xf>
    <xf numFmtId="0" fontId="169" fillId="2" borderId="11" xfId="0" applyFont="1" applyFill="1" applyBorder="1" applyAlignment="1">
      <alignment horizontal="center" textRotation="90" wrapText="1"/>
    </xf>
    <xf numFmtId="166" fontId="169" fillId="2" borderId="6" xfId="0" applyNumberFormat="1" applyFont="1" applyFill="1" applyBorder="1" applyAlignment="1">
      <alignment horizontal="center" vertical="center" wrapText="1"/>
    </xf>
    <xf numFmtId="0" fontId="167" fillId="2" borderId="1" xfId="0" applyFont="1" applyFill="1" applyBorder="1" applyAlignment="1">
      <alignment horizontal="left" vertical="top" wrapText="1"/>
    </xf>
    <xf numFmtId="0" fontId="169" fillId="2" borderId="1" xfId="0" applyFont="1" applyFill="1" applyBorder="1" applyAlignment="1">
      <alignment horizontal="left" vertical="top" wrapText="1"/>
    </xf>
    <xf numFmtId="166" fontId="169" fillId="2" borderId="1" xfId="153" applyNumberFormat="1" applyFont="1" applyFill="1" applyBorder="1" applyAlignment="1">
      <alignment horizontal="center"/>
    </xf>
    <xf numFmtId="0" fontId="171" fillId="2" borderId="0" xfId="0" applyFont="1" applyFill="1" applyAlignment="1"/>
    <xf numFmtId="166" fontId="167" fillId="34" borderId="1" xfId="0" applyNumberFormat="1" applyFont="1" applyFill="1" applyBorder="1" applyAlignment="1">
      <alignment horizontal="center" wrapText="1"/>
    </xf>
    <xf numFmtId="0" fontId="169" fillId="2" borderId="11" xfId="0" applyFont="1" applyFill="1" applyBorder="1" applyAlignment="1">
      <alignment horizontal="left" vertical="top" wrapText="1"/>
    </xf>
    <xf numFmtId="0" fontId="167" fillId="2" borderId="1" xfId="0" quotePrefix="1" applyFont="1" applyFill="1" applyBorder="1" applyAlignment="1">
      <alignment horizontal="left" vertical="top" wrapText="1"/>
    </xf>
    <xf numFmtId="0" fontId="169" fillId="0" borderId="1" xfId="0" applyFont="1" applyBorder="1" applyAlignment="1">
      <alignment horizontal="left" vertical="top" wrapText="1"/>
    </xf>
    <xf numFmtId="166" fontId="167" fillId="2" borderId="1" xfId="18" applyNumberFormat="1" applyFont="1" applyFill="1" applyBorder="1" applyAlignment="1">
      <alignment horizontal="center"/>
    </xf>
    <xf numFmtId="43" fontId="171" fillId="2" borderId="0" xfId="0" applyNumberFormat="1" applyFont="1" applyFill="1" applyAlignment="1"/>
    <xf numFmtId="0" fontId="167" fillId="0" borderId="1" xfId="0" applyFont="1" applyBorder="1" applyAlignment="1">
      <alignment horizontal="left" vertical="top" wrapText="1"/>
    </xf>
    <xf numFmtId="0" fontId="171" fillId="0" borderId="1" xfId="0" applyFont="1" applyBorder="1" applyAlignment="1">
      <alignment horizontal="left" vertical="top" wrapText="1"/>
    </xf>
    <xf numFmtId="0" fontId="169" fillId="2" borderId="43" xfId="0" applyFont="1" applyFill="1" applyBorder="1" applyAlignment="1">
      <alignment horizontal="left" vertical="top" wrapText="1"/>
    </xf>
    <xf numFmtId="0" fontId="167" fillId="2" borderId="43" xfId="0" applyFont="1" applyFill="1" applyBorder="1" applyAlignment="1">
      <alignment horizontal="left" vertical="top" wrapText="1"/>
    </xf>
    <xf numFmtId="166" fontId="169" fillId="2" borderId="43" xfId="153" applyNumberFormat="1" applyFont="1" applyFill="1" applyBorder="1" applyAlignment="1">
      <alignment horizontal="center"/>
    </xf>
    <xf numFmtId="166" fontId="167" fillId="2" borderId="1" xfId="0" applyNumberFormat="1" applyFont="1" applyFill="1" applyBorder="1" applyAlignment="1">
      <alignment horizontal="center" wrapText="1"/>
    </xf>
    <xf numFmtId="165" fontId="167" fillId="2" borderId="0" xfId="0" applyNumberFormat="1" applyFont="1" applyFill="1"/>
    <xf numFmtId="0" fontId="167" fillId="2" borderId="43" xfId="0" quotePrefix="1" applyFont="1" applyFill="1" applyBorder="1" applyAlignment="1">
      <alignment horizontal="left" vertical="top" wrapText="1"/>
    </xf>
    <xf numFmtId="166" fontId="167" fillId="2" borderId="43" xfId="0" applyNumberFormat="1" applyFont="1" applyFill="1" applyBorder="1" applyAlignment="1">
      <alignment horizontal="center" wrapText="1"/>
    </xf>
    <xf numFmtId="166" fontId="167" fillId="2" borderId="0" xfId="0" applyNumberFormat="1" applyFont="1" applyFill="1" applyAlignment="1">
      <alignment horizontal="center"/>
    </xf>
    <xf numFmtId="0" fontId="19" fillId="2" borderId="0" xfId="955" applyFont="1" applyFill="1" applyBorder="1" applyAlignment="1">
      <alignment horizontal="left" vertical="center" wrapText="1"/>
    </xf>
    <xf numFmtId="0" fontId="19" fillId="2" borderId="0" xfId="955" applyFont="1" applyFill="1" applyBorder="1" applyAlignment="1">
      <alignment horizontal="center" vertical="center" wrapText="1"/>
    </xf>
    <xf numFmtId="0" fontId="19" fillId="2" borderId="0" xfId="955" applyFont="1" applyFill="1" applyBorder="1" applyAlignment="1">
      <alignment horizontal="right" vertical="center" wrapText="1"/>
    </xf>
    <xf numFmtId="0" fontId="19" fillId="2" borderId="0" xfId="955" applyFont="1" applyFill="1" applyAlignment="1">
      <alignment horizontal="left" vertical="center" wrapText="1"/>
    </xf>
    <xf numFmtId="2" fontId="167" fillId="0" borderId="1" xfId="967" applyNumberFormat="1" applyFont="1" applyBorder="1" applyAlignment="1">
      <alignment horizontal="center" wrapText="1"/>
    </xf>
    <xf numFmtId="164" fontId="19" fillId="0" borderId="1" xfId="631" applyNumberFormat="1" applyFont="1" applyFill="1" applyBorder="1" applyAlignment="1">
      <alignment horizontal="center" vertical="center" wrapText="1"/>
    </xf>
    <xf numFmtId="180" fontId="19" fillId="0" borderId="1" xfId="1" applyNumberFormat="1" applyFont="1" applyFill="1" applyBorder="1" applyAlignment="1">
      <alignment horizontal="center" vertical="center" wrapText="1"/>
    </xf>
    <xf numFmtId="166" fontId="19" fillId="0" borderId="1" xfId="631" applyNumberFormat="1" applyFont="1" applyBorder="1" applyAlignment="1">
      <alignment horizontal="center" vertical="center" wrapText="1"/>
    </xf>
    <xf numFmtId="0" fontId="172" fillId="0" borderId="4" xfId="2724" applyFont="1" applyFill="1" applyBorder="1" applyAlignment="1">
      <alignment vertical="center"/>
    </xf>
    <xf numFmtId="0" fontId="172" fillId="0" borderId="1" xfId="2723" applyNumberFormat="1" applyFont="1" applyFill="1" applyBorder="1" applyAlignment="1">
      <alignment vertical="center" wrapText="1"/>
    </xf>
    <xf numFmtId="0" fontId="172" fillId="0" borderId="1" xfId="2724" applyFont="1" applyFill="1" applyBorder="1" applyAlignment="1">
      <alignment horizontal="center" vertical="center" wrapText="1"/>
    </xf>
    <xf numFmtId="0" fontId="172" fillId="0" borderId="1" xfId="2724" applyFont="1" applyFill="1" applyBorder="1" applyAlignment="1">
      <alignment vertical="center" wrapText="1"/>
    </xf>
    <xf numFmtId="0" fontId="19" fillId="0" borderId="1" xfId="2724" applyFont="1" applyFill="1" applyBorder="1" applyAlignment="1">
      <alignment horizontal="center" vertical="center" wrapText="1"/>
    </xf>
    <xf numFmtId="180" fontId="19" fillId="0" borderId="1" xfId="2723" applyNumberFormat="1" applyFont="1" applyFill="1" applyBorder="1" applyAlignment="1">
      <alignment vertical="center" wrapText="1"/>
    </xf>
    <xf numFmtId="164" fontId="19" fillId="0" borderId="1" xfId="631" applyNumberFormat="1" applyFont="1" applyFill="1" applyBorder="1" applyAlignment="1">
      <alignment horizontal="right" vertical="center" wrapText="1"/>
    </xf>
    <xf numFmtId="2" fontId="172" fillId="0" borderId="1" xfId="2724" applyNumberFormat="1" applyFont="1" applyFill="1" applyBorder="1" applyAlignment="1">
      <alignment horizontal="center" vertical="center" wrapText="1"/>
    </xf>
    <xf numFmtId="49" fontId="19" fillId="2" borderId="1" xfId="0" applyNumberFormat="1" applyFont="1" applyFill="1" applyBorder="1" applyAlignment="1">
      <alignment horizontal="center" vertical="center" textRotation="90" wrapText="1"/>
    </xf>
    <xf numFmtId="0" fontId="19" fillId="2" borderId="0" xfId="955" applyFont="1" applyFill="1" applyAlignment="1">
      <alignment horizontal="right" vertical="top" wrapText="1"/>
    </xf>
    <xf numFmtId="0" fontId="19" fillId="2" borderId="0" xfId="955" applyFont="1" applyFill="1" applyAlignment="1">
      <alignment horizontal="left" vertical="top" wrapText="1"/>
    </xf>
    <xf numFmtId="164" fontId="19" fillId="2" borderId="1" xfId="60" applyNumberFormat="1" applyFont="1" applyFill="1" applyBorder="1" applyAlignment="1">
      <alignment horizontal="center" vertical="center" wrapText="1"/>
    </xf>
    <xf numFmtId="0" fontId="19" fillId="2" borderId="1" xfId="0" applyNumberFormat="1" applyFont="1" applyFill="1" applyBorder="1" applyAlignment="1">
      <alignment horizontal="center" vertical="center" wrapText="1"/>
    </xf>
    <xf numFmtId="180" fontId="166" fillId="2" borderId="1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74" fillId="0" borderId="1" xfId="0" applyFont="1" applyFill="1" applyBorder="1" applyAlignment="1">
      <alignment horizontal="center" vertical="center" wrapText="1"/>
    </xf>
    <xf numFmtId="180" fontId="173" fillId="0" borderId="1" xfId="0" applyNumberFormat="1" applyFont="1" applyFill="1" applyBorder="1" applyAlignment="1">
      <alignment horizontal="center" vertical="center" wrapText="1"/>
    </xf>
    <xf numFmtId="49" fontId="173" fillId="0" borderId="1" xfId="0" applyNumberFormat="1" applyFont="1" applyFill="1" applyBorder="1" applyAlignment="1">
      <alignment horizontal="center" vertical="center" textRotation="90" wrapText="1"/>
    </xf>
    <xf numFmtId="167" fontId="19" fillId="2" borderId="1" xfId="955" applyNumberFormat="1" applyFont="1" applyFill="1" applyBorder="1" applyAlignment="1">
      <alignment vertical="center" wrapText="1"/>
    </xf>
    <xf numFmtId="0" fontId="19" fillId="2" borderId="1" xfId="955" applyFont="1" applyFill="1" applyBorder="1" applyAlignment="1">
      <alignment vertical="center" wrapText="1"/>
    </xf>
    <xf numFmtId="0" fontId="19" fillId="2" borderId="0" xfId="0" applyFont="1" applyFill="1"/>
    <xf numFmtId="0" fontId="19" fillId="2" borderId="0" xfId="0" applyFont="1" applyFill="1" applyAlignment="1">
      <alignment horizontal="left" indent="15"/>
    </xf>
    <xf numFmtId="0" fontId="20" fillId="2" borderId="0" xfId="0" applyFont="1" applyFill="1"/>
    <xf numFmtId="0" fontId="20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19" fillId="2" borderId="0" xfId="0" applyFont="1" applyFill="1" applyAlignment="1">
      <alignment horizontal="right"/>
    </xf>
    <xf numFmtId="166" fontId="19" fillId="2" borderId="0" xfId="0" applyNumberFormat="1" applyFont="1" applyFill="1" applyAlignment="1">
      <alignment horizontal="right"/>
    </xf>
    <xf numFmtId="166" fontId="19" fillId="2" borderId="1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999" applyFont="1" applyFill="1" applyBorder="1" applyAlignment="1">
      <alignment horizontal="center" vertical="center" wrapText="1"/>
    </xf>
    <xf numFmtId="0" fontId="19" fillId="0" borderId="0" xfId="0" applyFont="1"/>
    <xf numFmtId="0" fontId="19" fillId="0" borderId="1" xfId="0" applyFont="1" applyFill="1" applyBorder="1" applyAlignment="1">
      <alignment horizontal="center" vertical="center" wrapText="1"/>
    </xf>
    <xf numFmtId="180" fontId="19" fillId="0" borderId="1" xfId="0" applyNumberFormat="1" applyFont="1" applyFill="1" applyBorder="1" applyAlignment="1">
      <alignment horizontal="center" vertical="center" wrapText="1"/>
    </xf>
    <xf numFmtId="166" fontId="19" fillId="0" borderId="1" xfId="0" applyNumberFormat="1" applyFont="1" applyFill="1" applyBorder="1" applyAlignment="1">
      <alignment horizontal="center" vertical="center" wrapText="1"/>
    </xf>
    <xf numFmtId="0" fontId="19" fillId="2" borderId="0" xfId="955" applyFont="1" applyFill="1" applyAlignment="1">
      <alignment horizontal="center"/>
    </xf>
    <xf numFmtId="0" fontId="19" fillId="2" borderId="0" xfId="955" applyFont="1" applyFill="1" applyAlignment="1">
      <alignment horizontal="right" vertical="top"/>
    </xf>
    <xf numFmtId="0" fontId="19" fillId="2" borderId="0" xfId="955" applyFont="1" applyFill="1">
      <alignment horizontal="left" vertical="top" wrapText="1"/>
    </xf>
    <xf numFmtId="0" fontId="19" fillId="2" borderId="1" xfId="955" applyFont="1" applyFill="1" applyBorder="1" applyAlignment="1">
      <alignment horizontal="center" vertical="top" wrapText="1"/>
    </xf>
    <xf numFmtId="0" fontId="19" fillId="2" borderId="1" xfId="955" applyFont="1" applyFill="1" applyBorder="1" applyAlignment="1">
      <alignment horizontal="left" vertical="top" wrapText="1"/>
    </xf>
    <xf numFmtId="167" fontId="19" fillId="2" borderId="1" xfId="18" applyNumberFormat="1" applyFont="1" applyFill="1" applyBorder="1" applyAlignment="1">
      <alignment horizontal="right" vertical="top"/>
    </xf>
    <xf numFmtId="0" fontId="19" fillId="2" borderId="1" xfId="955" applyFont="1" applyFill="1" applyBorder="1" applyAlignment="1">
      <alignment horizontal="right" vertical="top" wrapText="1"/>
    </xf>
    <xf numFmtId="0" fontId="19" fillId="2" borderId="0" xfId="0" applyFont="1" applyFill="1" applyAlignment="1">
      <alignment vertical="center"/>
    </xf>
    <xf numFmtId="0" fontId="19" fillId="2" borderId="0" xfId="0" applyFont="1" applyFill="1" applyAlignment="1">
      <alignment horizontal="center" vertical="center"/>
    </xf>
    <xf numFmtId="0" fontId="19" fillId="2" borderId="0" xfId="0" applyFont="1" applyFill="1" applyBorder="1" applyAlignment="1">
      <alignment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0" xfId="0" applyNumberFormat="1" applyFont="1" applyFill="1" applyBorder="1" applyAlignment="1">
      <alignment horizontal="center" vertical="center" wrapText="1"/>
    </xf>
    <xf numFmtId="181" fontId="19" fillId="2" borderId="0" xfId="723" applyNumberFormat="1" applyFont="1" applyFill="1" applyBorder="1" applyAlignment="1">
      <alignment vertical="center" wrapText="1"/>
    </xf>
    <xf numFmtId="0" fontId="173" fillId="2" borderId="1" xfId="955" applyFont="1" applyFill="1" applyBorder="1" applyAlignment="1">
      <alignment horizontal="center" vertical="top" wrapText="1"/>
    </xf>
    <xf numFmtId="0" fontId="19" fillId="2" borderId="0" xfId="955" applyFont="1" applyFill="1" applyAlignment="1">
      <alignment horizontal="center" vertical="top" wrapText="1"/>
    </xf>
    <xf numFmtId="2" fontId="167" fillId="0" borderId="1" xfId="967" applyNumberFormat="1" applyFont="1" applyBorder="1" applyAlignment="1">
      <alignment horizontal="center" wrapText="1"/>
    </xf>
    <xf numFmtId="0" fontId="19" fillId="2" borderId="1" xfId="0" applyFont="1" applyFill="1" applyBorder="1" applyAlignment="1">
      <alignment horizontal="center" vertical="top" wrapText="1"/>
    </xf>
    <xf numFmtId="0" fontId="19" fillId="2" borderId="0" xfId="0" applyFont="1" applyFill="1" applyAlignment="1">
      <alignment horizontal="center" vertical="center" wrapText="1"/>
    </xf>
    <xf numFmtId="0" fontId="166" fillId="2" borderId="3" xfId="16" applyFont="1" applyFill="1" applyBorder="1" applyAlignment="1">
      <alignment horizontal="right" vertical="top" wrapText="1"/>
    </xf>
    <xf numFmtId="0" fontId="166" fillId="2" borderId="10" xfId="16" applyFont="1" applyFill="1" applyBorder="1" applyAlignment="1">
      <alignment horizontal="right" vertical="top" wrapText="1"/>
    </xf>
    <xf numFmtId="0" fontId="19" fillId="2" borderId="10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67" fillId="0" borderId="0" xfId="2722" applyFont="1" applyAlignment="1">
      <alignment horizontal="right"/>
    </xf>
    <xf numFmtId="0" fontId="169" fillId="0" borderId="0" xfId="967" applyFont="1" applyAlignment="1">
      <alignment horizontal="center" vertical="center" wrapText="1"/>
    </xf>
    <xf numFmtId="0" fontId="172" fillId="0" borderId="4" xfId="2724" applyFont="1" applyFill="1" applyBorder="1" applyAlignment="1">
      <alignment horizontal="left" vertical="center"/>
    </xf>
    <xf numFmtId="0" fontId="172" fillId="0" borderId="11" xfId="2724" applyFont="1" applyFill="1" applyBorder="1" applyAlignment="1">
      <alignment horizontal="left" vertical="center"/>
    </xf>
    <xf numFmtId="0" fontId="170" fillId="0" borderId="1" xfId="967" applyFont="1" applyFill="1" applyBorder="1" applyAlignment="1">
      <alignment horizontal="center" vertical="center"/>
    </xf>
    <xf numFmtId="180" fontId="19" fillId="0" borderId="1" xfId="2723" applyNumberFormat="1" applyFont="1" applyFill="1" applyBorder="1" applyAlignment="1">
      <alignment horizontal="center" vertical="center" wrapText="1"/>
    </xf>
    <xf numFmtId="180" fontId="19" fillId="0" borderId="1" xfId="1" applyNumberFormat="1" applyFont="1" applyFill="1" applyBorder="1" applyAlignment="1">
      <alignment horizontal="center" vertical="center" wrapText="1"/>
    </xf>
    <xf numFmtId="0" fontId="167" fillId="2" borderId="0" xfId="0" applyFont="1" applyFill="1" applyAlignment="1">
      <alignment horizontal="right"/>
    </xf>
    <xf numFmtId="0" fontId="169" fillId="2" borderId="0" xfId="0" applyFont="1" applyFill="1" applyAlignment="1">
      <alignment horizontal="center" vertical="center" wrapText="1"/>
    </xf>
    <xf numFmtId="0" fontId="169" fillId="2" borderId="3" xfId="0" applyFont="1" applyFill="1" applyBorder="1" applyAlignment="1">
      <alignment horizontal="center" vertical="center" wrapText="1"/>
    </xf>
    <xf numFmtId="0" fontId="169" fillId="2" borderId="10" xfId="0" applyFont="1" applyFill="1" applyBorder="1" applyAlignment="1">
      <alignment horizontal="center" vertical="center" wrapText="1"/>
    </xf>
    <xf numFmtId="0" fontId="169" fillId="2" borderId="22" xfId="0" applyFont="1" applyFill="1" applyBorder="1" applyAlignment="1">
      <alignment horizontal="center" vertical="center" wrapText="1"/>
    </xf>
    <xf numFmtId="0" fontId="169" fillId="2" borderId="1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right"/>
    </xf>
    <xf numFmtId="49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top" wrapText="1"/>
    </xf>
    <xf numFmtId="166" fontId="19" fillId="2" borderId="44" xfId="0" applyNumberFormat="1" applyFont="1" applyFill="1" applyBorder="1" applyAlignment="1">
      <alignment horizontal="center" wrapText="1"/>
    </xf>
    <xf numFmtId="166" fontId="19" fillId="2" borderId="45" xfId="0" applyNumberFormat="1" applyFont="1" applyFill="1" applyBorder="1" applyAlignment="1">
      <alignment horizontal="center" wrapText="1"/>
    </xf>
    <xf numFmtId="166" fontId="19" fillId="2" borderId="43" xfId="0" applyNumberFormat="1" applyFont="1" applyFill="1" applyBorder="1" applyAlignment="1">
      <alignment horizontal="center" wrapText="1"/>
    </xf>
    <xf numFmtId="0" fontId="20" fillId="2" borderId="1" xfId="0" applyFont="1" applyFill="1" applyBorder="1" applyAlignment="1">
      <alignment horizontal="left" vertical="top" wrapText="1"/>
    </xf>
    <xf numFmtId="0" fontId="18" fillId="2" borderId="44" xfId="0" applyFont="1" applyFill="1" applyBorder="1" applyAlignment="1">
      <alignment horizontal="left" wrapText="1"/>
    </xf>
    <xf numFmtId="0" fontId="19" fillId="2" borderId="4" xfId="0" applyFont="1" applyFill="1" applyBorder="1" applyAlignment="1">
      <alignment horizontal="left" vertical="center" wrapText="1"/>
    </xf>
    <xf numFmtId="0" fontId="19" fillId="2" borderId="11" xfId="0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top" wrapText="1"/>
    </xf>
    <xf numFmtId="0" fontId="20" fillId="2" borderId="11" xfId="0" applyFont="1" applyFill="1" applyBorder="1" applyAlignment="1">
      <alignment horizontal="left" vertical="top" wrapText="1"/>
    </xf>
    <xf numFmtId="0" fontId="19" fillId="2" borderId="41" xfId="0" applyFont="1" applyFill="1" applyBorder="1" applyAlignment="1">
      <alignment horizontal="left" vertical="top" wrapText="1"/>
    </xf>
    <xf numFmtId="0" fontId="19" fillId="2" borderId="42" xfId="0" applyFont="1" applyFill="1" applyBorder="1" applyAlignment="1">
      <alignment horizontal="left" vertical="top" wrapText="1"/>
    </xf>
    <xf numFmtId="0" fontId="166" fillId="2" borderId="0" xfId="0" applyFont="1" applyFill="1" applyBorder="1" applyAlignment="1">
      <alignment horizontal="right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18" fillId="2" borderId="0" xfId="15" applyFont="1" applyFill="1" applyAlignment="1">
      <alignment horizontal="left"/>
    </xf>
    <xf numFmtId="0" fontId="18" fillId="2" borderId="0" xfId="0" applyFont="1" applyFill="1" applyAlignment="1">
      <alignment horizontal="center" vertical="top" wrapText="1"/>
    </xf>
    <xf numFmtId="0" fontId="19" fillId="2" borderId="4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top" wrapText="1"/>
    </xf>
    <xf numFmtId="180" fontId="173" fillId="0" borderId="4" xfId="0" applyNumberFormat="1" applyFont="1" applyFill="1" applyBorder="1" applyAlignment="1">
      <alignment horizontal="center" vertical="center" wrapText="1"/>
    </xf>
    <xf numFmtId="180" fontId="173" fillId="0" borderId="46" xfId="0" applyNumberFormat="1" applyFont="1" applyFill="1" applyBorder="1" applyAlignment="1">
      <alignment horizontal="center" vertical="center" wrapText="1"/>
    </xf>
    <xf numFmtId="180" fontId="173" fillId="0" borderId="11" xfId="0" applyNumberFormat="1" applyFont="1" applyFill="1" applyBorder="1" applyAlignment="1">
      <alignment horizontal="center" vertical="center" wrapText="1"/>
    </xf>
    <xf numFmtId="49" fontId="173" fillId="0" borderId="4" xfId="0" applyNumberFormat="1" applyFont="1" applyFill="1" applyBorder="1" applyAlignment="1">
      <alignment horizontal="center" vertical="center" wrapText="1"/>
    </xf>
    <xf numFmtId="49" fontId="173" fillId="0" borderId="11" xfId="0" applyNumberFormat="1" applyFont="1" applyFill="1" applyBorder="1" applyAlignment="1">
      <alignment horizontal="center" vertical="center" wrapText="1"/>
    </xf>
    <xf numFmtId="0" fontId="173" fillId="0" borderId="44" xfId="0" applyNumberFormat="1" applyFont="1" applyFill="1" applyBorder="1" applyAlignment="1">
      <alignment horizontal="center" vertical="center" wrapText="1"/>
    </xf>
    <xf numFmtId="0" fontId="173" fillId="0" borderId="43" xfId="0" applyNumberFormat="1" applyFont="1" applyFill="1" applyBorder="1" applyAlignment="1">
      <alignment horizontal="center" vertical="center" wrapText="1"/>
    </xf>
    <xf numFmtId="180" fontId="173" fillId="0" borderId="44" xfId="0" applyNumberFormat="1" applyFont="1" applyFill="1" applyBorder="1" applyAlignment="1">
      <alignment horizontal="center" vertical="center" wrapText="1"/>
    </xf>
    <xf numFmtId="180" fontId="173" fillId="0" borderId="43" xfId="0" applyNumberFormat="1" applyFont="1" applyFill="1" applyBorder="1" applyAlignment="1">
      <alignment horizontal="center" vertical="center" wrapText="1"/>
    </xf>
    <xf numFmtId="0" fontId="19" fillId="2" borderId="1" xfId="955" applyFont="1" applyFill="1" applyBorder="1" applyAlignment="1">
      <alignment horizontal="left" vertical="top" wrapText="1"/>
    </xf>
    <xf numFmtId="0" fontId="19" fillId="2" borderId="4" xfId="955" applyFont="1" applyFill="1" applyBorder="1" applyAlignment="1">
      <alignment horizontal="left" vertical="center" wrapText="1"/>
    </xf>
    <xf numFmtId="0" fontId="19" fillId="2" borderId="46" xfId="955" applyFont="1" applyFill="1" applyBorder="1" applyAlignment="1">
      <alignment horizontal="left" vertical="center" wrapText="1"/>
    </xf>
    <xf numFmtId="0" fontId="19" fillId="2" borderId="11" xfId="955" applyFont="1" applyFill="1" applyBorder="1" applyAlignment="1">
      <alignment horizontal="left" vertical="center" wrapText="1"/>
    </xf>
    <xf numFmtId="0" fontId="19" fillId="2" borderId="0" xfId="955" applyFont="1" applyFill="1" applyAlignment="1">
      <alignment horizontal="center" vertical="top"/>
    </xf>
    <xf numFmtId="0" fontId="19" fillId="2" borderId="0" xfId="955" applyFont="1" applyFill="1" applyAlignment="1">
      <alignment horizontal="center" vertical="top" wrapText="1"/>
    </xf>
    <xf numFmtId="0" fontId="19" fillId="2" borderId="0" xfId="955" applyFont="1" applyFill="1" applyBorder="1" applyAlignment="1">
      <alignment horizontal="center" vertical="center" wrapText="1"/>
    </xf>
    <xf numFmtId="0" fontId="19" fillId="2" borderId="1" xfId="955" applyFont="1" applyFill="1" applyBorder="1" applyAlignment="1">
      <alignment horizontal="left" vertical="center" wrapText="1"/>
    </xf>
    <xf numFmtId="0" fontId="19" fillId="2" borderId="1" xfId="955" applyFont="1" applyFill="1" applyBorder="1" applyAlignment="1">
      <alignment horizontal="center" vertical="center" wrapText="1"/>
    </xf>
    <xf numFmtId="0" fontId="19" fillId="2" borderId="1" xfId="955" applyFont="1" applyFill="1" applyBorder="1" applyAlignment="1">
      <alignment horizontal="center" vertical="top" wrapText="1"/>
    </xf>
    <xf numFmtId="0" fontId="173" fillId="0" borderId="1" xfId="955" applyFont="1" applyFill="1" applyBorder="1" applyAlignment="1">
      <alignment horizontal="left" vertical="center" wrapText="1"/>
    </xf>
    <xf numFmtId="0" fontId="19" fillId="0" borderId="1" xfId="955" applyFont="1" applyFill="1" applyBorder="1" applyAlignment="1">
      <alignment horizontal="left" vertical="top" wrapText="1"/>
    </xf>
  </cellXfs>
  <cellStyles count="5631">
    <cellStyle name=" Verticals" xfId="156"/>
    <cellStyle name="_1_²ÜºÈÆø" xfId="157"/>
    <cellStyle name="_artabyuje" xfId="158"/>
    <cellStyle name="_artabyuje 2" xfId="159"/>
    <cellStyle name="_artabyuje 3" xfId="160"/>
    <cellStyle name="_Sheet2" xfId="161"/>
    <cellStyle name="_Sheet2_2016_Q2" xfId="162"/>
    <cellStyle name="_stamp14-16..." xfId="163"/>
    <cellStyle name="20% - Accent1" xfId="37" builtinId="30" customBuiltin="1"/>
    <cellStyle name="20% - Accent1 10" xfId="1993"/>
    <cellStyle name="20% - Accent1 10 2" xfId="3451"/>
    <cellStyle name="20% - Accent1 10 3" xfId="4904"/>
    <cellStyle name="20% - Accent1 11" xfId="2725"/>
    <cellStyle name="20% - Accent1 12" xfId="4178"/>
    <cellStyle name="20% - Accent1 2" xfId="62"/>
    <cellStyle name="20% - Accent1 2 10" xfId="4191"/>
    <cellStyle name="20% - Accent1 2 2" xfId="77"/>
    <cellStyle name="20% - Accent1 2 2 2" xfId="164"/>
    <cellStyle name="20% - Accent1 2 2 3" xfId="165"/>
    <cellStyle name="20% - Accent1 2 2 3 2" xfId="1682"/>
    <cellStyle name="20% - Accent1 2 2 3 2 2" xfId="2410"/>
    <cellStyle name="20% - Accent1 2 2 3 2 2 2" xfId="3868"/>
    <cellStyle name="20% - Accent1 2 2 3 2 2 3" xfId="5321"/>
    <cellStyle name="20% - Accent1 2 2 3 2 3" xfId="3142"/>
    <cellStyle name="20% - Accent1 2 2 3 2 4" xfId="4595"/>
    <cellStyle name="20% - Accent1 2 2 3 3" xfId="2047"/>
    <cellStyle name="20% - Accent1 2 2 3 3 2" xfId="3505"/>
    <cellStyle name="20% - Accent1 2 2 3 3 3" xfId="4958"/>
    <cellStyle name="20% - Accent1 2 2 3 4" xfId="2779"/>
    <cellStyle name="20% - Accent1 2 2 3 5" xfId="4232"/>
    <cellStyle name="20% - Accent1 2 3" xfId="166"/>
    <cellStyle name="20% - Accent1 2 3 2" xfId="167"/>
    <cellStyle name="20% - Accent1 2 4" xfId="168"/>
    <cellStyle name="20% - Accent1 2 5" xfId="169"/>
    <cellStyle name="20% - Accent1 2 6" xfId="170"/>
    <cellStyle name="20% - Accent1 2 7" xfId="1639"/>
    <cellStyle name="20% - Accent1 2 7 2" xfId="2369"/>
    <cellStyle name="20% - Accent1 2 7 2 2" xfId="3827"/>
    <cellStyle name="20% - Accent1 2 7 2 3" xfId="5280"/>
    <cellStyle name="20% - Accent1 2 7 3" xfId="3101"/>
    <cellStyle name="20% - Accent1 2 7 4" xfId="4554"/>
    <cellStyle name="20% - Accent1 2 8" xfId="2006"/>
    <cellStyle name="20% - Accent1 2 8 2" xfId="3464"/>
    <cellStyle name="20% - Accent1 2 8 3" xfId="4917"/>
    <cellStyle name="20% - Accent1 2 9" xfId="2738"/>
    <cellStyle name="20% - Accent1 3" xfId="76"/>
    <cellStyle name="20% - Accent1 3 2" xfId="171"/>
    <cellStyle name="20% - Accent1 3 2 2" xfId="172"/>
    <cellStyle name="20% - Accent1 3 2 2 2" xfId="1684"/>
    <cellStyle name="20% - Accent1 3 2 2 2 2" xfId="2412"/>
    <cellStyle name="20% - Accent1 3 2 2 2 2 2" xfId="3870"/>
    <cellStyle name="20% - Accent1 3 2 2 2 2 3" xfId="5323"/>
    <cellStyle name="20% - Accent1 3 2 2 2 3" xfId="3144"/>
    <cellStyle name="20% - Accent1 3 2 2 2 4" xfId="4597"/>
    <cellStyle name="20% - Accent1 3 2 2 3" xfId="2049"/>
    <cellStyle name="20% - Accent1 3 2 2 3 2" xfId="3507"/>
    <cellStyle name="20% - Accent1 3 2 2 3 3" xfId="4960"/>
    <cellStyle name="20% - Accent1 3 2 2 4" xfId="2781"/>
    <cellStyle name="20% - Accent1 3 2 2 5" xfId="4234"/>
    <cellStyle name="20% - Accent1 3 2 3" xfId="173"/>
    <cellStyle name="20% - Accent1 3 2 3 2" xfId="1685"/>
    <cellStyle name="20% - Accent1 3 2 3 2 2" xfId="2413"/>
    <cellStyle name="20% - Accent1 3 2 3 2 2 2" xfId="3871"/>
    <cellStyle name="20% - Accent1 3 2 3 2 2 3" xfId="5324"/>
    <cellStyle name="20% - Accent1 3 2 3 2 3" xfId="3145"/>
    <cellStyle name="20% - Accent1 3 2 3 2 4" xfId="4598"/>
    <cellStyle name="20% - Accent1 3 2 3 3" xfId="2050"/>
    <cellStyle name="20% - Accent1 3 2 3 3 2" xfId="3508"/>
    <cellStyle name="20% - Accent1 3 2 3 3 3" xfId="4961"/>
    <cellStyle name="20% - Accent1 3 2 3 4" xfId="2782"/>
    <cellStyle name="20% - Accent1 3 2 3 5" xfId="4235"/>
    <cellStyle name="20% - Accent1 3 2 4" xfId="1683"/>
    <cellStyle name="20% - Accent1 3 2 4 2" xfId="2411"/>
    <cellStyle name="20% - Accent1 3 2 4 2 2" xfId="3869"/>
    <cellStyle name="20% - Accent1 3 2 4 2 3" xfId="5322"/>
    <cellStyle name="20% - Accent1 3 2 4 3" xfId="3143"/>
    <cellStyle name="20% - Accent1 3 2 4 4" xfId="4596"/>
    <cellStyle name="20% - Accent1 3 2 5" xfId="2048"/>
    <cellStyle name="20% - Accent1 3 2 5 2" xfId="3506"/>
    <cellStyle name="20% - Accent1 3 2 5 3" xfId="4959"/>
    <cellStyle name="20% - Accent1 3 2 6" xfId="2780"/>
    <cellStyle name="20% - Accent1 3 2 7" xfId="4233"/>
    <cellStyle name="20% - Accent1 3 3" xfId="174"/>
    <cellStyle name="20% - Accent1 3 3 2" xfId="175"/>
    <cellStyle name="20% - Accent1 3 3 2 2" xfId="1687"/>
    <cellStyle name="20% - Accent1 3 3 2 2 2" xfId="2415"/>
    <cellStyle name="20% - Accent1 3 3 2 2 2 2" xfId="3873"/>
    <cellStyle name="20% - Accent1 3 3 2 2 2 3" xfId="5326"/>
    <cellStyle name="20% - Accent1 3 3 2 2 3" xfId="3147"/>
    <cellStyle name="20% - Accent1 3 3 2 2 4" xfId="4600"/>
    <cellStyle name="20% - Accent1 3 3 2 3" xfId="2052"/>
    <cellStyle name="20% - Accent1 3 3 2 3 2" xfId="3510"/>
    <cellStyle name="20% - Accent1 3 3 2 3 3" xfId="4963"/>
    <cellStyle name="20% - Accent1 3 3 2 4" xfId="2784"/>
    <cellStyle name="20% - Accent1 3 3 2 5" xfId="4237"/>
    <cellStyle name="20% - Accent1 3 3 3" xfId="176"/>
    <cellStyle name="20% - Accent1 3 3 3 2" xfId="1688"/>
    <cellStyle name="20% - Accent1 3 3 3 2 2" xfId="2416"/>
    <cellStyle name="20% - Accent1 3 3 3 2 2 2" xfId="3874"/>
    <cellStyle name="20% - Accent1 3 3 3 2 2 3" xfId="5327"/>
    <cellStyle name="20% - Accent1 3 3 3 2 3" xfId="3148"/>
    <cellStyle name="20% - Accent1 3 3 3 2 4" xfId="4601"/>
    <cellStyle name="20% - Accent1 3 3 3 3" xfId="2053"/>
    <cellStyle name="20% - Accent1 3 3 3 3 2" xfId="3511"/>
    <cellStyle name="20% - Accent1 3 3 3 3 3" xfId="4964"/>
    <cellStyle name="20% - Accent1 3 3 3 4" xfId="2785"/>
    <cellStyle name="20% - Accent1 3 3 3 5" xfId="4238"/>
    <cellStyle name="20% - Accent1 3 3 4" xfId="1686"/>
    <cellStyle name="20% - Accent1 3 3 4 2" xfId="2414"/>
    <cellStyle name="20% - Accent1 3 3 4 2 2" xfId="3872"/>
    <cellStyle name="20% - Accent1 3 3 4 2 3" xfId="5325"/>
    <cellStyle name="20% - Accent1 3 3 4 3" xfId="3146"/>
    <cellStyle name="20% - Accent1 3 3 4 4" xfId="4599"/>
    <cellStyle name="20% - Accent1 3 3 5" xfId="2051"/>
    <cellStyle name="20% - Accent1 3 3 5 2" xfId="3509"/>
    <cellStyle name="20% - Accent1 3 3 5 3" xfId="4962"/>
    <cellStyle name="20% - Accent1 3 3 6" xfId="2783"/>
    <cellStyle name="20% - Accent1 3 3 7" xfId="4236"/>
    <cellStyle name="20% - Accent1 3 4" xfId="177"/>
    <cellStyle name="20% - Accent1 3 4 2" xfId="1689"/>
    <cellStyle name="20% - Accent1 3 4 2 2" xfId="2417"/>
    <cellStyle name="20% - Accent1 3 4 2 2 2" xfId="3875"/>
    <cellStyle name="20% - Accent1 3 4 2 2 3" xfId="5328"/>
    <cellStyle name="20% - Accent1 3 4 2 3" xfId="3149"/>
    <cellStyle name="20% - Accent1 3 4 2 4" xfId="4602"/>
    <cellStyle name="20% - Accent1 3 4 3" xfId="2054"/>
    <cellStyle name="20% - Accent1 3 4 3 2" xfId="3512"/>
    <cellStyle name="20% - Accent1 3 4 3 3" xfId="4965"/>
    <cellStyle name="20% - Accent1 3 4 4" xfId="2786"/>
    <cellStyle name="20% - Accent1 3 4 5" xfId="4239"/>
    <cellStyle name="20% - Accent1 3 5" xfId="178"/>
    <cellStyle name="20% - Accent1 3 5 2" xfId="1690"/>
    <cellStyle name="20% - Accent1 3 5 2 2" xfId="2418"/>
    <cellStyle name="20% - Accent1 3 5 2 2 2" xfId="3876"/>
    <cellStyle name="20% - Accent1 3 5 2 2 3" xfId="5329"/>
    <cellStyle name="20% - Accent1 3 5 2 3" xfId="3150"/>
    <cellStyle name="20% - Accent1 3 5 2 4" xfId="4603"/>
    <cellStyle name="20% - Accent1 3 5 3" xfId="2055"/>
    <cellStyle name="20% - Accent1 3 5 3 2" xfId="3513"/>
    <cellStyle name="20% - Accent1 3 5 3 3" xfId="4966"/>
    <cellStyle name="20% - Accent1 3 5 4" xfId="2787"/>
    <cellStyle name="20% - Accent1 3 5 5" xfId="4240"/>
    <cellStyle name="20% - Accent1 3 6" xfId="1652"/>
    <cellStyle name="20% - Accent1 3 6 2" xfId="2382"/>
    <cellStyle name="20% - Accent1 3 6 2 2" xfId="3840"/>
    <cellStyle name="20% - Accent1 3 6 2 3" xfId="5293"/>
    <cellStyle name="20% - Accent1 3 6 3" xfId="3114"/>
    <cellStyle name="20% - Accent1 3 6 4" xfId="4567"/>
    <cellStyle name="20% - Accent1 3 7" xfId="2019"/>
    <cellStyle name="20% - Accent1 3 7 2" xfId="3477"/>
    <cellStyle name="20% - Accent1 3 7 3" xfId="4930"/>
    <cellStyle name="20% - Accent1 3 8" xfId="2751"/>
    <cellStyle name="20% - Accent1 3 9" xfId="4204"/>
    <cellStyle name="20% - Accent1 4" xfId="140"/>
    <cellStyle name="20% - Accent1 4 2" xfId="1667"/>
    <cellStyle name="20% - Accent1 4 2 2" xfId="2395"/>
    <cellStyle name="20% - Accent1 4 2 2 2" xfId="3853"/>
    <cellStyle name="20% - Accent1 4 2 2 3" xfId="5306"/>
    <cellStyle name="20% - Accent1 4 2 3" xfId="3127"/>
    <cellStyle name="20% - Accent1 4 2 4" xfId="4580"/>
    <cellStyle name="20% - Accent1 4 3" xfId="2032"/>
    <cellStyle name="20% - Accent1 4 3 2" xfId="3490"/>
    <cellStyle name="20% - Accent1 4 3 3" xfId="4943"/>
    <cellStyle name="20% - Accent1 4 4" xfId="2764"/>
    <cellStyle name="20% - Accent1 4 5" xfId="4217"/>
    <cellStyle name="20% - Accent1 5" xfId="179"/>
    <cellStyle name="20% - Accent1 5 2" xfId="1691"/>
    <cellStyle name="20% - Accent1 5 2 2" xfId="2419"/>
    <cellStyle name="20% - Accent1 5 2 2 2" xfId="3877"/>
    <cellStyle name="20% - Accent1 5 2 2 3" xfId="5330"/>
    <cellStyle name="20% - Accent1 5 2 3" xfId="3151"/>
    <cellStyle name="20% - Accent1 5 2 4" xfId="4604"/>
    <cellStyle name="20% - Accent1 5 3" xfId="2056"/>
    <cellStyle name="20% - Accent1 5 3 2" xfId="3514"/>
    <cellStyle name="20% - Accent1 5 3 3" xfId="4967"/>
    <cellStyle name="20% - Accent1 5 4" xfId="2788"/>
    <cellStyle name="20% - Accent1 5 5" xfId="4241"/>
    <cellStyle name="20% - Accent1 6" xfId="1583"/>
    <cellStyle name="20% - Accent1 6 2" xfId="1952"/>
    <cellStyle name="20% - Accent1 6 2 2" xfId="2680"/>
    <cellStyle name="20% - Accent1 6 2 2 2" xfId="4138"/>
    <cellStyle name="20% - Accent1 6 2 2 3" xfId="5591"/>
    <cellStyle name="20% - Accent1 6 2 3" xfId="3412"/>
    <cellStyle name="20% - Accent1 6 2 4" xfId="4865"/>
    <cellStyle name="20% - Accent1 6 3" xfId="2317"/>
    <cellStyle name="20% - Accent1 6 3 2" xfId="3775"/>
    <cellStyle name="20% - Accent1 6 3 3" xfId="5228"/>
    <cellStyle name="20% - Accent1 6 4" xfId="3049"/>
    <cellStyle name="20% - Accent1 6 5" xfId="4502"/>
    <cellStyle name="20% - Accent1 7" xfId="1599"/>
    <cellStyle name="20% - Accent1 7 2" xfId="1965"/>
    <cellStyle name="20% - Accent1 7 2 2" xfId="2693"/>
    <cellStyle name="20% - Accent1 7 2 2 2" xfId="4151"/>
    <cellStyle name="20% - Accent1 7 2 2 3" xfId="5604"/>
    <cellStyle name="20% - Accent1 7 2 3" xfId="3425"/>
    <cellStyle name="20% - Accent1 7 2 4" xfId="4878"/>
    <cellStyle name="20% - Accent1 7 3" xfId="2330"/>
    <cellStyle name="20% - Accent1 7 3 2" xfId="3788"/>
    <cellStyle name="20% - Accent1 7 3 3" xfId="5241"/>
    <cellStyle name="20% - Accent1 7 4" xfId="3062"/>
    <cellStyle name="20% - Accent1 7 5" xfId="4515"/>
    <cellStyle name="20% - Accent1 8" xfId="1613"/>
    <cellStyle name="20% - Accent1 8 2" xfId="1978"/>
    <cellStyle name="20% - Accent1 8 2 2" xfId="2706"/>
    <cellStyle name="20% - Accent1 8 2 2 2" xfId="4164"/>
    <cellStyle name="20% - Accent1 8 2 2 3" xfId="5617"/>
    <cellStyle name="20% - Accent1 8 2 3" xfId="3438"/>
    <cellStyle name="20% - Accent1 8 2 4" xfId="4891"/>
    <cellStyle name="20% - Accent1 8 3" xfId="2343"/>
    <cellStyle name="20% - Accent1 8 3 2" xfId="3801"/>
    <cellStyle name="20% - Accent1 8 3 3" xfId="5254"/>
    <cellStyle name="20% - Accent1 8 4" xfId="3075"/>
    <cellStyle name="20% - Accent1 8 5" xfId="4528"/>
    <cellStyle name="20% - Accent1 9" xfId="1626"/>
    <cellStyle name="20% - Accent1 9 2" xfId="2356"/>
    <cellStyle name="20% - Accent1 9 2 2" xfId="3814"/>
    <cellStyle name="20% - Accent1 9 2 3" xfId="5267"/>
    <cellStyle name="20% - Accent1 9 3" xfId="3088"/>
    <cellStyle name="20% - Accent1 9 4" xfId="4541"/>
    <cellStyle name="20% - Accent2" xfId="41" builtinId="34" customBuiltin="1"/>
    <cellStyle name="20% - Accent2 10" xfId="1995"/>
    <cellStyle name="20% - Accent2 10 2" xfId="3453"/>
    <cellStyle name="20% - Accent2 10 3" xfId="4906"/>
    <cellStyle name="20% - Accent2 11" xfId="2727"/>
    <cellStyle name="20% - Accent2 12" xfId="4180"/>
    <cellStyle name="20% - Accent2 2" xfId="63"/>
    <cellStyle name="20% - Accent2 2 10" xfId="4192"/>
    <cellStyle name="20% - Accent2 2 2" xfId="79"/>
    <cellStyle name="20% - Accent2 2 2 2" xfId="180"/>
    <cellStyle name="20% - Accent2 2 2 3" xfId="181"/>
    <cellStyle name="20% - Accent2 2 2 3 2" xfId="1692"/>
    <cellStyle name="20% - Accent2 2 2 3 2 2" xfId="2420"/>
    <cellStyle name="20% - Accent2 2 2 3 2 2 2" xfId="3878"/>
    <cellStyle name="20% - Accent2 2 2 3 2 2 3" xfId="5331"/>
    <cellStyle name="20% - Accent2 2 2 3 2 3" xfId="3152"/>
    <cellStyle name="20% - Accent2 2 2 3 2 4" xfId="4605"/>
    <cellStyle name="20% - Accent2 2 2 3 3" xfId="2057"/>
    <cellStyle name="20% - Accent2 2 2 3 3 2" xfId="3515"/>
    <cellStyle name="20% - Accent2 2 2 3 3 3" xfId="4968"/>
    <cellStyle name="20% - Accent2 2 2 3 4" xfId="2789"/>
    <cellStyle name="20% - Accent2 2 2 3 5" xfId="4242"/>
    <cellStyle name="20% - Accent2 2 3" xfId="182"/>
    <cellStyle name="20% - Accent2 2 3 2" xfId="183"/>
    <cellStyle name="20% - Accent2 2 4" xfId="184"/>
    <cellStyle name="20% - Accent2 2 5" xfId="185"/>
    <cellStyle name="20% - Accent2 2 6" xfId="186"/>
    <cellStyle name="20% - Accent2 2 7" xfId="1640"/>
    <cellStyle name="20% - Accent2 2 7 2" xfId="2370"/>
    <cellStyle name="20% - Accent2 2 7 2 2" xfId="3828"/>
    <cellStyle name="20% - Accent2 2 7 2 3" xfId="5281"/>
    <cellStyle name="20% - Accent2 2 7 3" xfId="3102"/>
    <cellStyle name="20% - Accent2 2 7 4" xfId="4555"/>
    <cellStyle name="20% - Accent2 2 8" xfId="2007"/>
    <cellStyle name="20% - Accent2 2 8 2" xfId="3465"/>
    <cellStyle name="20% - Accent2 2 8 3" xfId="4918"/>
    <cellStyle name="20% - Accent2 2 9" xfId="2739"/>
    <cellStyle name="20% - Accent2 3" xfId="78"/>
    <cellStyle name="20% - Accent2 3 2" xfId="187"/>
    <cellStyle name="20% - Accent2 3 2 2" xfId="188"/>
    <cellStyle name="20% - Accent2 3 2 2 2" xfId="1694"/>
    <cellStyle name="20% - Accent2 3 2 2 2 2" xfId="2422"/>
    <cellStyle name="20% - Accent2 3 2 2 2 2 2" xfId="3880"/>
    <cellStyle name="20% - Accent2 3 2 2 2 2 3" xfId="5333"/>
    <cellStyle name="20% - Accent2 3 2 2 2 3" xfId="3154"/>
    <cellStyle name="20% - Accent2 3 2 2 2 4" xfId="4607"/>
    <cellStyle name="20% - Accent2 3 2 2 3" xfId="2059"/>
    <cellStyle name="20% - Accent2 3 2 2 3 2" xfId="3517"/>
    <cellStyle name="20% - Accent2 3 2 2 3 3" xfId="4970"/>
    <cellStyle name="20% - Accent2 3 2 2 4" xfId="2791"/>
    <cellStyle name="20% - Accent2 3 2 2 5" xfId="4244"/>
    <cellStyle name="20% - Accent2 3 2 3" xfId="189"/>
    <cellStyle name="20% - Accent2 3 2 3 2" xfId="1695"/>
    <cellStyle name="20% - Accent2 3 2 3 2 2" xfId="2423"/>
    <cellStyle name="20% - Accent2 3 2 3 2 2 2" xfId="3881"/>
    <cellStyle name="20% - Accent2 3 2 3 2 2 3" xfId="5334"/>
    <cellStyle name="20% - Accent2 3 2 3 2 3" xfId="3155"/>
    <cellStyle name="20% - Accent2 3 2 3 2 4" xfId="4608"/>
    <cellStyle name="20% - Accent2 3 2 3 3" xfId="2060"/>
    <cellStyle name="20% - Accent2 3 2 3 3 2" xfId="3518"/>
    <cellStyle name="20% - Accent2 3 2 3 3 3" xfId="4971"/>
    <cellStyle name="20% - Accent2 3 2 3 4" xfId="2792"/>
    <cellStyle name="20% - Accent2 3 2 3 5" xfId="4245"/>
    <cellStyle name="20% - Accent2 3 2 4" xfId="1693"/>
    <cellStyle name="20% - Accent2 3 2 4 2" xfId="2421"/>
    <cellStyle name="20% - Accent2 3 2 4 2 2" xfId="3879"/>
    <cellStyle name="20% - Accent2 3 2 4 2 3" xfId="5332"/>
    <cellStyle name="20% - Accent2 3 2 4 3" xfId="3153"/>
    <cellStyle name="20% - Accent2 3 2 4 4" xfId="4606"/>
    <cellStyle name="20% - Accent2 3 2 5" xfId="2058"/>
    <cellStyle name="20% - Accent2 3 2 5 2" xfId="3516"/>
    <cellStyle name="20% - Accent2 3 2 5 3" xfId="4969"/>
    <cellStyle name="20% - Accent2 3 2 6" xfId="2790"/>
    <cellStyle name="20% - Accent2 3 2 7" xfId="4243"/>
    <cellStyle name="20% - Accent2 3 3" xfId="190"/>
    <cellStyle name="20% - Accent2 3 3 2" xfId="191"/>
    <cellStyle name="20% - Accent2 3 3 2 2" xfId="1697"/>
    <cellStyle name="20% - Accent2 3 3 2 2 2" xfId="2425"/>
    <cellStyle name="20% - Accent2 3 3 2 2 2 2" xfId="3883"/>
    <cellStyle name="20% - Accent2 3 3 2 2 2 3" xfId="5336"/>
    <cellStyle name="20% - Accent2 3 3 2 2 3" xfId="3157"/>
    <cellStyle name="20% - Accent2 3 3 2 2 4" xfId="4610"/>
    <cellStyle name="20% - Accent2 3 3 2 3" xfId="2062"/>
    <cellStyle name="20% - Accent2 3 3 2 3 2" xfId="3520"/>
    <cellStyle name="20% - Accent2 3 3 2 3 3" xfId="4973"/>
    <cellStyle name="20% - Accent2 3 3 2 4" xfId="2794"/>
    <cellStyle name="20% - Accent2 3 3 2 5" xfId="4247"/>
    <cellStyle name="20% - Accent2 3 3 3" xfId="192"/>
    <cellStyle name="20% - Accent2 3 3 3 2" xfId="1698"/>
    <cellStyle name="20% - Accent2 3 3 3 2 2" xfId="2426"/>
    <cellStyle name="20% - Accent2 3 3 3 2 2 2" xfId="3884"/>
    <cellStyle name="20% - Accent2 3 3 3 2 2 3" xfId="5337"/>
    <cellStyle name="20% - Accent2 3 3 3 2 3" xfId="3158"/>
    <cellStyle name="20% - Accent2 3 3 3 2 4" xfId="4611"/>
    <cellStyle name="20% - Accent2 3 3 3 3" xfId="2063"/>
    <cellStyle name="20% - Accent2 3 3 3 3 2" xfId="3521"/>
    <cellStyle name="20% - Accent2 3 3 3 3 3" xfId="4974"/>
    <cellStyle name="20% - Accent2 3 3 3 4" xfId="2795"/>
    <cellStyle name="20% - Accent2 3 3 3 5" xfId="4248"/>
    <cellStyle name="20% - Accent2 3 3 4" xfId="1696"/>
    <cellStyle name="20% - Accent2 3 3 4 2" xfId="2424"/>
    <cellStyle name="20% - Accent2 3 3 4 2 2" xfId="3882"/>
    <cellStyle name="20% - Accent2 3 3 4 2 3" xfId="5335"/>
    <cellStyle name="20% - Accent2 3 3 4 3" xfId="3156"/>
    <cellStyle name="20% - Accent2 3 3 4 4" xfId="4609"/>
    <cellStyle name="20% - Accent2 3 3 5" xfId="2061"/>
    <cellStyle name="20% - Accent2 3 3 5 2" xfId="3519"/>
    <cellStyle name="20% - Accent2 3 3 5 3" xfId="4972"/>
    <cellStyle name="20% - Accent2 3 3 6" xfId="2793"/>
    <cellStyle name="20% - Accent2 3 3 7" xfId="4246"/>
    <cellStyle name="20% - Accent2 3 4" xfId="193"/>
    <cellStyle name="20% - Accent2 3 4 2" xfId="1699"/>
    <cellStyle name="20% - Accent2 3 4 2 2" xfId="2427"/>
    <cellStyle name="20% - Accent2 3 4 2 2 2" xfId="3885"/>
    <cellStyle name="20% - Accent2 3 4 2 2 3" xfId="5338"/>
    <cellStyle name="20% - Accent2 3 4 2 3" xfId="3159"/>
    <cellStyle name="20% - Accent2 3 4 2 4" xfId="4612"/>
    <cellStyle name="20% - Accent2 3 4 3" xfId="2064"/>
    <cellStyle name="20% - Accent2 3 4 3 2" xfId="3522"/>
    <cellStyle name="20% - Accent2 3 4 3 3" xfId="4975"/>
    <cellStyle name="20% - Accent2 3 4 4" xfId="2796"/>
    <cellStyle name="20% - Accent2 3 4 5" xfId="4249"/>
    <cellStyle name="20% - Accent2 3 5" xfId="194"/>
    <cellStyle name="20% - Accent2 3 5 2" xfId="1700"/>
    <cellStyle name="20% - Accent2 3 5 2 2" xfId="2428"/>
    <cellStyle name="20% - Accent2 3 5 2 2 2" xfId="3886"/>
    <cellStyle name="20% - Accent2 3 5 2 2 3" xfId="5339"/>
    <cellStyle name="20% - Accent2 3 5 2 3" xfId="3160"/>
    <cellStyle name="20% - Accent2 3 5 2 4" xfId="4613"/>
    <cellStyle name="20% - Accent2 3 5 3" xfId="2065"/>
    <cellStyle name="20% - Accent2 3 5 3 2" xfId="3523"/>
    <cellStyle name="20% - Accent2 3 5 3 3" xfId="4976"/>
    <cellStyle name="20% - Accent2 3 5 4" xfId="2797"/>
    <cellStyle name="20% - Accent2 3 5 5" xfId="4250"/>
    <cellStyle name="20% - Accent2 3 6" xfId="1653"/>
    <cellStyle name="20% - Accent2 3 6 2" xfId="2383"/>
    <cellStyle name="20% - Accent2 3 6 2 2" xfId="3841"/>
    <cellStyle name="20% - Accent2 3 6 2 3" xfId="5294"/>
    <cellStyle name="20% - Accent2 3 6 3" xfId="3115"/>
    <cellStyle name="20% - Accent2 3 6 4" xfId="4568"/>
    <cellStyle name="20% - Accent2 3 7" xfId="2020"/>
    <cellStyle name="20% - Accent2 3 7 2" xfId="3478"/>
    <cellStyle name="20% - Accent2 3 7 3" xfId="4931"/>
    <cellStyle name="20% - Accent2 3 8" xfId="2752"/>
    <cellStyle name="20% - Accent2 3 9" xfId="4205"/>
    <cellStyle name="20% - Accent2 4" xfId="141"/>
    <cellStyle name="20% - Accent2 4 2" xfId="1668"/>
    <cellStyle name="20% - Accent2 4 2 2" xfId="2396"/>
    <cellStyle name="20% - Accent2 4 2 2 2" xfId="3854"/>
    <cellStyle name="20% - Accent2 4 2 2 3" xfId="5307"/>
    <cellStyle name="20% - Accent2 4 2 3" xfId="3128"/>
    <cellStyle name="20% - Accent2 4 2 4" xfId="4581"/>
    <cellStyle name="20% - Accent2 4 3" xfId="2033"/>
    <cellStyle name="20% - Accent2 4 3 2" xfId="3491"/>
    <cellStyle name="20% - Accent2 4 3 3" xfId="4944"/>
    <cellStyle name="20% - Accent2 4 4" xfId="2765"/>
    <cellStyle name="20% - Accent2 4 5" xfId="4218"/>
    <cellStyle name="20% - Accent2 5" xfId="195"/>
    <cellStyle name="20% - Accent2 5 2" xfId="1701"/>
    <cellStyle name="20% - Accent2 5 2 2" xfId="2429"/>
    <cellStyle name="20% - Accent2 5 2 2 2" xfId="3887"/>
    <cellStyle name="20% - Accent2 5 2 2 3" xfId="5340"/>
    <cellStyle name="20% - Accent2 5 2 3" xfId="3161"/>
    <cellStyle name="20% - Accent2 5 2 4" xfId="4614"/>
    <cellStyle name="20% - Accent2 5 3" xfId="2066"/>
    <cellStyle name="20% - Accent2 5 3 2" xfId="3524"/>
    <cellStyle name="20% - Accent2 5 3 3" xfId="4977"/>
    <cellStyle name="20% - Accent2 5 4" xfId="2798"/>
    <cellStyle name="20% - Accent2 5 5" xfId="4251"/>
    <cellStyle name="20% - Accent2 6" xfId="1584"/>
    <cellStyle name="20% - Accent2 6 2" xfId="1953"/>
    <cellStyle name="20% - Accent2 6 2 2" xfId="2681"/>
    <cellStyle name="20% - Accent2 6 2 2 2" xfId="4139"/>
    <cellStyle name="20% - Accent2 6 2 2 3" xfId="5592"/>
    <cellStyle name="20% - Accent2 6 2 3" xfId="3413"/>
    <cellStyle name="20% - Accent2 6 2 4" xfId="4866"/>
    <cellStyle name="20% - Accent2 6 3" xfId="2318"/>
    <cellStyle name="20% - Accent2 6 3 2" xfId="3776"/>
    <cellStyle name="20% - Accent2 6 3 3" xfId="5229"/>
    <cellStyle name="20% - Accent2 6 4" xfId="3050"/>
    <cellStyle name="20% - Accent2 6 5" xfId="4503"/>
    <cellStyle name="20% - Accent2 7" xfId="1600"/>
    <cellStyle name="20% - Accent2 7 2" xfId="1966"/>
    <cellStyle name="20% - Accent2 7 2 2" xfId="2694"/>
    <cellStyle name="20% - Accent2 7 2 2 2" xfId="4152"/>
    <cellStyle name="20% - Accent2 7 2 2 3" xfId="5605"/>
    <cellStyle name="20% - Accent2 7 2 3" xfId="3426"/>
    <cellStyle name="20% - Accent2 7 2 4" xfId="4879"/>
    <cellStyle name="20% - Accent2 7 3" xfId="2331"/>
    <cellStyle name="20% - Accent2 7 3 2" xfId="3789"/>
    <cellStyle name="20% - Accent2 7 3 3" xfId="5242"/>
    <cellStyle name="20% - Accent2 7 4" xfId="3063"/>
    <cellStyle name="20% - Accent2 7 5" xfId="4516"/>
    <cellStyle name="20% - Accent2 8" xfId="1614"/>
    <cellStyle name="20% - Accent2 8 2" xfId="1979"/>
    <cellStyle name="20% - Accent2 8 2 2" xfId="2707"/>
    <cellStyle name="20% - Accent2 8 2 2 2" xfId="4165"/>
    <cellStyle name="20% - Accent2 8 2 2 3" xfId="5618"/>
    <cellStyle name="20% - Accent2 8 2 3" xfId="3439"/>
    <cellStyle name="20% - Accent2 8 2 4" xfId="4892"/>
    <cellStyle name="20% - Accent2 8 3" xfId="2344"/>
    <cellStyle name="20% - Accent2 8 3 2" xfId="3802"/>
    <cellStyle name="20% - Accent2 8 3 3" xfId="5255"/>
    <cellStyle name="20% - Accent2 8 4" xfId="3076"/>
    <cellStyle name="20% - Accent2 8 5" xfId="4529"/>
    <cellStyle name="20% - Accent2 9" xfId="1628"/>
    <cellStyle name="20% - Accent2 9 2" xfId="2358"/>
    <cellStyle name="20% - Accent2 9 2 2" xfId="3816"/>
    <cellStyle name="20% - Accent2 9 2 3" xfId="5269"/>
    <cellStyle name="20% - Accent2 9 3" xfId="3090"/>
    <cellStyle name="20% - Accent2 9 4" xfId="4543"/>
    <cellStyle name="20% - Accent3" xfId="45" builtinId="38" customBuiltin="1"/>
    <cellStyle name="20% - Accent3 10" xfId="1997"/>
    <cellStyle name="20% - Accent3 10 2" xfId="3455"/>
    <cellStyle name="20% - Accent3 10 3" xfId="4908"/>
    <cellStyle name="20% - Accent3 11" xfId="2729"/>
    <cellStyle name="20% - Accent3 12" xfId="4182"/>
    <cellStyle name="20% - Accent3 2" xfId="64"/>
    <cellStyle name="20% - Accent3 2 10" xfId="4193"/>
    <cellStyle name="20% - Accent3 2 2" xfId="81"/>
    <cellStyle name="20% - Accent3 2 2 2" xfId="196"/>
    <cellStyle name="20% - Accent3 2 2 3" xfId="197"/>
    <cellStyle name="20% - Accent3 2 2 3 2" xfId="1702"/>
    <cellStyle name="20% - Accent3 2 2 3 2 2" xfId="2430"/>
    <cellStyle name="20% - Accent3 2 2 3 2 2 2" xfId="3888"/>
    <cellStyle name="20% - Accent3 2 2 3 2 2 3" xfId="5341"/>
    <cellStyle name="20% - Accent3 2 2 3 2 3" xfId="3162"/>
    <cellStyle name="20% - Accent3 2 2 3 2 4" xfId="4615"/>
    <cellStyle name="20% - Accent3 2 2 3 3" xfId="2067"/>
    <cellStyle name="20% - Accent3 2 2 3 3 2" xfId="3525"/>
    <cellStyle name="20% - Accent3 2 2 3 3 3" xfId="4978"/>
    <cellStyle name="20% - Accent3 2 2 3 4" xfId="2799"/>
    <cellStyle name="20% - Accent3 2 2 3 5" xfId="4252"/>
    <cellStyle name="20% - Accent3 2 3" xfId="198"/>
    <cellStyle name="20% - Accent3 2 3 2" xfId="199"/>
    <cellStyle name="20% - Accent3 2 4" xfId="200"/>
    <cellStyle name="20% - Accent3 2 5" xfId="201"/>
    <cellStyle name="20% - Accent3 2 6" xfId="202"/>
    <cellStyle name="20% - Accent3 2 7" xfId="1641"/>
    <cellStyle name="20% - Accent3 2 7 2" xfId="2371"/>
    <cellStyle name="20% - Accent3 2 7 2 2" xfId="3829"/>
    <cellStyle name="20% - Accent3 2 7 2 3" xfId="5282"/>
    <cellStyle name="20% - Accent3 2 7 3" xfId="3103"/>
    <cellStyle name="20% - Accent3 2 7 4" xfId="4556"/>
    <cellStyle name="20% - Accent3 2 8" xfId="2008"/>
    <cellStyle name="20% - Accent3 2 8 2" xfId="3466"/>
    <cellStyle name="20% - Accent3 2 8 3" xfId="4919"/>
    <cellStyle name="20% - Accent3 2 9" xfId="2740"/>
    <cellStyle name="20% - Accent3 3" xfId="80"/>
    <cellStyle name="20% - Accent3 3 2" xfId="203"/>
    <cellStyle name="20% - Accent3 3 2 2" xfId="204"/>
    <cellStyle name="20% - Accent3 3 2 2 2" xfId="1704"/>
    <cellStyle name="20% - Accent3 3 2 2 2 2" xfId="2432"/>
    <cellStyle name="20% - Accent3 3 2 2 2 2 2" xfId="3890"/>
    <cellStyle name="20% - Accent3 3 2 2 2 2 3" xfId="5343"/>
    <cellStyle name="20% - Accent3 3 2 2 2 3" xfId="3164"/>
    <cellStyle name="20% - Accent3 3 2 2 2 4" xfId="4617"/>
    <cellStyle name="20% - Accent3 3 2 2 3" xfId="2069"/>
    <cellStyle name="20% - Accent3 3 2 2 3 2" xfId="3527"/>
    <cellStyle name="20% - Accent3 3 2 2 3 3" xfId="4980"/>
    <cellStyle name="20% - Accent3 3 2 2 4" xfId="2801"/>
    <cellStyle name="20% - Accent3 3 2 2 5" xfId="4254"/>
    <cellStyle name="20% - Accent3 3 2 3" xfId="205"/>
    <cellStyle name="20% - Accent3 3 2 3 2" xfId="1705"/>
    <cellStyle name="20% - Accent3 3 2 3 2 2" xfId="2433"/>
    <cellStyle name="20% - Accent3 3 2 3 2 2 2" xfId="3891"/>
    <cellStyle name="20% - Accent3 3 2 3 2 2 3" xfId="5344"/>
    <cellStyle name="20% - Accent3 3 2 3 2 3" xfId="3165"/>
    <cellStyle name="20% - Accent3 3 2 3 2 4" xfId="4618"/>
    <cellStyle name="20% - Accent3 3 2 3 3" xfId="2070"/>
    <cellStyle name="20% - Accent3 3 2 3 3 2" xfId="3528"/>
    <cellStyle name="20% - Accent3 3 2 3 3 3" xfId="4981"/>
    <cellStyle name="20% - Accent3 3 2 3 4" xfId="2802"/>
    <cellStyle name="20% - Accent3 3 2 3 5" xfId="4255"/>
    <cellStyle name="20% - Accent3 3 2 4" xfId="1703"/>
    <cellStyle name="20% - Accent3 3 2 4 2" xfId="2431"/>
    <cellStyle name="20% - Accent3 3 2 4 2 2" xfId="3889"/>
    <cellStyle name="20% - Accent3 3 2 4 2 3" xfId="5342"/>
    <cellStyle name="20% - Accent3 3 2 4 3" xfId="3163"/>
    <cellStyle name="20% - Accent3 3 2 4 4" xfId="4616"/>
    <cellStyle name="20% - Accent3 3 2 5" xfId="2068"/>
    <cellStyle name="20% - Accent3 3 2 5 2" xfId="3526"/>
    <cellStyle name="20% - Accent3 3 2 5 3" xfId="4979"/>
    <cellStyle name="20% - Accent3 3 2 6" xfId="2800"/>
    <cellStyle name="20% - Accent3 3 2 7" xfId="4253"/>
    <cellStyle name="20% - Accent3 3 3" xfId="206"/>
    <cellStyle name="20% - Accent3 3 3 2" xfId="207"/>
    <cellStyle name="20% - Accent3 3 3 2 2" xfId="1707"/>
    <cellStyle name="20% - Accent3 3 3 2 2 2" xfId="2435"/>
    <cellStyle name="20% - Accent3 3 3 2 2 2 2" xfId="3893"/>
    <cellStyle name="20% - Accent3 3 3 2 2 2 3" xfId="5346"/>
    <cellStyle name="20% - Accent3 3 3 2 2 3" xfId="3167"/>
    <cellStyle name="20% - Accent3 3 3 2 2 4" xfId="4620"/>
    <cellStyle name="20% - Accent3 3 3 2 3" xfId="2072"/>
    <cellStyle name="20% - Accent3 3 3 2 3 2" xfId="3530"/>
    <cellStyle name="20% - Accent3 3 3 2 3 3" xfId="4983"/>
    <cellStyle name="20% - Accent3 3 3 2 4" xfId="2804"/>
    <cellStyle name="20% - Accent3 3 3 2 5" xfId="4257"/>
    <cellStyle name="20% - Accent3 3 3 3" xfId="208"/>
    <cellStyle name="20% - Accent3 3 3 3 2" xfId="1708"/>
    <cellStyle name="20% - Accent3 3 3 3 2 2" xfId="2436"/>
    <cellStyle name="20% - Accent3 3 3 3 2 2 2" xfId="3894"/>
    <cellStyle name="20% - Accent3 3 3 3 2 2 3" xfId="5347"/>
    <cellStyle name="20% - Accent3 3 3 3 2 3" xfId="3168"/>
    <cellStyle name="20% - Accent3 3 3 3 2 4" xfId="4621"/>
    <cellStyle name="20% - Accent3 3 3 3 3" xfId="2073"/>
    <cellStyle name="20% - Accent3 3 3 3 3 2" xfId="3531"/>
    <cellStyle name="20% - Accent3 3 3 3 3 3" xfId="4984"/>
    <cellStyle name="20% - Accent3 3 3 3 4" xfId="2805"/>
    <cellStyle name="20% - Accent3 3 3 3 5" xfId="4258"/>
    <cellStyle name="20% - Accent3 3 3 4" xfId="1706"/>
    <cellStyle name="20% - Accent3 3 3 4 2" xfId="2434"/>
    <cellStyle name="20% - Accent3 3 3 4 2 2" xfId="3892"/>
    <cellStyle name="20% - Accent3 3 3 4 2 3" xfId="5345"/>
    <cellStyle name="20% - Accent3 3 3 4 3" xfId="3166"/>
    <cellStyle name="20% - Accent3 3 3 4 4" xfId="4619"/>
    <cellStyle name="20% - Accent3 3 3 5" xfId="2071"/>
    <cellStyle name="20% - Accent3 3 3 5 2" xfId="3529"/>
    <cellStyle name="20% - Accent3 3 3 5 3" xfId="4982"/>
    <cellStyle name="20% - Accent3 3 3 6" xfId="2803"/>
    <cellStyle name="20% - Accent3 3 3 7" xfId="4256"/>
    <cellStyle name="20% - Accent3 3 4" xfId="209"/>
    <cellStyle name="20% - Accent3 3 4 2" xfId="1709"/>
    <cellStyle name="20% - Accent3 3 4 2 2" xfId="2437"/>
    <cellStyle name="20% - Accent3 3 4 2 2 2" xfId="3895"/>
    <cellStyle name="20% - Accent3 3 4 2 2 3" xfId="5348"/>
    <cellStyle name="20% - Accent3 3 4 2 3" xfId="3169"/>
    <cellStyle name="20% - Accent3 3 4 2 4" xfId="4622"/>
    <cellStyle name="20% - Accent3 3 4 3" xfId="2074"/>
    <cellStyle name="20% - Accent3 3 4 3 2" xfId="3532"/>
    <cellStyle name="20% - Accent3 3 4 3 3" xfId="4985"/>
    <cellStyle name="20% - Accent3 3 4 4" xfId="2806"/>
    <cellStyle name="20% - Accent3 3 4 5" xfId="4259"/>
    <cellStyle name="20% - Accent3 3 5" xfId="210"/>
    <cellStyle name="20% - Accent3 3 5 2" xfId="1710"/>
    <cellStyle name="20% - Accent3 3 5 2 2" xfId="2438"/>
    <cellStyle name="20% - Accent3 3 5 2 2 2" xfId="3896"/>
    <cellStyle name="20% - Accent3 3 5 2 2 3" xfId="5349"/>
    <cellStyle name="20% - Accent3 3 5 2 3" xfId="3170"/>
    <cellStyle name="20% - Accent3 3 5 2 4" xfId="4623"/>
    <cellStyle name="20% - Accent3 3 5 3" xfId="2075"/>
    <cellStyle name="20% - Accent3 3 5 3 2" xfId="3533"/>
    <cellStyle name="20% - Accent3 3 5 3 3" xfId="4986"/>
    <cellStyle name="20% - Accent3 3 5 4" xfId="2807"/>
    <cellStyle name="20% - Accent3 3 5 5" xfId="4260"/>
    <cellStyle name="20% - Accent3 3 6" xfId="1654"/>
    <cellStyle name="20% - Accent3 3 6 2" xfId="2384"/>
    <cellStyle name="20% - Accent3 3 6 2 2" xfId="3842"/>
    <cellStyle name="20% - Accent3 3 6 2 3" xfId="5295"/>
    <cellStyle name="20% - Accent3 3 6 3" xfId="3116"/>
    <cellStyle name="20% - Accent3 3 6 4" xfId="4569"/>
    <cellStyle name="20% - Accent3 3 7" xfId="2021"/>
    <cellStyle name="20% - Accent3 3 7 2" xfId="3479"/>
    <cellStyle name="20% - Accent3 3 7 3" xfId="4932"/>
    <cellStyle name="20% - Accent3 3 8" xfId="2753"/>
    <cellStyle name="20% - Accent3 3 9" xfId="4206"/>
    <cellStyle name="20% - Accent3 4" xfId="142"/>
    <cellStyle name="20% - Accent3 4 2" xfId="1669"/>
    <cellStyle name="20% - Accent3 4 2 2" xfId="2397"/>
    <cellStyle name="20% - Accent3 4 2 2 2" xfId="3855"/>
    <cellStyle name="20% - Accent3 4 2 2 3" xfId="5308"/>
    <cellStyle name="20% - Accent3 4 2 3" xfId="3129"/>
    <cellStyle name="20% - Accent3 4 2 4" xfId="4582"/>
    <cellStyle name="20% - Accent3 4 3" xfId="2034"/>
    <cellStyle name="20% - Accent3 4 3 2" xfId="3492"/>
    <cellStyle name="20% - Accent3 4 3 3" xfId="4945"/>
    <cellStyle name="20% - Accent3 4 4" xfId="2766"/>
    <cellStyle name="20% - Accent3 4 5" xfId="4219"/>
    <cellStyle name="20% - Accent3 5" xfId="211"/>
    <cellStyle name="20% - Accent3 5 2" xfId="1711"/>
    <cellStyle name="20% - Accent3 5 2 2" xfId="2439"/>
    <cellStyle name="20% - Accent3 5 2 2 2" xfId="3897"/>
    <cellStyle name="20% - Accent3 5 2 2 3" xfId="5350"/>
    <cellStyle name="20% - Accent3 5 2 3" xfId="3171"/>
    <cellStyle name="20% - Accent3 5 2 4" xfId="4624"/>
    <cellStyle name="20% - Accent3 5 3" xfId="2076"/>
    <cellStyle name="20% - Accent3 5 3 2" xfId="3534"/>
    <cellStyle name="20% - Accent3 5 3 3" xfId="4987"/>
    <cellStyle name="20% - Accent3 5 4" xfId="2808"/>
    <cellStyle name="20% - Accent3 5 5" xfId="4261"/>
    <cellStyle name="20% - Accent3 6" xfId="1585"/>
    <cellStyle name="20% - Accent3 6 2" xfId="1954"/>
    <cellStyle name="20% - Accent3 6 2 2" xfId="2682"/>
    <cellStyle name="20% - Accent3 6 2 2 2" xfId="4140"/>
    <cellStyle name="20% - Accent3 6 2 2 3" xfId="5593"/>
    <cellStyle name="20% - Accent3 6 2 3" xfId="3414"/>
    <cellStyle name="20% - Accent3 6 2 4" xfId="4867"/>
    <cellStyle name="20% - Accent3 6 3" xfId="2319"/>
    <cellStyle name="20% - Accent3 6 3 2" xfId="3777"/>
    <cellStyle name="20% - Accent3 6 3 3" xfId="5230"/>
    <cellStyle name="20% - Accent3 6 4" xfId="3051"/>
    <cellStyle name="20% - Accent3 6 5" xfId="4504"/>
    <cellStyle name="20% - Accent3 7" xfId="1601"/>
    <cellStyle name="20% - Accent3 7 2" xfId="1967"/>
    <cellStyle name="20% - Accent3 7 2 2" xfId="2695"/>
    <cellStyle name="20% - Accent3 7 2 2 2" xfId="4153"/>
    <cellStyle name="20% - Accent3 7 2 2 3" xfId="5606"/>
    <cellStyle name="20% - Accent3 7 2 3" xfId="3427"/>
    <cellStyle name="20% - Accent3 7 2 4" xfId="4880"/>
    <cellStyle name="20% - Accent3 7 3" xfId="2332"/>
    <cellStyle name="20% - Accent3 7 3 2" xfId="3790"/>
    <cellStyle name="20% - Accent3 7 3 3" xfId="5243"/>
    <cellStyle name="20% - Accent3 7 4" xfId="3064"/>
    <cellStyle name="20% - Accent3 7 5" xfId="4517"/>
    <cellStyle name="20% - Accent3 8" xfId="1615"/>
    <cellStyle name="20% - Accent3 8 2" xfId="1980"/>
    <cellStyle name="20% - Accent3 8 2 2" xfId="2708"/>
    <cellStyle name="20% - Accent3 8 2 2 2" xfId="4166"/>
    <cellStyle name="20% - Accent3 8 2 2 3" xfId="5619"/>
    <cellStyle name="20% - Accent3 8 2 3" xfId="3440"/>
    <cellStyle name="20% - Accent3 8 2 4" xfId="4893"/>
    <cellStyle name="20% - Accent3 8 3" xfId="2345"/>
    <cellStyle name="20% - Accent3 8 3 2" xfId="3803"/>
    <cellStyle name="20% - Accent3 8 3 3" xfId="5256"/>
    <cellStyle name="20% - Accent3 8 4" xfId="3077"/>
    <cellStyle name="20% - Accent3 8 5" xfId="4530"/>
    <cellStyle name="20% - Accent3 9" xfId="1630"/>
    <cellStyle name="20% - Accent3 9 2" xfId="2360"/>
    <cellStyle name="20% - Accent3 9 2 2" xfId="3818"/>
    <cellStyle name="20% - Accent3 9 2 3" xfId="5271"/>
    <cellStyle name="20% - Accent3 9 3" xfId="3092"/>
    <cellStyle name="20% - Accent3 9 4" xfId="4545"/>
    <cellStyle name="20% - Accent4" xfId="49" builtinId="42" customBuiltin="1"/>
    <cellStyle name="20% - Accent4 10" xfId="1999"/>
    <cellStyle name="20% - Accent4 10 2" xfId="3457"/>
    <cellStyle name="20% - Accent4 10 3" xfId="4910"/>
    <cellStyle name="20% - Accent4 11" xfId="2731"/>
    <cellStyle name="20% - Accent4 12" xfId="4184"/>
    <cellStyle name="20% - Accent4 2" xfId="65"/>
    <cellStyle name="20% - Accent4 2 10" xfId="4194"/>
    <cellStyle name="20% - Accent4 2 2" xfId="83"/>
    <cellStyle name="20% - Accent4 2 2 2" xfId="212"/>
    <cellStyle name="20% - Accent4 2 2 3" xfId="213"/>
    <cellStyle name="20% - Accent4 2 2 3 2" xfId="1712"/>
    <cellStyle name="20% - Accent4 2 2 3 2 2" xfId="2440"/>
    <cellStyle name="20% - Accent4 2 2 3 2 2 2" xfId="3898"/>
    <cellStyle name="20% - Accent4 2 2 3 2 2 3" xfId="5351"/>
    <cellStyle name="20% - Accent4 2 2 3 2 3" xfId="3172"/>
    <cellStyle name="20% - Accent4 2 2 3 2 4" xfId="4625"/>
    <cellStyle name="20% - Accent4 2 2 3 3" xfId="2077"/>
    <cellStyle name="20% - Accent4 2 2 3 3 2" xfId="3535"/>
    <cellStyle name="20% - Accent4 2 2 3 3 3" xfId="4988"/>
    <cellStyle name="20% - Accent4 2 2 3 4" xfId="2809"/>
    <cellStyle name="20% - Accent4 2 2 3 5" xfId="4262"/>
    <cellStyle name="20% - Accent4 2 3" xfId="214"/>
    <cellStyle name="20% - Accent4 2 3 2" xfId="215"/>
    <cellStyle name="20% - Accent4 2 4" xfId="216"/>
    <cellStyle name="20% - Accent4 2 5" xfId="217"/>
    <cellStyle name="20% - Accent4 2 6" xfId="218"/>
    <cellStyle name="20% - Accent4 2 7" xfId="1642"/>
    <cellStyle name="20% - Accent4 2 7 2" xfId="2372"/>
    <cellStyle name="20% - Accent4 2 7 2 2" xfId="3830"/>
    <cellStyle name="20% - Accent4 2 7 2 3" xfId="5283"/>
    <cellStyle name="20% - Accent4 2 7 3" xfId="3104"/>
    <cellStyle name="20% - Accent4 2 7 4" xfId="4557"/>
    <cellStyle name="20% - Accent4 2 8" xfId="2009"/>
    <cellStyle name="20% - Accent4 2 8 2" xfId="3467"/>
    <cellStyle name="20% - Accent4 2 8 3" xfId="4920"/>
    <cellStyle name="20% - Accent4 2 9" xfId="2741"/>
    <cellStyle name="20% - Accent4 3" xfId="82"/>
    <cellStyle name="20% - Accent4 3 2" xfId="219"/>
    <cellStyle name="20% - Accent4 3 2 2" xfId="220"/>
    <cellStyle name="20% - Accent4 3 2 2 2" xfId="1714"/>
    <cellStyle name="20% - Accent4 3 2 2 2 2" xfId="2442"/>
    <cellStyle name="20% - Accent4 3 2 2 2 2 2" xfId="3900"/>
    <cellStyle name="20% - Accent4 3 2 2 2 2 3" xfId="5353"/>
    <cellStyle name="20% - Accent4 3 2 2 2 3" xfId="3174"/>
    <cellStyle name="20% - Accent4 3 2 2 2 4" xfId="4627"/>
    <cellStyle name="20% - Accent4 3 2 2 3" xfId="2079"/>
    <cellStyle name="20% - Accent4 3 2 2 3 2" xfId="3537"/>
    <cellStyle name="20% - Accent4 3 2 2 3 3" xfId="4990"/>
    <cellStyle name="20% - Accent4 3 2 2 4" xfId="2811"/>
    <cellStyle name="20% - Accent4 3 2 2 5" xfId="4264"/>
    <cellStyle name="20% - Accent4 3 2 3" xfId="221"/>
    <cellStyle name="20% - Accent4 3 2 3 2" xfId="1715"/>
    <cellStyle name="20% - Accent4 3 2 3 2 2" xfId="2443"/>
    <cellStyle name="20% - Accent4 3 2 3 2 2 2" xfId="3901"/>
    <cellStyle name="20% - Accent4 3 2 3 2 2 3" xfId="5354"/>
    <cellStyle name="20% - Accent4 3 2 3 2 3" xfId="3175"/>
    <cellStyle name="20% - Accent4 3 2 3 2 4" xfId="4628"/>
    <cellStyle name="20% - Accent4 3 2 3 3" xfId="2080"/>
    <cellStyle name="20% - Accent4 3 2 3 3 2" xfId="3538"/>
    <cellStyle name="20% - Accent4 3 2 3 3 3" xfId="4991"/>
    <cellStyle name="20% - Accent4 3 2 3 4" xfId="2812"/>
    <cellStyle name="20% - Accent4 3 2 3 5" xfId="4265"/>
    <cellStyle name="20% - Accent4 3 2 4" xfId="1713"/>
    <cellStyle name="20% - Accent4 3 2 4 2" xfId="2441"/>
    <cellStyle name="20% - Accent4 3 2 4 2 2" xfId="3899"/>
    <cellStyle name="20% - Accent4 3 2 4 2 3" xfId="5352"/>
    <cellStyle name="20% - Accent4 3 2 4 3" xfId="3173"/>
    <cellStyle name="20% - Accent4 3 2 4 4" xfId="4626"/>
    <cellStyle name="20% - Accent4 3 2 5" xfId="2078"/>
    <cellStyle name="20% - Accent4 3 2 5 2" xfId="3536"/>
    <cellStyle name="20% - Accent4 3 2 5 3" xfId="4989"/>
    <cellStyle name="20% - Accent4 3 2 6" xfId="2810"/>
    <cellStyle name="20% - Accent4 3 2 7" xfId="4263"/>
    <cellStyle name="20% - Accent4 3 3" xfId="222"/>
    <cellStyle name="20% - Accent4 3 3 2" xfId="223"/>
    <cellStyle name="20% - Accent4 3 3 2 2" xfId="1717"/>
    <cellStyle name="20% - Accent4 3 3 2 2 2" xfId="2445"/>
    <cellStyle name="20% - Accent4 3 3 2 2 2 2" xfId="3903"/>
    <cellStyle name="20% - Accent4 3 3 2 2 2 3" xfId="5356"/>
    <cellStyle name="20% - Accent4 3 3 2 2 3" xfId="3177"/>
    <cellStyle name="20% - Accent4 3 3 2 2 4" xfId="4630"/>
    <cellStyle name="20% - Accent4 3 3 2 3" xfId="2082"/>
    <cellStyle name="20% - Accent4 3 3 2 3 2" xfId="3540"/>
    <cellStyle name="20% - Accent4 3 3 2 3 3" xfId="4993"/>
    <cellStyle name="20% - Accent4 3 3 2 4" xfId="2814"/>
    <cellStyle name="20% - Accent4 3 3 2 5" xfId="4267"/>
    <cellStyle name="20% - Accent4 3 3 3" xfId="224"/>
    <cellStyle name="20% - Accent4 3 3 3 2" xfId="1718"/>
    <cellStyle name="20% - Accent4 3 3 3 2 2" xfId="2446"/>
    <cellStyle name="20% - Accent4 3 3 3 2 2 2" xfId="3904"/>
    <cellStyle name="20% - Accent4 3 3 3 2 2 3" xfId="5357"/>
    <cellStyle name="20% - Accent4 3 3 3 2 3" xfId="3178"/>
    <cellStyle name="20% - Accent4 3 3 3 2 4" xfId="4631"/>
    <cellStyle name="20% - Accent4 3 3 3 3" xfId="2083"/>
    <cellStyle name="20% - Accent4 3 3 3 3 2" xfId="3541"/>
    <cellStyle name="20% - Accent4 3 3 3 3 3" xfId="4994"/>
    <cellStyle name="20% - Accent4 3 3 3 4" xfId="2815"/>
    <cellStyle name="20% - Accent4 3 3 3 5" xfId="4268"/>
    <cellStyle name="20% - Accent4 3 3 4" xfId="1716"/>
    <cellStyle name="20% - Accent4 3 3 4 2" xfId="2444"/>
    <cellStyle name="20% - Accent4 3 3 4 2 2" xfId="3902"/>
    <cellStyle name="20% - Accent4 3 3 4 2 3" xfId="5355"/>
    <cellStyle name="20% - Accent4 3 3 4 3" xfId="3176"/>
    <cellStyle name="20% - Accent4 3 3 4 4" xfId="4629"/>
    <cellStyle name="20% - Accent4 3 3 5" xfId="2081"/>
    <cellStyle name="20% - Accent4 3 3 5 2" xfId="3539"/>
    <cellStyle name="20% - Accent4 3 3 5 3" xfId="4992"/>
    <cellStyle name="20% - Accent4 3 3 6" xfId="2813"/>
    <cellStyle name="20% - Accent4 3 3 7" xfId="4266"/>
    <cellStyle name="20% - Accent4 3 4" xfId="225"/>
    <cellStyle name="20% - Accent4 3 4 2" xfId="1719"/>
    <cellStyle name="20% - Accent4 3 4 2 2" xfId="2447"/>
    <cellStyle name="20% - Accent4 3 4 2 2 2" xfId="3905"/>
    <cellStyle name="20% - Accent4 3 4 2 2 3" xfId="5358"/>
    <cellStyle name="20% - Accent4 3 4 2 3" xfId="3179"/>
    <cellStyle name="20% - Accent4 3 4 2 4" xfId="4632"/>
    <cellStyle name="20% - Accent4 3 4 3" xfId="2084"/>
    <cellStyle name="20% - Accent4 3 4 3 2" xfId="3542"/>
    <cellStyle name="20% - Accent4 3 4 3 3" xfId="4995"/>
    <cellStyle name="20% - Accent4 3 4 4" xfId="2816"/>
    <cellStyle name="20% - Accent4 3 4 5" xfId="4269"/>
    <cellStyle name="20% - Accent4 3 5" xfId="226"/>
    <cellStyle name="20% - Accent4 3 5 2" xfId="1720"/>
    <cellStyle name="20% - Accent4 3 5 2 2" xfId="2448"/>
    <cellStyle name="20% - Accent4 3 5 2 2 2" xfId="3906"/>
    <cellStyle name="20% - Accent4 3 5 2 2 3" xfId="5359"/>
    <cellStyle name="20% - Accent4 3 5 2 3" xfId="3180"/>
    <cellStyle name="20% - Accent4 3 5 2 4" xfId="4633"/>
    <cellStyle name="20% - Accent4 3 5 3" xfId="2085"/>
    <cellStyle name="20% - Accent4 3 5 3 2" xfId="3543"/>
    <cellStyle name="20% - Accent4 3 5 3 3" xfId="4996"/>
    <cellStyle name="20% - Accent4 3 5 4" xfId="2817"/>
    <cellStyle name="20% - Accent4 3 5 5" xfId="4270"/>
    <cellStyle name="20% - Accent4 3 6" xfId="1655"/>
    <cellStyle name="20% - Accent4 3 6 2" xfId="2385"/>
    <cellStyle name="20% - Accent4 3 6 2 2" xfId="3843"/>
    <cellStyle name="20% - Accent4 3 6 2 3" xfId="5296"/>
    <cellStyle name="20% - Accent4 3 6 3" xfId="3117"/>
    <cellStyle name="20% - Accent4 3 6 4" xfId="4570"/>
    <cellStyle name="20% - Accent4 3 7" xfId="2022"/>
    <cellStyle name="20% - Accent4 3 7 2" xfId="3480"/>
    <cellStyle name="20% - Accent4 3 7 3" xfId="4933"/>
    <cellStyle name="20% - Accent4 3 8" xfId="2754"/>
    <cellStyle name="20% - Accent4 3 9" xfId="4207"/>
    <cellStyle name="20% - Accent4 4" xfId="143"/>
    <cellStyle name="20% - Accent4 4 2" xfId="1670"/>
    <cellStyle name="20% - Accent4 4 2 2" xfId="2398"/>
    <cellStyle name="20% - Accent4 4 2 2 2" xfId="3856"/>
    <cellStyle name="20% - Accent4 4 2 2 3" xfId="5309"/>
    <cellStyle name="20% - Accent4 4 2 3" xfId="3130"/>
    <cellStyle name="20% - Accent4 4 2 4" xfId="4583"/>
    <cellStyle name="20% - Accent4 4 3" xfId="2035"/>
    <cellStyle name="20% - Accent4 4 3 2" xfId="3493"/>
    <cellStyle name="20% - Accent4 4 3 3" xfId="4946"/>
    <cellStyle name="20% - Accent4 4 4" xfId="2767"/>
    <cellStyle name="20% - Accent4 4 5" xfId="4220"/>
    <cellStyle name="20% - Accent4 5" xfId="227"/>
    <cellStyle name="20% - Accent4 5 2" xfId="1721"/>
    <cellStyle name="20% - Accent4 5 2 2" xfId="2449"/>
    <cellStyle name="20% - Accent4 5 2 2 2" xfId="3907"/>
    <cellStyle name="20% - Accent4 5 2 2 3" xfId="5360"/>
    <cellStyle name="20% - Accent4 5 2 3" xfId="3181"/>
    <cellStyle name="20% - Accent4 5 2 4" xfId="4634"/>
    <cellStyle name="20% - Accent4 5 3" xfId="2086"/>
    <cellStyle name="20% - Accent4 5 3 2" xfId="3544"/>
    <cellStyle name="20% - Accent4 5 3 3" xfId="4997"/>
    <cellStyle name="20% - Accent4 5 4" xfId="2818"/>
    <cellStyle name="20% - Accent4 5 5" xfId="4271"/>
    <cellStyle name="20% - Accent4 6" xfId="1586"/>
    <cellStyle name="20% - Accent4 6 2" xfId="1955"/>
    <cellStyle name="20% - Accent4 6 2 2" xfId="2683"/>
    <cellStyle name="20% - Accent4 6 2 2 2" xfId="4141"/>
    <cellStyle name="20% - Accent4 6 2 2 3" xfId="5594"/>
    <cellStyle name="20% - Accent4 6 2 3" xfId="3415"/>
    <cellStyle name="20% - Accent4 6 2 4" xfId="4868"/>
    <cellStyle name="20% - Accent4 6 3" xfId="2320"/>
    <cellStyle name="20% - Accent4 6 3 2" xfId="3778"/>
    <cellStyle name="20% - Accent4 6 3 3" xfId="5231"/>
    <cellStyle name="20% - Accent4 6 4" xfId="3052"/>
    <cellStyle name="20% - Accent4 6 5" xfId="4505"/>
    <cellStyle name="20% - Accent4 7" xfId="1602"/>
    <cellStyle name="20% - Accent4 7 2" xfId="1968"/>
    <cellStyle name="20% - Accent4 7 2 2" xfId="2696"/>
    <cellStyle name="20% - Accent4 7 2 2 2" xfId="4154"/>
    <cellStyle name="20% - Accent4 7 2 2 3" xfId="5607"/>
    <cellStyle name="20% - Accent4 7 2 3" xfId="3428"/>
    <cellStyle name="20% - Accent4 7 2 4" xfId="4881"/>
    <cellStyle name="20% - Accent4 7 3" xfId="2333"/>
    <cellStyle name="20% - Accent4 7 3 2" xfId="3791"/>
    <cellStyle name="20% - Accent4 7 3 3" xfId="5244"/>
    <cellStyle name="20% - Accent4 7 4" xfId="3065"/>
    <cellStyle name="20% - Accent4 7 5" xfId="4518"/>
    <cellStyle name="20% - Accent4 8" xfId="1616"/>
    <cellStyle name="20% - Accent4 8 2" xfId="1981"/>
    <cellStyle name="20% - Accent4 8 2 2" xfId="2709"/>
    <cellStyle name="20% - Accent4 8 2 2 2" xfId="4167"/>
    <cellStyle name="20% - Accent4 8 2 2 3" xfId="5620"/>
    <cellStyle name="20% - Accent4 8 2 3" xfId="3441"/>
    <cellStyle name="20% - Accent4 8 2 4" xfId="4894"/>
    <cellStyle name="20% - Accent4 8 3" xfId="2346"/>
    <cellStyle name="20% - Accent4 8 3 2" xfId="3804"/>
    <cellStyle name="20% - Accent4 8 3 3" xfId="5257"/>
    <cellStyle name="20% - Accent4 8 4" xfId="3078"/>
    <cellStyle name="20% - Accent4 8 5" xfId="4531"/>
    <cellStyle name="20% - Accent4 9" xfId="1632"/>
    <cellStyle name="20% - Accent4 9 2" xfId="2362"/>
    <cellStyle name="20% - Accent4 9 2 2" xfId="3820"/>
    <cellStyle name="20% - Accent4 9 2 3" xfId="5273"/>
    <cellStyle name="20% - Accent4 9 3" xfId="3094"/>
    <cellStyle name="20% - Accent4 9 4" xfId="4547"/>
    <cellStyle name="20% - Accent5" xfId="53" builtinId="46" customBuiltin="1"/>
    <cellStyle name="20% - Accent5 10" xfId="2001"/>
    <cellStyle name="20% - Accent5 10 2" xfId="3459"/>
    <cellStyle name="20% - Accent5 10 3" xfId="4912"/>
    <cellStyle name="20% - Accent5 11" xfId="2733"/>
    <cellStyle name="20% - Accent5 12" xfId="4186"/>
    <cellStyle name="20% - Accent5 2" xfId="66"/>
    <cellStyle name="20% - Accent5 2 10" xfId="4195"/>
    <cellStyle name="20% - Accent5 2 2" xfId="85"/>
    <cellStyle name="20% - Accent5 2 2 2" xfId="228"/>
    <cellStyle name="20% - Accent5 2 2 3" xfId="229"/>
    <cellStyle name="20% - Accent5 2 2 3 2" xfId="1722"/>
    <cellStyle name="20% - Accent5 2 2 3 2 2" xfId="2450"/>
    <cellStyle name="20% - Accent5 2 2 3 2 2 2" xfId="3908"/>
    <cellStyle name="20% - Accent5 2 2 3 2 2 3" xfId="5361"/>
    <cellStyle name="20% - Accent5 2 2 3 2 3" xfId="3182"/>
    <cellStyle name="20% - Accent5 2 2 3 2 4" xfId="4635"/>
    <cellStyle name="20% - Accent5 2 2 3 3" xfId="2087"/>
    <cellStyle name="20% - Accent5 2 2 3 3 2" xfId="3545"/>
    <cellStyle name="20% - Accent5 2 2 3 3 3" xfId="4998"/>
    <cellStyle name="20% - Accent5 2 2 3 4" xfId="2819"/>
    <cellStyle name="20% - Accent5 2 2 3 5" xfId="4272"/>
    <cellStyle name="20% - Accent5 2 3" xfId="230"/>
    <cellStyle name="20% - Accent5 2 3 2" xfId="231"/>
    <cellStyle name="20% - Accent5 2 4" xfId="232"/>
    <cellStyle name="20% - Accent5 2 5" xfId="233"/>
    <cellStyle name="20% - Accent5 2 6" xfId="234"/>
    <cellStyle name="20% - Accent5 2 7" xfId="1643"/>
    <cellStyle name="20% - Accent5 2 7 2" xfId="2373"/>
    <cellStyle name="20% - Accent5 2 7 2 2" xfId="3831"/>
    <cellStyle name="20% - Accent5 2 7 2 3" xfId="5284"/>
    <cellStyle name="20% - Accent5 2 7 3" xfId="3105"/>
    <cellStyle name="20% - Accent5 2 7 4" xfId="4558"/>
    <cellStyle name="20% - Accent5 2 8" xfId="2010"/>
    <cellStyle name="20% - Accent5 2 8 2" xfId="3468"/>
    <cellStyle name="20% - Accent5 2 8 3" xfId="4921"/>
    <cellStyle name="20% - Accent5 2 9" xfId="2742"/>
    <cellStyle name="20% - Accent5 3" xfId="84"/>
    <cellStyle name="20% - Accent5 3 2" xfId="235"/>
    <cellStyle name="20% - Accent5 3 2 2" xfId="236"/>
    <cellStyle name="20% - Accent5 3 2 2 2" xfId="1724"/>
    <cellStyle name="20% - Accent5 3 2 2 2 2" xfId="2452"/>
    <cellStyle name="20% - Accent5 3 2 2 2 2 2" xfId="3910"/>
    <cellStyle name="20% - Accent5 3 2 2 2 2 3" xfId="5363"/>
    <cellStyle name="20% - Accent5 3 2 2 2 3" xfId="3184"/>
    <cellStyle name="20% - Accent5 3 2 2 2 4" xfId="4637"/>
    <cellStyle name="20% - Accent5 3 2 2 3" xfId="2089"/>
    <cellStyle name="20% - Accent5 3 2 2 3 2" xfId="3547"/>
    <cellStyle name="20% - Accent5 3 2 2 3 3" xfId="5000"/>
    <cellStyle name="20% - Accent5 3 2 2 4" xfId="2821"/>
    <cellStyle name="20% - Accent5 3 2 2 5" xfId="4274"/>
    <cellStyle name="20% - Accent5 3 2 3" xfId="237"/>
    <cellStyle name="20% - Accent5 3 2 3 2" xfId="1725"/>
    <cellStyle name="20% - Accent5 3 2 3 2 2" xfId="2453"/>
    <cellStyle name="20% - Accent5 3 2 3 2 2 2" xfId="3911"/>
    <cellStyle name="20% - Accent5 3 2 3 2 2 3" xfId="5364"/>
    <cellStyle name="20% - Accent5 3 2 3 2 3" xfId="3185"/>
    <cellStyle name="20% - Accent5 3 2 3 2 4" xfId="4638"/>
    <cellStyle name="20% - Accent5 3 2 3 3" xfId="2090"/>
    <cellStyle name="20% - Accent5 3 2 3 3 2" xfId="3548"/>
    <cellStyle name="20% - Accent5 3 2 3 3 3" xfId="5001"/>
    <cellStyle name="20% - Accent5 3 2 3 4" xfId="2822"/>
    <cellStyle name="20% - Accent5 3 2 3 5" xfId="4275"/>
    <cellStyle name="20% - Accent5 3 2 4" xfId="1723"/>
    <cellStyle name="20% - Accent5 3 2 4 2" xfId="2451"/>
    <cellStyle name="20% - Accent5 3 2 4 2 2" xfId="3909"/>
    <cellStyle name="20% - Accent5 3 2 4 2 3" xfId="5362"/>
    <cellStyle name="20% - Accent5 3 2 4 3" xfId="3183"/>
    <cellStyle name="20% - Accent5 3 2 4 4" xfId="4636"/>
    <cellStyle name="20% - Accent5 3 2 5" xfId="2088"/>
    <cellStyle name="20% - Accent5 3 2 5 2" xfId="3546"/>
    <cellStyle name="20% - Accent5 3 2 5 3" xfId="4999"/>
    <cellStyle name="20% - Accent5 3 2 6" xfId="2820"/>
    <cellStyle name="20% - Accent5 3 2 7" xfId="4273"/>
    <cellStyle name="20% - Accent5 3 3" xfId="238"/>
    <cellStyle name="20% - Accent5 3 3 2" xfId="239"/>
    <cellStyle name="20% - Accent5 3 3 2 2" xfId="1727"/>
    <cellStyle name="20% - Accent5 3 3 2 2 2" xfId="2455"/>
    <cellStyle name="20% - Accent5 3 3 2 2 2 2" xfId="3913"/>
    <cellStyle name="20% - Accent5 3 3 2 2 2 3" xfId="5366"/>
    <cellStyle name="20% - Accent5 3 3 2 2 3" xfId="3187"/>
    <cellStyle name="20% - Accent5 3 3 2 2 4" xfId="4640"/>
    <cellStyle name="20% - Accent5 3 3 2 3" xfId="2092"/>
    <cellStyle name="20% - Accent5 3 3 2 3 2" xfId="3550"/>
    <cellStyle name="20% - Accent5 3 3 2 3 3" xfId="5003"/>
    <cellStyle name="20% - Accent5 3 3 2 4" xfId="2824"/>
    <cellStyle name="20% - Accent5 3 3 2 5" xfId="4277"/>
    <cellStyle name="20% - Accent5 3 3 3" xfId="240"/>
    <cellStyle name="20% - Accent5 3 3 3 2" xfId="1728"/>
    <cellStyle name="20% - Accent5 3 3 3 2 2" xfId="2456"/>
    <cellStyle name="20% - Accent5 3 3 3 2 2 2" xfId="3914"/>
    <cellStyle name="20% - Accent5 3 3 3 2 2 3" xfId="5367"/>
    <cellStyle name="20% - Accent5 3 3 3 2 3" xfId="3188"/>
    <cellStyle name="20% - Accent5 3 3 3 2 4" xfId="4641"/>
    <cellStyle name="20% - Accent5 3 3 3 3" xfId="2093"/>
    <cellStyle name="20% - Accent5 3 3 3 3 2" xfId="3551"/>
    <cellStyle name="20% - Accent5 3 3 3 3 3" xfId="5004"/>
    <cellStyle name="20% - Accent5 3 3 3 4" xfId="2825"/>
    <cellStyle name="20% - Accent5 3 3 3 5" xfId="4278"/>
    <cellStyle name="20% - Accent5 3 3 4" xfId="1726"/>
    <cellStyle name="20% - Accent5 3 3 4 2" xfId="2454"/>
    <cellStyle name="20% - Accent5 3 3 4 2 2" xfId="3912"/>
    <cellStyle name="20% - Accent5 3 3 4 2 3" xfId="5365"/>
    <cellStyle name="20% - Accent5 3 3 4 3" xfId="3186"/>
    <cellStyle name="20% - Accent5 3 3 4 4" xfId="4639"/>
    <cellStyle name="20% - Accent5 3 3 5" xfId="2091"/>
    <cellStyle name="20% - Accent5 3 3 5 2" xfId="3549"/>
    <cellStyle name="20% - Accent5 3 3 5 3" xfId="5002"/>
    <cellStyle name="20% - Accent5 3 3 6" xfId="2823"/>
    <cellStyle name="20% - Accent5 3 3 7" xfId="4276"/>
    <cellStyle name="20% - Accent5 3 4" xfId="241"/>
    <cellStyle name="20% - Accent5 3 4 2" xfId="1729"/>
    <cellStyle name="20% - Accent5 3 4 2 2" xfId="2457"/>
    <cellStyle name="20% - Accent5 3 4 2 2 2" xfId="3915"/>
    <cellStyle name="20% - Accent5 3 4 2 2 3" xfId="5368"/>
    <cellStyle name="20% - Accent5 3 4 2 3" xfId="3189"/>
    <cellStyle name="20% - Accent5 3 4 2 4" xfId="4642"/>
    <cellStyle name="20% - Accent5 3 4 3" xfId="2094"/>
    <cellStyle name="20% - Accent5 3 4 3 2" xfId="3552"/>
    <cellStyle name="20% - Accent5 3 4 3 3" xfId="5005"/>
    <cellStyle name="20% - Accent5 3 4 4" xfId="2826"/>
    <cellStyle name="20% - Accent5 3 4 5" xfId="4279"/>
    <cellStyle name="20% - Accent5 3 5" xfId="242"/>
    <cellStyle name="20% - Accent5 3 5 2" xfId="1730"/>
    <cellStyle name="20% - Accent5 3 5 2 2" xfId="2458"/>
    <cellStyle name="20% - Accent5 3 5 2 2 2" xfId="3916"/>
    <cellStyle name="20% - Accent5 3 5 2 2 3" xfId="5369"/>
    <cellStyle name="20% - Accent5 3 5 2 3" xfId="3190"/>
    <cellStyle name="20% - Accent5 3 5 2 4" xfId="4643"/>
    <cellStyle name="20% - Accent5 3 5 3" xfId="2095"/>
    <cellStyle name="20% - Accent5 3 5 3 2" xfId="3553"/>
    <cellStyle name="20% - Accent5 3 5 3 3" xfId="5006"/>
    <cellStyle name="20% - Accent5 3 5 4" xfId="2827"/>
    <cellStyle name="20% - Accent5 3 5 5" xfId="4280"/>
    <cellStyle name="20% - Accent5 3 6" xfId="1656"/>
    <cellStyle name="20% - Accent5 3 6 2" xfId="2386"/>
    <cellStyle name="20% - Accent5 3 6 2 2" xfId="3844"/>
    <cellStyle name="20% - Accent5 3 6 2 3" xfId="5297"/>
    <cellStyle name="20% - Accent5 3 6 3" xfId="3118"/>
    <cellStyle name="20% - Accent5 3 6 4" xfId="4571"/>
    <cellStyle name="20% - Accent5 3 7" xfId="2023"/>
    <cellStyle name="20% - Accent5 3 7 2" xfId="3481"/>
    <cellStyle name="20% - Accent5 3 7 3" xfId="4934"/>
    <cellStyle name="20% - Accent5 3 8" xfId="2755"/>
    <cellStyle name="20% - Accent5 3 9" xfId="4208"/>
    <cellStyle name="20% - Accent5 4" xfId="144"/>
    <cellStyle name="20% - Accent5 4 2" xfId="1671"/>
    <cellStyle name="20% - Accent5 4 2 2" xfId="2399"/>
    <cellStyle name="20% - Accent5 4 2 2 2" xfId="3857"/>
    <cellStyle name="20% - Accent5 4 2 2 3" xfId="5310"/>
    <cellStyle name="20% - Accent5 4 2 3" xfId="3131"/>
    <cellStyle name="20% - Accent5 4 2 4" xfId="4584"/>
    <cellStyle name="20% - Accent5 4 3" xfId="2036"/>
    <cellStyle name="20% - Accent5 4 3 2" xfId="3494"/>
    <cellStyle name="20% - Accent5 4 3 3" xfId="4947"/>
    <cellStyle name="20% - Accent5 4 4" xfId="2768"/>
    <cellStyle name="20% - Accent5 4 5" xfId="4221"/>
    <cellStyle name="20% - Accent5 5" xfId="243"/>
    <cellStyle name="20% - Accent5 5 2" xfId="1731"/>
    <cellStyle name="20% - Accent5 5 2 2" xfId="2459"/>
    <cellStyle name="20% - Accent5 5 2 2 2" xfId="3917"/>
    <cellStyle name="20% - Accent5 5 2 2 3" xfId="5370"/>
    <cellStyle name="20% - Accent5 5 2 3" xfId="3191"/>
    <cellStyle name="20% - Accent5 5 2 4" xfId="4644"/>
    <cellStyle name="20% - Accent5 5 3" xfId="2096"/>
    <cellStyle name="20% - Accent5 5 3 2" xfId="3554"/>
    <cellStyle name="20% - Accent5 5 3 3" xfId="5007"/>
    <cellStyle name="20% - Accent5 5 4" xfId="2828"/>
    <cellStyle name="20% - Accent5 5 5" xfId="4281"/>
    <cellStyle name="20% - Accent5 6" xfId="1587"/>
    <cellStyle name="20% - Accent5 6 2" xfId="1956"/>
    <cellStyle name="20% - Accent5 6 2 2" xfId="2684"/>
    <cellStyle name="20% - Accent5 6 2 2 2" xfId="4142"/>
    <cellStyle name="20% - Accent5 6 2 2 3" xfId="5595"/>
    <cellStyle name="20% - Accent5 6 2 3" xfId="3416"/>
    <cellStyle name="20% - Accent5 6 2 4" xfId="4869"/>
    <cellStyle name="20% - Accent5 6 3" xfId="2321"/>
    <cellStyle name="20% - Accent5 6 3 2" xfId="3779"/>
    <cellStyle name="20% - Accent5 6 3 3" xfId="5232"/>
    <cellStyle name="20% - Accent5 6 4" xfId="3053"/>
    <cellStyle name="20% - Accent5 6 5" xfId="4506"/>
    <cellStyle name="20% - Accent5 7" xfId="1603"/>
    <cellStyle name="20% - Accent5 7 2" xfId="1969"/>
    <cellStyle name="20% - Accent5 7 2 2" xfId="2697"/>
    <cellStyle name="20% - Accent5 7 2 2 2" xfId="4155"/>
    <cellStyle name="20% - Accent5 7 2 2 3" xfId="5608"/>
    <cellStyle name="20% - Accent5 7 2 3" xfId="3429"/>
    <cellStyle name="20% - Accent5 7 2 4" xfId="4882"/>
    <cellStyle name="20% - Accent5 7 3" xfId="2334"/>
    <cellStyle name="20% - Accent5 7 3 2" xfId="3792"/>
    <cellStyle name="20% - Accent5 7 3 3" xfId="5245"/>
    <cellStyle name="20% - Accent5 7 4" xfId="3066"/>
    <cellStyle name="20% - Accent5 7 5" xfId="4519"/>
    <cellStyle name="20% - Accent5 8" xfId="1617"/>
    <cellStyle name="20% - Accent5 8 2" xfId="1982"/>
    <cellStyle name="20% - Accent5 8 2 2" xfId="2710"/>
    <cellStyle name="20% - Accent5 8 2 2 2" xfId="4168"/>
    <cellStyle name="20% - Accent5 8 2 2 3" xfId="5621"/>
    <cellStyle name="20% - Accent5 8 2 3" xfId="3442"/>
    <cellStyle name="20% - Accent5 8 2 4" xfId="4895"/>
    <cellStyle name="20% - Accent5 8 3" xfId="2347"/>
    <cellStyle name="20% - Accent5 8 3 2" xfId="3805"/>
    <cellStyle name="20% - Accent5 8 3 3" xfId="5258"/>
    <cellStyle name="20% - Accent5 8 4" xfId="3079"/>
    <cellStyle name="20% - Accent5 8 5" xfId="4532"/>
    <cellStyle name="20% - Accent5 9" xfId="1634"/>
    <cellStyle name="20% - Accent5 9 2" xfId="2364"/>
    <cellStyle name="20% - Accent5 9 2 2" xfId="3822"/>
    <cellStyle name="20% - Accent5 9 2 3" xfId="5275"/>
    <cellStyle name="20% - Accent5 9 3" xfId="3096"/>
    <cellStyle name="20% - Accent5 9 4" xfId="4549"/>
    <cellStyle name="20% - Accent6" xfId="57" builtinId="50" customBuiltin="1"/>
    <cellStyle name="20% - Accent6 10" xfId="2003"/>
    <cellStyle name="20% - Accent6 10 2" xfId="3461"/>
    <cellStyle name="20% - Accent6 10 3" xfId="4914"/>
    <cellStyle name="20% - Accent6 11" xfId="2735"/>
    <cellStyle name="20% - Accent6 12" xfId="4188"/>
    <cellStyle name="20% - Accent6 2" xfId="67"/>
    <cellStyle name="20% - Accent6 2 10" xfId="4196"/>
    <cellStyle name="20% - Accent6 2 2" xfId="87"/>
    <cellStyle name="20% - Accent6 2 2 2" xfId="244"/>
    <cellStyle name="20% - Accent6 2 2 3" xfId="245"/>
    <cellStyle name="20% - Accent6 2 2 3 2" xfId="1732"/>
    <cellStyle name="20% - Accent6 2 2 3 2 2" xfId="2460"/>
    <cellStyle name="20% - Accent6 2 2 3 2 2 2" xfId="3918"/>
    <cellStyle name="20% - Accent6 2 2 3 2 2 3" xfId="5371"/>
    <cellStyle name="20% - Accent6 2 2 3 2 3" xfId="3192"/>
    <cellStyle name="20% - Accent6 2 2 3 2 4" xfId="4645"/>
    <cellStyle name="20% - Accent6 2 2 3 3" xfId="2097"/>
    <cellStyle name="20% - Accent6 2 2 3 3 2" xfId="3555"/>
    <cellStyle name="20% - Accent6 2 2 3 3 3" xfId="5008"/>
    <cellStyle name="20% - Accent6 2 2 3 4" xfId="2829"/>
    <cellStyle name="20% - Accent6 2 2 3 5" xfId="4282"/>
    <cellStyle name="20% - Accent6 2 3" xfId="246"/>
    <cellStyle name="20% - Accent6 2 3 2" xfId="247"/>
    <cellStyle name="20% - Accent6 2 4" xfId="248"/>
    <cellStyle name="20% - Accent6 2 5" xfId="249"/>
    <cellStyle name="20% - Accent6 2 6" xfId="250"/>
    <cellStyle name="20% - Accent6 2 7" xfId="1644"/>
    <cellStyle name="20% - Accent6 2 7 2" xfId="2374"/>
    <cellStyle name="20% - Accent6 2 7 2 2" xfId="3832"/>
    <cellStyle name="20% - Accent6 2 7 2 3" xfId="5285"/>
    <cellStyle name="20% - Accent6 2 7 3" xfId="3106"/>
    <cellStyle name="20% - Accent6 2 7 4" xfId="4559"/>
    <cellStyle name="20% - Accent6 2 8" xfId="2011"/>
    <cellStyle name="20% - Accent6 2 8 2" xfId="3469"/>
    <cellStyle name="20% - Accent6 2 8 3" xfId="4922"/>
    <cellStyle name="20% - Accent6 2 9" xfId="2743"/>
    <cellStyle name="20% - Accent6 3" xfId="86"/>
    <cellStyle name="20% - Accent6 3 2" xfId="251"/>
    <cellStyle name="20% - Accent6 3 2 2" xfId="252"/>
    <cellStyle name="20% - Accent6 3 2 2 2" xfId="1734"/>
    <cellStyle name="20% - Accent6 3 2 2 2 2" xfId="2462"/>
    <cellStyle name="20% - Accent6 3 2 2 2 2 2" xfId="3920"/>
    <cellStyle name="20% - Accent6 3 2 2 2 2 3" xfId="5373"/>
    <cellStyle name="20% - Accent6 3 2 2 2 3" xfId="3194"/>
    <cellStyle name="20% - Accent6 3 2 2 2 4" xfId="4647"/>
    <cellStyle name="20% - Accent6 3 2 2 3" xfId="2099"/>
    <cellStyle name="20% - Accent6 3 2 2 3 2" xfId="3557"/>
    <cellStyle name="20% - Accent6 3 2 2 3 3" xfId="5010"/>
    <cellStyle name="20% - Accent6 3 2 2 4" xfId="2831"/>
    <cellStyle name="20% - Accent6 3 2 2 5" xfId="4284"/>
    <cellStyle name="20% - Accent6 3 2 3" xfId="253"/>
    <cellStyle name="20% - Accent6 3 2 3 2" xfId="1735"/>
    <cellStyle name="20% - Accent6 3 2 3 2 2" xfId="2463"/>
    <cellStyle name="20% - Accent6 3 2 3 2 2 2" xfId="3921"/>
    <cellStyle name="20% - Accent6 3 2 3 2 2 3" xfId="5374"/>
    <cellStyle name="20% - Accent6 3 2 3 2 3" xfId="3195"/>
    <cellStyle name="20% - Accent6 3 2 3 2 4" xfId="4648"/>
    <cellStyle name="20% - Accent6 3 2 3 3" xfId="2100"/>
    <cellStyle name="20% - Accent6 3 2 3 3 2" xfId="3558"/>
    <cellStyle name="20% - Accent6 3 2 3 3 3" xfId="5011"/>
    <cellStyle name="20% - Accent6 3 2 3 4" xfId="2832"/>
    <cellStyle name="20% - Accent6 3 2 3 5" xfId="4285"/>
    <cellStyle name="20% - Accent6 3 2 4" xfId="1733"/>
    <cellStyle name="20% - Accent6 3 2 4 2" xfId="2461"/>
    <cellStyle name="20% - Accent6 3 2 4 2 2" xfId="3919"/>
    <cellStyle name="20% - Accent6 3 2 4 2 3" xfId="5372"/>
    <cellStyle name="20% - Accent6 3 2 4 3" xfId="3193"/>
    <cellStyle name="20% - Accent6 3 2 4 4" xfId="4646"/>
    <cellStyle name="20% - Accent6 3 2 5" xfId="2098"/>
    <cellStyle name="20% - Accent6 3 2 5 2" xfId="3556"/>
    <cellStyle name="20% - Accent6 3 2 5 3" xfId="5009"/>
    <cellStyle name="20% - Accent6 3 2 6" xfId="2830"/>
    <cellStyle name="20% - Accent6 3 2 7" xfId="4283"/>
    <cellStyle name="20% - Accent6 3 3" xfId="254"/>
    <cellStyle name="20% - Accent6 3 3 2" xfId="255"/>
    <cellStyle name="20% - Accent6 3 3 2 2" xfId="1737"/>
    <cellStyle name="20% - Accent6 3 3 2 2 2" xfId="2465"/>
    <cellStyle name="20% - Accent6 3 3 2 2 2 2" xfId="3923"/>
    <cellStyle name="20% - Accent6 3 3 2 2 2 3" xfId="5376"/>
    <cellStyle name="20% - Accent6 3 3 2 2 3" xfId="3197"/>
    <cellStyle name="20% - Accent6 3 3 2 2 4" xfId="4650"/>
    <cellStyle name="20% - Accent6 3 3 2 3" xfId="2102"/>
    <cellStyle name="20% - Accent6 3 3 2 3 2" xfId="3560"/>
    <cellStyle name="20% - Accent6 3 3 2 3 3" xfId="5013"/>
    <cellStyle name="20% - Accent6 3 3 2 4" xfId="2834"/>
    <cellStyle name="20% - Accent6 3 3 2 5" xfId="4287"/>
    <cellStyle name="20% - Accent6 3 3 3" xfId="256"/>
    <cellStyle name="20% - Accent6 3 3 3 2" xfId="1738"/>
    <cellStyle name="20% - Accent6 3 3 3 2 2" xfId="2466"/>
    <cellStyle name="20% - Accent6 3 3 3 2 2 2" xfId="3924"/>
    <cellStyle name="20% - Accent6 3 3 3 2 2 3" xfId="5377"/>
    <cellStyle name="20% - Accent6 3 3 3 2 3" xfId="3198"/>
    <cellStyle name="20% - Accent6 3 3 3 2 4" xfId="4651"/>
    <cellStyle name="20% - Accent6 3 3 3 3" xfId="2103"/>
    <cellStyle name="20% - Accent6 3 3 3 3 2" xfId="3561"/>
    <cellStyle name="20% - Accent6 3 3 3 3 3" xfId="5014"/>
    <cellStyle name="20% - Accent6 3 3 3 4" xfId="2835"/>
    <cellStyle name="20% - Accent6 3 3 3 5" xfId="4288"/>
    <cellStyle name="20% - Accent6 3 3 4" xfId="1736"/>
    <cellStyle name="20% - Accent6 3 3 4 2" xfId="2464"/>
    <cellStyle name="20% - Accent6 3 3 4 2 2" xfId="3922"/>
    <cellStyle name="20% - Accent6 3 3 4 2 3" xfId="5375"/>
    <cellStyle name="20% - Accent6 3 3 4 3" xfId="3196"/>
    <cellStyle name="20% - Accent6 3 3 4 4" xfId="4649"/>
    <cellStyle name="20% - Accent6 3 3 5" xfId="2101"/>
    <cellStyle name="20% - Accent6 3 3 5 2" xfId="3559"/>
    <cellStyle name="20% - Accent6 3 3 5 3" xfId="5012"/>
    <cellStyle name="20% - Accent6 3 3 6" xfId="2833"/>
    <cellStyle name="20% - Accent6 3 3 7" xfId="4286"/>
    <cellStyle name="20% - Accent6 3 4" xfId="257"/>
    <cellStyle name="20% - Accent6 3 4 2" xfId="1739"/>
    <cellStyle name="20% - Accent6 3 4 2 2" xfId="2467"/>
    <cellStyle name="20% - Accent6 3 4 2 2 2" xfId="3925"/>
    <cellStyle name="20% - Accent6 3 4 2 2 3" xfId="5378"/>
    <cellStyle name="20% - Accent6 3 4 2 3" xfId="3199"/>
    <cellStyle name="20% - Accent6 3 4 2 4" xfId="4652"/>
    <cellStyle name="20% - Accent6 3 4 3" xfId="2104"/>
    <cellStyle name="20% - Accent6 3 4 3 2" xfId="3562"/>
    <cellStyle name="20% - Accent6 3 4 3 3" xfId="5015"/>
    <cellStyle name="20% - Accent6 3 4 4" xfId="2836"/>
    <cellStyle name="20% - Accent6 3 4 5" xfId="4289"/>
    <cellStyle name="20% - Accent6 3 5" xfId="258"/>
    <cellStyle name="20% - Accent6 3 5 2" xfId="1740"/>
    <cellStyle name="20% - Accent6 3 5 2 2" xfId="2468"/>
    <cellStyle name="20% - Accent6 3 5 2 2 2" xfId="3926"/>
    <cellStyle name="20% - Accent6 3 5 2 2 3" xfId="5379"/>
    <cellStyle name="20% - Accent6 3 5 2 3" xfId="3200"/>
    <cellStyle name="20% - Accent6 3 5 2 4" xfId="4653"/>
    <cellStyle name="20% - Accent6 3 5 3" xfId="2105"/>
    <cellStyle name="20% - Accent6 3 5 3 2" xfId="3563"/>
    <cellStyle name="20% - Accent6 3 5 3 3" xfId="5016"/>
    <cellStyle name="20% - Accent6 3 5 4" xfId="2837"/>
    <cellStyle name="20% - Accent6 3 5 5" xfId="4290"/>
    <cellStyle name="20% - Accent6 3 6" xfId="1657"/>
    <cellStyle name="20% - Accent6 3 6 2" xfId="2387"/>
    <cellStyle name="20% - Accent6 3 6 2 2" xfId="3845"/>
    <cellStyle name="20% - Accent6 3 6 2 3" xfId="5298"/>
    <cellStyle name="20% - Accent6 3 6 3" xfId="3119"/>
    <cellStyle name="20% - Accent6 3 6 4" xfId="4572"/>
    <cellStyle name="20% - Accent6 3 7" xfId="2024"/>
    <cellStyle name="20% - Accent6 3 7 2" xfId="3482"/>
    <cellStyle name="20% - Accent6 3 7 3" xfId="4935"/>
    <cellStyle name="20% - Accent6 3 8" xfId="2756"/>
    <cellStyle name="20% - Accent6 3 9" xfId="4209"/>
    <cellStyle name="20% - Accent6 4" xfId="145"/>
    <cellStyle name="20% - Accent6 4 2" xfId="1672"/>
    <cellStyle name="20% - Accent6 4 2 2" xfId="2400"/>
    <cellStyle name="20% - Accent6 4 2 2 2" xfId="3858"/>
    <cellStyle name="20% - Accent6 4 2 2 3" xfId="5311"/>
    <cellStyle name="20% - Accent6 4 2 3" xfId="3132"/>
    <cellStyle name="20% - Accent6 4 2 4" xfId="4585"/>
    <cellStyle name="20% - Accent6 4 3" xfId="2037"/>
    <cellStyle name="20% - Accent6 4 3 2" xfId="3495"/>
    <cellStyle name="20% - Accent6 4 3 3" xfId="4948"/>
    <cellStyle name="20% - Accent6 4 4" xfId="2769"/>
    <cellStyle name="20% - Accent6 4 5" xfId="4222"/>
    <cellStyle name="20% - Accent6 5" xfId="259"/>
    <cellStyle name="20% - Accent6 5 2" xfId="1741"/>
    <cellStyle name="20% - Accent6 5 2 2" xfId="2469"/>
    <cellStyle name="20% - Accent6 5 2 2 2" xfId="3927"/>
    <cellStyle name="20% - Accent6 5 2 2 3" xfId="5380"/>
    <cellStyle name="20% - Accent6 5 2 3" xfId="3201"/>
    <cellStyle name="20% - Accent6 5 2 4" xfId="4654"/>
    <cellStyle name="20% - Accent6 5 3" xfId="2106"/>
    <cellStyle name="20% - Accent6 5 3 2" xfId="3564"/>
    <cellStyle name="20% - Accent6 5 3 3" xfId="5017"/>
    <cellStyle name="20% - Accent6 5 4" xfId="2838"/>
    <cellStyle name="20% - Accent6 5 5" xfId="4291"/>
    <cellStyle name="20% - Accent6 6" xfId="1588"/>
    <cellStyle name="20% - Accent6 6 2" xfId="1957"/>
    <cellStyle name="20% - Accent6 6 2 2" xfId="2685"/>
    <cellStyle name="20% - Accent6 6 2 2 2" xfId="4143"/>
    <cellStyle name="20% - Accent6 6 2 2 3" xfId="5596"/>
    <cellStyle name="20% - Accent6 6 2 3" xfId="3417"/>
    <cellStyle name="20% - Accent6 6 2 4" xfId="4870"/>
    <cellStyle name="20% - Accent6 6 3" xfId="2322"/>
    <cellStyle name="20% - Accent6 6 3 2" xfId="3780"/>
    <cellStyle name="20% - Accent6 6 3 3" xfId="5233"/>
    <cellStyle name="20% - Accent6 6 4" xfId="3054"/>
    <cellStyle name="20% - Accent6 6 5" xfId="4507"/>
    <cellStyle name="20% - Accent6 7" xfId="1604"/>
    <cellStyle name="20% - Accent6 7 2" xfId="1970"/>
    <cellStyle name="20% - Accent6 7 2 2" xfId="2698"/>
    <cellStyle name="20% - Accent6 7 2 2 2" xfId="4156"/>
    <cellStyle name="20% - Accent6 7 2 2 3" xfId="5609"/>
    <cellStyle name="20% - Accent6 7 2 3" xfId="3430"/>
    <cellStyle name="20% - Accent6 7 2 4" xfId="4883"/>
    <cellStyle name="20% - Accent6 7 3" xfId="2335"/>
    <cellStyle name="20% - Accent6 7 3 2" xfId="3793"/>
    <cellStyle name="20% - Accent6 7 3 3" xfId="5246"/>
    <cellStyle name="20% - Accent6 7 4" xfId="3067"/>
    <cellStyle name="20% - Accent6 7 5" xfId="4520"/>
    <cellStyle name="20% - Accent6 8" xfId="1618"/>
    <cellStyle name="20% - Accent6 8 2" xfId="1983"/>
    <cellStyle name="20% - Accent6 8 2 2" xfId="2711"/>
    <cellStyle name="20% - Accent6 8 2 2 2" xfId="4169"/>
    <cellStyle name="20% - Accent6 8 2 2 3" xfId="5622"/>
    <cellStyle name="20% - Accent6 8 2 3" xfId="3443"/>
    <cellStyle name="20% - Accent6 8 2 4" xfId="4896"/>
    <cellStyle name="20% - Accent6 8 3" xfId="2348"/>
    <cellStyle name="20% - Accent6 8 3 2" xfId="3806"/>
    <cellStyle name="20% - Accent6 8 3 3" xfId="5259"/>
    <cellStyle name="20% - Accent6 8 4" xfId="3080"/>
    <cellStyle name="20% - Accent6 8 5" xfId="4533"/>
    <cellStyle name="20% - Accent6 9" xfId="1636"/>
    <cellStyle name="20% - Accent6 9 2" xfId="2366"/>
    <cellStyle name="20% - Accent6 9 2 2" xfId="3824"/>
    <cellStyle name="20% - Accent6 9 2 3" xfId="5277"/>
    <cellStyle name="20% - Accent6 9 3" xfId="3098"/>
    <cellStyle name="20% - Accent6 9 4" xfId="4551"/>
    <cellStyle name="20% - Акцент1 2" xfId="260"/>
    <cellStyle name="20% - Акцент1 2 2" xfId="1742"/>
    <cellStyle name="20% - Акцент1 2 2 2" xfId="2470"/>
    <cellStyle name="20% - Акцент1 2 2 2 2" xfId="3928"/>
    <cellStyle name="20% - Акцент1 2 2 2 3" xfId="5381"/>
    <cellStyle name="20% - Акцент1 2 2 3" xfId="3202"/>
    <cellStyle name="20% - Акцент1 2 2 4" xfId="4655"/>
    <cellStyle name="20% - Акцент1 2 3" xfId="2107"/>
    <cellStyle name="20% - Акцент1 2 3 2" xfId="3565"/>
    <cellStyle name="20% - Акцент1 2 3 3" xfId="5018"/>
    <cellStyle name="20% - Акцент1 2 4" xfId="2839"/>
    <cellStyle name="20% - Акцент1 2 5" xfId="4292"/>
    <cellStyle name="20% - Акцент2 2" xfId="261"/>
    <cellStyle name="20% - Акцент2 2 2" xfId="1743"/>
    <cellStyle name="20% - Акцент2 2 2 2" xfId="2471"/>
    <cellStyle name="20% - Акцент2 2 2 2 2" xfId="3929"/>
    <cellStyle name="20% - Акцент2 2 2 2 3" xfId="5382"/>
    <cellStyle name="20% - Акцент2 2 2 3" xfId="3203"/>
    <cellStyle name="20% - Акцент2 2 2 4" xfId="4656"/>
    <cellStyle name="20% - Акцент2 2 3" xfId="2108"/>
    <cellStyle name="20% - Акцент2 2 3 2" xfId="3566"/>
    <cellStyle name="20% - Акцент2 2 3 3" xfId="5019"/>
    <cellStyle name="20% - Акцент2 2 4" xfId="2840"/>
    <cellStyle name="20% - Акцент2 2 5" xfId="4293"/>
    <cellStyle name="20% - Акцент3 2" xfId="262"/>
    <cellStyle name="20% - Акцент3 2 2" xfId="1744"/>
    <cellStyle name="20% - Акцент3 2 2 2" xfId="2472"/>
    <cellStyle name="20% - Акцент3 2 2 2 2" xfId="3930"/>
    <cellStyle name="20% - Акцент3 2 2 2 3" xfId="5383"/>
    <cellStyle name="20% - Акцент3 2 2 3" xfId="3204"/>
    <cellStyle name="20% - Акцент3 2 2 4" xfId="4657"/>
    <cellStyle name="20% - Акцент3 2 3" xfId="2109"/>
    <cellStyle name="20% - Акцент3 2 3 2" xfId="3567"/>
    <cellStyle name="20% - Акцент3 2 3 3" xfId="5020"/>
    <cellStyle name="20% - Акцент3 2 4" xfId="2841"/>
    <cellStyle name="20% - Акцент3 2 5" xfId="4294"/>
    <cellStyle name="20% - Акцент4 2" xfId="263"/>
    <cellStyle name="20% - Акцент4 2 2" xfId="1745"/>
    <cellStyle name="20% - Акцент4 2 2 2" xfId="2473"/>
    <cellStyle name="20% - Акцент4 2 2 2 2" xfId="3931"/>
    <cellStyle name="20% - Акцент4 2 2 2 3" xfId="5384"/>
    <cellStyle name="20% - Акцент4 2 2 3" xfId="3205"/>
    <cellStyle name="20% - Акцент4 2 2 4" xfId="4658"/>
    <cellStyle name="20% - Акцент4 2 3" xfId="2110"/>
    <cellStyle name="20% - Акцент4 2 3 2" xfId="3568"/>
    <cellStyle name="20% - Акцент4 2 3 3" xfId="5021"/>
    <cellStyle name="20% - Акцент4 2 4" xfId="2842"/>
    <cellStyle name="20% - Акцент4 2 5" xfId="4295"/>
    <cellStyle name="20% - Акцент5 2" xfId="264"/>
    <cellStyle name="20% - Акцент5 2 2" xfId="1746"/>
    <cellStyle name="20% - Акцент5 2 2 2" xfId="2474"/>
    <cellStyle name="20% - Акцент5 2 2 2 2" xfId="3932"/>
    <cellStyle name="20% - Акцент5 2 2 2 3" xfId="5385"/>
    <cellStyle name="20% - Акцент5 2 2 3" xfId="3206"/>
    <cellStyle name="20% - Акцент5 2 2 4" xfId="4659"/>
    <cellStyle name="20% - Акцент5 2 3" xfId="2111"/>
    <cellStyle name="20% - Акцент5 2 3 2" xfId="3569"/>
    <cellStyle name="20% - Акцент5 2 3 3" xfId="5022"/>
    <cellStyle name="20% - Акцент5 2 4" xfId="2843"/>
    <cellStyle name="20% - Акцент5 2 5" xfId="4296"/>
    <cellStyle name="20% - Акцент6 2" xfId="265"/>
    <cellStyle name="20% - Акцент6 2 2" xfId="1747"/>
    <cellStyle name="20% - Акцент6 2 2 2" xfId="2475"/>
    <cellStyle name="20% - Акцент6 2 2 2 2" xfId="3933"/>
    <cellStyle name="20% - Акцент6 2 2 2 3" xfId="5386"/>
    <cellStyle name="20% - Акцент6 2 2 3" xfId="3207"/>
    <cellStyle name="20% - Акцент6 2 2 4" xfId="4660"/>
    <cellStyle name="20% - Акцент6 2 3" xfId="2112"/>
    <cellStyle name="20% - Акцент6 2 3 2" xfId="3570"/>
    <cellStyle name="20% - Акцент6 2 3 3" xfId="5023"/>
    <cellStyle name="20% - Акцент6 2 4" xfId="2844"/>
    <cellStyle name="20% - Акцент6 2 5" xfId="4297"/>
    <cellStyle name="40% - Accent1" xfId="38" builtinId="31" customBuiltin="1"/>
    <cellStyle name="40% - Accent1 10" xfId="1994"/>
    <cellStyle name="40% - Accent1 10 2" xfId="3452"/>
    <cellStyle name="40% - Accent1 10 3" xfId="4905"/>
    <cellStyle name="40% - Accent1 11" xfId="2726"/>
    <cellStyle name="40% - Accent1 12" xfId="4179"/>
    <cellStyle name="40% - Accent1 2" xfId="68"/>
    <cellStyle name="40% - Accent1 2 10" xfId="4197"/>
    <cellStyle name="40% - Accent1 2 2" xfId="89"/>
    <cellStyle name="40% - Accent1 2 2 2" xfId="266"/>
    <cellStyle name="40% - Accent1 2 2 3" xfId="267"/>
    <cellStyle name="40% - Accent1 2 2 3 2" xfId="1748"/>
    <cellStyle name="40% - Accent1 2 2 3 2 2" xfId="2476"/>
    <cellStyle name="40% - Accent1 2 2 3 2 2 2" xfId="3934"/>
    <cellStyle name="40% - Accent1 2 2 3 2 2 3" xfId="5387"/>
    <cellStyle name="40% - Accent1 2 2 3 2 3" xfId="3208"/>
    <cellStyle name="40% - Accent1 2 2 3 2 4" xfId="4661"/>
    <cellStyle name="40% - Accent1 2 2 3 3" xfId="2113"/>
    <cellStyle name="40% - Accent1 2 2 3 3 2" xfId="3571"/>
    <cellStyle name="40% - Accent1 2 2 3 3 3" xfId="5024"/>
    <cellStyle name="40% - Accent1 2 2 3 4" xfId="2845"/>
    <cellStyle name="40% - Accent1 2 2 3 5" xfId="4298"/>
    <cellStyle name="40% - Accent1 2 3" xfId="268"/>
    <cellStyle name="40% - Accent1 2 3 2" xfId="269"/>
    <cellStyle name="40% - Accent1 2 4" xfId="270"/>
    <cellStyle name="40% - Accent1 2 5" xfId="271"/>
    <cellStyle name="40% - Accent1 2 6" xfId="272"/>
    <cellStyle name="40% - Accent1 2 7" xfId="1645"/>
    <cellStyle name="40% - Accent1 2 7 2" xfId="2375"/>
    <cellStyle name="40% - Accent1 2 7 2 2" xfId="3833"/>
    <cellStyle name="40% - Accent1 2 7 2 3" xfId="5286"/>
    <cellStyle name="40% - Accent1 2 7 3" xfId="3107"/>
    <cellStyle name="40% - Accent1 2 7 4" xfId="4560"/>
    <cellStyle name="40% - Accent1 2 8" xfId="2012"/>
    <cellStyle name="40% - Accent1 2 8 2" xfId="3470"/>
    <cellStyle name="40% - Accent1 2 8 3" xfId="4923"/>
    <cellStyle name="40% - Accent1 2 9" xfId="2744"/>
    <cellStyle name="40% - Accent1 3" xfId="88"/>
    <cellStyle name="40% - Accent1 3 2" xfId="273"/>
    <cellStyle name="40% - Accent1 3 2 2" xfId="274"/>
    <cellStyle name="40% - Accent1 3 2 2 2" xfId="1750"/>
    <cellStyle name="40% - Accent1 3 2 2 2 2" xfId="2478"/>
    <cellStyle name="40% - Accent1 3 2 2 2 2 2" xfId="3936"/>
    <cellStyle name="40% - Accent1 3 2 2 2 2 3" xfId="5389"/>
    <cellStyle name="40% - Accent1 3 2 2 2 3" xfId="3210"/>
    <cellStyle name="40% - Accent1 3 2 2 2 4" xfId="4663"/>
    <cellStyle name="40% - Accent1 3 2 2 3" xfId="2115"/>
    <cellStyle name="40% - Accent1 3 2 2 3 2" xfId="3573"/>
    <cellStyle name="40% - Accent1 3 2 2 3 3" xfId="5026"/>
    <cellStyle name="40% - Accent1 3 2 2 4" xfId="2847"/>
    <cellStyle name="40% - Accent1 3 2 2 5" xfId="4300"/>
    <cellStyle name="40% - Accent1 3 2 3" xfId="275"/>
    <cellStyle name="40% - Accent1 3 2 3 2" xfId="1751"/>
    <cellStyle name="40% - Accent1 3 2 3 2 2" xfId="2479"/>
    <cellStyle name="40% - Accent1 3 2 3 2 2 2" xfId="3937"/>
    <cellStyle name="40% - Accent1 3 2 3 2 2 3" xfId="5390"/>
    <cellStyle name="40% - Accent1 3 2 3 2 3" xfId="3211"/>
    <cellStyle name="40% - Accent1 3 2 3 2 4" xfId="4664"/>
    <cellStyle name="40% - Accent1 3 2 3 3" xfId="2116"/>
    <cellStyle name="40% - Accent1 3 2 3 3 2" xfId="3574"/>
    <cellStyle name="40% - Accent1 3 2 3 3 3" xfId="5027"/>
    <cellStyle name="40% - Accent1 3 2 3 4" xfId="2848"/>
    <cellStyle name="40% - Accent1 3 2 3 5" xfId="4301"/>
    <cellStyle name="40% - Accent1 3 2 4" xfId="1749"/>
    <cellStyle name="40% - Accent1 3 2 4 2" xfId="2477"/>
    <cellStyle name="40% - Accent1 3 2 4 2 2" xfId="3935"/>
    <cellStyle name="40% - Accent1 3 2 4 2 3" xfId="5388"/>
    <cellStyle name="40% - Accent1 3 2 4 3" xfId="3209"/>
    <cellStyle name="40% - Accent1 3 2 4 4" xfId="4662"/>
    <cellStyle name="40% - Accent1 3 2 5" xfId="2114"/>
    <cellStyle name="40% - Accent1 3 2 5 2" xfId="3572"/>
    <cellStyle name="40% - Accent1 3 2 5 3" xfId="5025"/>
    <cellStyle name="40% - Accent1 3 2 6" xfId="2846"/>
    <cellStyle name="40% - Accent1 3 2 7" xfId="4299"/>
    <cellStyle name="40% - Accent1 3 3" xfId="276"/>
    <cellStyle name="40% - Accent1 3 3 2" xfId="277"/>
    <cellStyle name="40% - Accent1 3 3 2 2" xfId="1753"/>
    <cellStyle name="40% - Accent1 3 3 2 2 2" xfId="2481"/>
    <cellStyle name="40% - Accent1 3 3 2 2 2 2" xfId="3939"/>
    <cellStyle name="40% - Accent1 3 3 2 2 2 3" xfId="5392"/>
    <cellStyle name="40% - Accent1 3 3 2 2 3" xfId="3213"/>
    <cellStyle name="40% - Accent1 3 3 2 2 4" xfId="4666"/>
    <cellStyle name="40% - Accent1 3 3 2 3" xfId="2118"/>
    <cellStyle name="40% - Accent1 3 3 2 3 2" xfId="3576"/>
    <cellStyle name="40% - Accent1 3 3 2 3 3" xfId="5029"/>
    <cellStyle name="40% - Accent1 3 3 2 4" xfId="2850"/>
    <cellStyle name="40% - Accent1 3 3 2 5" xfId="4303"/>
    <cellStyle name="40% - Accent1 3 3 3" xfId="278"/>
    <cellStyle name="40% - Accent1 3 3 3 2" xfId="1754"/>
    <cellStyle name="40% - Accent1 3 3 3 2 2" xfId="2482"/>
    <cellStyle name="40% - Accent1 3 3 3 2 2 2" xfId="3940"/>
    <cellStyle name="40% - Accent1 3 3 3 2 2 3" xfId="5393"/>
    <cellStyle name="40% - Accent1 3 3 3 2 3" xfId="3214"/>
    <cellStyle name="40% - Accent1 3 3 3 2 4" xfId="4667"/>
    <cellStyle name="40% - Accent1 3 3 3 3" xfId="2119"/>
    <cellStyle name="40% - Accent1 3 3 3 3 2" xfId="3577"/>
    <cellStyle name="40% - Accent1 3 3 3 3 3" xfId="5030"/>
    <cellStyle name="40% - Accent1 3 3 3 4" xfId="2851"/>
    <cellStyle name="40% - Accent1 3 3 3 5" xfId="4304"/>
    <cellStyle name="40% - Accent1 3 3 4" xfId="1752"/>
    <cellStyle name="40% - Accent1 3 3 4 2" xfId="2480"/>
    <cellStyle name="40% - Accent1 3 3 4 2 2" xfId="3938"/>
    <cellStyle name="40% - Accent1 3 3 4 2 3" xfId="5391"/>
    <cellStyle name="40% - Accent1 3 3 4 3" xfId="3212"/>
    <cellStyle name="40% - Accent1 3 3 4 4" xfId="4665"/>
    <cellStyle name="40% - Accent1 3 3 5" xfId="2117"/>
    <cellStyle name="40% - Accent1 3 3 5 2" xfId="3575"/>
    <cellStyle name="40% - Accent1 3 3 5 3" xfId="5028"/>
    <cellStyle name="40% - Accent1 3 3 6" xfId="2849"/>
    <cellStyle name="40% - Accent1 3 3 7" xfId="4302"/>
    <cellStyle name="40% - Accent1 3 4" xfId="279"/>
    <cellStyle name="40% - Accent1 3 4 2" xfId="1755"/>
    <cellStyle name="40% - Accent1 3 4 2 2" xfId="2483"/>
    <cellStyle name="40% - Accent1 3 4 2 2 2" xfId="3941"/>
    <cellStyle name="40% - Accent1 3 4 2 2 3" xfId="5394"/>
    <cellStyle name="40% - Accent1 3 4 2 3" xfId="3215"/>
    <cellStyle name="40% - Accent1 3 4 2 4" xfId="4668"/>
    <cellStyle name="40% - Accent1 3 4 3" xfId="2120"/>
    <cellStyle name="40% - Accent1 3 4 3 2" xfId="3578"/>
    <cellStyle name="40% - Accent1 3 4 3 3" xfId="5031"/>
    <cellStyle name="40% - Accent1 3 4 4" xfId="2852"/>
    <cellStyle name="40% - Accent1 3 4 5" xfId="4305"/>
    <cellStyle name="40% - Accent1 3 5" xfId="280"/>
    <cellStyle name="40% - Accent1 3 5 2" xfId="1756"/>
    <cellStyle name="40% - Accent1 3 5 2 2" xfId="2484"/>
    <cellStyle name="40% - Accent1 3 5 2 2 2" xfId="3942"/>
    <cellStyle name="40% - Accent1 3 5 2 2 3" xfId="5395"/>
    <cellStyle name="40% - Accent1 3 5 2 3" xfId="3216"/>
    <cellStyle name="40% - Accent1 3 5 2 4" xfId="4669"/>
    <cellStyle name="40% - Accent1 3 5 3" xfId="2121"/>
    <cellStyle name="40% - Accent1 3 5 3 2" xfId="3579"/>
    <cellStyle name="40% - Accent1 3 5 3 3" xfId="5032"/>
    <cellStyle name="40% - Accent1 3 5 4" xfId="2853"/>
    <cellStyle name="40% - Accent1 3 5 5" xfId="4306"/>
    <cellStyle name="40% - Accent1 3 6" xfId="1658"/>
    <cellStyle name="40% - Accent1 3 6 2" xfId="2388"/>
    <cellStyle name="40% - Accent1 3 6 2 2" xfId="3846"/>
    <cellStyle name="40% - Accent1 3 6 2 3" xfId="5299"/>
    <cellStyle name="40% - Accent1 3 6 3" xfId="3120"/>
    <cellStyle name="40% - Accent1 3 6 4" xfId="4573"/>
    <cellStyle name="40% - Accent1 3 7" xfId="2025"/>
    <cellStyle name="40% - Accent1 3 7 2" xfId="3483"/>
    <cellStyle name="40% - Accent1 3 7 3" xfId="4936"/>
    <cellStyle name="40% - Accent1 3 8" xfId="2757"/>
    <cellStyle name="40% - Accent1 3 9" xfId="4210"/>
    <cellStyle name="40% - Accent1 4" xfId="146"/>
    <cellStyle name="40% - Accent1 4 2" xfId="1673"/>
    <cellStyle name="40% - Accent1 4 2 2" xfId="2401"/>
    <cellStyle name="40% - Accent1 4 2 2 2" xfId="3859"/>
    <cellStyle name="40% - Accent1 4 2 2 3" xfId="5312"/>
    <cellStyle name="40% - Accent1 4 2 3" xfId="3133"/>
    <cellStyle name="40% - Accent1 4 2 4" xfId="4586"/>
    <cellStyle name="40% - Accent1 4 3" xfId="2038"/>
    <cellStyle name="40% - Accent1 4 3 2" xfId="3496"/>
    <cellStyle name="40% - Accent1 4 3 3" xfId="4949"/>
    <cellStyle name="40% - Accent1 4 4" xfId="2770"/>
    <cellStyle name="40% - Accent1 4 5" xfId="4223"/>
    <cellStyle name="40% - Accent1 5" xfId="281"/>
    <cellStyle name="40% - Accent1 5 2" xfId="1757"/>
    <cellStyle name="40% - Accent1 5 2 2" xfId="2485"/>
    <cellStyle name="40% - Accent1 5 2 2 2" xfId="3943"/>
    <cellStyle name="40% - Accent1 5 2 2 3" xfId="5396"/>
    <cellStyle name="40% - Accent1 5 2 3" xfId="3217"/>
    <cellStyle name="40% - Accent1 5 2 4" xfId="4670"/>
    <cellStyle name="40% - Accent1 5 3" xfId="2122"/>
    <cellStyle name="40% - Accent1 5 3 2" xfId="3580"/>
    <cellStyle name="40% - Accent1 5 3 3" xfId="5033"/>
    <cellStyle name="40% - Accent1 5 4" xfId="2854"/>
    <cellStyle name="40% - Accent1 5 5" xfId="4307"/>
    <cellStyle name="40% - Accent1 6" xfId="1589"/>
    <cellStyle name="40% - Accent1 6 2" xfId="1958"/>
    <cellStyle name="40% - Accent1 6 2 2" xfId="2686"/>
    <cellStyle name="40% - Accent1 6 2 2 2" xfId="4144"/>
    <cellStyle name="40% - Accent1 6 2 2 3" xfId="5597"/>
    <cellStyle name="40% - Accent1 6 2 3" xfId="3418"/>
    <cellStyle name="40% - Accent1 6 2 4" xfId="4871"/>
    <cellStyle name="40% - Accent1 6 3" xfId="2323"/>
    <cellStyle name="40% - Accent1 6 3 2" xfId="3781"/>
    <cellStyle name="40% - Accent1 6 3 3" xfId="5234"/>
    <cellStyle name="40% - Accent1 6 4" xfId="3055"/>
    <cellStyle name="40% - Accent1 6 5" xfId="4508"/>
    <cellStyle name="40% - Accent1 7" xfId="1605"/>
    <cellStyle name="40% - Accent1 7 2" xfId="1971"/>
    <cellStyle name="40% - Accent1 7 2 2" xfId="2699"/>
    <cellStyle name="40% - Accent1 7 2 2 2" xfId="4157"/>
    <cellStyle name="40% - Accent1 7 2 2 3" xfId="5610"/>
    <cellStyle name="40% - Accent1 7 2 3" xfId="3431"/>
    <cellStyle name="40% - Accent1 7 2 4" xfId="4884"/>
    <cellStyle name="40% - Accent1 7 3" xfId="2336"/>
    <cellStyle name="40% - Accent1 7 3 2" xfId="3794"/>
    <cellStyle name="40% - Accent1 7 3 3" xfId="5247"/>
    <cellStyle name="40% - Accent1 7 4" xfId="3068"/>
    <cellStyle name="40% - Accent1 7 5" xfId="4521"/>
    <cellStyle name="40% - Accent1 8" xfId="1619"/>
    <cellStyle name="40% - Accent1 8 2" xfId="1984"/>
    <cellStyle name="40% - Accent1 8 2 2" xfId="2712"/>
    <cellStyle name="40% - Accent1 8 2 2 2" xfId="4170"/>
    <cellStyle name="40% - Accent1 8 2 2 3" xfId="5623"/>
    <cellStyle name="40% - Accent1 8 2 3" xfId="3444"/>
    <cellStyle name="40% - Accent1 8 2 4" xfId="4897"/>
    <cellStyle name="40% - Accent1 8 3" xfId="2349"/>
    <cellStyle name="40% - Accent1 8 3 2" xfId="3807"/>
    <cellStyle name="40% - Accent1 8 3 3" xfId="5260"/>
    <cellStyle name="40% - Accent1 8 4" xfId="3081"/>
    <cellStyle name="40% - Accent1 8 5" xfId="4534"/>
    <cellStyle name="40% - Accent1 9" xfId="1627"/>
    <cellStyle name="40% - Accent1 9 2" xfId="2357"/>
    <cellStyle name="40% - Accent1 9 2 2" xfId="3815"/>
    <cellStyle name="40% - Accent1 9 2 3" xfId="5268"/>
    <cellStyle name="40% - Accent1 9 3" xfId="3089"/>
    <cellStyle name="40% - Accent1 9 4" xfId="4542"/>
    <cellStyle name="40% - Accent2" xfId="42" builtinId="35" customBuiltin="1"/>
    <cellStyle name="40% - Accent2 10" xfId="1996"/>
    <cellStyle name="40% - Accent2 10 2" xfId="3454"/>
    <cellStyle name="40% - Accent2 10 3" xfId="4907"/>
    <cellStyle name="40% - Accent2 11" xfId="2728"/>
    <cellStyle name="40% - Accent2 12" xfId="4181"/>
    <cellStyle name="40% - Accent2 2" xfId="69"/>
    <cellStyle name="40% - Accent2 2 10" xfId="4198"/>
    <cellStyle name="40% - Accent2 2 2" xfId="91"/>
    <cellStyle name="40% - Accent2 2 2 2" xfId="282"/>
    <cellStyle name="40% - Accent2 2 2 3" xfId="283"/>
    <cellStyle name="40% - Accent2 2 2 3 2" xfId="1758"/>
    <cellStyle name="40% - Accent2 2 2 3 2 2" xfId="2486"/>
    <cellStyle name="40% - Accent2 2 2 3 2 2 2" xfId="3944"/>
    <cellStyle name="40% - Accent2 2 2 3 2 2 3" xfId="5397"/>
    <cellStyle name="40% - Accent2 2 2 3 2 3" xfId="3218"/>
    <cellStyle name="40% - Accent2 2 2 3 2 4" xfId="4671"/>
    <cellStyle name="40% - Accent2 2 2 3 3" xfId="2123"/>
    <cellStyle name="40% - Accent2 2 2 3 3 2" xfId="3581"/>
    <cellStyle name="40% - Accent2 2 2 3 3 3" xfId="5034"/>
    <cellStyle name="40% - Accent2 2 2 3 4" xfId="2855"/>
    <cellStyle name="40% - Accent2 2 2 3 5" xfId="4308"/>
    <cellStyle name="40% - Accent2 2 3" xfId="284"/>
    <cellStyle name="40% - Accent2 2 3 2" xfId="285"/>
    <cellStyle name="40% - Accent2 2 4" xfId="286"/>
    <cellStyle name="40% - Accent2 2 5" xfId="287"/>
    <cellStyle name="40% - Accent2 2 6" xfId="288"/>
    <cellStyle name="40% - Accent2 2 7" xfId="1646"/>
    <cellStyle name="40% - Accent2 2 7 2" xfId="2376"/>
    <cellStyle name="40% - Accent2 2 7 2 2" xfId="3834"/>
    <cellStyle name="40% - Accent2 2 7 2 3" xfId="5287"/>
    <cellStyle name="40% - Accent2 2 7 3" xfId="3108"/>
    <cellStyle name="40% - Accent2 2 7 4" xfId="4561"/>
    <cellStyle name="40% - Accent2 2 8" xfId="2013"/>
    <cellStyle name="40% - Accent2 2 8 2" xfId="3471"/>
    <cellStyle name="40% - Accent2 2 8 3" xfId="4924"/>
    <cellStyle name="40% - Accent2 2 9" xfId="2745"/>
    <cellStyle name="40% - Accent2 3" xfId="90"/>
    <cellStyle name="40% - Accent2 3 2" xfId="289"/>
    <cellStyle name="40% - Accent2 3 2 2" xfId="290"/>
    <cellStyle name="40% - Accent2 3 2 2 2" xfId="1760"/>
    <cellStyle name="40% - Accent2 3 2 2 2 2" xfId="2488"/>
    <cellStyle name="40% - Accent2 3 2 2 2 2 2" xfId="3946"/>
    <cellStyle name="40% - Accent2 3 2 2 2 2 3" xfId="5399"/>
    <cellStyle name="40% - Accent2 3 2 2 2 3" xfId="3220"/>
    <cellStyle name="40% - Accent2 3 2 2 2 4" xfId="4673"/>
    <cellStyle name="40% - Accent2 3 2 2 3" xfId="2125"/>
    <cellStyle name="40% - Accent2 3 2 2 3 2" xfId="3583"/>
    <cellStyle name="40% - Accent2 3 2 2 3 3" xfId="5036"/>
    <cellStyle name="40% - Accent2 3 2 2 4" xfId="2857"/>
    <cellStyle name="40% - Accent2 3 2 2 5" xfId="4310"/>
    <cellStyle name="40% - Accent2 3 2 3" xfId="291"/>
    <cellStyle name="40% - Accent2 3 2 3 2" xfId="1761"/>
    <cellStyle name="40% - Accent2 3 2 3 2 2" xfId="2489"/>
    <cellStyle name="40% - Accent2 3 2 3 2 2 2" xfId="3947"/>
    <cellStyle name="40% - Accent2 3 2 3 2 2 3" xfId="5400"/>
    <cellStyle name="40% - Accent2 3 2 3 2 3" xfId="3221"/>
    <cellStyle name="40% - Accent2 3 2 3 2 4" xfId="4674"/>
    <cellStyle name="40% - Accent2 3 2 3 3" xfId="2126"/>
    <cellStyle name="40% - Accent2 3 2 3 3 2" xfId="3584"/>
    <cellStyle name="40% - Accent2 3 2 3 3 3" xfId="5037"/>
    <cellStyle name="40% - Accent2 3 2 3 4" xfId="2858"/>
    <cellStyle name="40% - Accent2 3 2 3 5" xfId="4311"/>
    <cellStyle name="40% - Accent2 3 2 4" xfId="1759"/>
    <cellStyle name="40% - Accent2 3 2 4 2" xfId="2487"/>
    <cellStyle name="40% - Accent2 3 2 4 2 2" xfId="3945"/>
    <cellStyle name="40% - Accent2 3 2 4 2 3" xfId="5398"/>
    <cellStyle name="40% - Accent2 3 2 4 3" xfId="3219"/>
    <cellStyle name="40% - Accent2 3 2 4 4" xfId="4672"/>
    <cellStyle name="40% - Accent2 3 2 5" xfId="2124"/>
    <cellStyle name="40% - Accent2 3 2 5 2" xfId="3582"/>
    <cellStyle name="40% - Accent2 3 2 5 3" xfId="5035"/>
    <cellStyle name="40% - Accent2 3 2 6" xfId="2856"/>
    <cellStyle name="40% - Accent2 3 2 7" xfId="4309"/>
    <cellStyle name="40% - Accent2 3 3" xfId="292"/>
    <cellStyle name="40% - Accent2 3 3 2" xfId="293"/>
    <cellStyle name="40% - Accent2 3 3 2 2" xfId="1763"/>
    <cellStyle name="40% - Accent2 3 3 2 2 2" xfId="2491"/>
    <cellStyle name="40% - Accent2 3 3 2 2 2 2" xfId="3949"/>
    <cellStyle name="40% - Accent2 3 3 2 2 2 3" xfId="5402"/>
    <cellStyle name="40% - Accent2 3 3 2 2 3" xfId="3223"/>
    <cellStyle name="40% - Accent2 3 3 2 2 4" xfId="4676"/>
    <cellStyle name="40% - Accent2 3 3 2 3" xfId="2128"/>
    <cellStyle name="40% - Accent2 3 3 2 3 2" xfId="3586"/>
    <cellStyle name="40% - Accent2 3 3 2 3 3" xfId="5039"/>
    <cellStyle name="40% - Accent2 3 3 2 4" xfId="2860"/>
    <cellStyle name="40% - Accent2 3 3 2 5" xfId="4313"/>
    <cellStyle name="40% - Accent2 3 3 3" xfId="294"/>
    <cellStyle name="40% - Accent2 3 3 3 2" xfId="1764"/>
    <cellStyle name="40% - Accent2 3 3 3 2 2" xfId="2492"/>
    <cellStyle name="40% - Accent2 3 3 3 2 2 2" xfId="3950"/>
    <cellStyle name="40% - Accent2 3 3 3 2 2 3" xfId="5403"/>
    <cellStyle name="40% - Accent2 3 3 3 2 3" xfId="3224"/>
    <cellStyle name="40% - Accent2 3 3 3 2 4" xfId="4677"/>
    <cellStyle name="40% - Accent2 3 3 3 3" xfId="2129"/>
    <cellStyle name="40% - Accent2 3 3 3 3 2" xfId="3587"/>
    <cellStyle name="40% - Accent2 3 3 3 3 3" xfId="5040"/>
    <cellStyle name="40% - Accent2 3 3 3 4" xfId="2861"/>
    <cellStyle name="40% - Accent2 3 3 3 5" xfId="4314"/>
    <cellStyle name="40% - Accent2 3 3 4" xfId="1762"/>
    <cellStyle name="40% - Accent2 3 3 4 2" xfId="2490"/>
    <cellStyle name="40% - Accent2 3 3 4 2 2" xfId="3948"/>
    <cellStyle name="40% - Accent2 3 3 4 2 3" xfId="5401"/>
    <cellStyle name="40% - Accent2 3 3 4 3" xfId="3222"/>
    <cellStyle name="40% - Accent2 3 3 4 4" xfId="4675"/>
    <cellStyle name="40% - Accent2 3 3 5" xfId="2127"/>
    <cellStyle name="40% - Accent2 3 3 5 2" xfId="3585"/>
    <cellStyle name="40% - Accent2 3 3 5 3" xfId="5038"/>
    <cellStyle name="40% - Accent2 3 3 6" xfId="2859"/>
    <cellStyle name="40% - Accent2 3 3 7" xfId="4312"/>
    <cellStyle name="40% - Accent2 3 4" xfId="295"/>
    <cellStyle name="40% - Accent2 3 4 2" xfId="1765"/>
    <cellStyle name="40% - Accent2 3 4 2 2" xfId="2493"/>
    <cellStyle name="40% - Accent2 3 4 2 2 2" xfId="3951"/>
    <cellStyle name="40% - Accent2 3 4 2 2 3" xfId="5404"/>
    <cellStyle name="40% - Accent2 3 4 2 3" xfId="3225"/>
    <cellStyle name="40% - Accent2 3 4 2 4" xfId="4678"/>
    <cellStyle name="40% - Accent2 3 4 3" xfId="2130"/>
    <cellStyle name="40% - Accent2 3 4 3 2" xfId="3588"/>
    <cellStyle name="40% - Accent2 3 4 3 3" xfId="5041"/>
    <cellStyle name="40% - Accent2 3 4 4" xfId="2862"/>
    <cellStyle name="40% - Accent2 3 4 5" xfId="4315"/>
    <cellStyle name="40% - Accent2 3 5" xfId="296"/>
    <cellStyle name="40% - Accent2 3 5 2" xfId="1766"/>
    <cellStyle name="40% - Accent2 3 5 2 2" xfId="2494"/>
    <cellStyle name="40% - Accent2 3 5 2 2 2" xfId="3952"/>
    <cellStyle name="40% - Accent2 3 5 2 2 3" xfId="5405"/>
    <cellStyle name="40% - Accent2 3 5 2 3" xfId="3226"/>
    <cellStyle name="40% - Accent2 3 5 2 4" xfId="4679"/>
    <cellStyle name="40% - Accent2 3 5 3" xfId="2131"/>
    <cellStyle name="40% - Accent2 3 5 3 2" xfId="3589"/>
    <cellStyle name="40% - Accent2 3 5 3 3" xfId="5042"/>
    <cellStyle name="40% - Accent2 3 5 4" xfId="2863"/>
    <cellStyle name="40% - Accent2 3 5 5" xfId="4316"/>
    <cellStyle name="40% - Accent2 3 6" xfId="1659"/>
    <cellStyle name="40% - Accent2 3 6 2" xfId="2389"/>
    <cellStyle name="40% - Accent2 3 6 2 2" xfId="3847"/>
    <cellStyle name="40% - Accent2 3 6 2 3" xfId="5300"/>
    <cellStyle name="40% - Accent2 3 6 3" xfId="3121"/>
    <cellStyle name="40% - Accent2 3 6 4" xfId="4574"/>
    <cellStyle name="40% - Accent2 3 7" xfId="2026"/>
    <cellStyle name="40% - Accent2 3 7 2" xfId="3484"/>
    <cellStyle name="40% - Accent2 3 7 3" xfId="4937"/>
    <cellStyle name="40% - Accent2 3 8" xfId="2758"/>
    <cellStyle name="40% - Accent2 3 9" xfId="4211"/>
    <cellStyle name="40% - Accent2 4" xfId="147"/>
    <cellStyle name="40% - Accent2 4 2" xfId="1674"/>
    <cellStyle name="40% - Accent2 4 2 2" xfId="2402"/>
    <cellStyle name="40% - Accent2 4 2 2 2" xfId="3860"/>
    <cellStyle name="40% - Accent2 4 2 2 3" xfId="5313"/>
    <cellStyle name="40% - Accent2 4 2 3" xfId="3134"/>
    <cellStyle name="40% - Accent2 4 2 4" xfId="4587"/>
    <cellStyle name="40% - Accent2 4 3" xfId="2039"/>
    <cellStyle name="40% - Accent2 4 3 2" xfId="3497"/>
    <cellStyle name="40% - Accent2 4 3 3" xfId="4950"/>
    <cellStyle name="40% - Accent2 4 4" xfId="2771"/>
    <cellStyle name="40% - Accent2 4 5" xfId="4224"/>
    <cellStyle name="40% - Accent2 5" xfId="297"/>
    <cellStyle name="40% - Accent2 5 2" xfId="1767"/>
    <cellStyle name="40% - Accent2 5 2 2" xfId="2495"/>
    <cellStyle name="40% - Accent2 5 2 2 2" xfId="3953"/>
    <cellStyle name="40% - Accent2 5 2 2 3" xfId="5406"/>
    <cellStyle name="40% - Accent2 5 2 3" xfId="3227"/>
    <cellStyle name="40% - Accent2 5 2 4" xfId="4680"/>
    <cellStyle name="40% - Accent2 5 3" xfId="2132"/>
    <cellStyle name="40% - Accent2 5 3 2" xfId="3590"/>
    <cellStyle name="40% - Accent2 5 3 3" xfId="5043"/>
    <cellStyle name="40% - Accent2 5 4" xfId="2864"/>
    <cellStyle name="40% - Accent2 5 5" xfId="4317"/>
    <cellStyle name="40% - Accent2 6" xfId="1590"/>
    <cellStyle name="40% - Accent2 6 2" xfId="1959"/>
    <cellStyle name="40% - Accent2 6 2 2" xfId="2687"/>
    <cellStyle name="40% - Accent2 6 2 2 2" xfId="4145"/>
    <cellStyle name="40% - Accent2 6 2 2 3" xfId="5598"/>
    <cellStyle name="40% - Accent2 6 2 3" xfId="3419"/>
    <cellStyle name="40% - Accent2 6 2 4" xfId="4872"/>
    <cellStyle name="40% - Accent2 6 3" xfId="2324"/>
    <cellStyle name="40% - Accent2 6 3 2" xfId="3782"/>
    <cellStyle name="40% - Accent2 6 3 3" xfId="5235"/>
    <cellStyle name="40% - Accent2 6 4" xfId="3056"/>
    <cellStyle name="40% - Accent2 6 5" xfId="4509"/>
    <cellStyle name="40% - Accent2 7" xfId="1606"/>
    <cellStyle name="40% - Accent2 7 2" xfId="1972"/>
    <cellStyle name="40% - Accent2 7 2 2" xfId="2700"/>
    <cellStyle name="40% - Accent2 7 2 2 2" xfId="4158"/>
    <cellStyle name="40% - Accent2 7 2 2 3" xfId="5611"/>
    <cellStyle name="40% - Accent2 7 2 3" xfId="3432"/>
    <cellStyle name="40% - Accent2 7 2 4" xfId="4885"/>
    <cellStyle name="40% - Accent2 7 3" xfId="2337"/>
    <cellStyle name="40% - Accent2 7 3 2" xfId="3795"/>
    <cellStyle name="40% - Accent2 7 3 3" xfId="5248"/>
    <cellStyle name="40% - Accent2 7 4" xfId="3069"/>
    <cellStyle name="40% - Accent2 7 5" xfId="4522"/>
    <cellStyle name="40% - Accent2 8" xfId="1620"/>
    <cellStyle name="40% - Accent2 8 2" xfId="1985"/>
    <cellStyle name="40% - Accent2 8 2 2" xfId="2713"/>
    <cellStyle name="40% - Accent2 8 2 2 2" xfId="4171"/>
    <cellStyle name="40% - Accent2 8 2 2 3" xfId="5624"/>
    <cellStyle name="40% - Accent2 8 2 3" xfId="3445"/>
    <cellStyle name="40% - Accent2 8 2 4" xfId="4898"/>
    <cellStyle name="40% - Accent2 8 3" xfId="2350"/>
    <cellStyle name="40% - Accent2 8 3 2" xfId="3808"/>
    <cellStyle name="40% - Accent2 8 3 3" xfId="5261"/>
    <cellStyle name="40% - Accent2 8 4" xfId="3082"/>
    <cellStyle name="40% - Accent2 8 5" xfId="4535"/>
    <cellStyle name="40% - Accent2 9" xfId="1629"/>
    <cellStyle name="40% - Accent2 9 2" xfId="2359"/>
    <cellStyle name="40% - Accent2 9 2 2" xfId="3817"/>
    <cellStyle name="40% - Accent2 9 2 3" xfId="5270"/>
    <cellStyle name="40% - Accent2 9 3" xfId="3091"/>
    <cellStyle name="40% - Accent2 9 4" xfId="4544"/>
    <cellStyle name="40% - Accent3" xfId="46" builtinId="39" customBuiltin="1"/>
    <cellStyle name="40% - Accent3 10" xfId="1998"/>
    <cellStyle name="40% - Accent3 10 2" xfId="3456"/>
    <cellStyle name="40% - Accent3 10 3" xfId="4909"/>
    <cellStyle name="40% - Accent3 11" xfId="2730"/>
    <cellStyle name="40% - Accent3 12" xfId="4183"/>
    <cellStyle name="40% - Accent3 2" xfId="70"/>
    <cellStyle name="40% - Accent3 2 10" xfId="4199"/>
    <cellStyle name="40% - Accent3 2 2" xfId="93"/>
    <cellStyle name="40% - Accent3 2 2 2" xfId="298"/>
    <cellStyle name="40% - Accent3 2 2 3" xfId="299"/>
    <cellStyle name="40% - Accent3 2 2 3 2" xfId="1768"/>
    <cellStyle name="40% - Accent3 2 2 3 2 2" xfId="2496"/>
    <cellStyle name="40% - Accent3 2 2 3 2 2 2" xfId="3954"/>
    <cellStyle name="40% - Accent3 2 2 3 2 2 3" xfId="5407"/>
    <cellStyle name="40% - Accent3 2 2 3 2 3" xfId="3228"/>
    <cellStyle name="40% - Accent3 2 2 3 2 4" xfId="4681"/>
    <cellStyle name="40% - Accent3 2 2 3 3" xfId="2133"/>
    <cellStyle name="40% - Accent3 2 2 3 3 2" xfId="3591"/>
    <cellStyle name="40% - Accent3 2 2 3 3 3" xfId="5044"/>
    <cellStyle name="40% - Accent3 2 2 3 4" xfId="2865"/>
    <cellStyle name="40% - Accent3 2 2 3 5" xfId="4318"/>
    <cellStyle name="40% - Accent3 2 3" xfId="300"/>
    <cellStyle name="40% - Accent3 2 3 2" xfId="301"/>
    <cellStyle name="40% - Accent3 2 4" xfId="302"/>
    <cellStyle name="40% - Accent3 2 5" xfId="303"/>
    <cellStyle name="40% - Accent3 2 6" xfId="304"/>
    <cellStyle name="40% - Accent3 2 7" xfId="1647"/>
    <cellStyle name="40% - Accent3 2 7 2" xfId="2377"/>
    <cellStyle name="40% - Accent3 2 7 2 2" xfId="3835"/>
    <cellStyle name="40% - Accent3 2 7 2 3" xfId="5288"/>
    <cellStyle name="40% - Accent3 2 7 3" xfId="3109"/>
    <cellStyle name="40% - Accent3 2 7 4" xfId="4562"/>
    <cellStyle name="40% - Accent3 2 8" xfId="2014"/>
    <cellStyle name="40% - Accent3 2 8 2" xfId="3472"/>
    <cellStyle name="40% - Accent3 2 8 3" xfId="4925"/>
    <cellStyle name="40% - Accent3 2 9" xfId="2746"/>
    <cellStyle name="40% - Accent3 3" xfId="92"/>
    <cellStyle name="40% - Accent3 3 2" xfId="305"/>
    <cellStyle name="40% - Accent3 3 2 2" xfId="306"/>
    <cellStyle name="40% - Accent3 3 2 2 2" xfId="1770"/>
    <cellStyle name="40% - Accent3 3 2 2 2 2" xfId="2498"/>
    <cellStyle name="40% - Accent3 3 2 2 2 2 2" xfId="3956"/>
    <cellStyle name="40% - Accent3 3 2 2 2 2 3" xfId="5409"/>
    <cellStyle name="40% - Accent3 3 2 2 2 3" xfId="3230"/>
    <cellStyle name="40% - Accent3 3 2 2 2 4" xfId="4683"/>
    <cellStyle name="40% - Accent3 3 2 2 3" xfId="2135"/>
    <cellStyle name="40% - Accent3 3 2 2 3 2" xfId="3593"/>
    <cellStyle name="40% - Accent3 3 2 2 3 3" xfId="5046"/>
    <cellStyle name="40% - Accent3 3 2 2 4" xfId="2867"/>
    <cellStyle name="40% - Accent3 3 2 2 5" xfId="4320"/>
    <cellStyle name="40% - Accent3 3 2 3" xfId="307"/>
    <cellStyle name="40% - Accent3 3 2 3 2" xfId="1771"/>
    <cellStyle name="40% - Accent3 3 2 3 2 2" xfId="2499"/>
    <cellStyle name="40% - Accent3 3 2 3 2 2 2" xfId="3957"/>
    <cellStyle name="40% - Accent3 3 2 3 2 2 3" xfId="5410"/>
    <cellStyle name="40% - Accent3 3 2 3 2 3" xfId="3231"/>
    <cellStyle name="40% - Accent3 3 2 3 2 4" xfId="4684"/>
    <cellStyle name="40% - Accent3 3 2 3 3" xfId="2136"/>
    <cellStyle name="40% - Accent3 3 2 3 3 2" xfId="3594"/>
    <cellStyle name="40% - Accent3 3 2 3 3 3" xfId="5047"/>
    <cellStyle name="40% - Accent3 3 2 3 4" xfId="2868"/>
    <cellStyle name="40% - Accent3 3 2 3 5" xfId="4321"/>
    <cellStyle name="40% - Accent3 3 2 4" xfId="1769"/>
    <cellStyle name="40% - Accent3 3 2 4 2" xfId="2497"/>
    <cellStyle name="40% - Accent3 3 2 4 2 2" xfId="3955"/>
    <cellStyle name="40% - Accent3 3 2 4 2 3" xfId="5408"/>
    <cellStyle name="40% - Accent3 3 2 4 3" xfId="3229"/>
    <cellStyle name="40% - Accent3 3 2 4 4" xfId="4682"/>
    <cellStyle name="40% - Accent3 3 2 5" xfId="2134"/>
    <cellStyle name="40% - Accent3 3 2 5 2" xfId="3592"/>
    <cellStyle name="40% - Accent3 3 2 5 3" xfId="5045"/>
    <cellStyle name="40% - Accent3 3 2 6" xfId="2866"/>
    <cellStyle name="40% - Accent3 3 2 7" xfId="4319"/>
    <cellStyle name="40% - Accent3 3 3" xfId="308"/>
    <cellStyle name="40% - Accent3 3 3 2" xfId="309"/>
    <cellStyle name="40% - Accent3 3 3 2 2" xfId="1773"/>
    <cellStyle name="40% - Accent3 3 3 2 2 2" xfId="2501"/>
    <cellStyle name="40% - Accent3 3 3 2 2 2 2" xfId="3959"/>
    <cellStyle name="40% - Accent3 3 3 2 2 2 3" xfId="5412"/>
    <cellStyle name="40% - Accent3 3 3 2 2 3" xfId="3233"/>
    <cellStyle name="40% - Accent3 3 3 2 2 4" xfId="4686"/>
    <cellStyle name="40% - Accent3 3 3 2 3" xfId="2138"/>
    <cellStyle name="40% - Accent3 3 3 2 3 2" xfId="3596"/>
    <cellStyle name="40% - Accent3 3 3 2 3 3" xfId="5049"/>
    <cellStyle name="40% - Accent3 3 3 2 4" xfId="2870"/>
    <cellStyle name="40% - Accent3 3 3 2 5" xfId="4323"/>
    <cellStyle name="40% - Accent3 3 3 3" xfId="310"/>
    <cellStyle name="40% - Accent3 3 3 3 2" xfId="1774"/>
    <cellStyle name="40% - Accent3 3 3 3 2 2" xfId="2502"/>
    <cellStyle name="40% - Accent3 3 3 3 2 2 2" xfId="3960"/>
    <cellStyle name="40% - Accent3 3 3 3 2 2 3" xfId="5413"/>
    <cellStyle name="40% - Accent3 3 3 3 2 3" xfId="3234"/>
    <cellStyle name="40% - Accent3 3 3 3 2 4" xfId="4687"/>
    <cellStyle name="40% - Accent3 3 3 3 3" xfId="2139"/>
    <cellStyle name="40% - Accent3 3 3 3 3 2" xfId="3597"/>
    <cellStyle name="40% - Accent3 3 3 3 3 3" xfId="5050"/>
    <cellStyle name="40% - Accent3 3 3 3 4" xfId="2871"/>
    <cellStyle name="40% - Accent3 3 3 3 5" xfId="4324"/>
    <cellStyle name="40% - Accent3 3 3 4" xfId="1772"/>
    <cellStyle name="40% - Accent3 3 3 4 2" xfId="2500"/>
    <cellStyle name="40% - Accent3 3 3 4 2 2" xfId="3958"/>
    <cellStyle name="40% - Accent3 3 3 4 2 3" xfId="5411"/>
    <cellStyle name="40% - Accent3 3 3 4 3" xfId="3232"/>
    <cellStyle name="40% - Accent3 3 3 4 4" xfId="4685"/>
    <cellStyle name="40% - Accent3 3 3 5" xfId="2137"/>
    <cellStyle name="40% - Accent3 3 3 5 2" xfId="3595"/>
    <cellStyle name="40% - Accent3 3 3 5 3" xfId="5048"/>
    <cellStyle name="40% - Accent3 3 3 6" xfId="2869"/>
    <cellStyle name="40% - Accent3 3 3 7" xfId="4322"/>
    <cellStyle name="40% - Accent3 3 4" xfId="311"/>
    <cellStyle name="40% - Accent3 3 4 2" xfId="1775"/>
    <cellStyle name="40% - Accent3 3 4 2 2" xfId="2503"/>
    <cellStyle name="40% - Accent3 3 4 2 2 2" xfId="3961"/>
    <cellStyle name="40% - Accent3 3 4 2 2 3" xfId="5414"/>
    <cellStyle name="40% - Accent3 3 4 2 3" xfId="3235"/>
    <cellStyle name="40% - Accent3 3 4 2 4" xfId="4688"/>
    <cellStyle name="40% - Accent3 3 4 3" xfId="2140"/>
    <cellStyle name="40% - Accent3 3 4 3 2" xfId="3598"/>
    <cellStyle name="40% - Accent3 3 4 3 3" xfId="5051"/>
    <cellStyle name="40% - Accent3 3 4 4" xfId="2872"/>
    <cellStyle name="40% - Accent3 3 4 5" xfId="4325"/>
    <cellStyle name="40% - Accent3 3 5" xfId="312"/>
    <cellStyle name="40% - Accent3 3 5 2" xfId="1776"/>
    <cellStyle name="40% - Accent3 3 5 2 2" xfId="2504"/>
    <cellStyle name="40% - Accent3 3 5 2 2 2" xfId="3962"/>
    <cellStyle name="40% - Accent3 3 5 2 2 3" xfId="5415"/>
    <cellStyle name="40% - Accent3 3 5 2 3" xfId="3236"/>
    <cellStyle name="40% - Accent3 3 5 2 4" xfId="4689"/>
    <cellStyle name="40% - Accent3 3 5 3" xfId="2141"/>
    <cellStyle name="40% - Accent3 3 5 3 2" xfId="3599"/>
    <cellStyle name="40% - Accent3 3 5 3 3" xfId="5052"/>
    <cellStyle name="40% - Accent3 3 5 4" xfId="2873"/>
    <cellStyle name="40% - Accent3 3 5 5" xfId="4326"/>
    <cellStyle name="40% - Accent3 3 6" xfId="1660"/>
    <cellStyle name="40% - Accent3 3 6 2" xfId="2390"/>
    <cellStyle name="40% - Accent3 3 6 2 2" xfId="3848"/>
    <cellStyle name="40% - Accent3 3 6 2 3" xfId="5301"/>
    <cellStyle name="40% - Accent3 3 6 3" xfId="3122"/>
    <cellStyle name="40% - Accent3 3 6 4" xfId="4575"/>
    <cellStyle name="40% - Accent3 3 7" xfId="2027"/>
    <cellStyle name="40% - Accent3 3 7 2" xfId="3485"/>
    <cellStyle name="40% - Accent3 3 7 3" xfId="4938"/>
    <cellStyle name="40% - Accent3 3 8" xfId="2759"/>
    <cellStyle name="40% - Accent3 3 9" xfId="4212"/>
    <cellStyle name="40% - Accent3 4" xfId="148"/>
    <cellStyle name="40% - Accent3 4 2" xfId="1675"/>
    <cellStyle name="40% - Accent3 4 2 2" xfId="2403"/>
    <cellStyle name="40% - Accent3 4 2 2 2" xfId="3861"/>
    <cellStyle name="40% - Accent3 4 2 2 3" xfId="5314"/>
    <cellStyle name="40% - Accent3 4 2 3" xfId="3135"/>
    <cellStyle name="40% - Accent3 4 2 4" xfId="4588"/>
    <cellStyle name="40% - Accent3 4 3" xfId="2040"/>
    <cellStyle name="40% - Accent3 4 3 2" xfId="3498"/>
    <cellStyle name="40% - Accent3 4 3 3" xfId="4951"/>
    <cellStyle name="40% - Accent3 4 4" xfId="2772"/>
    <cellStyle name="40% - Accent3 4 5" xfId="4225"/>
    <cellStyle name="40% - Accent3 5" xfId="313"/>
    <cellStyle name="40% - Accent3 5 2" xfId="1777"/>
    <cellStyle name="40% - Accent3 5 2 2" xfId="2505"/>
    <cellStyle name="40% - Accent3 5 2 2 2" xfId="3963"/>
    <cellStyle name="40% - Accent3 5 2 2 3" xfId="5416"/>
    <cellStyle name="40% - Accent3 5 2 3" xfId="3237"/>
    <cellStyle name="40% - Accent3 5 2 4" xfId="4690"/>
    <cellStyle name="40% - Accent3 5 3" xfId="2142"/>
    <cellStyle name="40% - Accent3 5 3 2" xfId="3600"/>
    <cellStyle name="40% - Accent3 5 3 3" xfId="5053"/>
    <cellStyle name="40% - Accent3 5 4" xfId="2874"/>
    <cellStyle name="40% - Accent3 5 5" xfId="4327"/>
    <cellStyle name="40% - Accent3 6" xfId="1591"/>
    <cellStyle name="40% - Accent3 6 2" xfId="1960"/>
    <cellStyle name="40% - Accent3 6 2 2" xfId="2688"/>
    <cellStyle name="40% - Accent3 6 2 2 2" xfId="4146"/>
    <cellStyle name="40% - Accent3 6 2 2 3" xfId="5599"/>
    <cellStyle name="40% - Accent3 6 2 3" xfId="3420"/>
    <cellStyle name="40% - Accent3 6 2 4" xfId="4873"/>
    <cellStyle name="40% - Accent3 6 3" xfId="2325"/>
    <cellStyle name="40% - Accent3 6 3 2" xfId="3783"/>
    <cellStyle name="40% - Accent3 6 3 3" xfId="5236"/>
    <cellStyle name="40% - Accent3 6 4" xfId="3057"/>
    <cellStyle name="40% - Accent3 6 5" xfId="4510"/>
    <cellStyle name="40% - Accent3 7" xfId="1607"/>
    <cellStyle name="40% - Accent3 7 2" xfId="1973"/>
    <cellStyle name="40% - Accent3 7 2 2" xfId="2701"/>
    <cellStyle name="40% - Accent3 7 2 2 2" xfId="4159"/>
    <cellStyle name="40% - Accent3 7 2 2 3" xfId="5612"/>
    <cellStyle name="40% - Accent3 7 2 3" xfId="3433"/>
    <cellStyle name="40% - Accent3 7 2 4" xfId="4886"/>
    <cellStyle name="40% - Accent3 7 3" xfId="2338"/>
    <cellStyle name="40% - Accent3 7 3 2" xfId="3796"/>
    <cellStyle name="40% - Accent3 7 3 3" xfId="5249"/>
    <cellStyle name="40% - Accent3 7 4" xfId="3070"/>
    <cellStyle name="40% - Accent3 7 5" xfId="4523"/>
    <cellStyle name="40% - Accent3 8" xfId="1621"/>
    <cellStyle name="40% - Accent3 8 2" xfId="1986"/>
    <cellStyle name="40% - Accent3 8 2 2" xfId="2714"/>
    <cellStyle name="40% - Accent3 8 2 2 2" xfId="4172"/>
    <cellStyle name="40% - Accent3 8 2 2 3" xfId="5625"/>
    <cellStyle name="40% - Accent3 8 2 3" xfId="3446"/>
    <cellStyle name="40% - Accent3 8 2 4" xfId="4899"/>
    <cellStyle name="40% - Accent3 8 3" xfId="2351"/>
    <cellStyle name="40% - Accent3 8 3 2" xfId="3809"/>
    <cellStyle name="40% - Accent3 8 3 3" xfId="5262"/>
    <cellStyle name="40% - Accent3 8 4" xfId="3083"/>
    <cellStyle name="40% - Accent3 8 5" xfId="4536"/>
    <cellStyle name="40% - Accent3 9" xfId="1631"/>
    <cellStyle name="40% - Accent3 9 2" xfId="2361"/>
    <cellStyle name="40% - Accent3 9 2 2" xfId="3819"/>
    <cellStyle name="40% - Accent3 9 2 3" xfId="5272"/>
    <cellStyle name="40% - Accent3 9 3" xfId="3093"/>
    <cellStyle name="40% - Accent3 9 4" xfId="4546"/>
    <cellStyle name="40% - Accent4" xfId="50" builtinId="43" customBuiltin="1"/>
    <cellStyle name="40% - Accent4 10" xfId="2000"/>
    <cellStyle name="40% - Accent4 10 2" xfId="3458"/>
    <cellStyle name="40% - Accent4 10 3" xfId="4911"/>
    <cellStyle name="40% - Accent4 11" xfId="2732"/>
    <cellStyle name="40% - Accent4 12" xfId="4185"/>
    <cellStyle name="40% - Accent4 2" xfId="71"/>
    <cellStyle name="40% - Accent4 2 10" xfId="4200"/>
    <cellStyle name="40% - Accent4 2 2" xfId="95"/>
    <cellStyle name="40% - Accent4 2 2 2" xfId="314"/>
    <cellStyle name="40% - Accent4 2 2 3" xfId="315"/>
    <cellStyle name="40% - Accent4 2 2 3 2" xfId="1778"/>
    <cellStyle name="40% - Accent4 2 2 3 2 2" xfId="2506"/>
    <cellStyle name="40% - Accent4 2 2 3 2 2 2" xfId="3964"/>
    <cellStyle name="40% - Accent4 2 2 3 2 2 3" xfId="5417"/>
    <cellStyle name="40% - Accent4 2 2 3 2 3" xfId="3238"/>
    <cellStyle name="40% - Accent4 2 2 3 2 4" xfId="4691"/>
    <cellStyle name="40% - Accent4 2 2 3 3" xfId="2143"/>
    <cellStyle name="40% - Accent4 2 2 3 3 2" xfId="3601"/>
    <cellStyle name="40% - Accent4 2 2 3 3 3" xfId="5054"/>
    <cellStyle name="40% - Accent4 2 2 3 4" xfId="2875"/>
    <cellStyle name="40% - Accent4 2 2 3 5" xfId="4328"/>
    <cellStyle name="40% - Accent4 2 3" xfId="316"/>
    <cellStyle name="40% - Accent4 2 3 2" xfId="317"/>
    <cellStyle name="40% - Accent4 2 4" xfId="318"/>
    <cellStyle name="40% - Accent4 2 5" xfId="319"/>
    <cellStyle name="40% - Accent4 2 6" xfId="320"/>
    <cellStyle name="40% - Accent4 2 7" xfId="1648"/>
    <cellStyle name="40% - Accent4 2 7 2" xfId="2378"/>
    <cellStyle name="40% - Accent4 2 7 2 2" xfId="3836"/>
    <cellStyle name="40% - Accent4 2 7 2 3" xfId="5289"/>
    <cellStyle name="40% - Accent4 2 7 3" xfId="3110"/>
    <cellStyle name="40% - Accent4 2 7 4" xfId="4563"/>
    <cellStyle name="40% - Accent4 2 8" xfId="2015"/>
    <cellStyle name="40% - Accent4 2 8 2" xfId="3473"/>
    <cellStyle name="40% - Accent4 2 8 3" xfId="4926"/>
    <cellStyle name="40% - Accent4 2 9" xfId="2747"/>
    <cellStyle name="40% - Accent4 3" xfId="94"/>
    <cellStyle name="40% - Accent4 3 2" xfId="321"/>
    <cellStyle name="40% - Accent4 3 2 2" xfId="322"/>
    <cellStyle name="40% - Accent4 3 2 2 2" xfId="1780"/>
    <cellStyle name="40% - Accent4 3 2 2 2 2" xfId="2508"/>
    <cellStyle name="40% - Accent4 3 2 2 2 2 2" xfId="3966"/>
    <cellStyle name="40% - Accent4 3 2 2 2 2 3" xfId="5419"/>
    <cellStyle name="40% - Accent4 3 2 2 2 3" xfId="3240"/>
    <cellStyle name="40% - Accent4 3 2 2 2 4" xfId="4693"/>
    <cellStyle name="40% - Accent4 3 2 2 3" xfId="2145"/>
    <cellStyle name="40% - Accent4 3 2 2 3 2" xfId="3603"/>
    <cellStyle name="40% - Accent4 3 2 2 3 3" xfId="5056"/>
    <cellStyle name="40% - Accent4 3 2 2 4" xfId="2877"/>
    <cellStyle name="40% - Accent4 3 2 2 5" xfId="4330"/>
    <cellStyle name="40% - Accent4 3 2 3" xfId="323"/>
    <cellStyle name="40% - Accent4 3 2 3 2" xfId="1781"/>
    <cellStyle name="40% - Accent4 3 2 3 2 2" xfId="2509"/>
    <cellStyle name="40% - Accent4 3 2 3 2 2 2" xfId="3967"/>
    <cellStyle name="40% - Accent4 3 2 3 2 2 3" xfId="5420"/>
    <cellStyle name="40% - Accent4 3 2 3 2 3" xfId="3241"/>
    <cellStyle name="40% - Accent4 3 2 3 2 4" xfId="4694"/>
    <cellStyle name="40% - Accent4 3 2 3 3" xfId="2146"/>
    <cellStyle name="40% - Accent4 3 2 3 3 2" xfId="3604"/>
    <cellStyle name="40% - Accent4 3 2 3 3 3" xfId="5057"/>
    <cellStyle name="40% - Accent4 3 2 3 4" xfId="2878"/>
    <cellStyle name="40% - Accent4 3 2 3 5" xfId="4331"/>
    <cellStyle name="40% - Accent4 3 2 4" xfId="1779"/>
    <cellStyle name="40% - Accent4 3 2 4 2" xfId="2507"/>
    <cellStyle name="40% - Accent4 3 2 4 2 2" xfId="3965"/>
    <cellStyle name="40% - Accent4 3 2 4 2 3" xfId="5418"/>
    <cellStyle name="40% - Accent4 3 2 4 3" xfId="3239"/>
    <cellStyle name="40% - Accent4 3 2 4 4" xfId="4692"/>
    <cellStyle name="40% - Accent4 3 2 5" xfId="2144"/>
    <cellStyle name="40% - Accent4 3 2 5 2" xfId="3602"/>
    <cellStyle name="40% - Accent4 3 2 5 3" xfId="5055"/>
    <cellStyle name="40% - Accent4 3 2 6" xfId="2876"/>
    <cellStyle name="40% - Accent4 3 2 7" xfId="4329"/>
    <cellStyle name="40% - Accent4 3 3" xfId="324"/>
    <cellStyle name="40% - Accent4 3 3 2" xfId="325"/>
    <cellStyle name="40% - Accent4 3 3 2 2" xfId="1783"/>
    <cellStyle name="40% - Accent4 3 3 2 2 2" xfId="2511"/>
    <cellStyle name="40% - Accent4 3 3 2 2 2 2" xfId="3969"/>
    <cellStyle name="40% - Accent4 3 3 2 2 2 3" xfId="5422"/>
    <cellStyle name="40% - Accent4 3 3 2 2 3" xfId="3243"/>
    <cellStyle name="40% - Accent4 3 3 2 2 4" xfId="4696"/>
    <cellStyle name="40% - Accent4 3 3 2 3" xfId="2148"/>
    <cellStyle name="40% - Accent4 3 3 2 3 2" xfId="3606"/>
    <cellStyle name="40% - Accent4 3 3 2 3 3" xfId="5059"/>
    <cellStyle name="40% - Accent4 3 3 2 4" xfId="2880"/>
    <cellStyle name="40% - Accent4 3 3 2 5" xfId="4333"/>
    <cellStyle name="40% - Accent4 3 3 3" xfId="326"/>
    <cellStyle name="40% - Accent4 3 3 3 2" xfId="1784"/>
    <cellStyle name="40% - Accent4 3 3 3 2 2" xfId="2512"/>
    <cellStyle name="40% - Accent4 3 3 3 2 2 2" xfId="3970"/>
    <cellStyle name="40% - Accent4 3 3 3 2 2 3" xfId="5423"/>
    <cellStyle name="40% - Accent4 3 3 3 2 3" xfId="3244"/>
    <cellStyle name="40% - Accent4 3 3 3 2 4" xfId="4697"/>
    <cellStyle name="40% - Accent4 3 3 3 3" xfId="2149"/>
    <cellStyle name="40% - Accent4 3 3 3 3 2" xfId="3607"/>
    <cellStyle name="40% - Accent4 3 3 3 3 3" xfId="5060"/>
    <cellStyle name="40% - Accent4 3 3 3 4" xfId="2881"/>
    <cellStyle name="40% - Accent4 3 3 3 5" xfId="4334"/>
    <cellStyle name="40% - Accent4 3 3 4" xfId="1782"/>
    <cellStyle name="40% - Accent4 3 3 4 2" xfId="2510"/>
    <cellStyle name="40% - Accent4 3 3 4 2 2" xfId="3968"/>
    <cellStyle name="40% - Accent4 3 3 4 2 3" xfId="5421"/>
    <cellStyle name="40% - Accent4 3 3 4 3" xfId="3242"/>
    <cellStyle name="40% - Accent4 3 3 4 4" xfId="4695"/>
    <cellStyle name="40% - Accent4 3 3 5" xfId="2147"/>
    <cellStyle name="40% - Accent4 3 3 5 2" xfId="3605"/>
    <cellStyle name="40% - Accent4 3 3 5 3" xfId="5058"/>
    <cellStyle name="40% - Accent4 3 3 6" xfId="2879"/>
    <cellStyle name="40% - Accent4 3 3 7" xfId="4332"/>
    <cellStyle name="40% - Accent4 3 4" xfId="327"/>
    <cellStyle name="40% - Accent4 3 4 2" xfId="1785"/>
    <cellStyle name="40% - Accent4 3 4 2 2" xfId="2513"/>
    <cellStyle name="40% - Accent4 3 4 2 2 2" xfId="3971"/>
    <cellStyle name="40% - Accent4 3 4 2 2 3" xfId="5424"/>
    <cellStyle name="40% - Accent4 3 4 2 3" xfId="3245"/>
    <cellStyle name="40% - Accent4 3 4 2 4" xfId="4698"/>
    <cellStyle name="40% - Accent4 3 4 3" xfId="2150"/>
    <cellStyle name="40% - Accent4 3 4 3 2" xfId="3608"/>
    <cellStyle name="40% - Accent4 3 4 3 3" xfId="5061"/>
    <cellStyle name="40% - Accent4 3 4 4" xfId="2882"/>
    <cellStyle name="40% - Accent4 3 4 5" xfId="4335"/>
    <cellStyle name="40% - Accent4 3 5" xfId="328"/>
    <cellStyle name="40% - Accent4 3 5 2" xfId="1786"/>
    <cellStyle name="40% - Accent4 3 5 2 2" xfId="2514"/>
    <cellStyle name="40% - Accent4 3 5 2 2 2" xfId="3972"/>
    <cellStyle name="40% - Accent4 3 5 2 2 3" xfId="5425"/>
    <cellStyle name="40% - Accent4 3 5 2 3" xfId="3246"/>
    <cellStyle name="40% - Accent4 3 5 2 4" xfId="4699"/>
    <cellStyle name="40% - Accent4 3 5 3" xfId="2151"/>
    <cellStyle name="40% - Accent4 3 5 3 2" xfId="3609"/>
    <cellStyle name="40% - Accent4 3 5 3 3" xfId="5062"/>
    <cellStyle name="40% - Accent4 3 5 4" xfId="2883"/>
    <cellStyle name="40% - Accent4 3 5 5" xfId="4336"/>
    <cellStyle name="40% - Accent4 3 6" xfId="1661"/>
    <cellStyle name="40% - Accent4 3 6 2" xfId="2391"/>
    <cellStyle name="40% - Accent4 3 6 2 2" xfId="3849"/>
    <cellStyle name="40% - Accent4 3 6 2 3" xfId="5302"/>
    <cellStyle name="40% - Accent4 3 6 3" xfId="3123"/>
    <cellStyle name="40% - Accent4 3 6 4" xfId="4576"/>
    <cellStyle name="40% - Accent4 3 7" xfId="2028"/>
    <cellStyle name="40% - Accent4 3 7 2" xfId="3486"/>
    <cellStyle name="40% - Accent4 3 7 3" xfId="4939"/>
    <cellStyle name="40% - Accent4 3 8" xfId="2760"/>
    <cellStyle name="40% - Accent4 3 9" xfId="4213"/>
    <cellStyle name="40% - Accent4 4" xfId="149"/>
    <cellStyle name="40% - Accent4 4 2" xfId="1676"/>
    <cellStyle name="40% - Accent4 4 2 2" xfId="2404"/>
    <cellStyle name="40% - Accent4 4 2 2 2" xfId="3862"/>
    <cellStyle name="40% - Accent4 4 2 2 3" xfId="5315"/>
    <cellStyle name="40% - Accent4 4 2 3" xfId="3136"/>
    <cellStyle name="40% - Accent4 4 2 4" xfId="4589"/>
    <cellStyle name="40% - Accent4 4 3" xfId="2041"/>
    <cellStyle name="40% - Accent4 4 3 2" xfId="3499"/>
    <cellStyle name="40% - Accent4 4 3 3" xfId="4952"/>
    <cellStyle name="40% - Accent4 4 4" xfId="2773"/>
    <cellStyle name="40% - Accent4 4 5" xfId="4226"/>
    <cellStyle name="40% - Accent4 5" xfId="329"/>
    <cellStyle name="40% - Accent4 5 2" xfId="1787"/>
    <cellStyle name="40% - Accent4 5 2 2" xfId="2515"/>
    <cellStyle name="40% - Accent4 5 2 2 2" xfId="3973"/>
    <cellStyle name="40% - Accent4 5 2 2 3" xfId="5426"/>
    <cellStyle name="40% - Accent4 5 2 3" xfId="3247"/>
    <cellStyle name="40% - Accent4 5 2 4" xfId="4700"/>
    <cellStyle name="40% - Accent4 5 3" xfId="2152"/>
    <cellStyle name="40% - Accent4 5 3 2" xfId="3610"/>
    <cellStyle name="40% - Accent4 5 3 3" xfId="5063"/>
    <cellStyle name="40% - Accent4 5 4" xfId="2884"/>
    <cellStyle name="40% - Accent4 5 5" xfId="4337"/>
    <cellStyle name="40% - Accent4 6" xfId="1592"/>
    <cellStyle name="40% - Accent4 6 2" xfId="1961"/>
    <cellStyle name="40% - Accent4 6 2 2" xfId="2689"/>
    <cellStyle name="40% - Accent4 6 2 2 2" xfId="4147"/>
    <cellStyle name="40% - Accent4 6 2 2 3" xfId="5600"/>
    <cellStyle name="40% - Accent4 6 2 3" xfId="3421"/>
    <cellStyle name="40% - Accent4 6 2 4" xfId="4874"/>
    <cellStyle name="40% - Accent4 6 3" xfId="2326"/>
    <cellStyle name="40% - Accent4 6 3 2" xfId="3784"/>
    <cellStyle name="40% - Accent4 6 3 3" xfId="5237"/>
    <cellStyle name="40% - Accent4 6 4" xfId="3058"/>
    <cellStyle name="40% - Accent4 6 5" xfId="4511"/>
    <cellStyle name="40% - Accent4 7" xfId="1608"/>
    <cellStyle name="40% - Accent4 7 2" xfId="1974"/>
    <cellStyle name="40% - Accent4 7 2 2" xfId="2702"/>
    <cellStyle name="40% - Accent4 7 2 2 2" xfId="4160"/>
    <cellStyle name="40% - Accent4 7 2 2 3" xfId="5613"/>
    <cellStyle name="40% - Accent4 7 2 3" xfId="3434"/>
    <cellStyle name="40% - Accent4 7 2 4" xfId="4887"/>
    <cellStyle name="40% - Accent4 7 3" xfId="2339"/>
    <cellStyle name="40% - Accent4 7 3 2" xfId="3797"/>
    <cellStyle name="40% - Accent4 7 3 3" xfId="5250"/>
    <cellStyle name="40% - Accent4 7 4" xfId="3071"/>
    <cellStyle name="40% - Accent4 7 5" xfId="4524"/>
    <cellStyle name="40% - Accent4 8" xfId="1622"/>
    <cellStyle name="40% - Accent4 8 2" xfId="1987"/>
    <cellStyle name="40% - Accent4 8 2 2" xfId="2715"/>
    <cellStyle name="40% - Accent4 8 2 2 2" xfId="4173"/>
    <cellStyle name="40% - Accent4 8 2 2 3" xfId="5626"/>
    <cellStyle name="40% - Accent4 8 2 3" xfId="3447"/>
    <cellStyle name="40% - Accent4 8 2 4" xfId="4900"/>
    <cellStyle name="40% - Accent4 8 3" xfId="2352"/>
    <cellStyle name="40% - Accent4 8 3 2" xfId="3810"/>
    <cellStyle name="40% - Accent4 8 3 3" xfId="5263"/>
    <cellStyle name="40% - Accent4 8 4" xfId="3084"/>
    <cellStyle name="40% - Accent4 8 5" xfId="4537"/>
    <cellStyle name="40% - Accent4 9" xfId="1633"/>
    <cellStyle name="40% - Accent4 9 2" xfId="2363"/>
    <cellStyle name="40% - Accent4 9 2 2" xfId="3821"/>
    <cellStyle name="40% - Accent4 9 2 3" xfId="5274"/>
    <cellStyle name="40% - Accent4 9 3" xfId="3095"/>
    <cellStyle name="40% - Accent4 9 4" xfId="4548"/>
    <cellStyle name="40% - Accent5" xfId="54" builtinId="47" customBuiltin="1"/>
    <cellStyle name="40% - Accent5 10" xfId="2002"/>
    <cellStyle name="40% - Accent5 10 2" xfId="3460"/>
    <cellStyle name="40% - Accent5 10 3" xfId="4913"/>
    <cellStyle name="40% - Accent5 11" xfId="2734"/>
    <cellStyle name="40% - Accent5 12" xfId="4187"/>
    <cellStyle name="40% - Accent5 2" xfId="72"/>
    <cellStyle name="40% - Accent5 2 10" xfId="4201"/>
    <cellStyle name="40% - Accent5 2 2" xfId="97"/>
    <cellStyle name="40% - Accent5 2 2 2" xfId="330"/>
    <cellStyle name="40% - Accent5 2 2 3" xfId="331"/>
    <cellStyle name="40% - Accent5 2 2 3 2" xfId="1788"/>
    <cellStyle name="40% - Accent5 2 2 3 2 2" xfId="2516"/>
    <cellStyle name="40% - Accent5 2 2 3 2 2 2" xfId="3974"/>
    <cellStyle name="40% - Accent5 2 2 3 2 2 3" xfId="5427"/>
    <cellStyle name="40% - Accent5 2 2 3 2 3" xfId="3248"/>
    <cellStyle name="40% - Accent5 2 2 3 2 4" xfId="4701"/>
    <cellStyle name="40% - Accent5 2 2 3 3" xfId="2153"/>
    <cellStyle name="40% - Accent5 2 2 3 3 2" xfId="3611"/>
    <cellStyle name="40% - Accent5 2 2 3 3 3" xfId="5064"/>
    <cellStyle name="40% - Accent5 2 2 3 4" xfId="2885"/>
    <cellStyle name="40% - Accent5 2 2 3 5" xfId="4338"/>
    <cellStyle name="40% - Accent5 2 3" xfId="332"/>
    <cellStyle name="40% - Accent5 2 3 2" xfId="333"/>
    <cellStyle name="40% - Accent5 2 4" xfId="334"/>
    <cellStyle name="40% - Accent5 2 5" xfId="335"/>
    <cellStyle name="40% - Accent5 2 6" xfId="336"/>
    <cellStyle name="40% - Accent5 2 7" xfId="1649"/>
    <cellStyle name="40% - Accent5 2 7 2" xfId="2379"/>
    <cellStyle name="40% - Accent5 2 7 2 2" xfId="3837"/>
    <cellStyle name="40% - Accent5 2 7 2 3" xfId="5290"/>
    <cellStyle name="40% - Accent5 2 7 3" xfId="3111"/>
    <cellStyle name="40% - Accent5 2 7 4" xfId="4564"/>
    <cellStyle name="40% - Accent5 2 8" xfId="2016"/>
    <cellStyle name="40% - Accent5 2 8 2" xfId="3474"/>
    <cellStyle name="40% - Accent5 2 8 3" xfId="4927"/>
    <cellStyle name="40% - Accent5 2 9" xfId="2748"/>
    <cellStyle name="40% - Accent5 3" xfId="96"/>
    <cellStyle name="40% - Accent5 3 2" xfId="337"/>
    <cellStyle name="40% - Accent5 3 2 2" xfId="338"/>
    <cellStyle name="40% - Accent5 3 2 2 2" xfId="1790"/>
    <cellStyle name="40% - Accent5 3 2 2 2 2" xfId="2518"/>
    <cellStyle name="40% - Accent5 3 2 2 2 2 2" xfId="3976"/>
    <cellStyle name="40% - Accent5 3 2 2 2 2 3" xfId="5429"/>
    <cellStyle name="40% - Accent5 3 2 2 2 3" xfId="3250"/>
    <cellStyle name="40% - Accent5 3 2 2 2 4" xfId="4703"/>
    <cellStyle name="40% - Accent5 3 2 2 3" xfId="2155"/>
    <cellStyle name="40% - Accent5 3 2 2 3 2" xfId="3613"/>
    <cellStyle name="40% - Accent5 3 2 2 3 3" xfId="5066"/>
    <cellStyle name="40% - Accent5 3 2 2 4" xfId="2887"/>
    <cellStyle name="40% - Accent5 3 2 2 5" xfId="4340"/>
    <cellStyle name="40% - Accent5 3 2 3" xfId="339"/>
    <cellStyle name="40% - Accent5 3 2 3 2" xfId="1791"/>
    <cellStyle name="40% - Accent5 3 2 3 2 2" xfId="2519"/>
    <cellStyle name="40% - Accent5 3 2 3 2 2 2" xfId="3977"/>
    <cellStyle name="40% - Accent5 3 2 3 2 2 3" xfId="5430"/>
    <cellStyle name="40% - Accent5 3 2 3 2 3" xfId="3251"/>
    <cellStyle name="40% - Accent5 3 2 3 2 4" xfId="4704"/>
    <cellStyle name="40% - Accent5 3 2 3 3" xfId="2156"/>
    <cellStyle name="40% - Accent5 3 2 3 3 2" xfId="3614"/>
    <cellStyle name="40% - Accent5 3 2 3 3 3" xfId="5067"/>
    <cellStyle name="40% - Accent5 3 2 3 4" xfId="2888"/>
    <cellStyle name="40% - Accent5 3 2 3 5" xfId="4341"/>
    <cellStyle name="40% - Accent5 3 2 4" xfId="1789"/>
    <cellStyle name="40% - Accent5 3 2 4 2" xfId="2517"/>
    <cellStyle name="40% - Accent5 3 2 4 2 2" xfId="3975"/>
    <cellStyle name="40% - Accent5 3 2 4 2 3" xfId="5428"/>
    <cellStyle name="40% - Accent5 3 2 4 3" xfId="3249"/>
    <cellStyle name="40% - Accent5 3 2 4 4" xfId="4702"/>
    <cellStyle name="40% - Accent5 3 2 5" xfId="2154"/>
    <cellStyle name="40% - Accent5 3 2 5 2" xfId="3612"/>
    <cellStyle name="40% - Accent5 3 2 5 3" xfId="5065"/>
    <cellStyle name="40% - Accent5 3 2 6" xfId="2886"/>
    <cellStyle name="40% - Accent5 3 2 7" xfId="4339"/>
    <cellStyle name="40% - Accent5 3 3" xfId="340"/>
    <cellStyle name="40% - Accent5 3 3 2" xfId="341"/>
    <cellStyle name="40% - Accent5 3 3 2 2" xfId="1793"/>
    <cellStyle name="40% - Accent5 3 3 2 2 2" xfId="2521"/>
    <cellStyle name="40% - Accent5 3 3 2 2 2 2" xfId="3979"/>
    <cellStyle name="40% - Accent5 3 3 2 2 2 3" xfId="5432"/>
    <cellStyle name="40% - Accent5 3 3 2 2 3" xfId="3253"/>
    <cellStyle name="40% - Accent5 3 3 2 2 4" xfId="4706"/>
    <cellStyle name="40% - Accent5 3 3 2 3" xfId="2158"/>
    <cellStyle name="40% - Accent5 3 3 2 3 2" xfId="3616"/>
    <cellStyle name="40% - Accent5 3 3 2 3 3" xfId="5069"/>
    <cellStyle name="40% - Accent5 3 3 2 4" xfId="2890"/>
    <cellStyle name="40% - Accent5 3 3 2 5" xfId="4343"/>
    <cellStyle name="40% - Accent5 3 3 3" xfId="342"/>
    <cellStyle name="40% - Accent5 3 3 3 2" xfId="1794"/>
    <cellStyle name="40% - Accent5 3 3 3 2 2" xfId="2522"/>
    <cellStyle name="40% - Accent5 3 3 3 2 2 2" xfId="3980"/>
    <cellStyle name="40% - Accent5 3 3 3 2 2 3" xfId="5433"/>
    <cellStyle name="40% - Accent5 3 3 3 2 3" xfId="3254"/>
    <cellStyle name="40% - Accent5 3 3 3 2 4" xfId="4707"/>
    <cellStyle name="40% - Accent5 3 3 3 3" xfId="2159"/>
    <cellStyle name="40% - Accent5 3 3 3 3 2" xfId="3617"/>
    <cellStyle name="40% - Accent5 3 3 3 3 3" xfId="5070"/>
    <cellStyle name="40% - Accent5 3 3 3 4" xfId="2891"/>
    <cellStyle name="40% - Accent5 3 3 3 5" xfId="4344"/>
    <cellStyle name="40% - Accent5 3 3 4" xfId="1792"/>
    <cellStyle name="40% - Accent5 3 3 4 2" xfId="2520"/>
    <cellStyle name="40% - Accent5 3 3 4 2 2" xfId="3978"/>
    <cellStyle name="40% - Accent5 3 3 4 2 3" xfId="5431"/>
    <cellStyle name="40% - Accent5 3 3 4 3" xfId="3252"/>
    <cellStyle name="40% - Accent5 3 3 4 4" xfId="4705"/>
    <cellStyle name="40% - Accent5 3 3 5" xfId="2157"/>
    <cellStyle name="40% - Accent5 3 3 5 2" xfId="3615"/>
    <cellStyle name="40% - Accent5 3 3 5 3" xfId="5068"/>
    <cellStyle name="40% - Accent5 3 3 6" xfId="2889"/>
    <cellStyle name="40% - Accent5 3 3 7" xfId="4342"/>
    <cellStyle name="40% - Accent5 3 4" xfId="343"/>
    <cellStyle name="40% - Accent5 3 4 2" xfId="1795"/>
    <cellStyle name="40% - Accent5 3 4 2 2" xfId="2523"/>
    <cellStyle name="40% - Accent5 3 4 2 2 2" xfId="3981"/>
    <cellStyle name="40% - Accent5 3 4 2 2 3" xfId="5434"/>
    <cellStyle name="40% - Accent5 3 4 2 3" xfId="3255"/>
    <cellStyle name="40% - Accent5 3 4 2 4" xfId="4708"/>
    <cellStyle name="40% - Accent5 3 4 3" xfId="2160"/>
    <cellStyle name="40% - Accent5 3 4 3 2" xfId="3618"/>
    <cellStyle name="40% - Accent5 3 4 3 3" xfId="5071"/>
    <cellStyle name="40% - Accent5 3 4 4" xfId="2892"/>
    <cellStyle name="40% - Accent5 3 4 5" xfId="4345"/>
    <cellStyle name="40% - Accent5 3 5" xfId="344"/>
    <cellStyle name="40% - Accent5 3 5 2" xfId="1796"/>
    <cellStyle name="40% - Accent5 3 5 2 2" xfId="2524"/>
    <cellStyle name="40% - Accent5 3 5 2 2 2" xfId="3982"/>
    <cellStyle name="40% - Accent5 3 5 2 2 3" xfId="5435"/>
    <cellStyle name="40% - Accent5 3 5 2 3" xfId="3256"/>
    <cellStyle name="40% - Accent5 3 5 2 4" xfId="4709"/>
    <cellStyle name="40% - Accent5 3 5 3" xfId="2161"/>
    <cellStyle name="40% - Accent5 3 5 3 2" xfId="3619"/>
    <cellStyle name="40% - Accent5 3 5 3 3" xfId="5072"/>
    <cellStyle name="40% - Accent5 3 5 4" xfId="2893"/>
    <cellStyle name="40% - Accent5 3 5 5" xfId="4346"/>
    <cellStyle name="40% - Accent5 3 6" xfId="1662"/>
    <cellStyle name="40% - Accent5 3 6 2" xfId="2392"/>
    <cellStyle name="40% - Accent5 3 6 2 2" xfId="3850"/>
    <cellStyle name="40% - Accent5 3 6 2 3" xfId="5303"/>
    <cellStyle name="40% - Accent5 3 6 3" xfId="3124"/>
    <cellStyle name="40% - Accent5 3 6 4" xfId="4577"/>
    <cellStyle name="40% - Accent5 3 7" xfId="2029"/>
    <cellStyle name="40% - Accent5 3 7 2" xfId="3487"/>
    <cellStyle name="40% - Accent5 3 7 3" xfId="4940"/>
    <cellStyle name="40% - Accent5 3 8" xfId="2761"/>
    <cellStyle name="40% - Accent5 3 9" xfId="4214"/>
    <cellStyle name="40% - Accent5 4" xfId="150"/>
    <cellStyle name="40% - Accent5 4 2" xfId="1677"/>
    <cellStyle name="40% - Accent5 4 2 2" xfId="2405"/>
    <cellStyle name="40% - Accent5 4 2 2 2" xfId="3863"/>
    <cellStyle name="40% - Accent5 4 2 2 3" xfId="5316"/>
    <cellStyle name="40% - Accent5 4 2 3" xfId="3137"/>
    <cellStyle name="40% - Accent5 4 2 4" xfId="4590"/>
    <cellStyle name="40% - Accent5 4 3" xfId="2042"/>
    <cellStyle name="40% - Accent5 4 3 2" xfId="3500"/>
    <cellStyle name="40% - Accent5 4 3 3" xfId="4953"/>
    <cellStyle name="40% - Accent5 4 4" xfId="2774"/>
    <cellStyle name="40% - Accent5 4 5" xfId="4227"/>
    <cellStyle name="40% - Accent5 5" xfId="345"/>
    <cellStyle name="40% - Accent5 5 2" xfId="1797"/>
    <cellStyle name="40% - Accent5 5 2 2" xfId="2525"/>
    <cellStyle name="40% - Accent5 5 2 2 2" xfId="3983"/>
    <cellStyle name="40% - Accent5 5 2 2 3" xfId="5436"/>
    <cellStyle name="40% - Accent5 5 2 3" xfId="3257"/>
    <cellStyle name="40% - Accent5 5 2 4" xfId="4710"/>
    <cellStyle name="40% - Accent5 5 3" xfId="2162"/>
    <cellStyle name="40% - Accent5 5 3 2" xfId="3620"/>
    <cellStyle name="40% - Accent5 5 3 3" xfId="5073"/>
    <cellStyle name="40% - Accent5 5 4" xfId="2894"/>
    <cellStyle name="40% - Accent5 5 5" xfId="4347"/>
    <cellStyle name="40% - Accent5 6" xfId="1593"/>
    <cellStyle name="40% - Accent5 6 2" xfId="1962"/>
    <cellStyle name="40% - Accent5 6 2 2" xfId="2690"/>
    <cellStyle name="40% - Accent5 6 2 2 2" xfId="4148"/>
    <cellStyle name="40% - Accent5 6 2 2 3" xfId="5601"/>
    <cellStyle name="40% - Accent5 6 2 3" xfId="3422"/>
    <cellStyle name="40% - Accent5 6 2 4" xfId="4875"/>
    <cellStyle name="40% - Accent5 6 3" xfId="2327"/>
    <cellStyle name="40% - Accent5 6 3 2" xfId="3785"/>
    <cellStyle name="40% - Accent5 6 3 3" xfId="5238"/>
    <cellStyle name="40% - Accent5 6 4" xfId="3059"/>
    <cellStyle name="40% - Accent5 6 5" xfId="4512"/>
    <cellStyle name="40% - Accent5 7" xfId="1609"/>
    <cellStyle name="40% - Accent5 7 2" xfId="1975"/>
    <cellStyle name="40% - Accent5 7 2 2" xfId="2703"/>
    <cellStyle name="40% - Accent5 7 2 2 2" xfId="4161"/>
    <cellStyle name="40% - Accent5 7 2 2 3" xfId="5614"/>
    <cellStyle name="40% - Accent5 7 2 3" xfId="3435"/>
    <cellStyle name="40% - Accent5 7 2 4" xfId="4888"/>
    <cellStyle name="40% - Accent5 7 3" xfId="2340"/>
    <cellStyle name="40% - Accent5 7 3 2" xfId="3798"/>
    <cellStyle name="40% - Accent5 7 3 3" xfId="5251"/>
    <cellStyle name="40% - Accent5 7 4" xfId="3072"/>
    <cellStyle name="40% - Accent5 7 5" xfId="4525"/>
    <cellStyle name="40% - Accent5 8" xfId="1623"/>
    <cellStyle name="40% - Accent5 8 2" xfId="1988"/>
    <cellStyle name="40% - Accent5 8 2 2" xfId="2716"/>
    <cellStyle name="40% - Accent5 8 2 2 2" xfId="4174"/>
    <cellStyle name="40% - Accent5 8 2 2 3" xfId="5627"/>
    <cellStyle name="40% - Accent5 8 2 3" xfId="3448"/>
    <cellStyle name="40% - Accent5 8 2 4" xfId="4901"/>
    <cellStyle name="40% - Accent5 8 3" xfId="2353"/>
    <cellStyle name="40% - Accent5 8 3 2" xfId="3811"/>
    <cellStyle name="40% - Accent5 8 3 3" xfId="5264"/>
    <cellStyle name="40% - Accent5 8 4" xfId="3085"/>
    <cellStyle name="40% - Accent5 8 5" xfId="4538"/>
    <cellStyle name="40% - Accent5 9" xfId="1635"/>
    <cellStyle name="40% - Accent5 9 2" xfId="2365"/>
    <cellStyle name="40% - Accent5 9 2 2" xfId="3823"/>
    <cellStyle name="40% - Accent5 9 2 3" xfId="5276"/>
    <cellStyle name="40% - Accent5 9 3" xfId="3097"/>
    <cellStyle name="40% - Accent5 9 4" xfId="4550"/>
    <cellStyle name="40% - Accent6" xfId="58" builtinId="51" customBuiltin="1"/>
    <cellStyle name="40% - Accent6 10" xfId="2004"/>
    <cellStyle name="40% - Accent6 10 2" xfId="3462"/>
    <cellStyle name="40% - Accent6 10 3" xfId="4915"/>
    <cellStyle name="40% - Accent6 11" xfId="2736"/>
    <cellStyle name="40% - Accent6 12" xfId="4189"/>
    <cellStyle name="40% - Accent6 2" xfId="73"/>
    <cellStyle name="40% - Accent6 2 10" xfId="4202"/>
    <cellStyle name="40% - Accent6 2 2" xfId="99"/>
    <cellStyle name="40% - Accent6 2 2 2" xfId="346"/>
    <cellStyle name="40% - Accent6 2 2 3" xfId="347"/>
    <cellStyle name="40% - Accent6 2 2 3 2" xfId="1798"/>
    <cellStyle name="40% - Accent6 2 2 3 2 2" xfId="2526"/>
    <cellStyle name="40% - Accent6 2 2 3 2 2 2" xfId="3984"/>
    <cellStyle name="40% - Accent6 2 2 3 2 2 3" xfId="5437"/>
    <cellStyle name="40% - Accent6 2 2 3 2 3" xfId="3258"/>
    <cellStyle name="40% - Accent6 2 2 3 2 4" xfId="4711"/>
    <cellStyle name="40% - Accent6 2 2 3 3" xfId="2163"/>
    <cellStyle name="40% - Accent6 2 2 3 3 2" xfId="3621"/>
    <cellStyle name="40% - Accent6 2 2 3 3 3" xfId="5074"/>
    <cellStyle name="40% - Accent6 2 2 3 4" xfId="2895"/>
    <cellStyle name="40% - Accent6 2 2 3 5" xfId="4348"/>
    <cellStyle name="40% - Accent6 2 3" xfId="348"/>
    <cellStyle name="40% - Accent6 2 3 2" xfId="349"/>
    <cellStyle name="40% - Accent6 2 4" xfId="350"/>
    <cellStyle name="40% - Accent6 2 5" xfId="351"/>
    <cellStyle name="40% - Accent6 2 6" xfId="352"/>
    <cellStyle name="40% - Accent6 2 7" xfId="1650"/>
    <cellStyle name="40% - Accent6 2 7 2" xfId="2380"/>
    <cellStyle name="40% - Accent6 2 7 2 2" xfId="3838"/>
    <cellStyle name="40% - Accent6 2 7 2 3" xfId="5291"/>
    <cellStyle name="40% - Accent6 2 7 3" xfId="3112"/>
    <cellStyle name="40% - Accent6 2 7 4" xfId="4565"/>
    <cellStyle name="40% - Accent6 2 8" xfId="2017"/>
    <cellStyle name="40% - Accent6 2 8 2" xfId="3475"/>
    <cellStyle name="40% - Accent6 2 8 3" xfId="4928"/>
    <cellStyle name="40% - Accent6 2 9" xfId="2749"/>
    <cellStyle name="40% - Accent6 3" xfId="98"/>
    <cellStyle name="40% - Accent6 3 2" xfId="353"/>
    <cellStyle name="40% - Accent6 3 2 2" xfId="354"/>
    <cellStyle name="40% - Accent6 3 2 2 2" xfId="1800"/>
    <cellStyle name="40% - Accent6 3 2 2 2 2" xfId="2528"/>
    <cellStyle name="40% - Accent6 3 2 2 2 2 2" xfId="3986"/>
    <cellStyle name="40% - Accent6 3 2 2 2 2 3" xfId="5439"/>
    <cellStyle name="40% - Accent6 3 2 2 2 3" xfId="3260"/>
    <cellStyle name="40% - Accent6 3 2 2 2 4" xfId="4713"/>
    <cellStyle name="40% - Accent6 3 2 2 3" xfId="2165"/>
    <cellStyle name="40% - Accent6 3 2 2 3 2" xfId="3623"/>
    <cellStyle name="40% - Accent6 3 2 2 3 3" xfId="5076"/>
    <cellStyle name="40% - Accent6 3 2 2 4" xfId="2897"/>
    <cellStyle name="40% - Accent6 3 2 2 5" xfId="4350"/>
    <cellStyle name="40% - Accent6 3 2 3" xfId="355"/>
    <cellStyle name="40% - Accent6 3 2 3 2" xfId="1801"/>
    <cellStyle name="40% - Accent6 3 2 3 2 2" xfId="2529"/>
    <cellStyle name="40% - Accent6 3 2 3 2 2 2" xfId="3987"/>
    <cellStyle name="40% - Accent6 3 2 3 2 2 3" xfId="5440"/>
    <cellStyle name="40% - Accent6 3 2 3 2 3" xfId="3261"/>
    <cellStyle name="40% - Accent6 3 2 3 2 4" xfId="4714"/>
    <cellStyle name="40% - Accent6 3 2 3 3" xfId="2166"/>
    <cellStyle name="40% - Accent6 3 2 3 3 2" xfId="3624"/>
    <cellStyle name="40% - Accent6 3 2 3 3 3" xfId="5077"/>
    <cellStyle name="40% - Accent6 3 2 3 4" xfId="2898"/>
    <cellStyle name="40% - Accent6 3 2 3 5" xfId="4351"/>
    <cellStyle name="40% - Accent6 3 2 4" xfId="1799"/>
    <cellStyle name="40% - Accent6 3 2 4 2" xfId="2527"/>
    <cellStyle name="40% - Accent6 3 2 4 2 2" xfId="3985"/>
    <cellStyle name="40% - Accent6 3 2 4 2 3" xfId="5438"/>
    <cellStyle name="40% - Accent6 3 2 4 3" xfId="3259"/>
    <cellStyle name="40% - Accent6 3 2 4 4" xfId="4712"/>
    <cellStyle name="40% - Accent6 3 2 5" xfId="2164"/>
    <cellStyle name="40% - Accent6 3 2 5 2" xfId="3622"/>
    <cellStyle name="40% - Accent6 3 2 5 3" xfId="5075"/>
    <cellStyle name="40% - Accent6 3 2 6" xfId="2896"/>
    <cellStyle name="40% - Accent6 3 2 7" xfId="4349"/>
    <cellStyle name="40% - Accent6 3 3" xfId="356"/>
    <cellStyle name="40% - Accent6 3 3 2" xfId="357"/>
    <cellStyle name="40% - Accent6 3 3 2 2" xfId="1803"/>
    <cellStyle name="40% - Accent6 3 3 2 2 2" xfId="2531"/>
    <cellStyle name="40% - Accent6 3 3 2 2 2 2" xfId="3989"/>
    <cellStyle name="40% - Accent6 3 3 2 2 2 3" xfId="5442"/>
    <cellStyle name="40% - Accent6 3 3 2 2 3" xfId="3263"/>
    <cellStyle name="40% - Accent6 3 3 2 2 4" xfId="4716"/>
    <cellStyle name="40% - Accent6 3 3 2 3" xfId="2168"/>
    <cellStyle name="40% - Accent6 3 3 2 3 2" xfId="3626"/>
    <cellStyle name="40% - Accent6 3 3 2 3 3" xfId="5079"/>
    <cellStyle name="40% - Accent6 3 3 2 4" xfId="2900"/>
    <cellStyle name="40% - Accent6 3 3 2 5" xfId="4353"/>
    <cellStyle name="40% - Accent6 3 3 3" xfId="358"/>
    <cellStyle name="40% - Accent6 3 3 3 2" xfId="1804"/>
    <cellStyle name="40% - Accent6 3 3 3 2 2" xfId="2532"/>
    <cellStyle name="40% - Accent6 3 3 3 2 2 2" xfId="3990"/>
    <cellStyle name="40% - Accent6 3 3 3 2 2 3" xfId="5443"/>
    <cellStyle name="40% - Accent6 3 3 3 2 3" xfId="3264"/>
    <cellStyle name="40% - Accent6 3 3 3 2 4" xfId="4717"/>
    <cellStyle name="40% - Accent6 3 3 3 3" xfId="2169"/>
    <cellStyle name="40% - Accent6 3 3 3 3 2" xfId="3627"/>
    <cellStyle name="40% - Accent6 3 3 3 3 3" xfId="5080"/>
    <cellStyle name="40% - Accent6 3 3 3 4" xfId="2901"/>
    <cellStyle name="40% - Accent6 3 3 3 5" xfId="4354"/>
    <cellStyle name="40% - Accent6 3 3 4" xfId="1802"/>
    <cellStyle name="40% - Accent6 3 3 4 2" xfId="2530"/>
    <cellStyle name="40% - Accent6 3 3 4 2 2" xfId="3988"/>
    <cellStyle name="40% - Accent6 3 3 4 2 3" xfId="5441"/>
    <cellStyle name="40% - Accent6 3 3 4 3" xfId="3262"/>
    <cellStyle name="40% - Accent6 3 3 4 4" xfId="4715"/>
    <cellStyle name="40% - Accent6 3 3 5" xfId="2167"/>
    <cellStyle name="40% - Accent6 3 3 5 2" xfId="3625"/>
    <cellStyle name="40% - Accent6 3 3 5 3" xfId="5078"/>
    <cellStyle name="40% - Accent6 3 3 6" xfId="2899"/>
    <cellStyle name="40% - Accent6 3 3 7" xfId="4352"/>
    <cellStyle name="40% - Accent6 3 4" xfId="359"/>
    <cellStyle name="40% - Accent6 3 4 2" xfId="1805"/>
    <cellStyle name="40% - Accent6 3 4 2 2" xfId="2533"/>
    <cellStyle name="40% - Accent6 3 4 2 2 2" xfId="3991"/>
    <cellStyle name="40% - Accent6 3 4 2 2 3" xfId="5444"/>
    <cellStyle name="40% - Accent6 3 4 2 3" xfId="3265"/>
    <cellStyle name="40% - Accent6 3 4 2 4" xfId="4718"/>
    <cellStyle name="40% - Accent6 3 4 3" xfId="2170"/>
    <cellStyle name="40% - Accent6 3 4 3 2" xfId="3628"/>
    <cellStyle name="40% - Accent6 3 4 3 3" xfId="5081"/>
    <cellStyle name="40% - Accent6 3 4 4" xfId="2902"/>
    <cellStyle name="40% - Accent6 3 4 5" xfId="4355"/>
    <cellStyle name="40% - Accent6 3 5" xfId="360"/>
    <cellStyle name="40% - Accent6 3 5 2" xfId="1806"/>
    <cellStyle name="40% - Accent6 3 5 2 2" xfId="2534"/>
    <cellStyle name="40% - Accent6 3 5 2 2 2" xfId="3992"/>
    <cellStyle name="40% - Accent6 3 5 2 2 3" xfId="5445"/>
    <cellStyle name="40% - Accent6 3 5 2 3" xfId="3266"/>
    <cellStyle name="40% - Accent6 3 5 2 4" xfId="4719"/>
    <cellStyle name="40% - Accent6 3 5 3" xfId="2171"/>
    <cellStyle name="40% - Accent6 3 5 3 2" xfId="3629"/>
    <cellStyle name="40% - Accent6 3 5 3 3" xfId="5082"/>
    <cellStyle name="40% - Accent6 3 5 4" xfId="2903"/>
    <cellStyle name="40% - Accent6 3 5 5" xfId="4356"/>
    <cellStyle name="40% - Accent6 3 6" xfId="1663"/>
    <cellStyle name="40% - Accent6 3 6 2" xfId="2393"/>
    <cellStyle name="40% - Accent6 3 6 2 2" xfId="3851"/>
    <cellStyle name="40% - Accent6 3 6 2 3" xfId="5304"/>
    <cellStyle name="40% - Accent6 3 6 3" xfId="3125"/>
    <cellStyle name="40% - Accent6 3 6 4" xfId="4578"/>
    <cellStyle name="40% - Accent6 3 7" xfId="2030"/>
    <cellStyle name="40% - Accent6 3 7 2" xfId="3488"/>
    <cellStyle name="40% - Accent6 3 7 3" xfId="4941"/>
    <cellStyle name="40% - Accent6 3 8" xfId="2762"/>
    <cellStyle name="40% - Accent6 3 9" xfId="4215"/>
    <cellStyle name="40% - Accent6 4" xfId="151"/>
    <cellStyle name="40% - Accent6 4 2" xfId="1678"/>
    <cellStyle name="40% - Accent6 4 2 2" xfId="2406"/>
    <cellStyle name="40% - Accent6 4 2 2 2" xfId="3864"/>
    <cellStyle name="40% - Accent6 4 2 2 3" xfId="5317"/>
    <cellStyle name="40% - Accent6 4 2 3" xfId="3138"/>
    <cellStyle name="40% - Accent6 4 2 4" xfId="4591"/>
    <cellStyle name="40% - Accent6 4 3" xfId="2043"/>
    <cellStyle name="40% - Accent6 4 3 2" xfId="3501"/>
    <cellStyle name="40% - Accent6 4 3 3" xfId="4954"/>
    <cellStyle name="40% - Accent6 4 4" xfId="2775"/>
    <cellStyle name="40% - Accent6 4 5" xfId="4228"/>
    <cellStyle name="40% - Accent6 5" xfId="361"/>
    <cellStyle name="40% - Accent6 5 2" xfId="1807"/>
    <cellStyle name="40% - Accent6 5 2 2" xfId="2535"/>
    <cellStyle name="40% - Accent6 5 2 2 2" xfId="3993"/>
    <cellStyle name="40% - Accent6 5 2 2 3" xfId="5446"/>
    <cellStyle name="40% - Accent6 5 2 3" xfId="3267"/>
    <cellStyle name="40% - Accent6 5 2 4" xfId="4720"/>
    <cellStyle name="40% - Accent6 5 3" xfId="2172"/>
    <cellStyle name="40% - Accent6 5 3 2" xfId="3630"/>
    <cellStyle name="40% - Accent6 5 3 3" xfId="5083"/>
    <cellStyle name="40% - Accent6 5 4" xfId="2904"/>
    <cellStyle name="40% - Accent6 5 5" xfId="4357"/>
    <cellStyle name="40% - Accent6 6" xfId="1594"/>
    <cellStyle name="40% - Accent6 6 2" xfId="1963"/>
    <cellStyle name="40% - Accent6 6 2 2" xfId="2691"/>
    <cellStyle name="40% - Accent6 6 2 2 2" xfId="4149"/>
    <cellStyle name="40% - Accent6 6 2 2 3" xfId="5602"/>
    <cellStyle name="40% - Accent6 6 2 3" xfId="3423"/>
    <cellStyle name="40% - Accent6 6 2 4" xfId="4876"/>
    <cellStyle name="40% - Accent6 6 3" xfId="2328"/>
    <cellStyle name="40% - Accent6 6 3 2" xfId="3786"/>
    <cellStyle name="40% - Accent6 6 3 3" xfId="5239"/>
    <cellStyle name="40% - Accent6 6 4" xfId="3060"/>
    <cellStyle name="40% - Accent6 6 5" xfId="4513"/>
    <cellStyle name="40% - Accent6 7" xfId="1610"/>
    <cellStyle name="40% - Accent6 7 2" xfId="1976"/>
    <cellStyle name="40% - Accent6 7 2 2" xfId="2704"/>
    <cellStyle name="40% - Accent6 7 2 2 2" xfId="4162"/>
    <cellStyle name="40% - Accent6 7 2 2 3" xfId="5615"/>
    <cellStyle name="40% - Accent6 7 2 3" xfId="3436"/>
    <cellStyle name="40% - Accent6 7 2 4" xfId="4889"/>
    <cellStyle name="40% - Accent6 7 3" xfId="2341"/>
    <cellStyle name="40% - Accent6 7 3 2" xfId="3799"/>
    <cellStyle name="40% - Accent6 7 3 3" xfId="5252"/>
    <cellStyle name="40% - Accent6 7 4" xfId="3073"/>
    <cellStyle name="40% - Accent6 7 5" xfId="4526"/>
    <cellStyle name="40% - Accent6 8" xfId="1624"/>
    <cellStyle name="40% - Accent6 8 2" xfId="1989"/>
    <cellStyle name="40% - Accent6 8 2 2" xfId="2717"/>
    <cellStyle name="40% - Accent6 8 2 2 2" xfId="4175"/>
    <cellStyle name="40% - Accent6 8 2 2 3" xfId="5628"/>
    <cellStyle name="40% - Accent6 8 2 3" xfId="3449"/>
    <cellStyle name="40% - Accent6 8 2 4" xfId="4902"/>
    <cellStyle name="40% - Accent6 8 3" xfId="2354"/>
    <cellStyle name="40% - Accent6 8 3 2" xfId="3812"/>
    <cellStyle name="40% - Accent6 8 3 3" xfId="5265"/>
    <cellStyle name="40% - Accent6 8 4" xfId="3086"/>
    <cellStyle name="40% - Accent6 8 5" xfId="4539"/>
    <cellStyle name="40% - Accent6 9" xfId="1637"/>
    <cellStyle name="40% - Accent6 9 2" xfId="2367"/>
    <cellStyle name="40% - Accent6 9 2 2" xfId="3825"/>
    <cellStyle name="40% - Accent6 9 2 3" xfId="5278"/>
    <cellStyle name="40% - Accent6 9 3" xfId="3099"/>
    <cellStyle name="40% - Accent6 9 4" xfId="4552"/>
    <cellStyle name="40% - Акцент1 2" xfId="362"/>
    <cellStyle name="40% - Акцент1 2 2" xfId="1808"/>
    <cellStyle name="40% - Акцент1 2 2 2" xfId="2536"/>
    <cellStyle name="40% - Акцент1 2 2 2 2" xfId="3994"/>
    <cellStyle name="40% - Акцент1 2 2 2 3" xfId="5447"/>
    <cellStyle name="40% - Акцент1 2 2 3" xfId="3268"/>
    <cellStyle name="40% - Акцент1 2 2 4" xfId="4721"/>
    <cellStyle name="40% - Акцент1 2 3" xfId="2173"/>
    <cellStyle name="40% - Акцент1 2 3 2" xfId="3631"/>
    <cellStyle name="40% - Акцент1 2 3 3" xfId="5084"/>
    <cellStyle name="40% - Акцент1 2 4" xfId="2905"/>
    <cellStyle name="40% - Акцент1 2 5" xfId="4358"/>
    <cellStyle name="40% - Акцент2 2" xfId="363"/>
    <cellStyle name="40% - Акцент2 2 2" xfId="1809"/>
    <cellStyle name="40% - Акцент2 2 2 2" xfId="2537"/>
    <cellStyle name="40% - Акцент2 2 2 2 2" xfId="3995"/>
    <cellStyle name="40% - Акцент2 2 2 2 3" xfId="5448"/>
    <cellStyle name="40% - Акцент2 2 2 3" xfId="3269"/>
    <cellStyle name="40% - Акцент2 2 2 4" xfId="4722"/>
    <cellStyle name="40% - Акцент2 2 3" xfId="2174"/>
    <cellStyle name="40% - Акцент2 2 3 2" xfId="3632"/>
    <cellStyle name="40% - Акцент2 2 3 3" xfId="5085"/>
    <cellStyle name="40% - Акцент2 2 4" xfId="2906"/>
    <cellStyle name="40% - Акцент2 2 5" xfId="4359"/>
    <cellStyle name="40% - Акцент3 2" xfId="364"/>
    <cellStyle name="40% - Акцент3 2 2" xfId="1810"/>
    <cellStyle name="40% - Акцент3 2 2 2" xfId="2538"/>
    <cellStyle name="40% - Акцент3 2 2 2 2" xfId="3996"/>
    <cellStyle name="40% - Акцент3 2 2 2 3" xfId="5449"/>
    <cellStyle name="40% - Акцент3 2 2 3" xfId="3270"/>
    <cellStyle name="40% - Акцент3 2 2 4" xfId="4723"/>
    <cellStyle name="40% - Акцент3 2 3" xfId="2175"/>
    <cellStyle name="40% - Акцент3 2 3 2" xfId="3633"/>
    <cellStyle name="40% - Акцент3 2 3 3" xfId="5086"/>
    <cellStyle name="40% - Акцент3 2 4" xfId="2907"/>
    <cellStyle name="40% - Акцент3 2 5" xfId="4360"/>
    <cellStyle name="40% - Акцент4 2" xfId="365"/>
    <cellStyle name="40% - Акцент4 2 2" xfId="1811"/>
    <cellStyle name="40% - Акцент4 2 2 2" xfId="2539"/>
    <cellStyle name="40% - Акцент4 2 2 2 2" xfId="3997"/>
    <cellStyle name="40% - Акцент4 2 2 2 3" xfId="5450"/>
    <cellStyle name="40% - Акцент4 2 2 3" xfId="3271"/>
    <cellStyle name="40% - Акцент4 2 2 4" xfId="4724"/>
    <cellStyle name="40% - Акцент4 2 3" xfId="2176"/>
    <cellStyle name="40% - Акцент4 2 3 2" xfId="3634"/>
    <cellStyle name="40% - Акцент4 2 3 3" xfId="5087"/>
    <cellStyle name="40% - Акцент4 2 4" xfId="2908"/>
    <cellStyle name="40% - Акцент4 2 5" xfId="4361"/>
    <cellStyle name="40% - Акцент5 2" xfId="366"/>
    <cellStyle name="40% - Акцент5 2 2" xfId="1812"/>
    <cellStyle name="40% - Акцент5 2 2 2" xfId="2540"/>
    <cellStyle name="40% - Акцент5 2 2 2 2" xfId="3998"/>
    <cellStyle name="40% - Акцент5 2 2 2 3" xfId="5451"/>
    <cellStyle name="40% - Акцент5 2 2 3" xfId="3272"/>
    <cellStyle name="40% - Акцент5 2 2 4" xfId="4725"/>
    <cellStyle name="40% - Акцент5 2 3" xfId="2177"/>
    <cellStyle name="40% - Акцент5 2 3 2" xfId="3635"/>
    <cellStyle name="40% - Акцент5 2 3 3" xfId="5088"/>
    <cellStyle name="40% - Акцент5 2 4" xfId="2909"/>
    <cellStyle name="40% - Акцент5 2 5" xfId="4362"/>
    <cellStyle name="40% - Акцент6 2" xfId="367"/>
    <cellStyle name="40% - Акцент6 2 2" xfId="1813"/>
    <cellStyle name="40% - Акцент6 2 2 2" xfId="2541"/>
    <cellStyle name="40% - Акцент6 2 2 2 2" xfId="3999"/>
    <cellStyle name="40% - Акцент6 2 2 2 3" xfId="5452"/>
    <cellStyle name="40% - Акцент6 2 2 3" xfId="3273"/>
    <cellStyle name="40% - Акцент6 2 2 4" xfId="4726"/>
    <cellStyle name="40% - Акцент6 2 3" xfId="2178"/>
    <cellStyle name="40% - Акцент6 2 3 2" xfId="3636"/>
    <cellStyle name="40% - Акцент6 2 3 3" xfId="5089"/>
    <cellStyle name="40% - Акцент6 2 4" xfId="2910"/>
    <cellStyle name="40% - Акцент6 2 5" xfId="4363"/>
    <cellStyle name="60% - Accent1" xfId="39" builtinId="32" customBuiltin="1"/>
    <cellStyle name="60% - Accent1 2" xfId="100"/>
    <cellStyle name="60% - Accent1 2 2" xfId="368"/>
    <cellStyle name="60% - Accent1 2 2 2" xfId="369"/>
    <cellStyle name="60% - Accent1 2 3" xfId="370"/>
    <cellStyle name="60% - Accent1 2 3 2" xfId="371"/>
    <cellStyle name="60% - Accent1 2 4" xfId="372"/>
    <cellStyle name="60% - Accent1 2 5" xfId="373"/>
    <cellStyle name="60% - Accent1 3" xfId="374"/>
    <cellStyle name="60% - Accent2" xfId="43" builtinId="36" customBuiltin="1"/>
    <cellStyle name="60% - Accent2 2" xfId="101"/>
    <cellStyle name="60% - Accent2 2 2" xfId="375"/>
    <cellStyle name="60% - Accent2 2 2 2" xfId="376"/>
    <cellStyle name="60% - Accent2 2 3" xfId="377"/>
    <cellStyle name="60% - Accent2 2 3 2" xfId="378"/>
    <cellStyle name="60% - Accent2 2 4" xfId="379"/>
    <cellStyle name="60% - Accent2 2 5" xfId="380"/>
    <cellStyle name="60% - Accent2 3" xfId="381"/>
    <cellStyle name="60% - Accent3" xfId="47" builtinId="40" customBuiltin="1"/>
    <cellStyle name="60% - Accent3 2" xfId="102"/>
    <cellStyle name="60% - Accent3 2 2" xfId="382"/>
    <cellStyle name="60% - Accent3 2 2 2" xfId="383"/>
    <cellStyle name="60% - Accent3 2 3" xfId="384"/>
    <cellStyle name="60% - Accent3 2 3 2" xfId="385"/>
    <cellStyle name="60% - Accent3 2 4" xfId="386"/>
    <cellStyle name="60% - Accent3 2 5" xfId="387"/>
    <cellStyle name="60% - Accent3 3" xfId="388"/>
    <cellStyle name="60% - Accent4" xfId="51" builtinId="44" customBuiltin="1"/>
    <cellStyle name="60% - Accent4 2" xfId="103"/>
    <cellStyle name="60% - Accent4 2 2" xfId="389"/>
    <cellStyle name="60% - Accent4 2 2 2" xfId="390"/>
    <cellStyle name="60% - Accent4 2 3" xfId="391"/>
    <cellStyle name="60% - Accent4 2 3 2" xfId="392"/>
    <cellStyle name="60% - Accent4 2 4" xfId="393"/>
    <cellStyle name="60% - Accent4 2 5" xfId="394"/>
    <cellStyle name="60% - Accent4 3" xfId="395"/>
    <cellStyle name="60% - Accent5" xfId="55" builtinId="48" customBuiltin="1"/>
    <cellStyle name="60% - Accent5 2" xfId="104"/>
    <cellStyle name="60% - Accent5 2 2" xfId="396"/>
    <cellStyle name="60% - Accent5 2 2 2" xfId="397"/>
    <cellStyle name="60% - Accent5 2 3" xfId="398"/>
    <cellStyle name="60% - Accent5 2 3 2" xfId="399"/>
    <cellStyle name="60% - Accent5 2 4" xfId="400"/>
    <cellStyle name="60% - Accent5 2 5" xfId="401"/>
    <cellStyle name="60% - Accent5 3" xfId="402"/>
    <cellStyle name="60% - Accent6" xfId="59" builtinId="52" customBuiltin="1"/>
    <cellStyle name="60% - Accent6 2" xfId="105"/>
    <cellStyle name="60% - Accent6 2 2" xfId="403"/>
    <cellStyle name="60% - Accent6 2 2 2" xfId="404"/>
    <cellStyle name="60% - Accent6 2 3" xfId="405"/>
    <cellStyle name="60% - Accent6 2 3 2" xfId="406"/>
    <cellStyle name="60% - Accent6 2 4" xfId="407"/>
    <cellStyle name="60% - Accent6 2 5" xfId="408"/>
    <cellStyle name="60% - Accent6 3" xfId="409"/>
    <cellStyle name="Accent1" xfId="36" builtinId="29" customBuiltin="1"/>
    <cellStyle name="Accent1 - 20%" xfId="410"/>
    <cellStyle name="Accent1 - 40%" xfId="411"/>
    <cellStyle name="Accent1 - 60%" xfId="412"/>
    <cellStyle name="Accent1 10" xfId="413"/>
    <cellStyle name="Accent1 11" xfId="414"/>
    <cellStyle name="Accent1 12" xfId="415"/>
    <cellStyle name="Accent1 13" xfId="416"/>
    <cellStyle name="Accent1 14" xfId="417"/>
    <cellStyle name="Accent1 2" xfId="106"/>
    <cellStyle name="Accent1 2 2" xfId="418"/>
    <cellStyle name="Accent1 2 2 2" xfId="419"/>
    <cellStyle name="Accent1 2 3" xfId="420"/>
    <cellStyle name="Accent1 2 3 2" xfId="421"/>
    <cellStyle name="Accent1 2 4" xfId="422"/>
    <cellStyle name="Accent1 2 5" xfId="423"/>
    <cellStyle name="Accent1 3" xfId="424"/>
    <cellStyle name="Accent1 3 2" xfId="425"/>
    <cellStyle name="Accent1 4" xfId="426"/>
    <cellStyle name="Accent1 5" xfId="427"/>
    <cellStyle name="Accent1 6" xfId="428"/>
    <cellStyle name="Accent1 7" xfId="429"/>
    <cellStyle name="Accent1 8" xfId="430"/>
    <cellStyle name="Accent1 9" xfId="431"/>
    <cellStyle name="Accent2" xfId="40" builtinId="33" customBuiltin="1"/>
    <cellStyle name="Accent2 - 20%" xfId="432"/>
    <cellStyle name="Accent2 - 40%" xfId="433"/>
    <cellStyle name="Accent2 - 60%" xfId="434"/>
    <cellStyle name="Accent2 10" xfId="435"/>
    <cellStyle name="Accent2 11" xfId="436"/>
    <cellStyle name="Accent2 12" xfId="437"/>
    <cellStyle name="Accent2 13" xfId="438"/>
    <cellStyle name="Accent2 14" xfId="439"/>
    <cellStyle name="Accent2 2" xfId="107"/>
    <cellStyle name="Accent2 2 2" xfId="440"/>
    <cellStyle name="Accent2 2 2 2" xfId="441"/>
    <cellStyle name="Accent2 2 3" xfId="442"/>
    <cellStyle name="Accent2 2 3 2" xfId="443"/>
    <cellStyle name="Accent2 2 4" xfId="444"/>
    <cellStyle name="Accent2 2 5" xfId="445"/>
    <cellStyle name="Accent2 3" xfId="446"/>
    <cellStyle name="Accent2 3 2" xfId="447"/>
    <cellStyle name="Accent2 4" xfId="448"/>
    <cellStyle name="Accent2 5" xfId="449"/>
    <cellStyle name="Accent2 6" xfId="450"/>
    <cellStyle name="Accent2 7" xfId="451"/>
    <cellStyle name="Accent2 8" xfId="452"/>
    <cellStyle name="Accent2 9" xfId="453"/>
    <cellStyle name="Accent3" xfId="44" builtinId="37" customBuiltin="1"/>
    <cellStyle name="Accent3 - 20%" xfId="454"/>
    <cellStyle name="Accent3 - 40%" xfId="455"/>
    <cellStyle name="Accent3 - 60%" xfId="456"/>
    <cellStyle name="Accent3 10" xfId="457"/>
    <cellStyle name="Accent3 11" xfId="458"/>
    <cellStyle name="Accent3 12" xfId="459"/>
    <cellStyle name="Accent3 13" xfId="460"/>
    <cellStyle name="Accent3 14" xfId="461"/>
    <cellStyle name="Accent3 2" xfId="108"/>
    <cellStyle name="Accent3 2 2" xfId="462"/>
    <cellStyle name="Accent3 2 2 2" xfId="463"/>
    <cellStyle name="Accent3 2 3" xfId="464"/>
    <cellStyle name="Accent3 2 3 2" xfId="465"/>
    <cellStyle name="Accent3 2 4" xfId="466"/>
    <cellStyle name="Accent3 2 5" xfId="467"/>
    <cellStyle name="Accent3 3" xfId="468"/>
    <cellStyle name="Accent3 3 2" xfId="469"/>
    <cellStyle name="Accent3 4" xfId="470"/>
    <cellStyle name="Accent3 5" xfId="471"/>
    <cellStyle name="Accent3 6" xfId="472"/>
    <cellStyle name="Accent3 7" xfId="473"/>
    <cellStyle name="Accent3 8" xfId="474"/>
    <cellStyle name="Accent3 9" xfId="475"/>
    <cellStyle name="Accent4" xfId="48" builtinId="41" customBuiltin="1"/>
    <cellStyle name="Accent4 - 20%" xfId="476"/>
    <cellStyle name="Accent4 - 40%" xfId="477"/>
    <cellStyle name="Accent4 - 60%" xfId="478"/>
    <cellStyle name="Accent4 10" xfId="479"/>
    <cellStyle name="Accent4 11" xfId="480"/>
    <cellStyle name="Accent4 12" xfId="481"/>
    <cellStyle name="Accent4 13" xfId="482"/>
    <cellStyle name="Accent4 14" xfId="483"/>
    <cellStyle name="Accent4 2" xfId="109"/>
    <cellStyle name="Accent4 2 2" xfId="484"/>
    <cellStyle name="Accent4 2 2 2" xfId="485"/>
    <cellStyle name="Accent4 2 3" xfId="486"/>
    <cellStyle name="Accent4 2 3 2" xfId="487"/>
    <cellStyle name="Accent4 2 4" xfId="488"/>
    <cellStyle name="Accent4 2 5" xfId="489"/>
    <cellStyle name="Accent4 3" xfId="490"/>
    <cellStyle name="Accent4 3 2" xfId="491"/>
    <cellStyle name="Accent4 4" xfId="492"/>
    <cellStyle name="Accent4 5" xfId="493"/>
    <cellStyle name="Accent4 6" xfId="494"/>
    <cellStyle name="Accent4 7" xfId="495"/>
    <cellStyle name="Accent4 8" xfId="496"/>
    <cellStyle name="Accent4 9" xfId="497"/>
    <cellStyle name="Accent5" xfId="52" builtinId="45" customBuiltin="1"/>
    <cellStyle name="Accent5 - 20%" xfId="498"/>
    <cellStyle name="Accent5 - 40%" xfId="499"/>
    <cellStyle name="Accent5 - 60%" xfId="500"/>
    <cellStyle name="Accent5 10" xfId="501"/>
    <cellStyle name="Accent5 11" xfId="502"/>
    <cellStyle name="Accent5 12" xfId="503"/>
    <cellStyle name="Accent5 13" xfId="504"/>
    <cellStyle name="Accent5 14" xfId="505"/>
    <cellStyle name="Accent5 2" xfId="110"/>
    <cellStyle name="Accent5 2 2" xfId="506"/>
    <cellStyle name="Accent5 2 2 2" xfId="507"/>
    <cellStyle name="Accent5 2 3" xfId="508"/>
    <cellStyle name="Accent5 2 3 2" xfId="509"/>
    <cellStyle name="Accent5 2 4" xfId="510"/>
    <cellStyle name="Accent5 2 5" xfId="511"/>
    <cellStyle name="Accent5 3" xfId="512"/>
    <cellStyle name="Accent5 3 2" xfId="513"/>
    <cellStyle name="Accent5 4" xfId="514"/>
    <cellStyle name="Accent5 5" xfId="515"/>
    <cellStyle name="Accent5 6" xfId="516"/>
    <cellStyle name="Accent5 7" xfId="517"/>
    <cellStyle name="Accent5 8" xfId="518"/>
    <cellStyle name="Accent5 9" xfId="519"/>
    <cellStyle name="Accent6" xfId="56" builtinId="49" customBuiltin="1"/>
    <cellStyle name="Accent6 - 20%" xfId="520"/>
    <cellStyle name="Accent6 - 40%" xfId="521"/>
    <cellStyle name="Accent6 - 60%" xfId="522"/>
    <cellStyle name="Accent6 10" xfId="523"/>
    <cellStyle name="Accent6 11" xfId="524"/>
    <cellStyle name="Accent6 12" xfId="525"/>
    <cellStyle name="Accent6 13" xfId="526"/>
    <cellStyle name="Accent6 14" xfId="527"/>
    <cellStyle name="Accent6 2" xfId="111"/>
    <cellStyle name="Accent6 2 2" xfId="528"/>
    <cellStyle name="Accent6 2 2 2" xfId="529"/>
    <cellStyle name="Accent6 2 3" xfId="530"/>
    <cellStyle name="Accent6 2 3 2" xfId="531"/>
    <cellStyle name="Accent6 2 4" xfId="532"/>
    <cellStyle name="Accent6 2 5" xfId="533"/>
    <cellStyle name="Accent6 3" xfId="534"/>
    <cellStyle name="Accent6 3 2" xfId="535"/>
    <cellStyle name="Accent6 4" xfId="536"/>
    <cellStyle name="Accent6 5" xfId="537"/>
    <cellStyle name="Accent6 6" xfId="538"/>
    <cellStyle name="Accent6 7" xfId="539"/>
    <cellStyle name="Accent6 8" xfId="540"/>
    <cellStyle name="Accent6 9" xfId="541"/>
    <cellStyle name="al_laroux_7_laroux_1_²ðò²Ê´²ÜÎ" xfId="542"/>
    <cellStyle name="Bad" xfId="26" builtinId="27" customBuiltin="1"/>
    <cellStyle name="Bad 2" xfId="112"/>
    <cellStyle name="Bad 2 2" xfId="543"/>
    <cellStyle name="Bad 2 2 2" xfId="544"/>
    <cellStyle name="Bad 2 3" xfId="545"/>
    <cellStyle name="Bad 2 3 2" xfId="546"/>
    <cellStyle name="Bad 2 4" xfId="547"/>
    <cellStyle name="Bad 2 5" xfId="548"/>
    <cellStyle name="Bad 3" xfId="549"/>
    <cellStyle name="Body" xfId="550"/>
    <cellStyle name="Calculation" xfId="30" builtinId="22" customBuiltin="1"/>
    <cellStyle name="Calculation 2" xfId="113"/>
    <cellStyle name="Calculation 2 2" xfId="551"/>
    <cellStyle name="Calculation 2 2 2" xfId="552"/>
    <cellStyle name="Calculation 2 2 2 10" xfId="553"/>
    <cellStyle name="Calculation 2 2 2 2" xfId="554"/>
    <cellStyle name="Calculation 2 2 2 3" xfId="555"/>
    <cellStyle name="Calculation 2 2 2 4" xfId="556"/>
    <cellStyle name="Calculation 2 2 2 5" xfId="557"/>
    <cellStyle name="Calculation 2 2 2 6" xfId="558"/>
    <cellStyle name="Calculation 2 2 2 7" xfId="559"/>
    <cellStyle name="Calculation 2 2 2 8" xfId="560"/>
    <cellStyle name="Calculation 2 2 2 9" xfId="561"/>
    <cellStyle name="Calculation 2 2 3" xfId="562"/>
    <cellStyle name="Calculation 2 2 3 10" xfId="563"/>
    <cellStyle name="Calculation 2 2 3 2" xfId="564"/>
    <cellStyle name="Calculation 2 2 3 3" xfId="565"/>
    <cellStyle name="Calculation 2 2 3 4" xfId="566"/>
    <cellStyle name="Calculation 2 2 3 5" xfId="567"/>
    <cellStyle name="Calculation 2 2 3 6" xfId="568"/>
    <cellStyle name="Calculation 2 2 3 7" xfId="569"/>
    <cellStyle name="Calculation 2 2 3 8" xfId="570"/>
    <cellStyle name="Calculation 2 2 3 9" xfId="571"/>
    <cellStyle name="Calculation 2 2 4" xfId="572"/>
    <cellStyle name="Calculation 2 2 4 2" xfId="573"/>
    <cellStyle name="Calculation 2 2 4 3" xfId="574"/>
    <cellStyle name="Calculation 2 2 5" xfId="575"/>
    <cellStyle name="Calculation 2 2 6" xfId="576"/>
    <cellStyle name="Calculation 2 2 7" xfId="577"/>
    <cellStyle name="Calculation 2 2 8" xfId="578"/>
    <cellStyle name="Calculation 2 2 9" xfId="579"/>
    <cellStyle name="Calculation 2 3" xfId="580"/>
    <cellStyle name="Calculation 2 3 10" xfId="581"/>
    <cellStyle name="Calculation 2 3 2" xfId="582"/>
    <cellStyle name="Calculation 2 3 2 2" xfId="583"/>
    <cellStyle name="Calculation 2 3 2 3" xfId="584"/>
    <cellStyle name="Calculation 2 3 2 4" xfId="585"/>
    <cellStyle name="Calculation 2 3 2 5" xfId="586"/>
    <cellStyle name="Calculation 2 3 2 6" xfId="587"/>
    <cellStyle name="Calculation 2 3 2 7" xfId="588"/>
    <cellStyle name="Calculation 2 3 3" xfId="589"/>
    <cellStyle name="Calculation 2 3 3 2" xfId="590"/>
    <cellStyle name="Calculation 2 3 3 3" xfId="591"/>
    <cellStyle name="Calculation 2 3 3 4" xfId="592"/>
    <cellStyle name="Calculation 2 3 3 5" xfId="593"/>
    <cellStyle name="Calculation 2 3 3 6" xfId="594"/>
    <cellStyle name="Calculation 2 3 3 7" xfId="595"/>
    <cellStyle name="Calculation 2 3 4" xfId="596"/>
    <cellStyle name="Calculation 2 3 5" xfId="597"/>
    <cellStyle name="Calculation 2 3 6" xfId="598"/>
    <cellStyle name="Calculation 2 3 7" xfId="599"/>
    <cellStyle name="Calculation 2 3 8" xfId="600"/>
    <cellStyle name="Calculation 2 3 9" xfId="601"/>
    <cellStyle name="Calculation 2 4" xfId="602"/>
    <cellStyle name="Calculation 2 4 2" xfId="603"/>
    <cellStyle name="Calculation 2 4 3" xfId="604"/>
    <cellStyle name="Calculation 2 4 4" xfId="605"/>
    <cellStyle name="Calculation 2 4 5" xfId="606"/>
    <cellStyle name="Calculation 2 4 6" xfId="607"/>
    <cellStyle name="Calculation 2 4 7" xfId="608"/>
    <cellStyle name="Calculation 2 5" xfId="609"/>
    <cellStyle name="Calculation 2 5 2" xfId="610"/>
    <cellStyle name="Calculation 2 6" xfId="611"/>
    <cellStyle name="Calculation 2 6 2" xfId="612"/>
    <cellStyle name="Calculation 2 7" xfId="613"/>
    <cellStyle name="Calculation 2 8" xfId="614"/>
    <cellStyle name="Calculation 2 9" xfId="615"/>
    <cellStyle name="Calculation 3" xfId="616"/>
    <cellStyle name="Check Cell" xfId="32" builtinId="23" customBuiltin="1"/>
    <cellStyle name="Check Cell 2" xfId="114"/>
    <cellStyle name="Check Cell 2 2" xfId="617"/>
    <cellStyle name="Check Cell 2 2 2" xfId="618"/>
    <cellStyle name="Check Cell 2 3" xfId="619"/>
    <cellStyle name="Check Cell 2 3 2" xfId="620"/>
    <cellStyle name="Check Cell 2 4" xfId="621"/>
    <cellStyle name="Check Cell 2 5" xfId="622"/>
    <cellStyle name="Check Cell 3" xfId="623"/>
    <cellStyle name="Comma" xfId="2" builtinId="3"/>
    <cellStyle name="Comma [0] 2" xfId="624"/>
    <cellStyle name="Comma [0] 2 2" xfId="625"/>
    <cellStyle name="Comma [0] 3" xfId="626"/>
    <cellStyle name="Comma [0] 3 2" xfId="627"/>
    <cellStyle name="Comma 10" xfId="628"/>
    <cellStyle name="Comma 10 2" xfId="629"/>
    <cellStyle name="Comma 10 3" xfId="630"/>
    <cellStyle name="Comma 11" xfId="631"/>
    <cellStyle name="Comma 11 2" xfId="632"/>
    <cellStyle name="Comma 11 3" xfId="633"/>
    <cellStyle name="Comma 12" xfId="634"/>
    <cellStyle name="Comma 12 2" xfId="635"/>
    <cellStyle name="Comma 13" xfId="636"/>
    <cellStyle name="Comma 13 2" xfId="637"/>
    <cellStyle name="Comma 14" xfId="638"/>
    <cellStyle name="Comma 14 2" xfId="639"/>
    <cellStyle name="Comma 15" xfId="60"/>
    <cellStyle name="Comma 15 2" xfId="640"/>
    <cellStyle name="Comma 15 3" xfId="641"/>
    <cellStyle name="Comma 16" xfId="642"/>
    <cellStyle name="Comma 16 2" xfId="643"/>
    <cellStyle name="Comma 17" xfId="644"/>
    <cellStyle name="Comma 17 2" xfId="645"/>
    <cellStyle name="Comma 18" xfId="646"/>
    <cellStyle name="Comma 18 2" xfId="647"/>
    <cellStyle name="Comma 19" xfId="648"/>
    <cellStyle name="Comma 19 2" xfId="649"/>
    <cellStyle name="Comma 2" xfId="116"/>
    <cellStyle name="Comma 2 2" xfId="650"/>
    <cellStyle name="Comma 2 2 2" xfId="651"/>
    <cellStyle name="Comma 2 2 2 2" xfId="652"/>
    <cellStyle name="Comma 2 2 2 2 2" xfId="653"/>
    <cellStyle name="Comma 2 2 2 3" xfId="654"/>
    <cellStyle name="Comma 2 2 3" xfId="655"/>
    <cellStyle name="Comma 2 2 3 2" xfId="656"/>
    <cellStyle name="Comma 2 2 4" xfId="657"/>
    <cellStyle name="Comma 2 2 4 2" xfId="658"/>
    <cellStyle name="Comma 2 2 5" xfId="659"/>
    <cellStyle name="Comma 2 2 5 2" xfId="660"/>
    <cellStyle name="Comma 2 2 6" xfId="661"/>
    <cellStyle name="Comma 2 2 6 2" xfId="662"/>
    <cellStyle name="Comma 2 2 7" xfId="663"/>
    <cellStyle name="Comma 2 3" xfId="664"/>
    <cellStyle name="Comma 2 3 2" xfId="665"/>
    <cellStyle name="Comma 2 3 2 2" xfId="666"/>
    <cellStyle name="Comma 2 3 2 3" xfId="667"/>
    <cellStyle name="Comma 2 3 3" xfId="668"/>
    <cellStyle name="Comma 2 3 3 2" xfId="669"/>
    <cellStyle name="Comma 2 3 4" xfId="670"/>
    <cellStyle name="Comma 2 4" xfId="671"/>
    <cellStyle name="Comma 2 4 2" xfId="672"/>
    <cellStyle name="Comma 2 4 3" xfId="673"/>
    <cellStyle name="Comma 2 4 4" xfId="674"/>
    <cellStyle name="Comma 2 5" xfId="675"/>
    <cellStyle name="Comma 2 5 2" xfId="676"/>
    <cellStyle name="Comma 2 5 3" xfId="677"/>
    <cellStyle name="Comma 2 6" xfId="678"/>
    <cellStyle name="Comma 2 6 2" xfId="679"/>
    <cellStyle name="Comma 2 7" xfId="680"/>
    <cellStyle name="Comma 2_Book 1 Table 1" xfId="681"/>
    <cellStyle name="Comma 20" xfId="682"/>
    <cellStyle name="Comma 20 2" xfId="683"/>
    <cellStyle name="Comma 21" xfId="684"/>
    <cellStyle name="Comma 21 2" xfId="685"/>
    <cellStyle name="Comma 22" xfId="686"/>
    <cellStyle name="Comma 22 2" xfId="687"/>
    <cellStyle name="Comma 23" xfId="688"/>
    <cellStyle name="Comma 23 2" xfId="689"/>
    <cellStyle name="Comma 24" xfId="690"/>
    <cellStyle name="Comma 24 2" xfId="691"/>
    <cellStyle name="Comma 25" xfId="692"/>
    <cellStyle name="Comma 26" xfId="693"/>
    <cellStyle name="Comma 26 2" xfId="694"/>
    <cellStyle name="Comma 27" xfId="695"/>
    <cellStyle name="Comma 27 2" xfId="696"/>
    <cellStyle name="Comma 28" xfId="697"/>
    <cellStyle name="Comma 28 2" xfId="698"/>
    <cellStyle name="Comma 29" xfId="699"/>
    <cellStyle name="Comma 3" xfId="115"/>
    <cellStyle name="Comma 3 2" xfId="700"/>
    <cellStyle name="Comma 3 2 10" xfId="4364"/>
    <cellStyle name="Comma 3 2 2" xfId="701"/>
    <cellStyle name="Comma 3 2 2 2" xfId="702"/>
    <cellStyle name="Comma 3 2 2 2 2" xfId="1816"/>
    <cellStyle name="Comma 3 2 2 2 2 2" xfId="2544"/>
    <cellStyle name="Comma 3 2 2 2 2 2 2" xfId="4002"/>
    <cellStyle name="Comma 3 2 2 2 2 2 3" xfId="5455"/>
    <cellStyle name="Comma 3 2 2 2 2 3" xfId="3276"/>
    <cellStyle name="Comma 3 2 2 2 2 4" xfId="4729"/>
    <cellStyle name="Comma 3 2 2 2 3" xfId="2181"/>
    <cellStyle name="Comma 3 2 2 2 3 2" xfId="3639"/>
    <cellStyle name="Comma 3 2 2 2 3 3" xfId="5092"/>
    <cellStyle name="Comma 3 2 2 2 4" xfId="2913"/>
    <cellStyle name="Comma 3 2 2 2 5" xfId="4366"/>
    <cellStyle name="Comma 3 2 2 3" xfId="703"/>
    <cellStyle name="Comma 3 2 2 3 2" xfId="704"/>
    <cellStyle name="Comma 3 2 2 3 2 2" xfId="1818"/>
    <cellStyle name="Comma 3 2 2 3 2 2 2" xfId="2546"/>
    <cellStyle name="Comma 3 2 2 3 2 2 2 2" xfId="4004"/>
    <cellStyle name="Comma 3 2 2 3 2 2 2 3" xfId="5457"/>
    <cellStyle name="Comma 3 2 2 3 2 2 3" xfId="3278"/>
    <cellStyle name="Comma 3 2 2 3 2 2 4" xfId="4731"/>
    <cellStyle name="Comma 3 2 2 3 2 3" xfId="2183"/>
    <cellStyle name="Comma 3 2 2 3 2 3 2" xfId="3641"/>
    <cellStyle name="Comma 3 2 2 3 2 3 3" xfId="5094"/>
    <cellStyle name="Comma 3 2 2 3 2 4" xfId="2915"/>
    <cellStyle name="Comma 3 2 2 3 2 5" xfId="4368"/>
    <cellStyle name="Comma 3 2 2 3 3" xfId="1817"/>
    <cellStyle name="Comma 3 2 2 3 3 2" xfId="2545"/>
    <cellStyle name="Comma 3 2 2 3 3 2 2" xfId="4003"/>
    <cellStyle name="Comma 3 2 2 3 3 2 3" xfId="5456"/>
    <cellStyle name="Comma 3 2 2 3 3 3" xfId="3277"/>
    <cellStyle name="Comma 3 2 2 3 3 4" xfId="4730"/>
    <cellStyle name="Comma 3 2 2 3 4" xfId="2182"/>
    <cellStyle name="Comma 3 2 2 3 4 2" xfId="3640"/>
    <cellStyle name="Comma 3 2 2 3 4 3" xfId="5093"/>
    <cellStyle name="Comma 3 2 2 3 5" xfId="2914"/>
    <cellStyle name="Comma 3 2 2 3 6" xfId="4367"/>
    <cellStyle name="Comma 3 2 2 4" xfId="1815"/>
    <cellStyle name="Comma 3 2 2 4 2" xfId="2543"/>
    <cellStyle name="Comma 3 2 2 4 2 2" xfId="4001"/>
    <cellStyle name="Comma 3 2 2 4 2 3" xfId="5454"/>
    <cellStyle name="Comma 3 2 2 4 3" xfId="3275"/>
    <cellStyle name="Comma 3 2 2 4 4" xfId="4728"/>
    <cellStyle name="Comma 3 2 2 5" xfId="2180"/>
    <cellStyle name="Comma 3 2 2 5 2" xfId="3638"/>
    <cellStyle name="Comma 3 2 2 5 3" xfId="5091"/>
    <cellStyle name="Comma 3 2 2 6" xfId="2912"/>
    <cellStyle name="Comma 3 2 2 7" xfId="4365"/>
    <cellStyle name="Comma 3 2 3" xfId="705"/>
    <cellStyle name="Comma 3 2 3 2" xfId="706"/>
    <cellStyle name="Comma 3 2 3 2 2" xfId="1820"/>
    <cellStyle name="Comma 3 2 3 2 2 2" xfId="2548"/>
    <cellStyle name="Comma 3 2 3 2 2 2 2" xfId="4006"/>
    <cellStyle name="Comma 3 2 3 2 2 2 3" xfId="5459"/>
    <cellStyle name="Comma 3 2 3 2 2 3" xfId="3280"/>
    <cellStyle name="Comma 3 2 3 2 2 4" xfId="4733"/>
    <cellStyle name="Comma 3 2 3 2 3" xfId="2185"/>
    <cellStyle name="Comma 3 2 3 2 3 2" xfId="3643"/>
    <cellStyle name="Comma 3 2 3 2 3 3" xfId="5096"/>
    <cellStyle name="Comma 3 2 3 2 4" xfId="2917"/>
    <cellStyle name="Comma 3 2 3 2 5" xfId="4370"/>
    <cellStyle name="Comma 3 2 3 3" xfId="707"/>
    <cellStyle name="Comma 3 2 3 3 2" xfId="1821"/>
    <cellStyle name="Comma 3 2 3 3 2 2" xfId="2549"/>
    <cellStyle name="Comma 3 2 3 3 2 2 2" xfId="4007"/>
    <cellStyle name="Comma 3 2 3 3 2 2 3" xfId="5460"/>
    <cellStyle name="Comma 3 2 3 3 2 3" xfId="3281"/>
    <cellStyle name="Comma 3 2 3 3 2 4" xfId="4734"/>
    <cellStyle name="Comma 3 2 3 3 3" xfId="2186"/>
    <cellStyle name="Comma 3 2 3 3 3 2" xfId="3644"/>
    <cellStyle name="Comma 3 2 3 3 3 3" xfId="5097"/>
    <cellStyle name="Comma 3 2 3 3 4" xfId="2918"/>
    <cellStyle name="Comma 3 2 3 3 5" xfId="4371"/>
    <cellStyle name="Comma 3 2 3 4" xfId="1819"/>
    <cellStyle name="Comma 3 2 3 4 2" xfId="2547"/>
    <cellStyle name="Comma 3 2 3 4 2 2" xfId="4005"/>
    <cellStyle name="Comma 3 2 3 4 2 3" xfId="5458"/>
    <cellStyle name="Comma 3 2 3 4 3" xfId="3279"/>
    <cellStyle name="Comma 3 2 3 4 4" xfId="4732"/>
    <cellStyle name="Comma 3 2 3 5" xfId="2184"/>
    <cellStyle name="Comma 3 2 3 5 2" xfId="3642"/>
    <cellStyle name="Comma 3 2 3 5 3" xfId="5095"/>
    <cellStyle name="Comma 3 2 3 6" xfId="2916"/>
    <cellStyle name="Comma 3 2 3 7" xfId="4369"/>
    <cellStyle name="Comma 3 2 4" xfId="708"/>
    <cellStyle name="Comma 3 2 4 2" xfId="1822"/>
    <cellStyle name="Comma 3 2 4 2 2" xfId="2550"/>
    <cellStyle name="Comma 3 2 4 2 2 2" xfId="4008"/>
    <cellStyle name="Comma 3 2 4 2 2 3" xfId="5461"/>
    <cellStyle name="Comma 3 2 4 2 3" xfId="3282"/>
    <cellStyle name="Comma 3 2 4 2 4" xfId="4735"/>
    <cellStyle name="Comma 3 2 4 3" xfId="2187"/>
    <cellStyle name="Comma 3 2 4 3 2" xfId="3645"/>
    <cellStyle name="Comma 3 2 4 3 3" xfId="5098"/>
    <cellStyle name="Comma 3 2 4 4" xfId="2919"/>
    <cellStyle name="Comma 3 2 4 5" xfId="4372"/>
    <cellStyle name="Comma 3 2 5" xfId="709"/>
    <cellStyle name="Comma 3 2 5 2" xfId="710"/>
    <cellStyle name="Comma 3 2 5 2 2" xfId="1823"/>
    <cellStyle name="Comma 3 2 5 2 2 2" xfId="2551"/>
    <cellStyle name="Comma 3 2 5 2 2 2 2" xfId="4009"/>
    <cellStyle name="Comma 3 2 5 2 2 2 3" xfId="5462"/>
    <cellStyle name="Comma 3 2 5 2 2 3" xfId="3283"/>
    <cellStyle name="Comma 3 2 5 2 2 4" xfId="4736"/>
    <cellStyle name="Comma 3 2 5 2 3" xfId="2188"/>
    <cellStyle name="Comma 3 2 5 2 3 2" xfId="3646"/>
    <cellStyle name="Comma 3 2 5 2 3 3" xfId="5099"/>
    <cellStyle name="Comma 3 2 5 2 4" xfId="2920"/>
    <cellStyle name="Comma 3 2 5 2 5" xfId="4373"/>
    <cellStyle name="Comma 3 2 6" xfId="711"/>
    <cellStyle name="Comma 3 2 6 2" xfId="1824"/>
    <cellStyle name="Comma 3 2 6 2 2" xfId="2552"/>
    <cellStyle name="Comma 3 2 6 2 2 2" xfId="4010"/>
    <cellStyle name="Comma 3 2 6 2 2 3" xfId="5463"/>
    <cellStyle name="Comma 3 2 6 2 3" xfId="3284"/>
    <cellStyle name="Comma 3 2 6 2 4" xfId="4737"/>
    <cellStyle name="Comma 3 2 6 3" xfId="2189"/>
    <cellStyle name="Comma 3 2 6 3 2" xfId="3647"/>
    <cellStyle name="Comma 3 2 6 3 3" xfId="5100"/>
    <cellStyle name="Comma 3 2 6 4" xfId="2921"/>
    <cellStyle name="Comma 3 2 6 5" xfId="4374"/>
    <cellStyle name="Comma 3 2 7" xfId="1814"/>
    <cellStyle name="Comma 3 2 7 2" xfId="2542"/>
    <cellStyle name="Comma 3 2 7 2 2" xfId="4000"/>
    <cellStyle name="Comma 3 2 7 2 3" xfId="5453"/>
    <cellStyle name="Comma 3 2 7 3" xfId="3274"/>
    <cellStyle name="Comma 3 2 7 4" xfId="4727"/>
    <cellStyle name="Comma 3 2 8" xfId="2179"/>
    <cellStyle name="Comma 3 2 8 2" xfId="3637"/>
    <cellStyle name="Comma 3 2 8 3" xfId="5090"/>
    <cellStyle name="Comma 3 2 9" xfId="2911"/>
    <cellStyle name="Comma 3 3" xfId="712"/>
    <cellStyle name="Comma 3 3 2" xfId="713"/>
    <cellStyle name="Comma 3 3 3" xfId="714"/>
    <cellStyle name="Comma 3 3 3 2" xfId="715"/>
    <cellStyle name="Comma 3 3 4" xfId="716"/>
    <cellStyle name="Comma 3 3 5" xfId="717"/>
    <cellStyle name="Comma 3 4" xfId="718"/>
    <cellStyle name="Comma 3 4 2" xfId="719"/>
    <cellStyle name="Comma 3 4 3" xfId="720"/>
    <cellStyle name="Comma 3 5" xfId="721"/>
    <cellStyle name="Comma 3 5 2" xfId="722"/>
    <cellStyle name="Comma 3 6" xfId="723"/>
    <cellStyle name="Comma 3 6 2" xfId="724"/>
    <cellStyle name="Comma 30" xfId="725"/>
    <cellStyle name="Comma 30 2" xfId="726"/>
    <cellStyle name="Comma 31" xfId="727"/>
    <cellStyle name="Comma 31 2" xfId="728"/>
    <cellStyle name="Comma 32" xfId="729"/>
    <cellStyle name="Comma 33" xfId="730"/>
    <cellStyle name="Comma 33 2" xfId="1825"/>
    <cellStyle name="Comma 33 2 2" xfId="2553"/>
    <cellStyle name="Comma 33 2 2 2" xfId="4011"/>
    <cellStyle name="Comma 33 2 2 3" xfId="5464"/>
    <cellStyle name="Comma 33 2 3" xfId="3285"/>
    <cellStyle name="Comma 33 2 4" xfId="4738"/>
    <cellStyle name="Comma 33 3" xfId="2190"/>
    <cellStyle name="Comma 33 3 2" xfId="3648"/>
    <cellStyle name="Comma 33 3 3" xfId="5101"/>
    <cellStyle name="Comma 33 4" xfId="2922"/>
    <cellStyle name="Comma 33 5" xfId="4375"/>
    <cellStyle name="Comma 34" xfId="731"/>
    <cellStyle name="Comma 35" xfId="1992"/>
    <cellStyle name="Comma 35 2" xfId="2720"/>
    <cellStyle name="Comma 36" xfId="2721"/>
    <cellStyle name="Comma 36 2" xfId="4177"/>
    <cellStyle name="Comma 36 3" xfId="5630"/>
    <cellStyle name="Comma 4" xfId="155"/>
    <cellStyle name="Comma 4 2" xfId="732"/>
    <cellStyle name="Comma 4 2 2" xfId="733"/>
    <cellStyle name="Comma 4 2 3" xfId="734"/>
    <cellStyle name="Comma 4 3" xfId="735"/>
    <cellStyle name="Comma 4 3 2" xfId="736"/>
    <cellStyle name="Comma 4 3 3" xfId="737"/>
    <cellStyle name="Comma 4 4" xfId="738"/>
    <cellStyle name="Comma 4 5" xfId="739"/>
    <cellStyle name="Comma 4 6" xfId="1681"/>
    <cellStyle name="Comma 4 6 2" xfId="2409"/>
    <cellStyle name="Comma 4 6 2 2" xfId="3867"/>
    <cellStyle name="Comma 4 6 2 3" xfId="5320"/>
    <cellStyle name="Comma 4 6 3" xfId="3141"/>
    <cellStyle name="Comma 4 6 4" xfId="4594"/>
    <cellStyle name="Comma 4 7" xfId="2046"/>
    <cellStyle name="Comma 4 7 2" xfId="3504"/>
    <cellStyle name="Comma 4 7 3" xfId="4957"/>
    <cellStyle name="Comma 4 8" xfId="2778"/>
    <cellStyle name="Comma 4 9" xfId="4231"/>
    <cellStyle name="Comma 5" xfId="740"/>
    <cellStyle name="Comma 5 2" xfId="741"/>
    <cellStyle name="Comma 5 2 2" xfId="742"/>
    <cellStyle name="Comma 5 2 3" xfId="743"/>
    <cellStyle name="Comma 5 3" xfId="744"/>
    <cellStyle name="Comma 5 3 2" xfId="745"/>
    <cellStyle name="Comma 5 3 3" xfId="746"/>
    <cellStyle name="Comma 5 4" xfId="747"/>
    <cellStyle name="Comma 5 4 2" xfId="748"/>
    <cellStyle name="Comma 5 4 3" xfId="749"/>
    <cellStyle name="Comma 5 4 4" xfId="1826"/>
    <cellStyle name="Comma 5 4 4 2" xfId="2554"/>
    <cellStyle name="Comma 5 4 4 2 2" xfId="4012"/>
    <cellStyle name="Comma 5 4 4 2 3" xfId="5465"/>
    <cellStyle name="Comma 5 4 4 3" xfId="3286"/>
    <cellStyle name="Comma 5 4 4 4" xfId="4739"/>
    <cellStyle name="Comma 5 4 5" xfId="2191"/>
    <cellStyle name="Comma 5 4 5 2" xfId="3649"/>
    <cellStyle name="Comma 5 4 5 3" xfId="5102"/>
    <cellStyle name="Comma 5 4 6" xfId="2923"/>
    <cellStyle name="Comma 5 4 7" xfId="4376"/>
    <cellStyle name="Comma 5 5" xfId="750"/>
    <cellStyle name="Comma 5 6" xfId="751"/>
    <cellStyle name="Comma 6" xfId="752"/>
    <cellStyle name="Comma 6 10" xfId="2924"/>
    <cellStyle name="Comma 6 11" xfId="4377"/>
    <cellStyle name="Comma 6 2" xfId="753"/>
    <cellStyle name="Comma 6 2 2" xfId="754"/>
    <cellStyle name="Comma 6 2 3" xfId="755"/>
    <cellStyle name="Comma 6 3" xfId="756"/>
    <cellStyle name="Comma 6 3 2" xfId="757"/>
    <cellStyle name="Comma 6 3 2 2" xfId="1829"/>
    <cellStyle name="Comma 6 3 2 2 2" xfId="2557"/>
    <cellStyle name="Comma 6 3 2 2 2 2" xfId="4015"/>
    <cellStyle name="Comma 6 3 2 2 2 3" xfId="5468"/>
    <cellStyle name="Comma 6 3 2 2 3" xfId="3289"/>
    <cellStyle name="Comma 6 3 2 2 4" xfId="4742"/>
    <cellStyle name="Comma 6 3 2 3" xfId="2194"/>
    <cellStyle name="Comma 6 3 2 3 2" xfId="3652"/>
    <cellStyle name="Comma 6 3 2 3 3" xfId="5105"/>
    <cellStyle name="Comma 6 3 2 4" xfId="2926"/>
    <cellStyle name="Comma 6 3 2 5" xfId="4379"/>
    <cellStyle name="Comma 6 3 3" xfId="758"/>
    <cellStyle name="Comma 6 3 3 2" xfId="759"/>
    <cellStyle name="Comma 6 3 3 2 2" xfId="1830"/>
    <cellStyle name="Comma 6 3 3 2 2 2" xfId="2558"/>
    <cellStyle name="Comma 6 3 3 2 2 2 2" xfId="4016"/>
    <cellStyle name="Comma 6 3 3 2 2 2 3" xfId="5469"/>
    <cellStyle name="Comma 6 3 3 2 2 3" xfId="3290"/>
    <cellStyle name="Comma 6 3 3 2 2 4" xfId="4743"/>
    <cellStyle name="Comma 6 3 3 2 3" xfId="2195"/>
    <cellStyle name="Comma 6 3 3 2 3 2" xfId="3653"/>
    <cellStyle name="Comma 6 3 3 2 3 3" xfId="5106"/>
    <cellStyle name="Comma 6 3 3 2 4" xfId="2927"/>
    <cellStyle name="Comma 6 3 3 2 5" xfId="4380"/>
    <cellStyle name="Comma 6 3 4" xfId="1828"/>
    <cellStyle name="Comma 6 3 4 2" xfId="2556"/>
    <cellStyle name="Comma 6 3 4 2 2" xfId="4014"/>
    <cellStyle name="Comma 6 3 4 2 3" xfId="5467"/>
    <cellStyle name="Comma 6 3 4 3" xfId="3288"/>
    <cellStyle name="Comma 6 3 4 4" xfId="4741"/>
    <cellStyle name="Comma 6 3 5" xfId="2193"/>
    <cellStyle name="Comma 6 3 5 2" xfId="3651"/>
    <cellStyle name="Comma 6 3 5 3" xfId="5104"/>
    <cellStyle name="Comma 6 3 6" xfId="2925"/>
    <cellStyle name="Comma 6 3 7" xfId="4378"/>
    <cellStyle name="Comma 6 4" xfId="760"/>
    <cellStyle name="Comma 6 4 2" xfId="761"/>
    <cellStyle name="Comma 6 4 2 2" xfId="1832"/>
    <cellStyle name="Comma 6 4 2 2 2" xfId="2560"/>
    <cellStyle name="Comma 6 4 2 2 2 2" xfId="4018"/>
    <cellStyle name="Comma 6 4 2 2 2 3" xfId="5471"/>
    <cellStyle name="Comma 6 4 2 2 3" xfId="3292"/>
    <cellStyle name="Comma 6 4 2 2 4" xfId="4745"/>
    <cellStyle name="Comma 6 4 2 3" xfId="2197"/>
    <cellStyle name="Comma 6 4 2 3 2" xfId="3655"/>
    <cellStyle name="Comma 6 4 2 3 3" xfId="5108"/>
    <cellStyle name="Comma 6 4 2 4" xfId="2929"/>
    <cellStyle name="Comma 6 4 2 5" xfId="4382"/>
    <cellStyle name="Comma 6 4 3" xfId="762"/>
    <cellStyle name="Comma 6 4 3 2" xfId="1833"/>
    <cellStyle name="Comma 6 4 3 2 2" xfId="2561"/>
    <cellStyle name="Comma 6 4 3 2 2 2" xfId="4019"/>
    <cellStyle name="Comma 6 4 3 2 2 3" xfId="5472"/>
    <cellStyle name="Comma 6 4 3 2 3" xfId="3293"/>
    <cellStyle name="Comma 6 4 3 2 4" xfId="4746"/>
    <cellStyle name="Comma 6 4 3 3" xfId="2198"/>
    <cellStyle name="Comma 6 4 3 3 2" xfId="3656"/>
    <cellStyle name="Comma 6 4 3 3 3" xfId="5109"/>
    <cellStyle name="Comma 6 4 3 4" xfId="2930"/>
    <cellStyle name="Comma 6 4 3 5" xfId="4383"/>
    <cellStyle name="Comma 6 4 4" xfId="1831"/>
    <cellStyle name="Comma 6 4 4 2" xfId="2559"/>
    <cellStyle name="Comma 6 4 4 2 2" xfId="4017"/>
    <cellStyle name="Comma 6 4 4 2 3" xfId="5470"/>
    <cellStyle name="Comma 6 4 4 3" xfId="3291"/>
    <cellStyle name="Comma 6 4 4 4" xfId="4744"/>
    <cellStyle name="Comma 6 4 5" xfId="2196"/>
    <cellStyle name="Comma 6 4 5 2" xfId="3654"/>
    <cellStyle name="Comma 6 4 5 3" xfId="5107"/>
    <cellStyle name="Comma 6 4 6" xfId="2928"/>
    <cellStyle name="Comma 6 4 7" xfId="4381"/>
    <cellStyle name="Comma 6 5" xfId="763"/>
    <cellStyle name="Comma 6 5 2" xfId="764"/>
    <cellStyle name="Comma 6 5 2 2" xfId="1835"/>
    <cellStyle name="Comma 6 5 2 2 2" xfId="2563"/>
    <cellStyle name="Comma 6 5 2 2 2 2" xfId="4021"/>
    <cellStyle name="Comma 6 5 2 2 2 3" xfId="5474"/>
    <cellStyle name="Comma 6 5 2 2 3" xfId="3295"/>
    <cellStyle name="Comma 6 5 2 2 4" xfId="4748"/>
    <cellStyle name="Comma 6 5 2 3" xfId="2200"/>
    <cellStyle name="Comma 6 5 2 3 2" xfId="3658"/>
    <cellStyle name="Comma 6 5 2 3 3" xfId="5111"/>
    <cellStyle name="Comma 6 5 2 4" xfId="2932"/>
    <cellStyle name="Comma 6 5 2 5" xfId="4385"/>
    <cellStyle name="Comma 6 5 3" xfId="765"/>
    <cellStyle name="Comma 6 5 3 2" xfId="1836"/>
    <cellStyle name="Comma 6 5 3 2 2" xfId="2564"/>
    <cellStyle name="Comma 6 5 3 2 2 2" xfId="4022"/>
    <cellStyle name="Comma 6 5 3 2 2 3" xfId="5475"/>
    <cellStyle name="Comma 6 5 3 2 3" xfId="3296"/>
    <cellStyle name="Comma 6 5 3 2 4" xfId="4749"/>
    <cellStyle name="Comma 6 5 3 3" xfId="2201"/>
    <cellStyle name="Comma 6 5 3 3 2" xfId="3659"/>
    <cellStyle name="Comma 6 5 3 3 3" xfId="5112"/>
    <cellStyle name="Comma 6 5 3 4" xfId="2933"/>
    <cellStyle name="Comma 6 5 3 5" xfId="4386"/>
    <cellStyle name="Comma 6 5 4" xfId="1834"/>
    <cellStyle name="Comma 6 5 4 2" xfId="2562"/>
    <cellStyle name="Comma 6 5 4 2 2" xfId="4020"/>
    <cellStyle name="Comma 6 5 4 2 3" xfId="5473"/>
    <cellStyle name="Comma 6 5 4 3" xfId="3294"/>
    <cellStyle name="Comma 6 5 4 4" xfId="4747"/>
    <cellStyle name="Comma 6 5 5" xfId="2199"/>
    <cellStyle name="Comma 6 5 5 2" xfId="3657"/>
    <cellStyle name="Comma 6 5 5 3" xfId="5110"/>
    <cellStyle name="Comma 6 5 6" xfId="2931"/>
    <cellStyle name="Comma 6 5 7" xfId="4384"/>
    <cellStyle name="Comma 6 6" xfId="766"/>
    <cellStyle name="Comma 6 6 2" xfId="1837"/>
    <cellStyle name="Comma 6 6 2 2" xfId="2565"/>
    <cellStyle name="Comma 6 6 2 2 2" xfId="4023"/>
    <cellStyle name="Comma 6 6 2 2 3" xfId="5476"/>
    <cellStyle name="Comma 6 6 2 3" xfId="3297"/>
    <cellStyle name="Comma 6 6 2 4" xfId="4750"/>
    <cellStyle name="Comma 6 6 3" xfId="2202"/>
    <cellStyle name="Comma 6 6 3 2" xfId="3660"/>
    <cellStyle name="Comma 6 6 3 3" xfId="5113"/>
    <cellStyle name="Comma 6 6 4" xfId="2934"/>
    <cellStyle name="Comma 6 6 5" xfId="4387"/>
    <cellStyle name="Comma 6 7" xfId="767"/>
    <cellStyle name="Comma 6 7 2" xfId="768"/>
    <cellStyle name="Comma 6 7 2 2" xfId="1838"/>
    <cellStyle name="Comma 6 7 2 2 2" xfId="2566"/>
    <cellStyle name="Comma 6 7 2 2 2 2" xfId="4024"/>
    <cellStyle name="Comma 6 7 2 2 2 3" xfId="5477"/>
    <cellStyle name="Comma 6 7 2 2 3" xfId="3298"/>
    <cellStyle name="Comma 6 7 2 2 4" xfId="4751"/>
    <cellStyle name="Comma 6 7 2 3" xfId="2203"/>
    <cellStyle name="Comma 6 7 2 3 2" xfId="3661"/>
    <cellStyle name="Comma 6 7 2 3 3" xfId="5114"/>
    <cellStyle name="Comma 6 7 2 4" xfId="2935"/>
    <cellStyle name="Comma 6 7 2 5" xfId="4388"/>
    <cellStyle name="Comma 6 8" xfId="1827"/>
    <cellStyle name="Comma 6 8 2" xfId="2555"/>
    <cellStyle name="Comma 6 8 2 2" xfId="4013"/>
    <cellStyle name="Comma 6 8 2 3" xfId="5466"/>
    <cellStyle name="Comma 6 8 3" xfId="3287"/>
    <cellStyle name="Comma 6 8 4" xfId="4740"/>
    <cellStyle name="Comma 6 9" xfId="2192"/>
    <cellStyle name="Comma 6 9 2" xfId="3650"/>
    <cellStyle name="Comma 6 9 3" xfId="5103"/>
    <cellStyle name="Comma 7" xfId="769"/>
    <cellStyle name="Comma 7 2" xfId="770"/>
    <cellStyle name="Comma 7 2 2" xfId="771"/>
    <cellStyle name="Comma 7 2 3" xfId="772"/>
    <cellStyle name="Comma 7 3" xfId="773"/>
    <cellStyle name="Comma 7 3 2" xfId="774"/>
    <cellStyle name="Comma 7 4" xfId="775"/>
    <cellStyle name="Comma 7 4 2" xfId="776"/>
    <cellStyle name="Comma 7 5" xfId="777"/>
    <cellStyle name="Comma 7 6" xfId="778"/>
    <cellStyle name="Comma 8" xfId="779"/>
    <cellStyle name="Comma 8 2" xfId="780"/>
    <cellStyle name="Comma 8 3" xfId="781"/>
    <cellStyle name="Comma 9" xfId="782"/>
    <cellStyle name="Comma 9 2" xfId="783"/>
    <cellStyle name="Comma 9 2 2" xfId="784"/>
    <cellStyle name="Comma 9 2 3" xfId="1840"/>
    <cellStyle name="Comma 9 2 3 2" xfId="2568"/>
    <cellStyle name="Comma 9 2 3 2 2" xfId="4026"/>
    <cellStyle name="Comma 9 2 3 2 3" xfId="5479"/>
    <cellStyle name="Comma 9 2 3 3" xfId="3300"/>
    <cellStyle name="Comma 9 2 3 4" xfId="4753"/>
    <cellStyle name="Comma 9 2 4" xfId="2205"/>
    <cellStyle name="Comma 9 2 4 2" xfId="3663"/>
    <cellStyle name="Comma 9 2 4 3" xfId="5116"/>
    <cellStyle name="Comma 9 2 5" xfId="2937"/>
    <cellStyle name="Comma 9 2 6" xfId="4390"/>
    <cellStyle name="Comma 9 3" xfId="785"/>
    <cellStyle name="Comma 9 3 2" xfId="786"/>
    <cellStyle name="Comma 9 3 2 2" xfId="1841"/>
    <cellStyle name="Comma 9 3 2 2 2" xfId="2569"/>
    <cellStyle name="Comma 9 3 2 2 2 2" xfId="4027"/>
    <cellStyle name="Comma 9 3 2 2 2 3" xfId="5480"/>
    <cellStyle name="Comma 9 3 2 2 3" xfId="3301"/>
    <cellStyle name="Comma 9 3 2 2 4" xfId="4754"/>
    <cellStyle name="Comma 9 3 2 3" xfId="2206"/>
    <cellStyle name="Comma 9 3 2 3 2" xfId="3664"/>
    <cellStyle name="Comma 9 3 2 3 3" xfId="5117"/>
    <cellStyle name="Comma 9 3 2 4" xfId="2938"/>
    <cellStyle name="Comma 9 3 2 5" xfId="4391"/>
    <cellStyle name="Comma 9 4" xfId="1839"/>
    <cellStyle name="Comma 9 4 2" xfId="2567"/>
    <cellStyle name="Comma 9 4 2 2" xfId="4025"/>
    <cellStyle name="Comma 9 4 2 3" xfId="5478"/>
    <cellStyle name="Comma 9 4 3" xfId="3299"/>
    <cellStyle name="Comma 9 4 4" xfId="4752"/>
    <cellStyle name="Comma 9 5" xfId="2204"/>
    <cellStyle name="Comma 9 5 2" xfId="3662"/>
    <cellStyle name="Comma 9 5 3" xfId="5115"/>
    <cellStyle name="Comma 9 6" xfId="2936"/>
    <cellStyle name="Comma 9 7" xfId="4389"/>
    <cellStyle name="Currency 2" xfId="787"/>
    <cellStyle name="Dezimal [0]_laroux" xfId="788"/>
    <cellStyle name="Dezimal_laroux" xfId="789"/>
    <cellStyle name="Emphasis 1" xfId="790"/>
    <cellStyle name="Emphasis 2" xfId="791"/>
    <cellStyle name="Emphasis 3" xfId="792"/>
    <cellStyle name="Euro" xfId="793"/>
    <cellStyle name="Explanatory Text" xfId="34" builtinId="53" customBuiltin="1"/>
    <cellStyle name="Explanatory Text 2" xfId="117"/>
    <cellStyle name="Explanatory Text 2 2" xfId="794"/>
    <cellStyle name="Explanatory Text 2 2 2" xfId="795"/>
    <cellStyle name="Explanatory Text 2 3" xfId="796"/>
    <cellStyle name="Explanatory Text 2 3 2" xfId="797"/>
    <cellStyle name="Explanatory Text 2 4" xfId="798"/>
    <cellStyle name="Explanatory Text 2 5" xfId="799"/>
    <cellStyle name="Explanatory Text 3" xfId="800"/>
    <cellStyle name="Good" xfId="25" builtinId="26" customBuiltin="1"/>
    <cellStyle name="Good 2" xfId="118"/>
    <cellStyle name="Good 2 2" xfId="801"/>
    <cellStyle name="Good 2 2 2" xfId="802"/>
    <cellStyle name="Good 2 3" xfId="803"/>
    <cellStyle name="Good 2 3 2" xfId="804"/>
    <cellStyle name="Good 2 4" xfId="805"/>
    <cellStyle name="Good 2 5" xfId="806"/>
    <cellStyle name="Good 3" xfId="807"/>
    <cellStyle name="Heading 1" xfId="21" builtinId="16" customBuiltin="1"/>
    <cellStyle name="Heading 1 2" xfId="119"/>
    <cellStyle name="Heading 1 2 2" xfId="808"/>
    <cellStyle name="Heading 1 2 2 2" xfId="809"/>
    <cellStyle name="Heading 1 2 3" xfId="810"/>
    <cellStyle name="Heading 1 2 3 2" xfId="811"/>
    <cellStyle name="Heading 1 2 4" xfId="812"/>
    <cellStyle name="Heading 1 2 5" xfId="813"/>
    <cellStyle name="Heading 1 3" xfId="814"/>
    <cellStyle name="Heading 2" xfId="22" builtinId="17" customBuiltin="1"/>
    <cellStyle name="Heading 2 2" xfId="120"/>
    <cellStyle name="Heading 2 2 2" xfId="815"/>
    <cellStyle name="Heading 2 2 2 2" xfId="816"/>
    <cellStyle name="Heading 2 2 3" xfId="817"/>
    <cellStyle name="Heading 2 2 3 2" xfId="818"/>
    <cellStyle name="Heading 2 2 4" xfId="819"/>
    <cellStyle name="Heading 2 2 5" xfId="820"/>
    <cellStyle name="Heading 2 3" xfId="821"/>
    <cellStyle name="Heading 3" xfId="23" builtinId="18" customBuiltin="1"/>
    <cellStyle name="Heading 3 2" xfId="121"/>
    <cellStyle name="Heading 3 2 2" xfId="822"/>
    <cellStyle name="Heading 3 2 2 2" xfId="823"/>
    <cellStyle name="Heading 3 2 3" xfId="824"/>
    <cellStyle name="Heading 3 2 3 2" xfId="825"/>
    <cellStyle name="Heading 3 2 4" xfId="826"/>
    <cellStyle name="Heading 3 2 5" xfId="827"/>
    <cellStyle name="Heading 3 3" xfId="828"/>
    <cellStyle name="Heading 4" xfId="24" builtinId="19" customBuiltin="1"/>
    <cellStyle name="Heading 4 2" xfId="122"/>
    <cellStyle name="Heading 4 2 2" xfId="829"/>
    <cellStyle name="Heading 4 2 2 2" xfId="830"/>
    <cellStyle name="Heading 4 2 3" xfId="831"/>
    <cellStyle name="Heading 4 2 3 2" xfId="832"/>
    <cellStyle name="Heading 4 2 4" xfId="833"/>
    <cellStyle name="Heading 4 2 5" xfId="834"/>
    <cellStyle name="Heading 4 3" xfId="835"/>
    <cellStyle name="Hyperlink 2" xfId="836"/>
    <cellStyle name="Hyperlink 2 2" xfId="837"/>
    <cellStyle name="Hyperlink 3" xfId="838"/>
    <cellStyle name="Îáû÷íûé_AMD" xfId="839"/>
    <cellStyle name="Input" xfId="28" builtinId="20" customBuiltin="1"/>
    <cellStyle name="Input 2" xfId="123"/>
    <cellStyle name="Input 2 2" xfId="840"/>
    <cellStyle name="Input 2 2 2" xfId="841"/>
    <cellStyle name="Input 2 2 2 10" xfId="842"/>
    <cellStyle name="Input 2 2 2 2" xfId="843"/>
    <cellStyle name="Input 2 2 2 3" xfId="844"/>
    <cellStyle name="Input 2 2 2 4" xfId="845"/>
    <cellStyle name="Input 2 2 2 5" xfId="846"/>
    <cellStyle name="Input 2 2 2 6" xfId="847"/>
    <cellStyle name="Input 2 2 2 7" xfId="848"/>
    <cellStyle name="Input 2 2 2 8" xfId="849"/>
    <cellStyle name="Input 2 2 2 9" xfId="850"/>
    <cellStyle name="Input 2 2 3" xfId="851"/>
    <cellStyle name="Input 2 2 3 10" xfId="852"/>
    <cellStyle name="Input 2 2 3 2" xfId="853"/>
    <cellStyle name="Input 2 2 3 3" xfId="854"/>
    <cellStyle name="Input 2 2 3 4" xfId="855"/>
    <cellStyle name="Input 2 2 3 5" xfId="856"/>
    <cellStyle name="Input 2 2 3 6" xfId="857"/>
    <cellStyle name="Input 2 2 3 7" xfId="858"/>
    <cellStyle name="Input 2 2 3 8" xfId="859"/>
    <cellStyle name="Input 2 2 3 9" xfId="860"/>
    <cellStyle name="Input 2 2 4" xfId="861"/>
    <cellStyle name="Input 2 2 4 2" xfId="862"/>
    <cellStyle name="Input 2 2 4 3" xfId="863"/>
    <cellStyle name="Input 2 2 5" xfId="864"/>
    <cellStyle name="Input 2 2 6" xfId="865"/>
    <cellStyle name="Input 2 2 7" xfId="866"/>
    <cellStyle name="Input 2 2 8" xfId="867"/>
    <cellStyle name="Input 2 2 9" xfId="868"/>
    <cellStyle name="Input 2 3" xfId="869"/>
    <cellStyle name="Input 2 3 10" xfId="870"/>
    <cellStyle name="Input 2 3 2" xfId="871"/>
    <cellStyle name="Input 2 3 2 2" xfId="872"/>
    <cellStyle name="Input 2 3 2 3" xfId="873"/>
    <cellStyle name="Input 2 3 2 4" xfId="874"/>
    <cellStyle name="Input 2 3 2 5" xfId="875"/>
    <cellStyle name="Input 2 3 2 6" xfId="876"/>
    <cellStyle name="Input 2 3 2 7" xfId="877"/>
    <cellStyle name="Input 2 3 3" xfId="878"/>
    <cellStyle name="Input 2 3 3 2" xfId="879"/>
    <cellStyle name="Input 2 3 3 3" xfId="880"/>
    <cellStyle name="Input 2 3 3 4" xfId="881"/>
    <cellStyle name="Input 2 3 3 5" xfId="882"/>
    <cellStyle name="Input 2 3 3 6" xfId="883"/>
    <cellStyle name="Input 2 3 3 7" xfId="884"/>
    <cellStyle name="Input 2 3 4" xfId="885"/>
    <cellStyle name="Input 2 3 5" xfId="886"/>
    <cellStyle name="Input 2 3 6" xfId="887"/>
    <cellStyle name="Input 2 3 7" xfId="888"/>
    <cellStyle name="Input 2 3 8" xfId="889"/>
    <cellStyle name="Input 2 3 9" xfId="890"/>
    <cellStyle name="Input 2 4" xfId="891"/>
    <cellStyle name="Input 2 4 2" xfId="892"/>
    <cellStyle name="Input 2 4 3" xfId="893"/>
    <cellStyle name="Input 2 4 4" xfId="894"/>
    <cellStyle name="Input 2 4 5" xfId="895"/>
    <cellStyle name="Input 2 4 6" xfId="896"/>
    <cellStyle name="Input 2 4 7" xfId="897"/>
    <cellStyle name="Input 2 5" xfId="898"/>
    <cellStyle name="Input 2 5 2" xfId="899"/>
    <cellStyle name="Input 2 6" xfId="900"/>
    <cellStyle name="Input 2 6 2" xfId="901"/>
    <cellStyle name="Input 2 7" xfId="902"/>
    <cellStyle name="Input 2 8" xfId="903"/>
    <cellStyle name="Input 2 9" xfId="904"/>
    <cellStyle name="Input 3" xfId="905"/>
    <cellStyle name="KPMG Heading 1" xfId="906"/>
    <cellStyle name="KPMG Heading 2" xfId="907"/>
    <cellStyle name="KPMG Heading 3" xfId="908"/>
    <cellStyle name="KPMG Heading 4" xfId="909"/>
    <cellStyle name="KPMG Normal" xfId="910"/>
    <cellStyle name="KPMG Normal Text" xfId="911"/>
    <cellStyle name="KPMG Normal_123" xfId="912"/>
    <cellStyle name="Linked Cell" xfId="31" builtinId="24" customBuiltin="1"/>
    <cellStyle name="Linked Cell 2" xfId="124"/>
    <cellStyle name="Linked Cell 2 2" xfId="913"/>
    <cellStyle name="Linked Cell 2 2 2" xfId="914"/>
    <cellStyle name="Linked Cell 2 3" xfId="915"/>
    <cellStyle name="Linked Cell 2 3 2" xfId="916"/>
    <cellStyle name="Linked Cell 2 4" xfId="917"/>
    <cellStyle name="Linked Cell 2 5" xfId="918"/>
    <cellStyle name="Linked Cell 3" xfId="919"/>
    <cellStyle name="Milliers [0]_laroux" xfId="920"/>
    <cellStyle name="Milliers_laroux" xfId="921"/>
    <cellStyle name="Neutral" xfId="27" builtinId="28" customBuiltin="1"/>
    <cellStyle name="Neutral 2" xfId="125"/>
    <cellStyle name="Neutral 2 2" xfId="922"/>
    <cellStyle name="Neutral 2 2 2" xfId="923"/>
    <cellStyle name="Neutral 2 3" xfId="924"/>
    <cellStyle name="Neutral 2 3 2" xfId="925"/>
    <cellStyle name="Neutral 2 4" xfId="926"/>
    <cellStyle name="Neutral 2 5" xfId="927"/>
    <cellStyle name="Neutral 3" xfId="928"/>
    <cellStyle name="Neutral 4" xfId="929"/>
    <cellStyle name="no dec" xfId="930"/>
    <cellStyle name="Normal" xfId="0" builtinId="0"/>
    <cellStyle name="Normal - Style1" xfId="931"/>
    <cellStyle name="Normal 10" xfId="3"/>
    <cellStyle name="Normal 10 2" xfId="126"/>
    <cellStyle name="Normal 10 2 2" xfId="932"/>
    <cellStyle name="Normal 10 2 3" xfId="1664"/>
    <cellStyle name="Normal 10 3" xfId="933"/>
    <cellStyle name="Normal 10 3 2" xfId="934"/>
    <cellStyle name="Normal 10 4" xfId="935"/>
    <cellStyle name="Normal 10 4 2" xfId="936"/>
    <cellStyle name="Normal 10 5" xfId="937"/>
    <cellStyle name="Normal 10 5 2" xfId="1842"/>
    <cellStyle name="Normal 10 5 2 2" xfId="2570"/>
    <cellStyle name="Normal 10 5 2 2 2" xfId="4028"/>
    <cellStyle name="Normal 10 5 2 2 3" xfId="5481"/>
    <cellStyle name="Normal 10 5 2 3" xfId="3302"/>
    <cellStyle name="Normal 10 5 2 4" xfId="4755"/>
    <cellStyle name="Normal 10 5 3" xfId="2207"/>
    <cellStyle name="Normal 10 5 3 2" xfId="3665"/>
    <cellStyle name="Normal 10 5 3 3" xfId="5118"/>
    <cellStyle name="Normal 10 5 4" xfId="2939"/>
    <cellStyle name="Normal 10 5 5" xfId="4392"/>
    <cellStyle name="Normal 10 6" xfId="938"/>
    <cellStyle name="Normal 11" xfId="4"/>
    <cellStyle name="Normal 11 2" xfId="127"/>
    <cellStyle name="Normal 11 2 2" xfId="939"/>
    <cellStyle name="Normal 11 2 3" xfId="940"/>
    <cellStyle name="Normal 11 2 4" xfId="1665"/>
    <cellStyle name="Normal 11 3" xfId="941"/>
    <cellStyle name="Normal 11 3 2" xfId="942"/>
    <cellStyle name="Normal 11 3 2 2" xfId="1844"/>
    <cellStyle name="Normal 11 3 2 2 2" xfId="2572"/>
    <cellStyle name="Normal 11 3 2 2 2 2" xfId="4030"/>
    <cellStyle name="Normal 11 3 2 2 2 3" xfId="5483"/>
    <cellStyle name="Normal 11 3 2 2 3" xfId="3304"/>
    <cellStyle name="Normal 11 3 2 2 4" xfId="4757"/>
    <cellStyle name="Normal 11 3 2 3" xfId="2209"/>
    <cellStyle name="Normal 11 3 2 3 2" xfId="3667"/>
    <cellStyle name="Normal 11 3 2 3 3" xfId="5120"/>
    <cellStyle name="Normal 11 3 2 4" xfId="2941"/>
    <cellStyle name="Normal 11 3 2 5" xfId="4394"/>
    <cellStyle name="Normal 11 3 3" xfId="943"/>
    <cellStyle name="Normal 11 3 3 2" xfId="944"/>
    <cellStyle name="Normal 11 3 3 2 2" xfId="1845"/>
    <cellStyle name="Normal 11 3 3 2 2 2" xfId="2573"/>
    <cellStyle name="Normal 11 3 3 2 2 2 2" xfId="4031"/>
    <cellStyle name="Normal 11 3 3 2 2 2 3" xfId="5484"/>
    <cellStyle name="Normal 11 3 3 2 2 3" xfId="3305"/>
    <cellStyle name="Normal 11 3 3 2 2 4" xfId="4758"/>
    <cellStyle name="Normal 11 3 3 2 3" xfId="2210"/>
    <cellStyle name="Normal 11 3 3 2 3 2" xfId="3668"/>
    <cellStyle name="Normal 11 3 3 2 3 3" xfId="5121"/>
    <cellStyle name="Normal 11 3 3 2 4" xfId="2942"/>
    <cellStyle name="Normal 11 3 3 2 5" xfId="4395"/>
    <cellStyle name="Normal 11 3 4" xfId="1843"/>
    <cellStyle name="Normal 11 3 4 2" xfId="2571"/>
    <cellStyle name="Normal 11 3 4 2 2" xfId="4029"/>
    <cellStyle name="Normal 11 3 4 2 3" xfId="5482"/>
    <cellStyle name="Normal 11 3 4 3" xfId="3303"/>
    <cellStyle name="Normal 11 3 4 4" xfId="4756"/>
    <cellStyle name="Normal 11 3 5" xfId="2208"/>
    <cellStyle name="Normal 11 3 5 2" xfId="3666"/>
    <cellStyle name="Normal 11 3 5 3" xfId="5119"/>
    <cellStyle name="Normal 11 3 6" xfId="2940"/>
    <cellStyle name="Normal 11 3 7" xfId="4393"/>
    <cellStyle name="Normal 11 4" xfId="945"/>
    <cellStyle name="Normal 11 4 2" xfId="946"/>
    <cellStyle name="Normal 11 4 2 2" xfId="1847"/>
    <cellStyle name="Normal 11 4 2 2 2" xfId="2575"/>
    <cellStyle name="Normal 11 4 2 2 2 2" xfId="4033"/>
    <cellStyle name="Normal 11 4 2 2 2 3" xfId="5486"/>
    <cellStyle name="Normal 11 4 2 2 3" xfId="3307"/>
    <cellStyle name="Normal 11 4 2 2 4" xfId="4760"/>
    <cellStyle name="Normal 11 4 2 3" xfId="2212"/>
    <cellStyle name="Normal 11 4 2 3 2" xfId="3670"/>
    <cellStyle name="Normal 11 4 2 3 3" xfId="5123"/>
    <cellStyle name="Normal 11 4 2 4" xfId="2944"/>
    <cellStyle name="Normal 11 4 2 5" xfId="4397"/>
    <cellStyle name="Normal 11 4 3" xfId="947"/>
    <cellStyle name="Normal 11 4 3 2" xfId="948"/>
    <cellStyle name="Normal 11 4 3 2 2" xfId="1848"/>
    <cellStyle name="Normal 11 4 3 2 2 2" xfId="2576"/>
    <cellStyle name="Normal 11 4 3 2 2 2 2" xfId="4034"/>
    <cellStyle name="Normal 11 4 3 2 2 2 3" xfId="5487"/>
    <cellStyle name="Normal 11 4 3 2 2 3" xfId="3308"/>
    <cellStyle name="Normal 11 4 3 2 2 4" xfId="4761"/>
    <cellStyle name="Normal 11 4 3 2 3" xfId="2213"/>
    <cellStyle name="Normal 11 4 3 2 3 2" xfId="3671"/>
    <cellStyle name="Normal 11 4 3 2 3 3" xfId="5124"/>
    <cellStyle name="Normal 11 4 3 2 4" xfId="2945"/>
    <cellStyle name="Normal 11 4 3 2 5" xfId="4398"/>
    <cellStyle name="Normal 11 4 4" xfId="1846"/>
    <cellStyle name="Normal 11 4 4 2" xfId="2574"/>
    <cellStyle name="Normal 11 4 4 2 2" xfId="4032"/>
    <cellStyle name="Normal 11 4 4 2 3" xfId="5485"/>
    <cellStyle name="Normal 11 4 4 3" xfId="3306"/>
    <cellStyle name="Normal 11 4 4 4" xfId="4759"/>
    <cellStyle name="Normal 11 4 5" xfId="2211"/>
    <cellStyle name="Normal 11 4 5 2" xfId="3669"/>
    <cellStyle name="Normal 11 4 5 3" xfId="5122"/>
    <cellStyle name="Normal 11 4 6" xfId="2943"/>
    <cellStyle name="Normal 11 4 7" xfId="4396"/>
    <cellStyle name="Normal 11 5" xfId="949"/>
    <cellStyle name="Normal 11 5 2" xfId="950"/>
    <cellStyle name="Normal 11 5 2 2" xfId="1850"/>
    <cellStyle name="Normal 11 5 2 2 2" xfId="2578"/>
    <cellStyle name="Normal 11 5 2 2 2 2" xfId="4036"/>
    <cellStyle name="Normal 11 5 2 2 2 3" xfId="5489"/>
    <cellStyle name="Normal 11 5 2 2 3" xfId="3310"/>
    <cellStyle name="Normal 11 5 2 2 4" xfId="4763"/>
    <cellStyle name="Normal 11 5 2 3" xfId="2215"/>
    <cellStyle name="Normal 11 5 2 3 2" xfId="3673"/>
    <cellStyle name="Normal 11 5 2 3 3" xfId="5126"/>
    <cellStyle name="Normal 11 5 2 4" xfId="2947"/>
    <cellStyle name="Normal 11 5 2 5" xfId="4400"/>
    <cellStyle name="Normal 11 5 3" xfId="951"/>
    <cellStyle name="Normal 11 5 3 2" xfId="1851"/>
    <cellStyle name="Normal 11 5 3 2 2" xfId="2579"/>
    <cellStyle name="Normal 11 5 3 2 2 2" xfId="4037"/>
    <cellStyle name="Normal 11 5 3 2 2 3" xfId="5490"/>
    <cellStyle name="Normal 11 5 3 2 3" xfId="3311"/>
    <cellStyle name="Normal 11 5 3 2 4" xfId="4764"/>
    <cellStyle name="Normal 11 5 3 3" xfId="2216"/>
    <cellStyle name="Normal 11 5 3 3 2" xfId="3674"/>
    <cellStyle name="Normal 11 5 3 3 3" xfId="5127"/>
    <cellStyle name="Normal 11 5 3 4" xfId="2948"/>
    <cellStyle name="Normal 11 5 3 5" xfId="4401"/>
    <cellStyle name="Normal 11 5 4" xfId="1849"/>
    <cellStyle name="Normal 11 5 4 2" xfId="2577"/>
    <cellStyle name="Normal 11 5 4 2 2" xfId="4035"/>
    <cellStyle name="Normal 11 5 4 2 3" xfId="5488"/>
    <cellStyle name="Normal 11 5 4 3" xfId="3309"/>
    <cellStyle name="Normal 11 5 4 4" xfId="4762"/>
    <cellStyle name="Normal 11 5 5" xfId="2214"/>
    <cellStyle name="Normal 11 5 5 2" xfId="3672"/>
    <cellStyle name="Normal 11 5 5 3" xfId="5125"/>
    <cellStyle name="Normal 11 5 6" xfId="2946"/>
    <cellStyle name="Normal 11 5 7" xfId="4399"/>
    <cellStyle name="Normal 11 6" xfId="952"/>
    <cellStyle name="Normal 11 7" xfId="953"/>
    <cellStyle name="Normal 11 8" xfId="954"/>
    <cellStyle name="Normal 12" xfId="128"/>
    <cellStyle name="Normal 12 2" xfId="955"/>
    <cellStyle name="Normal 12 2 2" xfId="956"/>
    <cellStyle name="Normal 12 3" xfId="957"/>
    <cellStyle name="Normal 12 4" xfId="958"/>
    <cellStyle name="Normal 13" xfId="129"/>
    <cellStyle name="Normal 13 2" xfId="959"/>
    <cellStyle name="Normal 13 2 2" xfId="960"/>
    <cellStyle name="Normal 13 3" xfId="961"/>
    <cellStyle name="Normal 14" xfId="154"/>
    <cellStyle name="Normal 14 2" xfId="962"/>
    <cellStyle name="Normal 14 2 2" xfId="963"/>
    <cellStyle name="Normal 14 3" xfId="964"/>
    <cellStyle name="Normal 14 4" xfId="1680"/>
    <cellStyle name="Normal 14 4 2" xfId="2408"/>
    <cellStyle name="Normal 14 4 2 2" xfId="3866"/>
    <cellStyle name="Normal 14 4 2 3" xfId="5319"/>
    <cellStyle name="Normal 14 4 3" xfId="3140"/>
    <cellStyle name="Normal 14 4 4" xfId="4593"/>
    <cellStyle name="Normal 14 5" xfId="2045"/>
    <cellStyle name="Normal 14 5 2" xfId="3503"/>
    <cellStyle name="Normal 14 5 3" xfId="4956"/>
    <cellStyle name="Normal 14 6" xfId="2777"/>
    <cellStyle name="Normal 14 7" xfId="4230"/>
    <cellStyle name="Normal 15" xfId="965"/>
    <cellStyle name="Normal 15 2" xfId="966"/>
    <cellStyle name="Normal 15 2 2" xfId="967"/>
    <cellStyle name="Normal 15 3" xfId="968"/>
    <cellStyle name="Normal 15 4" xfId="969"/>
    <cellStyle name="Normal 15 5" xfId="1852"/>
    <cellStyle name="Normal 15 5 2" xfId="2580"/>
    <cellStyle name="Normal 15 5 2 2" xfId="4038"/>
    <cellStyle name="Normal 15 5 2 3" xfId="5491"/>
    <cellStyle name="Normal 15 5 3" xfId="3312"/>
    <cellStyle name="Normal 15 5 4" xfId="4765"/>
    <cellStyle name="Normal 15 6" xfId="2217"/>
    <cellStyle name="Normal 15 6 2" xfId="3675"/>
    <cellStyle name="Normal 15 6 3" xfId="5128"/>
    <cellStyle name="Normal 15 7" xfId="2949"/>
    <cellStyle name="Normal 15 8" xfId="4402"/>
    <cellStyle name="Normal 16" xfId="970"/>
    <cellStyle name="Normal 16 2" xfId="971"/>
    <cellStyle name="Normal 16 3" xfId="972"/>
    <cellStyle name="Normal 16 4" xfId="973"/>
    <cellStyle name="Normal 17" xfId="974"/>
    <cellStyle name="Normal 17 2" xfId="975"/>
    <cellStyle name="Normal 17 2 2" xfId="1853"/>
    <cellStyle name="Normal 17 2 2 2" xfId="2581"/>
    <cellStyle name="Normal 17 2 2 2 2" xfId="4039"/>
    <cellStyle name="Normal 17 2 2 2 3" xfId="5492"/>
    <cellStyle name="Normal 17 2 2 3" xfId="3313"/>
    <cellStyle name="Normal 17 2 2 4" xfId="4766"/>
    <cellStyle name="Normal 17 2 3" xfId="2218"/>
    <cellStyle name="Normal 17 2 3 2" xfId="3676"/>
    <cellStyle name="Normal 17 2 3 3" xfId="5129"/>
    <cellStyle name="Normal 17 2 4" xfId="2950"/>
    <cellStyle name="Normal 17 2 5" xfId="4403"/>
    <cellStyle name="Normal 17 3" xfId="976"/>
    <cellStyle name="Normal 18" xfId="977"/>
    <cellStyle name="Normal 18 2" xfId="978"/>
    <cellStyle name="Normal 19" xfId="979"/>
    <cellStyle name="Normal 2" xfId="5"/>
    <cellStyle name="Normal 2 10" xfId="980"/>
    <cellStyle name="Normal 2 11" xfId="981"/>
    <cellStyle name="Normal 2 12" xfId="982"/>
    <cellStyle name="Normal 2 2" xfId="6"/>
    <cellStyle name="Normal 2 2 2" xfId="983"/>
    <cellStyle name="Normal 2 2 3" xfId="984"/>
    <cellStyle name="Normal 2 2 3 2" xfId="985"/>
    <cellStyle name="Normal 2 2 4" xfId="986"/>
    <cellStyle name="Normal 2 2 4 2" xfId="987"/>
    <cellStyle name="Normal 2 2 4 2 2" xfId="1854"/>
    <cellStyle name="Normal 2 2 4 2 2 2" xfId="2582"/>
    <cellStyle name="Normal 2 2 4 2 2 2 2" xfId="4040"/>
    <cellStyle name="Normal 2 2 4 2 2 2 3" xfId="5493"/>
    <cellStyle name="Normal 2 2 4 2 2 3" xfId="3314"/>
    <cellStyle name="Normal 2 2 4 2 2 4" xfId="4767"/>
    <cellStyle name="Normal 2 2 4 2 3" xfId="2219"/>
    <cellStyle name="Normal 2 2 4 2 3 2" xfId="3677"/>
    <cellStyle name="Normal 2 2 4 2 3 3" xfId="5130"/>
    <cellStyle name="Normal 2 2 4 2 4" xfId="2951"/>
    <cellStyle name="Normal 2 2 4 2 5" xfId="4404"/>
    <cellStyle name="Normal 2 2 5" xfId="988"/>
    <cellStyle name="Normal 2 3" xfId="7"/>
    <cellStyle name="Normal 2 3 2" xfId="989"/>
    <cellStyle name="Normal 2 3 2 2" xfId="990"/>
    <cellStyle name="Normal 2 3 2 3" xfId="991"/>
    <cellStyle name="Normal 2 3 3" xfId="992"/>
    <cellStyle name="Normal 2 3 4" xfId="993"/>
    <cellStyle name="Normal 2 3 4 2" xfId="994"/>
    <cellStyle name="Normal 2 3 4 3" xfId="995"/>
    <cellStyle name="Normal 2 3 5" xfId="996"/>
    <cellStyle name="Normal 2 4" xfId="8"/>
    <cellStyle name="Normal 2 4 2" xfId="997"/>
    <cellStyle name="Normal 2 4 2 2" xfId="998"/>
    <cellStyle name="Normal 2 4 3" xfId="999"/>
    <cellStyle name="Normal 2 4 3 2" xfId="1000"/>
    <cellStyle name="Normal 2 4 4" xfId="1001"/>
    <cellStyle name="Normal 2 5" xfId="130"/>
    <cellStyle name="Normal 2 5 2" xfId="1002"/>
    <cellStyle name="Normal 2 5 2 2" xfId="1003"/>
    <cellStyle name="Normal 2 5 3" xfId="1004"/>
    <cellStyle name="Normal 2 5 4" xfId="1005"/>
    <cellStyle name="Normal 2 6" xfId="1006"/>
    <cellStyle name="Normal 2 6 2" xfId="1007"/>
    <cellStyle name="Normal 2 6 2 2" xfId="1855"/>
    <cellStyle name="Normal 2 6 2 2 2" xfId="2583"/>
    <cellStyle name="Normal 2 6 2 2 2 2" xfId="4041"/>
    <cellStyle name="Normal 2 6 2 2 2 3" xfId="5494"/>
    <cellStyle name="Normal 2 6 2 2 3" xfId="3315"/>
    <cellStyle name="Normal 2 6 2 2 4" xfId="4768"/>
    <cellStyle name="Normal 2 6 2 3" xfId="2220"/>
    <cellStyle name="Normal 2 6 2 3 2" xfId="3678"/>
    <cellStyle name="Normal 2 6 2 3 3" xfId="5131"/>
    <cellStyle name="Normal 2 6 2 4" xfId="2952"/>
    <cellStyle name="Normal 2 6 2 5" xfId="4405"/>
    <cellStyle name="Normal 2 6 3" xfId="1008"/>
    <cellStyle name="Normal 2 6 4" xfId="1009"/>
    <cellStyle name="Normal 2 7" xfId="1010"/>
    <cellStyle name="Normal 2 8" xfId="1011"/>
    <cellStyle name="Normal 2 9" xfId="1012"/>
    <cellStyle name="Normal 2_MOLSI 2009-2011 MTEF Axjusak 3_new_Final" xfId="9"/>
    <cellStyle name="Normal 20" xfId="1013"/>
    <cellStyle name="Normal 21" xfId="1014"/>
    <cellStyle name="Normal 22" xfId="1015"/>
    <cellStyle name="Normal 23" xfId="1016"/>
    <cellStyle name="Normal 23 2" xfId="1856"/>
    <cellStyle name="Normal 23 2 2" xfId="2584"/>
    <cellStyle name="Normal 23 2 2 2" xfId="4042"/>
    <cellStyle name="Normal 23 2 2 3" xfId="5495"/>
    <cellStyle name="Normal 23 2 3" xfId="3316"/>
    <cellStyle name="Normal 23 2 4" xfId="4769"/>
    <cellStyle name="Normal 23 3" xfId="2221"/>
    <cellStyle name="Normal 23 3 2" xfId="3679"/>
    <cellStyle name="Normal 23 3 3" xfId="5132"/>
    <cellStyle name="Normal 23 4" xfId="2953"/>
    <cellStyle name="Normal 23 5" xfId="4406"/>
    <cellStyle name="Normal 24" xfId="1017"/>
    <cellStyle name="Normal 24 2" xfId="1857"/>
    <cellStyle name="Normal 24 2 2" xfId="2585"/>
    <cellStyle name="Normal 24 2 2 2" xfId="4043"/>
    <cellStyle name="Normal 24 2 2 3" xfId="5496"/>
    <cellStyle name="Normal 24 2 3" xfId="3317"/>
    <cellStyle name="Normal 24 2 4" xfId="4770"/>
    <cellStyle name="Normal 24 3" xfId="2222"/>
    <cellStyle name="Normal 24 3 2" xfId="3680"/>
    <cellStyle name="Normal 24 3 3" xfId="5133"/>
    <cellStyle name="Normal 24 4" xfId="2954"/>
    <cellStyle name="Normal 24 5" xfId="4407"/>
    <cellStyle name="Normal 25" xfId="1018"/>
    <cellStyle name="Normal 25 2" xfId="1858"/>
    <cellStyle name="Normal 25 2 2" xfId="2586"/>
    <cellStyle name="Normal 25 2 2 2" xfId="4044"/>
    <cellStyle name="Normal 25 2 2 3" xfId="5497"/>
    <cellStyle name="Normal 25 2 3" xfId="3318"/>
    <cellStyle name="Normal 25 2 4" xfId="4771"/>
    <cellStyle name="Normal 25 3" xfId="2223"/>
    <cellStyle name="Normal 25 3 2" xfId="3681"/>
    <cellStyle name="Normal 25 3 3" xfId="5134"/>
    <cellStyle name="Normal 25 4" xfId="2955"/>
    <cellStyle name="Normal 25 5" xfId="4408"/>
    <cellStyle name="Normal 26" xfId="1019"/>
    <cellStyle name="Normal 26 2" xfId="1859"/>
    <cellStyle name="Normal 26 2 2" xfId="2587"/>
    <cellStyle name="Normal 26 2 2 2" xfId="4045"/>
    <cellStyle name="Normal 26 2 2 3" xfId="5498"/>
    <cellStyle name="Normal 26 2 3" xfId="3319"/>
    <cellStyle name="Normal 26 2 4" xfId="4772"/>
    <cellStyle name="Normal 26 3" xfId="2224"/>
    <cellStyle name="Normal 26 3 2" xfId="3682"/>
    <cellStyle name="Normal 26 3 3" xfId="5135"/>
    <cellStyle name="Normal 26 4" xfId="2956"/>
    <cellStyle name="Normal 26 5" xfId="4409"/>
    <cellStyle name="Normal 27" xfId="1020"/>
    <cellStyle name="Normal 28" xfId="1021"/>
    <cellStyle name="Normal 29" xfId="1022"/>
    <cellStyle name="Normal 3" xfId="10"/>
    <cellStyle name="Normal 3 2" xfId="131"/>
    <cellStyle name="Normal 3 2 2" xfId="1023"/>
    <cellStyle name="Normal 3 2 3" xfId="1024"/>
    <cellStyle name="Normal 3 2 3 2" xfId="1025"/>
    <cellStyle name="Normal 3 2 4" xfId="1026"/>
    <cellStyle name="Normal 3 2 4 2" xfId="1027"/>
    <cellStyle name="Normal 3 2 5" xfId="1028"/>
    <cellStyle name="Normal 3 2 5 2" xfId="1029"/>
    <cellStyle name="Normal 3 2 6" xfId="1030"/>
    <cellStyle name="Normal 3 3" xfId="1031"/>
    <cellStyle name="Normal 3 3 2" xfId="1032"/>
    <cellStyle name="Normal 3 3 3" xfId="1033"/>
    <cellStyle name="Normal 3 4" xfId="1034"/>
    <cellStyle name="Normal 3 5" xfId="1035"/>
    <cellStyle name="Normal 3 5 2" xfId="1036"/>
    <cellStyle name="Normal 3 6" xfId="1037"/>
    <cellStyle name="Normal 3 6 2" xfId="1038"/>
    <cellStyle name="Normal 3 7" xfId="1039"/>
    <cellStyle name="Normal 3 8" xfId="1040"/>
    <cellStyle name="Normal 3 8 2" xfId="1860"/>
    <cellStyle name="Normal 3 8 2 2" xfId="2588"/>
    <cellStyle name="Normal 3 8 2 2 2" xfId="4046"/>
    <cellStyle name="Normal 3 8 2 2 3" xfId="5499"/>
    <cellStyle name="Normal 3 8 2 3" xfId="3320"/>
    <cellStyle name="Normal 3 8 2 4" xfId="4773"/>
    <cellStyle name="Normal 3 8 3" xfId="2225"/>
    <cellStyle name="Normal 3 8 3 2" xfId="3683"/>
    <cellStyle name="Normal 3 8 3 3" xfId="5136"/>
    <cellStyle name="Normal 3 8 4" xfId="2957"/>
    <cellStyle name="Normal 3 8 5" xfId="4410"/>
    <cellStyle name="Normal 3_HavelvacN2axjusakN3" xfId="1041"/>
    <cellStyle name="Normal 30" xfId="1042"/>
    <cellStyle name="Normal 31" xfId="1043"/>
    <cellStyle name="Normal 32" xfId="1044"/>
    <cellStyle name="Normal 33" xfId="1045"/>
    <cellStyle name="Normal 34" xfId="1046"/>
    <cellStyle name="Normal 34 2" xfId="1861"/>
    <cellStyle name="Normal 34 2 2" xfId="2589"/>
    <cellStyle name="Normal 34 2 2 2" xfId="4047"/>
    <cellStyle name="Normal 34 2 2 3" xfId="5500"/>
    <cellStyle name="Normal 34 2 3" xfId="3321"/>
    <cellStyle name="Normal 34 2 4" xfId="4774"/>
    <cellStyle name="Normal 34 3" xfId="2226"/>
    <cellStyle name="Normal 34 3 2" xfId="3684"/>
    <cellStyle name="Normal 34 3 3" xfId="5137"/>
    <cellStyle name="Normal 34 4" xfId="2958"/>
    <cellStyle name="Normal 34 5" xfId="4411"/>
    <cellStyle name="Normal 35" xfId="1047"/>
    <cellStyle name="Normal 36" xfId="1048"/>
    <cellStyle name="Normal 37" xfId="1049"/>
    <cellStyle name="Normal 374" xfId="1050"/>
    <cellStyle name="Normal 374 2" xfId="1051"/>
    <cellStyle name="Normal 38" xfId="1052"/>
    <cellStyle name="Normal 39" xfId="1053"/>
    <cellStyle name="Normal 4" xfId="11"/>
    <cellStyle name="Normal 4 2" xfId="1054"/>
    <cellStyle name="Normal 4 2 2" xfId="1055"/>
    <cellStyle name="Normal 4 3" xfId="1056"/>
    <cellStyle name="Normal 4 3 10" xfId="4412"/>
    <cellStyle name="Normal 4 3 2" xfId="1057"/>
    <cellStyle name="Normal 4 3 2 2" xfId="1058"/>
    <cellStyle name="Normal 4 3 2 2 2" xfId="1864"/>
    <cellStyle name="Normal 4 3 2 2 2 2" xfId="2592"/>
    <cellStyle name="Normal 4 3 2 2 2 2 2" xfId="4050"/>
    <cellStyle name="Normal 4 3 2 2 2 2 3" xfId="5503"/>
    <cellStyle name="Normal 4 3 2 2 2 3" xfId="3324"/>
    <cellStyle name="Normal 4 3 2 2 2 4" xfId="4777"/>
    <cellStyle name="Normal 4 3 2 2 3" xfId="2229"/>
    <cellStyle name="Normal 4 3 2 2 3 2" xfId="3687"/>
    <cellStyle name="Normal 4 3 2 2 3 3" xfId="5140"/>
    <cellStyle name="Normal 4 3 2 2 4" xfId="2961"/>
    <cellStyle name="Normal 4 3 2 2 5" xfId="4414"/>
    <cellStyle name="Normal 4 3 2 3" xfId="1059"/>
    <cellStyle name="Normal 4 3 2 3 2" xfId="1865"/>
    <cellStyle name="Normal 4 3 2 3 2 2" xfId="2593"/>
    <cellStyle name="Normal 4 3 2 3 2 2 2" xfId="4051"/>
    <cellStyle name="Normal 4 3 2 3 2 2 3" xfId="5504"/>
    <cellStyle name="Normal 4 3 2 3 2 3" xfId="3325"/>
    <cellStyle name="Normal 4 3 2 3 2 4" xfId="4778"/>
    <cellStyle name="Normal 4 3 2 3 3" xfId="2230"/>
    <cellStyle name="Normal 4 3 2 3 3 2" xfId="3688"/>
    <cellStyle name="Normal 4 3 2 3 3 3" xfId="5141"/>
    <cellStyle name="Normal 4 3 2 3 4" xfId="2962"/>
    <cellStyle name="Normal 4 3 2 3 5" xfId="4415"/>
    <cellStyle name="Normal 4 3 2 4" xfId="1863"/>
    <cellStyle name="Normal 4 3 2 4 2" xfId="2591"/>
    <cellStyle name="Normal 4 3 2 4 2 2" xfId="4049"/>
    <cellStyle name="Normal 4 3 2 4 2 3" xfId="5502"/>
    <cellStyle name="Normal 4 3 2 4 3" xfId="3323"/>
    <cellStyle name="Normal 4 3 2 4 4" xfId="4776"/>
    <cellStyle name="Normal 4 3 2 5" xfId="2228"/>
    <cellStyle name="Normal 4 3 2 5 2" xfId="3686"/>
    <cellStyle name="Normal 4 3 2 5 3" xfId="5139"/>
    <cellStyle name="Normal 4 3 2 6" xfId="2960"/>
    <cellStyle name="Normal 4 3 2 7" xfId="4413"/>
    <cellStyle name="Normal 4 3 3" xfId="1060"/>
    <cellStyle name="Normal 4 3 3 2" xfId="1061"/>
    <cellStyle name="Normal 4 3 3 2 2" xfId="1867"/>
    <cellStyle name="Normal 4 3 3 2 2 2" xfId="2595"/>
    <cellStyle name="Normal 4 3 3 2 2 2 2" xfId="4053"/>
    <cellStyle name="Normal 4 3 3 2 2 2 3" xfId="5506"/>
    <cellStyle name="Normal 4 3 3 2 2 3" xfId="3327"/>
    <cellStyle name="Normal 4 3 3 2 2 4" xfId="4780"/>
    <cellStyle name="Normal 4 3 3 2 3" xfId="2232"/>
    <cellStyle name="Normal 4 3 3 2 3 2" xfId="3690"/>
    <cellStyle name="Normal 4 3 3 2 3 3" xfId="5143"/>
    <cellStyle name="Normal 4 3 3 2 4" xfId="2964"/>
    <cellStyle name="Normal 4 3 3 2 5" xfId="4417"/>
    <cellStyle name="Normal 4 3 3 3" xfId="1062"/>
    <cellStyle name="Normal 4 3 3 3 2" xfId="1868"/>
    <cellStyle name="Normal 4 3 3 3 2 2" xfId="2596"/>
    <cellStyle name="Normal 4 3 3 3 2 2 2" xfId="4054"/>
    <cellStyle name="Normal 4 3 3 3 2 2 3" xfId="5507"/>
    <cellStyle name="Normal 4 3 3 3 2 3" xfId="3328"/>
    <cellStyle name="Normal 4 3 3 3 2 4" xfId="4781"/>
    <cellStyle name="Normal 4 3 3 3 3" xfId="2233"/>
    <cellStyle name="Normal 4 3 3 3 3 2" xfId="3691"/>
    <cellStyle name="Normal 4 3 3 3 3 3" xfId="5144"/>
    <cellStyle name="Normal 4 3 3 3 4" xfId="2965"/>
    <cellStyle name="Normal 4 3 3 3 5" xfId="4418"/>
    <cellStyle name="Normal 4 3 3 4" xfId="1866"/>
    <cellStyle name="Normal 4 3 3 4 2" xfId="2594"/>
    <cellStyle name="Normal 4 3 3 4 2 2" xfId="4052"/>
    <cellStyle name="Normal 4 3 3 4 2 3" xfId="5505"/>
    <cellStyle name="Normal 4 3 3 4 3" xfId="3326"/>
    <cellStyle name="Normal 4 3 3 4 4" xfId="4779"/>
    <cellStyle name="Normal 4 3 3 5" xfId="2231"/>
    <cellStyle name="Normal 4 3 3 5 2" xfId="3689"/>
    <cellStyle name="Normal 4 3 3 5 3" xfId="5142"/>
    <cellStyle name="Normal 4 3 3 6" xfId="2963"/>
    <cellStyle name="Normal 4 3 3 7" xfId="4416"/>
    <cellStyle name="Normal 4 3 4" xfId="1063"/>
    <cellStyle name="Normal 4 3 4 2" xfId="1064"/>
    <cellStyle name="Normal 4 3 4 2 2" xfId="1870"/>
    <cellStyle name="Normal 4 3 4 2 2 2" xfId="2598"/>
    <cellStyle name="Normal 4 3 4 2 2 2 2" xfId="4056"/>
    <cellStyle name="Normal 4 3 4 2 2 2 3" xfId="5509"/>
    <cellStyle name="Normal 4 3 4 2 2 3" xfId="3330"/>
    <cellStyle name="Normal 4 3 4 2 2 4" xfId="4783"/>
    <cellStyle name="Normal 4 3 4 2 3" xfId="2235"/>
    <cellStyle name="Normal 4 3 4 2 3 2" xfId="3693"/>
    <cellStyle name="Normal 4 3 4 2 3 3" xfId="5146"/>
    <cellStyle name="Normal 4 3 4 2 4" xfId="2967"/>
    <cellStyle name="Normal 4 3 4 2 5" xfId="4420"/>
    <cellStyle name="Normal 4 3 4 3" xfId="1065"/>
    <cellStyle name="Normal 4 3 4 3 2" xfId="1871"/>
    <cellStyle name="Normal 4 3 4 3 2 2" xfId="2599"/>
    <cellStyle name="Normal 4 3 4 3 2 2 2" xfId="4057"/>
    <cellStyle name="Normal 4 3 4 3 2 2 3" xfId="5510"/>
    <cellStyle name="Normal 4 3 4 3 2 3" xfId="3331"/>
    <cellStyle name="Normal 4 3 4 3 2 4" xfId="4784"/>
    <cellStyle name="Normal 4 3 4 3 3" xfId="2236"/>
    <cellStyle name="Normal 4 3 4 3 3 2" xfId="3694"/>
    <cellStyle name="Normal 4 3 4 3 3 3" xfId="5147"/>
    <cellStyle name="Normal 4 3 4 3 4" xfId="2968"/>
    <cellStyle name="Normal 4 3 4 3 5" xfId="4421"/>
    <cellStyle name="Normal 4 3 4 4" xfId="1869"/>
    <cellStyle name="Normal 4 3 4 4 2" xfId="2597"/>
    <cellStyle name="Normal 4 3 4 4 2 2" xfId="4055"/>
    <cellStyle name="Normal 4 3 4 4 2 3" xfId="5508"/>
    <cellStyle name="Normal 4 3 4 4 3" xfId="3329"/>
    <cellStyle name="Normal 4 3 4 4 4" xfId="4782"/>
    <cellStyle name="Normal 4 3 4 5" xfId="2234"/>
    <cellStyle name="Normal 4 3 4 5 2" xfId="3692"/>
    <cellStyle name="Normal 4 3 4 5 3" xfId="5145"/>
    <cellStyle name="Normal 4 3 4 6" xfId="2966"/>
    <cellStyle name="Normal 4 3 4 7" xfId="4419"/>
    <cellStyle name="Normal 4 3 5" xfId="1066"/>
    <cellStyle name="Normal 4 3 6" xfId="1067"/>
    <cellStyle name="Normal 4 3 7" xfId="1862"/>
    <cellStyle name="Normal 4 3 7 2" xfId="2590"/>
    <cellStyle name="Normal 4 3 7 2 2" xfId="4048"/>
    <cellStyle name="Normal 4 3 7 2 3" xfId="5501"/>
    <cellStyle name="Normal 4 3 7 3" xfId="3322"/>
    <cellStyle name="Normal 4 3 7 4" xfId="4775"/>
    <cellStyle name="Normal 4 3 8" xfId="2227"/>
    <cellStyle name="Normal 4 3 8 2" xfId="3685"/>
    <cellStyle name="Normal 4 3 8 3" xfId="5138"/>
    <cellStyle name="Normal 4 3 9" xfId="2959"/>
    <cellStyle name="Normal 4 4" xfId="1068"/>
    <cellStyle name="Normal 4 4 2" xfId="1069"/>
    <cellStyle name="Normal 4 4 2 2" xfId="1872"/>
    <cellStyle name="Normal 4 4 2 2 2" xfId="2600"/>
    <cellStyle name="Normal 4 4 2 2 2 2" xfId="4058"/>
    <cellStyle name="Normal 4 4 2 2 2 3" xfId="5511"/>
    <cellStyle name="Normal 4 4 2 2 3" xfId="3332"/>
    <cellStyle name="Normal 4 4 2 2 4" xfId="4785"/>
    <cellStyle name="Normal 4 4 2 3" xfId="2237"/>
    <cellStyle name="Normal 4 4 2 3 2" xfId="3695"/>
    <cellStyle name="Normal 4 4 2 3 3" xfId="5148"/>
    <cellStyle name="Normal 4 4 2 4" xfId="2969"/>
    <cellStyle name="Normal 4 4 2 5" xfId="4422"/>
    <cellStyle name="Normal 4 4 3" xfId="1070"/>
    <cellStyle name="Normal 4 4 3 2" xfId="1873"/>
    <cellStyle name="Normal 4 4 3 2 2" xfId="2601"/>
    <cellStyle name="Normal 4 4 3 2 2 2" xfId="4059"/>
    <cellStyle name="Normal 4 4 3 2 2 3" xfId="5512"/>
    <cellStyle name="Normal 4 4 3 2 3" xfId="3333"/>
    <cellStyle name="Normal 4 4 3 2 4" xfId="4786"/>
    <cellStyle name="Normal 4 4 3 3" xfId="2238"/>
    <cellStyle name="Normal 4 4 3 3 2" xfId="3696"/>
    <cellStyle name="Normal 4 4 3 3 3" xfId="5149"/>
    <cellStyle name="Normal 4 4 3 4" xfId="2970"/>
    <cellStyle name="Normal 4 4 3 5" xfId="4423"/>
    <cellStyle name="Normal 4 4 4" xfId="1071"/>
    <cellStyle name="Normal 4 5" xfId="1072"/>
    <cellStyle name="Normal 4 5 10" xfId="4424"/>
    <cellStyle name="Normal 4 5 2" xfId="1073"/>
    <cellStyle name="Normal 4 5 2 2" xfId="1074"/>
    <cellStyle name="Normal 4 5 2 2 2" xfId="1876"/>
    <cellStyle name="Normal 4 5 2 2 2 2" xfId="2604"/>
    <cellStyle name="Normal 4 5 2 2 2 2 2" xfId="4062"/>
    <cellStyle name="Normal 4 5 2 2 2 2 3" xfId="5515"/>
    <cellStyle name="Normal 4 5 2 2 2 3" xfId="3336"/>
    <cellStyle name="Normal 4 5 2 2 2 4" xfId="4789"/>
    <cellStyle name="Normal 4 5 2 2 3" xfId="2241"/>
    <cellStyle name="Normal 4 5 2 2 3 2" xfId="3699"/>
    <cellStyle name="Normal 4 5 2 2 3 3" xfId="5152"/>
    <cellStyle name="Normal 4 5 2 2 4" xfId="2973"/>
    <cellStyle name="Normal 4 5 2 2 5" xfId="4426"/>
    <cellStyle name="Normal 4 5 2 3" xfId="1075"/>
    <cellStyle name="Normal 4 5 2 3 2" xfId="1877"/>
    <cellStyle name="Normal 4 5 2 3 2 2" xfId="2605"/>
    <cellStyle name="Normal 4 5 2 3 2 2 2" xfId="4063"/>
    <cellStyle name="Normal 4 5 2 3 2 2 3" xfId="5516"/>
    <cellStyle name="Normal 4 5 2 3 2 3" xfId="3337"/>
    <cellStyle name="Normal 4 5 2 3 2 4" xfId="4790"/>
    <cellStyle name="Normal 4 5 2 3 3" xfId="2242"/>
    <cellStyle name="Normal 4 5 2 3 3 2" xfId="3700"/>
    <cellStyle name="Normal 4 5 2 3 3 3" xfId="5153"/>
    <cellStyle name="Normal 4 5 2 3 4" xfId="2974"/>
    <cellStyle name="Normal 4 5 2 3 5" xfId="4427"/>
    <cellStyle name="Normal 4 5 2 4" xfId="1875"/>
    <cellStyle name="Normal 4 5 2 4 2" xfId="2603"/>
    <cellStyle name="Normal 4 5 2 4 2 2" xfId="4061"/>
    <cellStyle name="Normal 4 5 2 4 2 3" xfId="5514"/>
    <cellStyle name="Normal 4 5 2 4 3" xfId="3335"/>
    <cellStyle name="Normal 4 5 2 4 4" xfId="4788"/>
    <cellStyle name="Normal 4 5 2 5" xfId="2240"/>
    <cellStyle name="Normal 4 5 2 5 2" xfId="3698"/>
    <cellStyle name="Normal 4 5 2 5 3" xfId="5151"/>
    <cellStyle name="Normal 4 5 2 6" xfId="2972"/>
    <cellStyle name="Normal 4 5 2 7" xfId="4425"/>
    <cellStyle name="Normal 4 5 3" xfId="1076"/>
    <cellStyle name="Normal 4 5 3 2" xfId="1077"/>
    <cellStyle name="Normal 4 5 3 2 2" xfId="1879"/>
    <cellStyle name="Normal 4 5 3 2 2 2" xfId="2607"/>
    <cellStyle name="Normal 4 5 3 2 2 2 2" xfId="4065"/>
    <cellStyle name="Normal 4 5 3 2 2 2 3" xfId="5518"/>
    <cellStyle name="Normal 4 5 3 2 2 3" xfId="3339"/>
    <cellStyle name="Normal 4 5 3 2 2 4" xfId="4792"/>
    <cellStyle name="Normal 4 5 3 2 3" xfId="2244"/>
    <cellStyle name="Normal 4 5 3 2 3 2" xfId="3702"/>
    <cellStyle name="Normal 4 5 3 2 3 3" xfId="5155"/>
    <cellStyle name="Normal 4 5 3 2 4" xfId="2976"/>
    <cellStyle name="Normal 4 5 3 2 5" xfId="4429"/>
    <cellStyle name="Normal 4 5 3 3" xfId="1078"/>
    <cellStyle name="Normal 4 5 3 3 2" xfId="1880"/>
    <cellStyle name="Normal 4 5 3 3 2 2" xfId="2608"/>
    <cellStyle name="Normal 4 5 3 3 2 2 2" xfId="4066"/>
    <cellStyle name="Normal 4 5 3 3 2 2 3" xfId="5519"/>
    <cellStyle name="Normal 4 5 3 3 2 3" xfId="3340"/>
    <cellStyle name="Normal 4 5 3 3 2 4" xfId="4793"/>
    <cellStyle name="Normal 4 5 3 3 3" xfId="2245"/>
    <cellStyle name="Normal 4 5 3 3 3 2" xfId="3703"/>
    <cellStyle name="Normal 4 5 3 3 3 3" xfId="5156"/>
    <cellStyle name="Normal 4 5 3 3 4" xfId="2977"/>
    <cellStyle name="Normal 4 5 3 3 5" xfId="4430"/>
    <cellStyle name="Normal 4 5 3 4" xfId="1878"/>
    <cellStyle name="Normal 4 5 3 4 2" xfId="2606"/>
    <cellStyle name="Normal 4 5 3 4 2 2" xfId="4064"/>
    <cellStyle name="Normal 4 5 3 4 2 3" xfId="5517"/>
    <cellStyle name="Normal 4 5 3 4 3" xfId="3338"/>
    <cellStyle name="Normal 4 5 3 4 4" xfId="4791"/>
    <cellStyle name="Normal 4 5 3 5" xfId="2243"/>
    <cellStyle name="Normal 4 5 3 5 2" xfId="3701"/>
    <cellStyle name="Normal 4 5 3 5 3" xfId="5154"/>
    <cellStyle name="Normal 4 5 3 6" xfId="2975"/>
    <cellStyle name="Normal 4 5 3 7" xfId="4428"/>
    <cellStyle name="Normal 4 5 4" xfId="1079"/>
    <cellStyle name="Normal 4 5 4 2" xfId="1080"/>
    <cellStyle name="Normal 4 5 4 2 2" xfId="1882"/>
    <cellStyle name="Normal 4 5 4 2 2 2" xfId="2610"/>
    <cellStyle name="Normal 4 5 4 2 2 2 2" xfId="4068"/>
    <cellStyle name="Normal 4 5 4 2 2 2 3" xfId="5521"/>
    <cellStyle name="Normal 4 5 4 2 2 3" xfId="3342"/>
    <cellStyle name="Normal 4 5 4 2 2 4" xfId="4795"/>
    <cellStyle name="Normal 4 5 4 2 3" xfId="2247"/>
    <cellStyle name="Normal 4 5 4 2 3 2" xfId="3705"/>
    <cellStyle name="Normal 4 5 4 2 3 3" xfId="5158"/>
    <cellStyle name="Normal 4 5 4 2 4" xfId="2979"/>
    <cellStyle name="Normal 4 5 4 2 5" xfId="4432"/>
    <cellStyle name="Normal 4 5 4 3" xfId="1081"/>
    <cellStyle name="Normal 4 5 4 3 2" xfId="1883"/>
    <cellStyle name="Normal 4 5 4 3 2 2" xfId="2611"/>
    <cellStyle name="Normal 4 5 4 3 2 2 2" xfId="4069"/>
    <cellStyle name="Normal 4 5 4 3 2 2 3" xfId="5522"/>
    <cellStyle name="Normal 4 5 4 3 2 3" xfId="3343"/>
    <cellStyle name="Normal 4 5 4 3 2 4" xfId="4796"/>
    <cellStyle name="Normal 4 5 4 3 3" xfId="2248"/>
    <cellStyle name="Normal 4 5 4 3 3 2" xfId="3706"/>
    <cellStyle name="Normal 4 5 4 3 3 3" xfId="5159"/>
    <cellStyle name="Normal 4 5 4 3 4" xfId="2980"/>
    <cellStyle name="Normal 4 5 4 3 5" xfId="4433"/>
    <cellStyle name="Normal 4 5 4 4" xfId="1881"/>
    <cellStyle name="Normal 4 5 4 4 2" xfId="2609"/>
    <cellStyle name="Normal 4 5 4 4 2 2" xfId="4067"/>
    <cellStyle name="Normal 4 5 4 4 2 3" xfId="5520"/>
    <cellStyle name="Normal 4 5 4 4 3" xfId="3341"/>
    <cellStyle name="Normal 4 5 4 4 4" xfId="4794"/>
    <cellStyle name="Normal 4 5 4 5" xfId="2246"/>
    <cellStyle name="Normal 4 5 4 5 2" xfId="3704"/>
    <cellStyle name="Normal 4 5 4 5 3" xfId="5157"/>
    <cellStyle name="Normal 4 5 4 6" xfId="2978"/>
    <cellStyle name="Normal 4 5 4 7" xfId="4431"/>
    <cellStyle name="Normal 4 5 5" xfId="1082"/>
    <cellStyle name="Normal 4 5 5 2" xfId="1884"/>
    <cellStyle name="Normal 4 5 5 2 2" xfId="2612"/>
    <cellStyle name="Normal 4 5 5 2 2 2" xfId="4070"/>
    <cellStyle name="Normal 4 5 5 2 2 3" xfId="5523"/>
    <cellStyle name="Normal 4 5 5 2 3" xfId="3344"/>
    <cellStyle name="Normal 4 5 5 2 4" xfId="4797"/>
    <cellStyle name="Normal 4 5 5 3" xfId="2249"/>
    <cellStyle name="Normal 4 5 5 3 2" xfId="3707"/>
    <cellStyle name="Normal 4 5 5 3 3" xfId="5160"/>
    <cellStyle name="Normal 4 5 5 4" xfId="2981"/>
    <cellStyle name="Normal 4 5 5 5" xfId="4434"/>
    <cellStyle name="Normal 4 5 6" xfId="1083"/>
    <cellStyle name="Normal 4 5 6 2" xfId="1084"/>
    <cellStyle name="Normal 4 5 6 2 2" xfId="1885"/>
    <cellStyle name="Normal 4 5 6 2 2 2" xfId="2613"/>
    <cellStyle name="Normal 4 5 6 2 2 2 2" xfId="4071"/>
    <cellStyle name="Normal 4 5 6 2 2 2 3" xfId="5524"/>
    <cellStyle name="Normal 4 5 6 2 2 3" xfId="3345"/>
    <cellStyle name="Normal 4 5 6 2 2 4" xfId="4798"/>
    <cellStyle name="Normal 4 5 6 2 3" xfId="2250"/>
    <cellStyle name="Normal 4 5 6 2 3 2" xfId="3708"/>
    <cellStyle name="Normal 4 5 6 2 3 3" xfId="5161"/>
    <cellStyle name="Normal 4 5 6 2 4" xfId="2982"/>
    <cellStyle name="Normal 4 5 6 2 5" xfId="4435"/>
    <cellStyle name="Normal 4 5 7" xfId="1874"/>
    <cellStyle name="Normal 4 5 7 2" xfId="2602"/>
    <cellStyle name="Normal 4 5 7 2 2" xfId="4060"/>
    <cellStyle name="Normal 4 5 7 2 3" xfId="5513"/>
    <cellStyle name="Normal 4 5 7 3" xfId="3334"/>
    <cellStyle name="Normal 4 5 7 4" xfId="4787"/>
    <cellStyle name="Normal 4 5 8" xfId="2239"/>
    <cellStyle name="Normal 4 5 8 2" xfId="3697"/>
    <cellStyle name="Normal 4 5 8 3" xfId="5150"/>
    <cellStyle name="Normal 4 5 9" xfId="2971"/>
    <cellStyle name="Normal 4 6" xfId="1085"/>
    <cellStyle name="Normal 4 6 2" xfId="1086"/>
    <cellStyle name="Normal 4 6 2 2" xfId="1087"/>
    <cellStyle name="Normal 4 6 2 2 2" xfId="1888"/>
    <cellStyle name="Normal 4 6 2 2 2 2" xfId="2616"/>
    <cellStyle name="Normal 4 6 2 2 2 2 2" xfId="4074"/>
    <cellStyle name="Normal 4 6 2 2 2 2 3" xfId="5527"/>
    <cellStyle name="Normal 4 6 2 2 2 3" xfId="3348"/>
    <cellStyle name="Normal 4 6 2 2 2 4" xfId="4801"/>
    <cellStyle name="Normal 4 6 2 2 3" xfId="2253"/>
    <cellStyle name="Normal 4 6 2 2 3 2" xfId="3711"/>
    <cellStyle name="Normal 4 6 2 2 3 3" xfId="5164"/>
    <cellStyle name="Normal 4 6 2 2 4" xfId="2985"/>
    <cellStyle name="Normal 4 6 2 2 5" xfId="4438"/>
    <cellStyle name="Normal 4 6 2 3" xfId="1088"/>
    <cellStyle name="Normal 4 6 2 3 2" xfId="1889"/>
    <cellStyle name="Normal 4 6 2 3 2 2" xfId="2617"/>
    <cellStyle name="Normal 4 6 2 3 2 2 2" xfId="4075"/>
    <cellStyle name="Normal 4 6 2 3 2 2 3" xfId="5528"/>
    <cellStyle name="Normal 4 6 2 3 2 3" xfId="3349"/>
    <cellStyle name="Normal 4 6 2 3 2 4" xfId="4802"/>
    <cellStyle name="Normal 4 6 2 3 3" xfId="2254"/>
    <cellStyle name="Normal 4 6 2 3 3 2" xfId="3712"/>
    <cellStyle name="Normal 4 6 2 3 3 3" xfId="5165"/>
    <cellStyle name="Normal 4 6 2 3 4" xfId="2986"/>
    <cellStyle name="Normal 4 6 2 3 5" xfId="4439"/>
    <cellStyle name="Normal 4 6 2 4" xfId="1887"/>
    <cellStyle name="Normal 4 6 2 4 2" xfId="2615"/>
    <cellStyle name="Normal 4 6 2 4 2 2" xfId="4073"/>
    <cellStyle name="Normal 4 6 2 4 2 3" xfId="5526"/>
    <cellStyle name="Normal 4 6 2 4 3" xfId="3347"/>
    <cellStyle name="Normal 4 6 2 4 4" xfId="4800"/>
    <cellStyle name="Normal 4 6 2 5" xfId="2252"/>
    <cellStyle name="Normal 4 6 2 5 2" xfId="3710"/>
    <cellStyle name="Normal 4 6 2 5 3" xfId="5163"/>
    <cellStyle name="Normal 4 6 2 6" xfId="2984"/>
    <cellStyle name="Normal 4 6 2 7" xfId="4437"/>
    <cellStyle name="Normal 4 6 3" xfId="1089"/>
    <cellStyle name="Normal 4 6 3 2" xfId="1090"/>
    <cellStyle name="Normal 4 6 3 2 2" xfId="1891"/>
    <cellStyle name="Normal 4 6 3 2 2 2" xfId="2619"/>
    <cellStyle name="Normal 4 6 3 2 2 2 2" xfId="4077"/>
    <cellStyle name="Normal 4 6 3 2 2 2 3" xfId="5530"/>
    <cellStyle name="Normal 4 6 3 2 2 3" xfId="3351"/>
    <cellStyle name="Normal 4 6 3 2 2 4" xfId="4804"/>
    <cellStyle name="Normal 4 6 3 2 3" xfId="2256"/>
    <cellStyle name="Normal 4 6 3 2 3 2" xfId="3714"/>
    <cellStyle name="Normal 4 6 3 2 3 3" xfId="5167"/>
    <cellStyle name="Normal 4 6 3 2 4" xfId="2988"/>
    <cellStyle name="Normal 4 6 3 2 5" xfId="4441"/>
    <cellStyle name="Normal 4 6 3 3" xfId="1091"/>
    <cellStyle name="Normal 4 6 3 3 2" xfId="1892"/>
    <cellStyle name="Normal 4 6 3 3 2 2" xfId="2620"/>
    <cellStyle name="Normal 4 6 3 3 2 2 2" xfId="4078"/>
    <cellStyle name="Normal 4 6 3 3 2 2 3" xfId="5531"/>
    <cellStyle name="Normal 4 6 3 3 2 3" xfId="3352"/>
    <cellStyle name="Normal 4 6 3 3 2 4" xfId="4805"/>
    <cellStyle name="Normal 4 6 3 3 3" xfId="2257"/>
    <cellStyle name="Normal 4 6 3 3 3 2" xfId="3715"/>
    <cellStyle name="Normal 4 6 3 3 3 3" xfId="5168"/>
    <cellStyle name="Normal 4 6 3 3 4" xfId="2989"/>
    <cellStyle name="Normal 4 6 3 3 5" xfId="4442"/>
    <cellStyle name="Normal 4 6 3 4" xfId="1890"/>
    <cellStyle name="Normal 4 6 3 4 2" xfId="2618"/>
    <cellStyle name="Normal 4 6 3 4 2 2" xfId="4076"/>
    <cellStyle name="Normal 4 6 3 4 2 3" xfId="5529"/>
    <cellStyle name="Normal 4 6 3 4 3" xfId="3350"/>
    <cellStyle name="Normal 4 6 3 4 4" xfId="4803"/>
    <cellStyle name="Normal 4 6 3 5" xfId="2255"/>
    <cellStyle name="Normal 4 6 3 5 2" xfId="3713"/>
    <cellStyle name="Normal 4 6 3 5 3" xfId="5166"/>
    <cellStyle name="Normal 4 6 3 6" xfId="2987"/>
    <cellStyle name="Normal 4 6 3 7" xfId="4440"/>
    <cellStyle name="Normal 4 6 4" xfId="1092"/>
    <cellStyle name="Normal 4 6 4 2" xfId="1893"/>
    <cellStyle name="Normal 4 6 4 2 2" xfId="2621"/>
    <cellStyle name="Normal 4 6 4 2 2 2" xfId="4079"/>
    <cellStyle name="Normal 4 6 4 2 2 3" xfId="5532"/>
    <cellStyle name="Normal 4 6 4 2 3" xfId="3353"/>
    <cellStyle name="Normal 4 6 4 2 4" xfId="4806"/>
    <cellStyle name="Normal 4 6 4 3" xfId="2258"/>
    <cellStyle name="Normal 4 6 4 3 2" xfId="3716"/>
    <cellStyle name="Normal 4 6 4 3 3" xfId="5169"/>
    <cellStyle name="Normal 4 6 4 4" xfId="2990"/>
    <cellStyle name="Normal 4 6 4 5" xfId="4443"/>
    <cellStyle name="Normal 4 6 5" xfId="1093"/>
    <cellStyle name="Normal 4 6 5 2" xfId="1094"/>
    <cellStyle name="Normal 4 6 5 2 2" xfId="1894"/>
    <cellStyle name="Normal 4 6 5 2 2 2" xfId="2622"/>
    <cellStyle name="Normal 4 6 5 2 2 2 2" xfId="4080"/>
    <cellStyle name="Normal 4 6 5 2 2 2 3" xfId="5533"/>
    <cellStyle name="Normal 4 6 5 2 2 3" xfId="3354"/>
    <cellStyle name="Normal 4 6 5 2 2 4" xfId="4807"/>
    <cellStyle name="Normal 4 6 5 2 3" xfId="2259"/>
    <cellStyle name="Normal 4 6 5 2 3 2" xfId="3717"/>
    <cellStyle name="Normal 4 6 5 2 3 3" xfId="5170"/>
    <cellStyle name="Normal 4 6 5 2 4" xfId="2991"/>
    <cellStyle name="Normal 4 6 5 2 5" xfId="4444"/>
    <cellStyle name="Normal 4 6 6" xfId="1886"/>
    <cellStyle name="Normal 4 6 6 2" xfId="2614"/>
    <cellStyle name="Normal 4 6 6 2 2" xfId="4072"/>
    <cellStyle name="Normal 4 6 6 2 3" xfId="5525"/>
    <cellStyle name="Normal 4 6 6 3" xfId="3346"/>
    <cellStyle name="Normal 4 6 6 4" xfId="4799"/>
    <cellStyle name="Normal 4 6 7" xfId="2251"/>
    <cellStyle name="Normal 4 6 7 2" xfId="3709"/>
    <cellStyle name="Normal 4 6 7 3" xfId="5162"/>
    <cellStyle name="Normal 4 6 8" xfId="2983"/>
    <cellStyle name="Normal 4 6 9" xfId="4436"/>
    <cellStyle name="Normal 4 7" xfId="1095"/>
    <cellStyle name="Normal 4 8" xfId="1096"/>
    <cellStyle name="Normal 4 8 2" xfId="1097"/>
    <cellStyle name="Normal 4 8 2 2" xfId="1895"/>
    <cellStyle name="Normal 4 8 2 2 2" xfId="2623"/>
    <cellStyle name="Normal 4 8 2 2 2 2" xfId="4081"/>
    <cellStyle name="Normal 4 8 2 2 2 3" xfId="5534"/>
    <cellStyle name="Normal 4 8 2 2 3" xfId="3355"/>
    <cellStyle name="Normal 4 8 2 2 4" xfId="4808"/>
    <cellStyle name="Normal 4 8 2 3" xfId="2260"/>
    <cellStyle name="Normal 4 8 2 3 2" xfId="3718"/>
    <cellStyle name="Normal 4 8 2 3 3" xfId="5171"/>
    <cellStyle name="Normal 4 8 2 4" xfId="2992"/>
    <cellStyle name="Normal 4 8 2 5" xfId="4445"/>
    <cellStyle name="Normal 40" xfId="1098"/>
    <cellStyle name="Normal 41" xfId="1099"/>
    <cellStyle name="Normal 42" xfId="1100"/>
    <cellStyle name="Normal 43" xfId="1101"/>
    <cellStyle name="Normal 44" xfId="1102"/>
    <cellStyle name="Normal 45" xfId="1103"/>
    <cellStyle name="Normal 45 2" xfId="1896"/>
    <cellStyle name="Normal 45 2 2" xfId="2624"/>
    <cellStyle name="Normal 45 2 2 2" xfId="4082"/>
    <cellStyle name="Normal 45 2 2 3" xfId="5535"/>
    <cellStyle name="Normal 45 2 3" xfId="3356"/>
    <cellStyle name="Normal 45 2 4" xfId="4809"/>
    <cellStyle name="Normal 45 3" xfId="2261"/>
    <cellStyle name="Normal 45 3 2" xfId="3719"/>
    <cellStyle name="Normal 45 3 3" xfId="5172"/>
    <cellStyle name="Normal 45 4" xfId="2993"/>
    <cellStyle name="Normal 45 5" xfId="4446"/>
    <cellStyle name="Normal 46" xfId="1104"/>
    <cellStyle name="Normal 47" xfId="1105"/>
    <cellStyle name="Normal 48" xfId="1106"/>
    <cellStyle name="Normal 49" xfId="1107"/>
    <cellStyle name="Normal 5" xfId="12"/>
    <cellStyle name="Normal 5 2" xfId="1108"/>
    <cellStyle name="Normal 5 2 10" xfId="2994"/>
    <cellStyle name="Normal 5 2 11" xfId="4447"/>
    <cellStyle name="Normal 5 2 2" xfId="1109"/>
    <cellStyle name="Normal 5 2 2 2" xfId="1110"/>
    <cellStyle name="Normal 5 2 2 2 2" xfId="1111"/>
    <cellStyle name="Normal 5 2 2 2 2 2" xfId="1900"/>
    <cellStyle name="Normal 5 2 2 2 2 2 2" xfId="2628"/>
    <cellStyle name="Normal 5 2 2 2 2 2 2 2" xfId="4086"/>
    <cellStyle name="Normal 5 2 2 2 2 2 2 3" xfId="5539"/>
    <cellStyle name="Normal 5 2 2 2 2 2 3" xfId="3360"/>
    <cellStyle name="Normal 5 2 2 2 2 2 4" xfId="4813"/>
    <cellStyle name="Normal 5 2 2 2 2 3" xfId="2265"/>
    <cellStyle name="Normal 5 2 2 2 2 3 2" xfId="3723"/>
    <cellStyle name="Normal 5 2 2 2 2 3 3" xfId="5176"/>
    <cellStyle name="Normal 5 2 2 2 2 4" xfId="2997"/>
    <cellStyle name="Normal 5 2 2 2 2 5" xfId="4450"/>
    <cellStyle name="Normal 5 2 2 2 3" xfId="1112"/>
    <cellStyle name="Normal 5 2 2 2 3 2" xfId="1901"/>
    <cellStyle name="Normal 5 2 2 2 3 2 2" xfId="2629"/>
    <cellStyle name="Normal 5 2 2 2 3 2 2 2" xfId="4087"/>
    <cellStyle name="Normal 5 2 2 2 3 2 2 3" xfId="5540"/>
    <cellStyle name="Normal 5 2 2 2 3 2 3" xfId="3361"/>
    <cellStyle name="Normal 5 2 2 2 3 2 4" xfId="4814"/>
    <cellStyle name="Normal 5 2 2 2 3 3" xfId="2266"/>
    <cellStyle name="Normal 5 2 2 2 3 3 2" xfId="3724"/>
    <cellStyle name="Normal 5 2 2 2 3 3 3" xfId="5177"/>
    <cellStyle name="Normal 5 2 2 2 3 4" xfId="2998"/>
    <cellStyle name="Normal 5 2 2 2 3 5" xfId="4451"/>
    <cellStyle name="Normal 5 2 2 2 4" xfId="1899"/>
    <cellStyle name="Normal 5 2 2 2 4 2" xfId="2627"/>
    <cellStyle name="Normal 5 2 2 2 4 2 2" xfId="4085"/>
    <cellStyle name="Normal 5 2 2 2 4 2 3" xfId="5538"/>
    <cellStyle name="Normal 5 2 2 2 4 3" xfId="3359"/>
    <cellStyle name="Normal 5 2 2 2 4 4" xfId="4812"/>
    <cellStyle name="Normal 5 2 2 2 5" xfId="2264"/>
    <cellStyle name="Normal 5 2 2 2 5 2" xfId="3722"/>
    <cellStyle name="Normal 5 2 2 2 5 3" xfId="5175"/>
    <cellStyle name="Normal 5 2 2 2 6" xfId="2996"/>
    <cellStyle name="Normal 5 2 2 2 7" xfId="4449"/>
    <cellStyle name="Normal 5 2 2 3" xfId="1113"/>
    <cellStyle name="Normal 5 2 2 3 2" xfId="1114"/>
    <cellStyle name="Normal 5 2 2 3 2 2" xfId="1903"/>
    <cellStyle name="Normal 5 2 2 3 2 2 2" xfId="2631"/>
    <cellStyle name="Normal 5 2 2 3 2 2 2 2" xfId="4089"/>
    <cellStyle name="Normal 5 2 2 3 2 2 2 3" xfId="5542"/>
    <cellStyle name="Normal 5 2 2 3 2 2 3" xfId="3363"/>
    <cellStyle name="Normal 5 2 2 3 2 2 4" xfId="4816"/>
    <cellStyle name="Normal 5 2 2 3 2 3" xfId="2268"/>
    <cellStyle name="Normal 5 2 2 3 2 3 2" xfId="3726"/>
    <cellStyle name="Normal 5 2 2 3 2 3 3" xfId="5179"/>
    <cellStyle name="Normal 5 2 2 3 2 4" xfId="3000"/>
    <cellStyle name="Normal 5 2 2 3 2 5" xfId="4453"/>
    <cellStyle name="Normal 5 2 2 3 3" xfId="1115"/>
    <cellStyle name="Normal 5 2 2 3 3 2" xfId="1904"/>
    <cellStyle name="Normal 5 2 2 3 3 2 2" xfId="2632"/>
    <cellStyle name="Normal 5 2 2 3 3 2 2 2" xfId="4090"/>
    <cellStyle name="Normal 5 2 2 3 3 2 2 3" xfId="5543"/>
    <cellStyle name="Normal 5 2 2 3 3 2 3" xfId="3364"/>
    <cellStyle name="Normal 5 2 2 3 3 2 4" xfId="4817"/>
    <cellStyle name="Normal 5 2 2 3 3 3" xfId="2269"/>
    <cellStyle name="Normal 5 2 2 3 3 3 2" xfId="3727"/>
    <cellStyle name="Normal 5 2 2 3 3 3 3" xfId="5180"/>
    <cellStyle name="Normal 5 2 2 3 3 4" xfId="3001"/>
    <cellStyle name="Normal 5 2 2 3 3 5" xfId="4454"/>
    <cellStyle name="Normal 5 2 2 3 4" xfId="1902"/>
    <cellStyle name="Normal 5 2 2 3 4 2" xfId="2630"/>
    <cellStyle name="Normal 5 2 2 3 4 2 2" xfId="4088"/>
    <cellStyle name="Normal 5 2 2 3 4 2 3" xfId="5541"/>
    <cellStyle name="Normal 5 2 2 3 4 3" xfId="3362"/>
    <cellStyle name="Normal 5 2 2 3 4 4" xfId="4815"/>
    <cellStyle name="Normal 5 2 2 3 5" xfId="2267"/>
    <cellStyle name="Normal 5 2 2 3 5 2" xfId="3725"/>
    <cellStyle name="Normal 5 2 2 3 5 3" xfId="5178"/>
    <cellStyle name="Normal 5 2 2 3 6" xfId="2999"/>
    <cellStyle name="Normal 5 2 2 3 7" xfId="4452"/>
    <cellStyle name="Normal 5 2 2 4" xfId="1116"/>
    <cellStyle name="Normal 5 2 2 4 2" xfId="1905"/>
    <cellStyle name="Normal 5 2 2 4 2 2" xfId="2633"/>
    <cellStyle name="Normal 5 2 2 4 2 2 2" xfId="4091"/>
    <cellStyle name="Normal 5 2 2 4 2 2 3" xfId="5544"/>
    <cellStyle name="Normal 5 2 2 4 2 3" xfId="3365"/>
    <cellStyle name="Normal 5 2 2 4 2 4" xfId="4818"/>
    <cellStyle name="Normal 5 2 2 4 3" xfId="2270"/>
    <cellStyle name="Normal 5 2 2 4 3 2" xfId="3728"/>
    <cellStyle name="Normal 5 2 2 4 3 3" xfId="5181"/>
    <cellStyle name="Normal 5 2 2 4 4" xfId="3002"/>
    <cellStyle name="Normal 5 2 2 4 5" xfId="4455"/>
    <cellStyle name="Normal 5 2 2 5" xfId="1117"/>
    <cellStyle name="Normal 5 2 2 5 2" xfId="1118"/>
    <cellStyle name="Normal 5 2 2 5 2 2" xfId="1906"/>
    <cellStyle name="Normal 5 2 2 5 2 2 2" xfId="2634"/>
    <cellStyle name="Normal 5 2 2 5 2 2 2 2" xfId="4092"/>
    <cellStyle name="Normal 5 2 2 5 2 2 2 3" xfId="5545"/>
    <cellStyle name="Normal 5 2 2 5 2 2 3" xfId="3366"/>
    <cellStyle name="Normal 5 2 2 5 2 2 4" xfId="4819"/>
    <cellStyle name="Normal 5 2 2 5 2 3" xfId="2271"/>
    <cellStyle name="Normal 5 2 2 5 2 3 2" xfId="3729"/>
    <cellStyle name="Normal 5 2 2 5 2 3 3" xfId="5182"/>
    <cellStyle name="Normal 5 2 2 5 2 4" xfId="3003"/>
    <cellStyle name="Normal 5 2 2 5 2 5" xfId="4456"/>
    <cellStyle name="Normal 5 2 2 6" xfId="1898"/>
    <cellStyle name="Normal 5 2 2 6 2" xfId="2626"/>
    <cellStyle name="Normal 5 2 2 6 2 2" xfId="4084"/>
    <cellStyle name="Normal 5 2 2 6 2 3" xfId="5537"/>
    <cellStyle name="Normal 5 2 2 6 3" xfId="3358"/>
    <cellStyle name="Normal 5 2 2 6 4" xfId="4811"/>
    <cellStyle name="Normal 5 2 2 7" xfId="2263"/>
    <cellStyle name="Normal 5 2 2 7 2" xfId="3721"/>
    <cellStyle name="Normal 5 2 2 7 3" xfId="5174"/>
    <cellStyle name="Normal 5 2 2 8" xfId="2995"/>
    <cellStyle name="Normal 5 2 2 9" xfId="4448"/>
    <cellStyle name="Normal 5 2 3" xfId="1119"/>
    <cellStyle name="Normal 5 2 4" xfId="1120"/>
    <cellStyle name="Normal 5 2 4 2" xfId="1907"/>
    <cellStyle name="Normal 5 2 4 2 2" xfId="2635"/>
    <cellStyle name="Normal 5 2 4 2 2 2" xfId="4093"/>
    <cellStyle name="Normal 5 2 4 2 2 3" xfId="5546"/>
    <cellStyle name="Normal 5 2 4 2 3" xfId="3367"/>
    <cellStyle name="Normal 5 2 4 2 4" xfId="4820"/>
    <cellStyle name="Normal 5 2 4 3" xfId="2272"/>
    <cellStyle name="Normal 5 2 4 3 2" xfId="3730"/>
    <cellStyle name="Normal 5 2 4 3 3" xfId="5183"/>
    <cellStyle name="Normal 5 2 4 4" xfId="3004"/>
    <cellStyle name="Normal 5 2 4 5" xfId="4457"/>
    <cellStyle name="Normal 5 2 5" xfId="1121"/>
    <cellStyle name="Normal 5 2 5 2" xfId="1908"/>
    <cellStyle name="Normal 5 2 5 2 2" xfId="2636"/>
    <cellStyle name="Normal 5 2 5 2 2 2" xfId="4094"/>
    <cellStyle name="Normal 5 2 5 2 2 3" xfId="5547"/>
    <cellStyle name="Normal 5 2 5 2 3" xfId="3368"/>
    <cellStyle name="Normal 5 2 5 2 4" xfId="4821"/>
    <cellStyle name="Normal 5 2 5 3" xfId="2273"/>
    <cellStyle name="Normal 5 2 5 3 2" xfId="3731"/>
    <cellStyle name="Normal 5 2 5 3 3" xfId="5184"/>
    <cellStyle name="Normal 5 2 5 4" xfId="3005"/>
    <cellStyle name="Normal 5 2 5 5" xfId="4458"/>
    <cellStyle name="Normal 5 2 6" xfId="1122"/>
    <cellStyle name="Normal 5 2 6 2" xfId="1909"/>
    <cellStyle name="Normal 5 2 6 2 2" xfId="2637"/>
    <cellStyle name="Normal 5 2 6 2 2 2" xfId="4095"/>
    <cellStyle name="Normal 5 2 6 2 2 3" xfId="5548"/>
    <cellStyle name="Normal 5 2 6 2 3" xfId="3369"/>
    <cellStyle name="Normal 5 2 6 2 4" xfId="4822"/>
    <cellStyle name="Normal 5 2 6 3" xfId="2274"/>
    <cellStyle name="Normal 5 2 6 3 2" xfId="3732"/>
    <cellStyle name="Normal 5 2 6 3 3" xfId="5185"/>
    <cellStyle name="Normal 5 2 6 4" xfId="3006"/>
    <cellStyle name="Normal 5 2 6 5" xfId="4459"/>
    <cellStyle name="Normal 5 2 7" xfId="1897"/>
    <cellStyle name="Normal 5 2 7 2" xfId="2625"/>
    <cellStyle name="Normal 5 2 7 2 2" xfId="4083"/>
    <cellStyle name="Normal 5 2 7 2 3" xfId="5536"/>
    <cellStyle name="Normal 5 2 7 3" xfId="3357"/>
    <cellStyle name="Normal 5 2 7 4" xfId="4810"/>
    <cellStyle name="Normal 5 2 8" xfId="2262"/>
    <cellStyle name="Normal 5 2 8 2" xfId="3720"/>
    <cellStyle name="Normal 5 2 8 3" xfId="5173"/>
    <cellStyle name="Normal 5 2 9" xfId="2722"/>
    <cellStyle name="Normal 5 3" xfId="1123"/>
    <cellStyle name="Normal 5 4" xfId="1124"/>
    <cellStyle name="Normal 5 4 2" xfId="1125"/>
    <cellStyle name="Normal 5 5" xfId="1126"/>
    <cellStyle name="Normal 5 5 2" xfId="1127"/>
    <cellStyle name="Normal 5 6" xfId="1128"/>
    <cellStyle name="Normal 50" xfId="1129"/>
    <cellStyle name="Normal 51" xfId="1130"/>
    <cellStyle name="Normal 52" xfId="1131"/>
    <cellStyle name="Normal 53" xfId="1132"/>
    <cellStyle name="Normal 54" xfId="1133"/>
    <cellStyle name="Normal 54 2" xfId="1134"/>
    <cellStyle name="Normal 54 3" xfId="1135"/>
    <cellStyle name="Normal 55" xfId="1136"/>
    <cellStyle name="Normal 56" xfId="1137"/>
    <cellStyle name="Normal 57" xfId="1138"/>
    <cellStyle name="Normal 58" xfId="1582"/>
    <cellStyle name="Normal 59" xfId="1595"/>
    <cellStyle name="Normal 6" xfId="13"/>
    <cellStyle name="Normal 6 2" xfId="1139"/>
    <cellStyle name="Normal 6 2 2" xfId="1140"/>
    <cellStyle name="Normal 6 2 3" xfId="1141"/>
    <cellStyle name="Normal 6 2 4" xfId="1142"/>
    <cellStyle name="Normal 6 3" xfId="1143"/>
    <cellStyle name="Normal 6 3 2" xfId="1144"/>
    <cellStyle name="Normal 6 4" xfId="1145"/>
    <cellStyle name="Normal 6 4 2" xfId="1146"/>
    <cellStyle name="Normal 6 5" xfId="1147"/>
    <cellStyle name="Normal 6 6" xfId="1148"/>
    <cellStyle name="Normal 60" xfId="1597"/>
    <cellStyle name="Normal 61" xfId="1598"/>
    <cellStyle name="Normal 62" xfId="1612"/>
    <cellStyle name="Normal 63" xfId="1991"/>
    <cellStyle name="Normal 63 2" xfId="2719"/>
    <cellStyle name="Normal 7" xfId="14"/>
    <cellStyle name="Normal 7 2" xfId="1149"/>
    <cellStyle name="Normal 7 2 2" xfId="1150"/>
    <cellStyle name="Normal 7 2 2 2" xfId="1151"/>
    <cellStyle name="Normal 7 2 2 2 2" xfId="1912"/>
    <cellStyle name="Normal 7 2 2 2 2 2" xfId="2640"/>
    <cellStyle name="Normal 7 2 2 2 2 2 2" xfId="4098"/>
    <cellStyle name="Normal 7 2 2 2 2 2 3" xfId="5551"/>
    <cellStyle name="Normal 7 2 2 2 2 3" xfId="3372"/>
    <cellStyle name="Normal 7 2 2 2 2 4" xfId="4825"/>
    <cellStyle name="Normal 7 2 2 2 3" xfId="2277"/>
    <cellStyle name="Normal 7 2 2 2 3 2" xfId="3735"/>
    <cellStyle name="Normal 7 2 2 2 3 3" xfId="5188"/>
    <cellStyle name="Normal 7 2 2 2 4" xfId="3009"/>
    <cellStyle name="Normal 7 2 2 2 5" xfId="4462"/>
    <cellStyle name="Normal 7 2 2 3" xfId="1152"/>
    <cellStyle name="Normal 7 2 2 3 2" xfId="1913"/>
    <cellStyle name="Normal 7 2 2 3 2 2" xfId="2641"/>
    <cellStyle name="Normal 7 2 2 3 2 2 2" xfId="4099"/>
    <cellStyle name="Normal 7 2 2 3 2 2 3" xfId="5552"/>
    <cellStyle name="Normal 7 2 2 3 2 3" xfId="3373"/>
    <cellStyle name="Normal 7 2 2 3 2 4" xfId="4826"/>
    <cellStyle name="Normal 7 2 2 3 3" xfId="2278"/>
    <cellStyle name="Normal 7 2 2 3 3 2" xfId="3736"/>
    <cellStyle name="Normal 7 2 2 3 3 3" xfId="5189"/>
    <cellStyle name="Normal 7 2 2 3 4" xfId="3010"/>
    <cellStyle name="Normal 7 2 2 3 5" xfId="4463"/>
    <cellStyle name="Normal 7 2 2 4" xfId="1911"/>
    <cellStyle name="Normal 7 2 2 4 2" xfId="2639"/>
    <cellStyle name="Normal 7 2 2 4 2 2" xfId="4097"/>
    <cellStyle name="Normal 7 2 2 4 2 3" xfId="5550"/>
    <cellStyle name="Normal 7 2 2 4 3" xfId="3371"/>
    <cellStyle name="Normal 7 2 2 4 4" xfId="4824"/>
    <cellStyle name="Normal 7 2 2 5" xfId="2276"/>
    <cellStyle name="Normal 7 2 2 5 2" xfId="3734"/>
    <cellStyle name="Normal 7 2 2 5 3" xfId="5187"/>
    <cellStyle name="Normal 7 2 2 6" xfId="3008"/>
    <cellStyle name="Normal 7 2 2 7" xfId="4461"/>
    <cellStyle name="Normal 7 2 3" xfId="1153"/>
    <cellStyle name="Normal 7 2 3 2" xfId="1154"/>
    <cellStyle name="Normal 7 2 3 2 2" xfId="1915"/>
    <cellStyle name="Normal 7 2 3 2 2 2" xfId="2643"/>
    <cellStyle name="Normal 7 2 3 2 2 2 2" xfId="4101"/>
    <cellStyle name="Normal 7 2 3 2 2 2 3" xfId="5554"/>
    <cellStyle name="Normal 7 2 3 2 2 3" xfId="3375"/>
    <cellStyle name="Normal 7 2 3 2 2 4" xfId="4828"/>
    <cellStyle name="Normal 7 2 3 2 3" xfId="2280"/>
    <cellStyle name="Normal 7 2 3 2 3 2" xfId="3738"/>
    <cellStyle name="Normal 7 2 3 2 3 3" xfId="5191"/>
    <cellStyle name="Normal 7 2 3 2 4" xfId="3012"/>
    <cellStyle name="Normal 7 2 3 2 5" xfId="4465"/>
    <cellStyle name="Normal 7 2 3 3" xfId="1155"/>
    <cellStyle name="Normal 7 2 3 3 2" xfId="1916"/>
    <cellStyle name="Normal 7 2 3 3 2 2" xfId="2644"/>
    <cellStyle name="Normal 7 2 3 3 2 2 2" xfId="4102"/>
    <cellStyle name="Normal 7 2 3 3 2 2 3" xfId="5555"/>
    <cellStyle name="Normal 7 2 3 3 2 3" xfId="3376"/>
    <cellStyle name="Normal 7 2 3 3 2 4" xfId="4829"/>
    <cellStyle name="Normal 7 2 3 3 3" xfId="2281"/>
    <cellStyle name="Normal 7 2 3 3 3 2" xfId="3739"/>
    <cellStyle name="Normal 7 2 3 3 3 3" xfId="5192"/>
    <cellStyle name="Normal 7 2 3 3 4" xfId="3013"/>
    <cellStyle name="Normal 7 2 3 3 5" xfId="4466"/>
    <cellStyle name="Normal 7 2 3 4" xfId="1914"/>
    <cellStyle name="Normal 7 2 3 4 2" xfId="2642"/>
    <cellStyle name="Normal 7 2 3 4 2 2" xfId="4100"/>
    <cellStyle name="Normal 7 2 3 4 2 3" xfId="5553"/>
    <cellStyle name="Normal 7 2 3 4 3" xfId="3374"/>
    <cellStyle name="Normal 7 2 3 4 4" xfId="4827"/>
    <cellStyle name="Normal 7 2 3 5" xfId="2279"/>
    <cellStyle name="Normal 7 2 3 5 2" xfId="3737"/>
    <cellStyle name="Normal 7 2 3 5 3" xfId="5190"/>
    <cellStyle name="Normal 7 2 3 6" xfId="3011"/>
    <cellStyle name="Normal 7 2 3 7" xfId="4464"/>
    <cellStyle name="Normal 7 2 4" xfId="1156"/>
    <cellStyle name="Normal 7 2 4 2" xfId="1917"/>
    <cellStyle name="Normal 7 2 4 2 2" xfId="2645"/>
    <cellStyle name="Normal 7 2 4 2 2 2" xfId="4103"/>
    <cellStyle name="Normal 7 2 4 2 2 3" xfId="5556"/>
    <cellStyle name="Normal 7 2 4 2 3" xfId="3377"/>
    <cellStyle name="Normal 7 2 4 2 4" xfId="4830"/>
    <cellStyle name="Normal 7 2 4 3" xfId="2282"/>
    <cellStyle name="Normal 7 2 4 3 2" xfId="3740"/>
    <cellStyle name="Normal 7 2 4 3 3" xfId="5193"/>
    <cellStyle name="Normal 7 2 4 4" xfId="3014"/>
    <cellStyle name="Normal 7 2 4 5" xfId="4467"/>
    <cellStyle name="Normal 7 2 5" xfId="1157"/>
    <cellStyle name="Normal 7 2 5 2" xfId="1158"/>
    <cellStyle name="Normal 7 2 5 2 2" xfId="1918"/>
    <cellStyle name="Normal 7 2 5 2 2 2" xfId="2646"/>
    <cellStyle name="Normal 7 2 5 2 2 2 2" xfId="4104"/>
    <cellStyle name="Normal 7 2 5 2 2 2 3" xfId="5557"/>
    <cellStyle name="Normal 7 2 5 2 2 3" xfId="3378"/>
    <cellStyle name="Normal 7 2 5 2 2 4" xfId="4831"/>
    <cellStyle name="Normal 7 2 5 2 3" xfId="2283"/>
    <cellStyle name="Normal 7 2 5 2 3 2" xfId="3741"/>
    <cellStyle name="Normal 7 2 5 2 3 3" xfId="5194"/>
    <cellStyle name="Normal 7 2 5 2 4" xfId="3015"/>
    <cellStyle name="Normal 7 2 5 2 5" xfId="4468"/>
    <cellStyle name="Normal 7 2 6" xfId="1910"/>
    <cellStyle name="Normal 7 2 6 2" xfId="2638"/>
    <cellStyle name="Normal 7 2 6 2 2" xfId="4096"/>
    <cellStyle name="Normal 7 2 6 2 3" xfId="5549"/>
    <cellStyle name="Normal 7 2 6 3" xfId="3370"/>
    <cellStyle name="Normal 7 2 6 4" xfId="4823"/>
    <cellStyle name="Normal 7 2 7" xfId="2275"/>
    <cellStyle name="Normal 7 2 7 2" xfId="3733"/>
    <cellStyle name="Normal 7 2 7 3" xfId="5186"/>
    <cellStyle name="Normal 7 2 8" xfId="3007"/>
    <cellStyle name="Normal 7 2 9" xfId="4460"/>
    <cellStyle name="Normal 7 3" xfId="1159"/>
    <cellStyle name="Normal 7 3 2" xfId="1160"/>
    <cellStyle name="Normal 7 4" xfId="1161"/>
    <cellStyle name="Normal 7 4 2" xfId="1162"/>
    <cellStyle name="Normal 7 4 2 2" xfId="1919"/>
    <cellStyle name="Normal 7 4 2 2 2" xfId="2647"/>
    <cellStyle name="Normal 7 4 2 2 2 2" xfId="4105"/>
    <cellStyle name="Normal 7 4 2 2 2 3" xfId="5558"/>
    <cellStyle name="Normal 7 4 2 2 3" xfId="3379"/>
    <cellStyle name="Normal 7 4 2 2 4" xfId="4832"/>
    <cellStyle name="Normal 7 4 2 3" xfId="2284"/>
    <cellStyle name="Normal 7 4 2 3 2" xfId="3742"/>
    <cellStyle name="Normal 7 4 2 3 3" xfId="5195"/>
    <cellStyle name="Normal 7 4 2 4" xfId="3016"/>
    <cellStyle name="Normal 7 4 2 5" xfId="4469"/>
    <cellStyle name="Normal 7 5" xfId="1163"/>
    <cellStyle name="Normal 7 5 2" xfId="1164"/>
    <cellStyle name="Normal 78" xfId="1165"/>
    <cellStyle name="Normal 78 2" xfId="1166"/>
    <cellStyle name="Normal 8" xfId="15"/>
    <cellStyle name="Normal 8 2" xfId="132"/>
    <cellStyle name="Normal 8 2 2" xfId="1167"/>
    <cellStyle name="Normal 8 2 3" xfId="1168"/>
    <cellStyle name="Normal 8 2 3 2" xfId="1920"/>
    <cellStyle name="Normal 8 2 3 2 2" xfId="2648"/>
    <cellStyle name="Normal 8 2 3 2 2 2" xfId="4106"/>
    <cellStyle name="Normal 8 2 3 2 2 3" xfId="5559"/>
    <cellStyle name="Normal 8 2 3 2 3" xfId="3380"/>
    <cellStyle name="Normal 8 2 3 2 4" xfId="4833"/>
    <cellStyle name="Normal 8 2 3 3" xfId="2285"/>
    <cellStyle name="Normal 8 2 3 3 2" xfId="3743"/>
    <cellStyle name="Normal 8 2 3 3 3" xfId="5196"/>
    <cellStyle name="Normal 8 2 3 4" xfId="3017"/>
    <cellStyle name="Normal 8 2 3 5" xfId="4470"/>
    <cellStyle name="Normal 8 2 4" xfId="1169"/>
    <cellStyle name="Normal 8 3" xfId="1170"/>
    <cellStyle name="Normal 8 3 2" xfId="1171"/>
    <cellStyle name="Normal 8 4" xfId="1172"/>
    <cellStyle name="Normal 8 4 2" xfId="1173"/>
    <cellStyle name="Normal 9" xfId="75"/>
    <cellStyle name="Normal 9 2" xfId="1174"/>
    <cellStyle name="Normal 9 2 2" xfId="1175"/>
    <cellStyle name="Normal 9 2 2 2" xfId="1176"/>
    <cellStyle name="Normal 9 2 2 2 2" xfId="1923"/>
    <cellStyle name="Normal 9 2 2 2 2 2" xfId="2651"/>
    <cellStyle name="Normal 9 2 2 2 2 2 2" xfId="4109"/>
    <cellStyle name="Normal 9 2 2 2 2 2 3" xfId="5562"/>
    <cellStyle name="Normal 9 2 2 2 2 3" xfId="3383"/>
    <cellStyle name="Normal 9 2 2 2 2 4" xfId="4836"/>
    <cellStyle name="Normal 9 2 2 2 3" xfId="2288"/>
    <cellStyle name="Normal 9 2 2 2 3 2" xfId="3746"/>
    <cellStyle name="Normal 9 2 2 2 3 3" xfId="5199"/>
    <cellStyle name="Normal 9 2 2 2 4" xfId="3020"/>
    <cellStyle name="Normal 9 2 2 2 5" xfId="4473"/>
    <cellStyle name="Normal 9 2 2 3" xfId="1177"/>
    <cellStyle name="Normal 9 2 2 3 2" xfId="1924"/>
    <cellStyle name="Normal 9 2 2 3 2 2" xfId="2652"/>
    <cellStyle name="Normal 9 2 2 3 2 2 2" xfId="4110"/>
    <cellStyle name="Normal 9 2 2 3 2 2 3" xfId="5563"/>
    <cellStyle name="Normal 9 2 2 3 2 3" xfId="3384"/>
    <cellStyle name="Normal 9 2 2 3 2 4" xfId="4837"/>
    <cellStyle name="Normal 9 2 2 3 3" xfId="2289"/>
    <cellStyle name="Normal 9 2 2 3 3 2" xfId="3747"/>
    <cellStyle name="Normal 9 2 2 3 3 3" xfId="5200"/>
    <cellStyle name="Normal 9 2 2 3 4" xfId="3021"/>
    <cellStyle name="Normal 9 2 2 3 5" xfId="4474"/>
    <cellStyle name="Normal 9 2 2 4" xfId="1922"/>
    <cellStyle name="Normal 9 2 2 4 2" xfId="2650"/>
    <cellStyle name="Normal 9 2 2 4 2 2" xfId="4108"/>
    <cellStyle name="Normal 9 2 2 4 2 3" xfId="5561"/>
    <cellStyle name="Normal 9 2 2 4 3" xfId="3382"/>
    <cellStyle name="Normal 9 2 2 4 4" xfId="4835"/>
    <cellStyle name="Normal 9 2 2 5" xfId="2287"/>
    <cellStyle name="Normal 9 2 2 5 2" xfId="3745"/>
    <cellStyle name="Normal 9 2 2 5 3" xfId="5198"/>
    <cellStyle name="Normal 9 2 2 6" xfId="3019"/>
    <cellStyle name="Normal 9 2 2 7" xfId="4472"/>
    <cellStyle name="Normal 9 2 3" xfId="1178"/>
    <cellStyle name="Normal 9 2 3 2" xfId="1179"/>
    <cellStyle name="Normal 9 2 3 2 2" xfId="1926"/>
    <cellStyle name="Normal 9 2 3 2 2 2" xfId="2654"/>
    <cellStyle name="Normal 9 2 3 2 2 2 2" xfId="4112"/>
    <cellStyle name="Normal 9 2 3 2 2 2 3" xfId="5565"/>
    <cellStyle name="Normal 9 2 3 2 2 3" xfId="3386"/>
    <cellStyle name="Normal 9 2 3 2 2 4" xfId="4839"/>
    <cellStyle name="Normal 9 2 3 2 3" xfId="2291"/>
    <cellStyle name="Normal 9 2 3 2 3 2" xfId="3749"/>
    <cellStyle name="Normal 9 2 3 2 3 3" xfId="5202"/>
    <cellStyle name="Normal 9 2 3 2 4" xfId="3023"/>
    <cellStyle name="Normal 9 2 3 2 5" xfId="4476"/>
    <cellStyle name="Normal 9 2 3 3" xfId="1180"/>
    <cellStyle name="Normal 9 2 3 3 2" xfId="1927"/>
    <cellStyle name="Normal 9 2 3 3 2 2" xfId="2655"/>
    <cellStyle name="Normal 9 2 3 3 2 2 2" xfId="4113"/>
    <cellStyle name="Normal 9 2 3 3 2 2 3" xfId="5566"/>
    <cellStyle name="Normal 9 2 3 3 2 3" xfId="3387"/>
    <cellStyle name="Normal 9 2 3 3 2 4" xfId="4840"/>
    <cellStyle name="Normal 9 2 3 3 3" xfId="2292"/>
    <cellStyle name="Normal 9 2 3 3 3 2" xfId="3750"/>
    <cellStyle name="Normal 9 2 3 3 3 3" xfId="5203"/>
    <cellStyle name="Normal 9 2 3 3 4" xfId="3024"/>
    <cellStyle name="Normal 9 2 3 3 5" xfId="4477"/>
    <cellStyle name="Normal 9 2 3 4" xfId="1925"/>
    <cellStyle name="Normal 9 2 3 4 2" xfId="2653"/>
    <cellStyle name="Normal 9 2 3 4 2 2" xfId="4111"/>
    <cellStyle name="Normal 9 2 3 4 2 3" xfId="5564"/>
    <cellStyle name="Normal 9 2 3 4 3" xfId="3385"/>
    <cellStyle name="Normal 9 2 3 4 4" xfId="4838"/>
    <cellStyle name="Normal 9 2 3 5" xfId="2290"/>
    <cellStyle name="Normal 9 2 3 5 2" xfId="3748"/>
    <cellStyle name="Normal 9 2 3 5 3" xfId="5201"/>
    <cellStyle name="Normal 9 2 3 6" xfId="3022"/>
    <cellStyle name="Normal 9 2 3 7" xfId="4475"/>
    <cellStyle name="Normal 9 2 4" xfId="1181"/>
    <cellStyle name="Normal 9 2 4 2" xfId="1928"/>
    <cellStyle name="Normal 9 2 4 2 2" xfId="2656"/>
    <cellStyle name="Normal 9 2 4 2 2 2" xfId="4114"/>
    <cellStyle name="Normal 9 2 4 2 2 3" xfId="5567"/>
    <cellStyle name="Normal 9 2 4 2 3" xfId="3388"/>
    <cellStyle name="Normal 9 2 4 2 4" xfId="4841"/>
    <cellStyle name="Normal 9 2 4 3" xfId="2293"/>
    <cellStyle name="Normal 9 2 4 3 2" xfId="3751"/>
    <cellStyle name="Normal 9 2 4 3 3" xfId="5204"/>
    <cellStyle name="Normal 9 2 4 4" xfId="3025"/>
    <cellStyle name="Normal 9 2 4 5" xfId="4478"/>
    <cellStyle name="Normal 9 2 5" xfId="1182"/>
    <cellStyle name="Normal 9 2 5 2" xfId="1183"/>
    <cellStyle name="Normal 9 2 5 2 2" xfId="1929"/>
    <cellStyle name="Normal 9 2 5 2 2 2" xfId="2657"/>
    <cellStyle name="Normal 9 2 5 2 2 2 2" xfId="4115"/>
    <cellStyle name="Normal 9 2 5 2 2 2 3" xfId="5568"/>
    <cellStyle name="Normal 9 2 5 2 2 3" xfId="3389"/>
    <cellStyle name="Normal 9 2 5 2 2 4" xfId="4842"/>
    <cellStyle name="Normal 9 2 5 2 3" xfId="2294"/>
    <cellStyle name="Normal 9 2 5 2 3 2" xfId="3752"/>
    <cellStyle name="Normal 9 2 5 2 3 3" xfId="5205"/>
    <cellStyle name="Normal 9 2 5 2 4" xfId="3026"/>
    <cellStyle name="Normal 9 2 5 2 5" xfId="4479"/>
    <cellStyle name="Normal 9 2 6" xfId="1921"/>
    <cellStyle name="Normal 9 2 6 2" xfId="2649"/>
    <cellStyle name="Normal 9 2 6 2 2" xfId="4107"/>
    <cellStyle name="Normal 9 2 6 2 3" xfId="5560"/>
    <cellStyle name="Normal 9 2 6 3" xfId="3381"/>
    <cellStyle name="Normal 9 2 6 4" xfId="4834"/>
    <cellStyle name="Normal 9 2 7" xfId="2286"/>
    <cellStyle name="Normal 9 2 7 2" xfId="3744"/>
    <cellStyle name="Normal 9 2 7 3" xfId="5197"/>
    <cellStyle name="Normal 9 2 8" xfId="3018"/>
    <cellStyle name="Normal 9 2 9" xfId="4471"/>
    <cellStyle name="Normal 9 3" xfId="1184"/>
    <cellStyle name="Normal 9 3 2" xfId="1185"/>
    <cellStyle name="Normal 9 4" xfId="1186"/>
    <cellStyle name="Normal 9 4 2" xfId="1930"/>
    <cellStyle name="Normal 9 4 2 2" xfId="2658"/>
    <cellStyle name="Normal 9 4 2 2 2" xfId="4116"/>
    <cellStyle name="Normal 9 4 2 2 3" xfId="5569"/>
    <cellStyle name="Normal 9 4 2 3" xfId="3390"/>
    <cellStyle name="Normal 9 4 2 4" xfId="4843"/>
    <cellStyle name="Normal 9 4 3" xfId="2295"/>
    <cellStyle name="Normal 9 4 3 2" xfId="3753"/>
    <cellStyle name="Normal 9 4 3 3" xfId="5206"/>
    <cellStyle name="Normal 9 4 4" xfId="3027"/>
    <cellStyle name="Normal 9 4 5" xfId="4480"/>
    <cellStyle name="Normal 9 5" xfId="1187"/>
    <cellStyle name="Normal 9 5 2" xfId="1931"/>
    <cellStyle name="Normal 9 5 2 2" xfId="2659"/>
    <cellStyle name="Normal 9 5 2 2 2" xfId="4117"/>
    <cellStyle name="Normal 9 5 2 2 3" xfId="5570"/>
    <cellStyle name="Normal 9 5 2 3" xfId="3391"/>
    <cellStyle name="Normal 9 5 2 4" xfId="4844"/>
    <cellStyle name="Normal 9 5 3" xfId="2296"/>
    <cellStyle name="Normal 9 5 3 2" xfId="3754"/>
    <cellStyle name="Normal 9 5 3 3" xfId="5207"/>
    <cellStyle name="Normal 9 5 4" xfId="3028"/>
    <cellStyle name="Normal 9 5 5" xfId="4481"/>
    <cellStyle name="Normal_01-05 2" xfId="2723"/>
    <cellStyle name="Normal_General 2" xfId="2724"/>
    <cellStyle name="Normal_PahustafondGortsazrk.NpastVoroshSocap- 2" xfId="16"/>
    <cellStyle name="Note 2" xfId="61"/>
    <cellStyle name="Note 2 10" xfId="1188"/>
    <cellStyle name="Note 2 11" xfId="1638"/>
    <cellStyle name="Note 2 11 2" xfId="2368"/>
    <cellStyle name="Note 2 11 2 2" xfId="3826"/>
    <cellStyle name="Note 2 11 2 3" xfId="5279"/>
    <cellStyle name="Note 2 11 3" xfId="3100"/>
    <cellStyle name="Note 2 11 4" xfId="4553"/>
    <cellStyle name="Note 2 12" xfId="2005"/>
    <cellStyle name="Note 2 12 2" xfId="3463"/>
    <cellStyle name="Note 2 12 3" xfId="4916"/>
    <cellStyle name="Note 2 13" xfId="2737"/>
    <cellStyle name="Note 2 14" xfId="4190"/>
    <cellStyle name="Note 2 2" xfId="133"/>
    <cellStyle name="Note 2 2 2" xfId="1189"/>
    <cellStyle name="Note 2 2 2 10" xfId="1190"/>
    <cellStyle name="Note 2 2 2 11" xfId="1191"/>
    <cellStyle name="Note 2 2 2 2" xfId="1192"/>
    <cellStyle name="Note 2 2 2 2 2" xfId="1193"/>
    <cellStyle name="Note 2 2 2 2 3" xfId="1194"/>
    <cellStyle name="Note 2 2 2 2 4" xfId="1195"/>
    <cellStyle name="Note 2 2 2 2 5" xfId="1196"/>
    <cellStyle name="Note 2 2 2 2 6" xfId="1197"/>
    <cellStyle name="Note 2 2 2 2 7" xfId="1198"/>
    <cellStyle name="Note 2 2 2 3" xfId="1199"/>
    <cellStyle name="Note 2 2 2 4" xfId="1200"/>
    <cellStyle name="Note 2 2 2 5" xfId="1201"/>
    <cellStyle name="Note 2 2 2 6" xfId="1202"/>
    <cellStyle name="Note 2 2 2 7" xfId="1203"/>
    <cellStyle name="Note 2 2 2 8" xfId="1204"/>
    <cellStyle name="Note 2 2 2 9" xfId="1205"/>
    <cellStyle name="Note 2 2 3" xfId="1206"/>
    <cellStyle name="Note 2 2 3 10" xfId="1207"/>
    <cellStyle name="Note 2 2 3 2" xfId="1208"/>
    <cellStyle name="Note 2 2 3 3" xfId="1209"/>
    <cellStyle name="Note 2 2 3 4" xfId="1210"/>
    <cellStyle name="Note 2 2 3 5" xfId="1211"/>
    <cellStyle name="Note 2 2 3 6" xfId="1212"/>
    <cellStyle name="Note 2 2 3 7" xfId="1213"/>
    <cellStyle name="Note 2 2 3 8" xfId="1214"/>
    <cellStyle name="Note 2 2 3 9" xfId="1215"/>
    <cellStyle name="Note 2 2 4" xfId="1216"/>
    <cellStyle name="Note 2 2 4 2" xfId="1217"/>
    <cellStyle name="Note 2 2 4 3" xfId="1218"/>
    <cellStyle name="Note 2 2 5" xfId="1219"/>
    <cellStyle name="Note 2 2 6" xfId="1220"/>
    <cellStyle name="Note 2 2 7" xfId="1221"/>
    <cellStyle name="Note 2 2 8" xfId="1222"/>
    <cellStyle name="Note 2 2 9" xfId="1223"/>
    <cellStyle name="Note 2 3" xfId="1224"/>
    <cellStyle name="Note 2 3 10" xfId="1225"/>
    <cellStyle name="Note 2 3 2" xfId="1226"/>
    <cellStyle name="Note 2 3 2 2" xfId="1227"/>
    <cellStyle name="Note 2 3 2 2 2" xfId="1228"/>
    <cellStyle name="Note 2 3 2 2 3" xfId="1229"/>
    <cellStyle name="Note 2 3 2 2 4" xfId="1230"/>
    <cellStyle name="Note 2 3 2 2 5" xfId="1231"/>
    <cellStyle name="Note 2 3 2 2 6" xfId="1232"/>
    <cellStyle name="Note 2 3 2 2 7" xfId="1233"/>
    <cellStyle name="Note 2 3 2 3" xfId="1234"/>
    <cellStyle name="Note 2 3 2 4" xfId="1235"/>
    <cellStyle name="Note 2 3 2 5" xfId="1236"/>
    <cellStyle name="Note 2 3 2 6" xfId="1237"/>
    <cellStyle name="Note 2 3 2 7" xfId="1238"/>
    <cellStyle name="Note 2 3 2 8" xfId="1239"/>
    <cellStyle name="Note 2 3 3" xfId="1240"/>
    <cellStyle name="Note 2 3 3 2" xfId="1241"/>
    <cellStyle name="Note 2 3 3 3" xfId="1242"/>
    <cellStyle name="Note 2 3 3 4" xfId="1243"/>
    <cellStyle name="Note 2 3 3 5" xfId="1244"/>
    <cellStyle name="Note 2 3 3 6" xfId="1245"/>
    <cellStyle name="Note 2 3 3 7" xfId="1246"/>
    <cellStyle name="Note 2 3 4" xfId="1247"/>
    <cellStyle name="Note 2 3 5" xfId="1248"/>
    <cellStyle name="Note 2 3 6" xfId="1249"/>
    <cellStyle name="Note 2 3 7" xfId="1250"/>
    <cellStyle name="Note 2 3 8" xfId="1251"/>
    <cellStyle name="Note 2 3 9" xfId="1252"/>
    <cellStyle name="Note 2 4" xfId="1253"/>
    <cellStyle name="Note 2 4 2" xfId="1254"/>
    <cellStyle name="Note 2 4 2 2" xfId="1255"/>
    <cellStyle name="Note 2 4 2 3" xfId="1256"/>
    <cellStyle name="Note 2 4 2 4" xfId="1257"/>
    <cellStyle name="Note 2 4 2 5" xfId="1258"/>
    <cellStyle name="Note 2 4 2 6" xfId="1259"/>
    <cellStyle name="Note 2 4 2 7" xfId="1260"/>
    <cellStyle name="Note 2 4 3" xfId="1261"/>
    <cellStyle name="Note 2 4 4" xfId="1262"/>
    <cellStyle name="Note 2 4 5" xfId="1263"/>
    <cellStyle name="Note 2 4 6" xfId="1264"/>
    <cellStyle name="Note 2 4 7" xfId="1265"/>
    <cellStyle name="Note 2 4 8" xfId="1266"/>
    <cellStyle name="Note 2 5" xfId="1267"/>
    <cellStyle name="Note 2 5 2" xfId="1268"/>
    <cellStyle name="Note 2 5 3" xfId="1269"/>
    <cellStyle name="Note 2 5 4" xfId="1270"/>
    <cellStyle name="Note 2 5 5" xfId="1271"/>
    <cellStyle name="Note 2 5 6" xfId="1272"/>
    <cellStyle name="Note 2 5 7" xfId="1273"/>
    <cellStyle name="Note 2 5 8" xfId="1274"/>
    <cellStyle name="Note 2 6" xfId="1275"/>
    <cellStyle name="Note 2 6 2" xfId="1276"/>
    <cellStyle name="Note 2 6 3" xfId="1932"/>
    <cellStyle name="Note 2 6 3 2" xfId="2660"/>
    <cellStyle name="Note 2 6 3 2 2" xfId="4118"/>
    <cellStyle name="Note 2 6 3 2 3" xfId="5571"/>
    <cellStyle name="Note 2 6 3 3" xfId="3392"/>
    <cellStyle name="Note 2 6 3 4" xfId="4845"/>
    <cellStyle name="Note 2 6 4" xfId="2297"/>
    <cellStyle name="Note 2 6 4 2" xfId="3755"/>
    <cellStyle name="Note 2 6 4 3" xfId="5208"/>
    <cellStyle name="Note 2 6 5" xfId="3029"/>
    <cellStyle name="Note 2 6 6" xfId="4482"/>
    <cellStyle name="Note 2 7" xfId="1277"/>
    <cellStyle name="Note 2 7 2" xfId="1278"/>
    <cellStyle name="Note 2 8" xfId="1279"/>
    <cellStyle name="Note 2 9" xfId="1280"/>
    <cellStyle name="Note 3" xfId="74"/>
    <cellStyle name="Note 3 10" xfId="1281"/>
    <cellStyle name="Note 3 11" xfId="1282"/>
    <cellStyle name="Note 3 12" xfId="1283"/>
    <cellStyle name="Note 3 13" xfId="1651"/>
    <cellStyle name="Note 3 13 2" xfId="2381"/>
    <cellStyle name="Note 3 13 2 2" xfId="3839"/>
    <cellStyle name="Note 3 13 2 3" xfId="5292"/>
    <cellStyle name="Note 3 13 3" xfId="3113"/>
    <cellStyle name="Note 3 13 4" xfId="4566"/>
    <cellStyle name="Note 3 14" xfId="2018"/>
    <cellStyle name="Note 3 14 2" xfId="3476"/>
    <cellStyle name="Note 3 14 3" xfId="4929"/>
    <cellStyle name="Note 3 15" xfId="2750"/>
    <cellStyle name="Note 3 16" xfId="4203"/>
    <cellStyle name="Note 3 2" xfId="134"/>
    <cellStyle name="Note 3 2 2" xfId="1284"/>
    <cellStyle name="Note 3 2 2 2" xfId="1933"/>
    <cellStyle name="Note 3 2 2 2 2" xfId="2661"/>
    <cellStyle name="Note 3 2 2 2 2 2" xfId="4119"/>
    <cellStyle name="Note 3 2 2 2 2 3" xfId="5572"/>
    <cellStyle name="Note 3 2 2 2 3" xfId="3393"/>
    <cellStyle name="Note 3 2 2 2 4" xfId="4846"/>
    <cellStyle name="Note 3 2 2 3" xfId="2298"/>
    <cellStyle name="Note 3 2 2 3 2" xfId="3756"/>
    <cellStyle name="Note 3 2 2 3 3" xfId="5209"/>
    <cellStyle name="Note 3 2 2 4" xfId="3030"/>
    <cellStyle name="Note 3 2 2 5" xfId="4483"/>
    <cellStyle name="Note 3 2 3" xfId="1285"/>
    <cellStyle name="Note 3 2 3 2" xfId="1286"/>
    <cellStyle name="Note 3 2 3 2 2" xfId="1934"/>
    <cellStyle name="Note 3 2 3 2 2 2" xfId="2662"/>
    <cellStyle name="Note 3 2 3 2 2 2 2" xfId="4120"/>
    <cellStyle name="Note 3 2 3 2 2 2 3" xfId="5573"/>
    <cellStyle name="Note 3 2 3 2 2 3" xfId="3394"/>
    <cellStyle name="Note 3 2 3 2 2 4" xfId="4847"/>
    <cellStyle name="Note 3 2 3 2 3" xfId="2299"/>
    <cellStyle name="Note 3 2 3 2 3 2" xfId="3757"/>
    <cellStyle name="Note 3 2 3 2 3 3" xfId="5210"/>
    <cellStyle name="Note 3 2 3 2 4" xfId="3031"/>
    <cellStyle name="Note 3 2 3 2 5" xfId="4484"/>
    <cellStyle name="Note 3 2 4" xfId="1666"/>
    <cellStyle name="Note 3 2 4 2" xfId="2394"/>
    <cellStyle name="Note 3 2 4 2 2" xfId="3852"/>
    <cellStyle name="Note 3 2 4 2 3" xfId="5305"/>
    <cellStyle name="Note 3 2 4 3" xfId="3126"/>
    <cellStyle name="Note 3 2 4 4" xfId="4579"/>
    <cellStyle name="Note 3 2 5" xfId="2031"/>
    <cellStyle name="Note 3 2 5 2" xfId="3489"/>
    <cellStyle name="Note 3 2 5 3" xfId="4942"/>
    <cellStyle name="Note 3 2 6" xfId="2763"/>
    <cellStyle name="Note 3 2 7" xfId="4216"/>
    <cellStyle name="Note 3 3" xfId="1287"/>
    <cellStyle name="Note 3 3 10" xfId="1288"/>
    <cellStyle name="Note 3 3 11" xfId="1935"/>
    <cellStyle name="Note 3 3 11 2" xfId="2663"/>
    <cellStyle name="Note 3 3 11 2 2" xfId="4121"/>
    <cellStyle name="Note 3 3 11 2 3" xfId="5574"/>
    <cellStyle name="Note 3 3 11 3" xfId="3395"/>
    <cellStyle name="Note 3 3 11 4" xfId="4848"/>
    <cellStyle name="Note 3 3 12" xfId="2300"/>
    <cellStyle name="Note 3 3 12 2" xfId="3758"/>
    <cellStyle name="Note 3 3 12 3" xfId="5211"/>
    <cellStyle name="Note 3 3 13" xfId="3032"/>
    <cellStyle name="Note 3 3 14" xfId="4485"/>
    <cellStyle name="Note 3 3 2" xfId="1289"/>
    <cellStyle name="Note 3 3 2 10" xfId="1936"/>
    <cellStyle name="Note 3 3 2 10 2" xfId="2664"/>
    <cellStyle name="Note 3 3 2 10 2 2" xfId="4122"/>
    <cellStyle name="Note 3 3 2 10 2 3" xfId="5575"/>
    <cellStyle name="Note 3 3 2 10 3" xfId="3396"/>
    <cellStyle name="Note 3 3 2 10 4" xfId="4849"/>
    <cellStyle name="Note 3 3 2 11" xfId="2301"/>
    <cellStyle name="Note 3 3 2 11 2" xfId="3759"/>
    <cellStyle name="Note 3 3 2 11 3" xfId="5212"/>
    <cellStyle name="Note 3 3 2 12" xfId="3033"/>
    <cellStyle name="Note 3 3 2 13" xfId="4486"/>
    <cellStyle name="Note 3 3 2 2" xfId="1290"/>
    <cellStyle name="Note 3 3 2 2 2" xfId="1291"/>
    <cellStyle name="Note 3 3 2 2 3" xfId="1292"/>
    <cellStyle name="Note 3 3 2 2 4" xfId="1293"/>
    <cellStyle name="Note 3 3 2 2 5" xfId="1294"/>
    <cellStyle name="Note 3 3 2 2 6" xfId="1295"/>
    <cellStyle name="Note 3 3 2 2 7" xfId="1296"/>
    <cellStyle name="Note 3 3 2 3" xfId="1297"/>
    <cellStyle name="Note 3 3 2 4" xfId="1298"/>
    <cellStyle name="Note 3 3 2 5" xfId="1299"/>
    <cellStyle name="Note 3 3 2 6" xfId="1300"/>
    <cellStyle name="Note 3 3 2 7" xfId="1301"/>
    <cellStyle name="Note 3 3 2 8" xfId="1302"/>
    <cellStyle name="Note 3 3 2 9" xfId="1303"/>
    <cellStyle name="Note 3 3 3" xfId="1304"/>
    <cellStyle name="Note 3 3 3 2" xfId="1305"/>
    <cellStyle name="Note 3 3 3 3" xfId="1306"/>
    <cellStyle name="Note 3 3 3 4" xfId="1307"/>
    <cellStyle name="Note 3 3 3 5" xfId="1308"/>
    <cellStyle name="Note 3 3 3 6" xfId="1309"/>
    <cellStyle name="Note 3 3 3 7" xfId="1310"/>
    <cellStyle name="Note 3 3 3 8" xfId="1311"/>
    <cellStyle name="Note 3 3 3 8 2" xfId="1937"/>
    <cellStyle name="Note 3 3 3 8 2 2" xfId="2665"/>
    <cellStyle name="Note 3 3 3 8 2 2 2" xfId="4123"/>
    <cellStyle name="Note 3 3 3 8 2 2 3" xfId="5576"/>
    <cellStyle name="Note 3 3 3 8 2 3" xfId="3397"/>
    <cellStyle name="Note 3 3 3 8 2 4" xfId="4850"/>
    <cellStyle name="Note 3 3 3 8 3" xfId="2302"/>
    <cellStyle name="Note 3 3 3 8 3 2" xfId="3760"/>
    <cellStyle name="Note 3 3 3 8 3 3" xfId="5213"/>
    <cellStyle name="Note 3 3 3 8 4" xfId="3034"/>
    <cellStyle name="Note 3 3 3 8 5" xfId="4487"/>
    <cellStyle name="Note 3 3 4" xfId="1312"/>
    <cellStyle name="Note 3 3 5" xfId="1313"/>
    <cellStyle name="Note 3 3 6" xfId="1314"/>
    <cellStyle name="Note 3 3 7" xfId="1315"/>
    <cellStyle name="Note 3 3 8" xfId="1316"/>
    <cellStyle name="Note 3 3 9" xfId="1317"/>
    <cellStyle name="Note 3 4" xfId="1318"/>
    <cellStyle name="Note 3 4 10" xfId="1938"/>
    <cellStyle name="Note 3 4 10 2" xfId="2666"/>
    <cellStyle name="Note 3 4 10 2 2" xfId="4124"/>
    <cellStyle name="Note 3 4 10 2 3" xfId="5577"/>
    <cellStyle name="Note 3 4 10 3" xfId="3398"/>
    <cellStyle name="Note 3 4 10 4" xfId="4851"/>
    <cellStyle name="Note 3 4 11" xfId="2303"/>
    <cellStyle name="Note 3 4 11 2" xfId="3761"/>
    <cellStyle name="Note 3 4 11 3" xfId="5214"/>
    <cellStyle name="Note 3 4 12" xfId="3035"/>
    <cellStyle name="Note 3 4 13" xfId="4488"/>
    <cellStyle name="Note 3 4 2" xfId="1319"/>
    <cellStyle name="Note 3 4 2 10" xfId="2304"/>
    <cellStyle name="Note 3 4 2 10 2" xfId="3762"/>
    <cellStyle name="Note 3 4 2 10 3" xfId="5215"/>
    <cellStyle name="Note 3 4 2 11" xfId="3036"/>
    <cellStyle name="Note 3 4 2 12" xfId="4489"/>
    <cellStyle name="Note 3 4 2 2" xfId="1320"/>
    <cellStyle name="Note 3 4 2 3" xfId="1321"/>
    <cellStyle name="Note 3 4 2 4" xfId="1322"/>
    <cellStyle name="Note 3 4 2 5" xfId="1323"/>
    <cellStyle name="Note 3 4 2 6" xfId="1324"/>
    <cellStyle name="Note 3 4 2 7" xfId="1325"/>
    <cellStyle name="Note 3 4 2 8" xfId="1326"/>
    <cellStyle name="Note 3 4 2 9" xfId="1939"/>
    <cellStyle name="Note 3 4 2 9 2" xfId="2667"/>
    <cellStyle name="Note 3 4 2 9 2 2" xfId="4125"/>
    <cellStyle name="Note 3 4 2 9 2 3" xfId="5578"/>
    <cellStyle name="Note 3 4 2 9 3" xfId="3399"/>
    <cellStyle name="Note 3 4 2 9 4" xfId="4852"/>
    <cellStyle name="Note 3 4 3" xfId="1327"/>
    <cellStyle name="Note 3 4 3 2" xfId="1328"/>
    <cellStyle name="Note 3 4 3 2 2" xfId="1940"/>
    <cellStyle name="Note 3 4 3 2 2 2" xfId="2668"/>
    <cellStyle name="Note 3 4 3 2 2 2 2" xfId="4126"/>
    <cellStyle name="Note 3 4 3 2 2 2 3" xfId="5579"/>
    <cellStyle name="Note 3 4 3 2 2 3" xfId="3400"/>
    <cellStyle name="Note 3 4 3 2 2 4" xfId="4853"/>
    <cellStyle name="Note 3 4 3 2 3" xfId="2305"/>
    <cellStyle name="Note 3 4 3 2 3 2" xfId="3763"/>
    <cellStyle name="Note 3 4 3 2 3 3" xfId="5216"/>
    <cellStyle name="Note 3 4 3 2 4" xfId="3037"/>
    <cellStyle name="Note 3 4 3 2 5" xfId="4490"/>
    <cellStyle name="Note 3 4 4" xfId="1329"/>
    <cellStyle name="Note 3 4 5" xfId="1330"/>
    <cellStyle name="Note 3 4 6" xfId="1331"/>
    <cellStyle name="Note 3 4 7" xfId="1332"/>
    <cellStyle name="Note 3 4 8" xfId="1333"/>
    <cellStyle name="Note 3 4 9" xfId="1334"/>
    <cellStyle name="Note 3 5" xfId="1335"/>
    <cellStyle name="Note 3 5 10" xfId="2306"/>
    <cellStyle name="Note 3 5 10 2" xfId="3764"/>
    <cellStyle name="Note 3 5 10 3" xfId="5217"/>
    <cellStyle name="Note 3 5 11" xfId="3038"/>
    <cellStyle name="Note 3 5 12" xfId="4491"/>
    <cellStyle name="Note 3 5 2" xfId="1336"/>
    <cellStyle name="Note 3 5 2 2" xfId="1337"/>
    <cellStyle name="Note 3 5 2 3" xfId="1942"/>
    <cellStyle name="Note 3 5 2 3 2" xfId="2670"/>
    <cellStyle name="Note 3 5 2 3 2 2" xfId="4128"/>
    <cellStyle name="Note 3 5 2 3 2 3" xfId="5581"/>
    <cellStyle name="Note 3 5 2 3 3" xfId="3402"/>
    <cellStyle name="Note 3 5 2 3 4" xfId="4855"/>
    <cellStyle name="Note 3 5 2 4" xfId="2307"/>
    <cellStyle name="Note 3 5 2 4 2" xfId="3765"/>
    <cellStyle name="Note 3 5 2 4 3" xfId="5218"/>
    <cellStyle name="Note 3 5 2 5" xfId="3039"/>
    <cellStyle name="Note 3 5 2 6" xfId="4492"/>
    <cellStyle name="Note 3 5 3" xfId="1338"/>
    <cellStyle name="Note 3 5 3 2" xfId="1339"/>
    <cellStyle name="Note 3 5 3 2 2" xfId="1943"/>
    <cellStyle name="Note 3 5 3 2 2 2" xfId="2671"/>
    <cellStyle name="Note 3 5 3 2 2 2 2" xfId="4129"/>
    <cellStyle name="Note 3 5 3 2 2 2 3" xfId="5582"/>
    <cellStyle name="Note 3 5 3 2 2 3" xfId="3403"/>
    <cellStyle name="Note 3 5 3 2 2 4" xfId="4856"/>
    <cellStyle name="Note 3 5 3 2 3" xfId="2308"/>
    <cellStyle name="Note 3 5 3 2 3 2" xfId="3766"/>
    <cellStyle name="Note 3 5 3 2 3 3" xfId="5219"/>
    <cellStyle name="Note 3 5 3 2 4" xfId="3040"/>
    <cellStyle name="Note 3 5 3 2 5" xfId="4493"/>
    <cellStyle name="Note 3 5 4" xfId="1340"/>
    <cellStyle name="Note 3 5 5" xfId="1341"/>
    <cellStyle name="Note 3 5 6" xfId="1342"/>
    <cellStyle name="Note 3 5 7" xfId="1343"/>
    <cellStyle name="Note 3 5 8" xfId="1344"/>
    <cellStyle name="Note 3 5 9" xfId="1941"/>
    <cellStyle name="Note 3 5 9 2" xfId="2669"/>
    <cellStyle name="Note 3 5 9 2 2" xfId="4127"/>
    <cellStyle name="Note 3 5 9 2 3" xfId="5580"/>
    <cellStyle name="Note 3 5 9 3" xfId="3401"/>
    <cellStyle name="Note 3 5 9 4" xfId="4854"/>
    <cellStyle name="Note 3 6" xfId="1345"/>
    <cellStyle name="Note 3 6 2" xfId="1346"/>
    <cellStyle name="Note 3 6 3" xfId="1944"/>
    <cellStyle name="Note 3 6 3 2" xfId="2672"/>
    <cellStyle name="Note 3 6 3 2 2" xfId="4130"/>
    <cellStyle name="Note 3 6 3 2 3" xfId="5583"/>
    <cellStyle name="Note 3 6 3 3" xfId="3404"/>
    <cellStyle name="Note 3 6 3 4" xfId="4857"/>
    <cellStyle name="Note 3 6 4" xfId="2309"/>
    <cellStyle name="Note 3 6 4 2" xfId="3767"/>
    <cellStyle name="Note 3 6 4 3" xfId="5220"/>
    <cellStyle name="Note 3 6 5" xfId="3041"/>
    <cellStyle name="Note 3 6 6" xfId="4494"/>
    <cellStyle name="Note 3 7" xfId="1347"/>
    <cellStyle name="Note 3 7 2" xfId="1348"/>
    <cellStyle name="Note 3 7 2 2" xfId="1945"/>
    <cellStyle name="Note 3 7 2 2 2" xfId="2673"/>
    <cellStyle name="Note 3 7 2 2 2 2" xfId="4131"/>
    <cellStyle name="Note 3 7 2 2 2 3" xfId="5584"/>
    <cellStyle name="Note 3 7 2 2 3" xfId="3405"/>
    <cellStyle name="Note 3 7 2 2 4" xfId="4858"/>
    <cellStyle name="Note 3 7 2 3" xfId="2310"/>
    <cellStyle name="Note 3 7 2 3 2" xfId="3768"/>
    <cellStyle name="Note 3 7 2 3 3" xfId="5221"/>
    <cellStyle name="Note 3 7 2 4" xfId="3042"/>
    <cellStyle name="Note 3 7 2 5" xfId="4495"/>
    <cellStyle name="Note 3 8" xfId="1349"/>
    <cellStyle name="Note 3 9" xfId="1350"/>
    <cellStyle name="Note 4" xfId="152"/>
    <cellStyle name="Note 4 2" xfId="1351"/>
    <cellStyle name="Note 4 2 2" xfId="1352"/>
    <cellStyle name="Note 4 2 3" xfId="1946"/>
    <cellStyle name="Note 4 2 3 2" xfId="2674"/>
    <cellStyle name="Note 4 2 3 2 2" xfId="4132"/>
    <cellStyle name="Note 4 2 3 2 3" xfId="5585"/>
    <cellStyle name="Note 4 2 3 3" xfId="3406"/>
    <cellStyle name="Note 4 2 3 4" xfId="4859"/>
    <cellStyle name="Note 4 2 4" xfId="2311"/>
    <cellStyle name="Note 4 2 4 2" xfId="3769"/>
    <cellStyle name="Note 4 2 4 3" xfId="5222"/>
    <cellStyle name="Note 4 2 5" xfId="3043"/>
    <cellStyle name="Note 4 2 6" xfId="4496"/>
    <cellStyle name="Note 4 3" xfId="1679"/>
    <cellStyle name="Note 4 3 2" xfId="2407"/>
    <cellStyle name="Note 4 3 2 2" xfId="3865"/>
    <cellStyle name="Note 4 3 2 3" xfId="5318"/>
    <cellStyle name="Note 4 3 3" xfId="3139"/>
    <cellStyle name="Note 4 3 4" xfId="4592"/>
    <cellStyle name="Note 4 4" xfId="2044"/>
    <cellStyle name="Note 4 4 2" xfId="3502"/>
    <cellStyle name="Note 4 4 3" xfId="4955"/>
    <cellStyle name="Note 4 5" xfId="2776"/>
    <cellStyle name="Note 4 6" xfId="4229"/>
    <cellStyle name="Note 5" xfId="1596"/>
    <cellStyle name="Note 5 2" xfId="1964"/>
    <cellStyle name="Note 5 2 2" xfId="2692"/>
    <cellStyle name="Note 5 2 2 2" xfId="4150"/>
    <cellStyle name="Note 5 2 2 3" xfId="5603"/>
    <cellStyle name="Note 5 2 3" xfId="3424"/>
    <cellStyle name="Note 5 2 4" xfId="4877"/>
    <cellStyle name="Note 5 3" xfId="2329"/>
    <cellStyle name="Note 5 3 2" xfId="3787"/>
    <cellStyle name="Note 5 3 3" xfId="5240"/>
    <cellStyle name="Note 5 4" xfId="3061"/>
    <cellStyle name="Note 5 5" xfId="4514"/>
    <cellStyle name="Note 6" xfId="1611"/>
    <cellStyle name="Note 6 2" xfId="1977"/>
    <cellStyle name="Note 6 2 2" xfId="2705"/>
    <cellStyle name="Note 6 2 2 2" xfId="4163"/>
    <cellStyle name="Note 6 2 2 3" xfId="5616"/>
    <cellStyle name="Note 6 2 3" xfId="3437"/>
    <cellStyle name="Note 6 2 4" xfId="4890"/>
    <cellStyle name="Note 6 3" xfId="2342"/>
    <cellStyle name="Note 6 3 2" xfId="3800"/>
    <cellStyle name="Note 6 3 3" xfId="5253"/>
    <cellStyle name="Note 6 4" xfId="3074"/>
    <cellStyle name="Note 6 5" xfId="4527"/>
    <cellStyle name="Note 7" xfId="1625"/>
    <cellStyle name="Note 7 2" xfId="1990"/>
    <cellStyle name="Note 7 2 2" xfId="2718"/>
    <cellStyle name="Note 7 2 2 2" xfId="4176"/>
    <cellStyle name="Note 7 2 2 3" xfId="5629"/>
    <cellStyle name="Note 7 2 3" xfId="3450"/>
    <cellStyle name="Note 7 2 4" xfId="4903"/>
    <cellStyle name="Note 7 3" xfId="2355"/>
    <cellStyle name="Note 7 3 2" xfId="3813"/>
    <cellStyle name="Note 7 3 3" xfId="5266"/>
    <cellStyle name="Note 7 4" xfId="3087"/>
    <cellStyle name="Note 7 5" xfId="4540"/>
    <cellStyle name="Output" xfId="29" builtinId="21" customBuiltin="1"/>
    <cellStyle name="Output 2" xfId="135"/>
    <cellStyle name="Output 2 10" xfId="1353"/>
    <cellStyle name="Output 2 2" xfId="1354"/>
    <cellStyle name="Output 2 2 2" xfId="1355"/>
    <cellStyle name="Output 2 2 2 10" xfId="1356"/>
    <cellStyle name="Output 2 2 2 2" xfId="1357"/>
    <cellStyle name="Output 2 2 2 3" xfId="1358"/>
    <cellStyle name="Output 2 2 2 4" xfId="1359"/>
    <cellStyle name="Output 2 2 2 5" xfId="1360"/>
    <cellStyle name="Output 2 2 2 6" xfId="1361"/>
    <cellStyle name="Output 2 2 2 7" xfId="1362"/>
    <cellStyle name="Output 2 2 2 8" xfId="1363"/>
    <cellStyle name="Output 2 2 2 9" xfId="1364"/>
    <cellStyle name="Output 2 2 3" xfId="1365"/>
    <cellStyle name="Output 2 2 3 10" xfId="1366"/>
    <cellStyle name="Output 2 2 3 2" xfId="1367"/>
    <cellStyle name="Output 2 2 3 3" xfId="1368"/>
    <cellStyle name="Output 2 2 3 4" xfId="1369"/>
    <cellStyle name="Output 2 2 3 5" xfId="1370"/>
    <cellStyle name="Output 2 2 3 6" xfId="1371"/>
    <cellStyle name="Output 2 2 3 7" xfId="1372"/>
    <cellStyle name="Output 2 2 3 8" xfId="1373"/>
    <cellStyle name="Output 2 2 3 9" xfId="1374"/>
    <cellStyle name="Output 2 2 4" xfId="1375"/>
    <cellStyle name="Output 2 2 4 2" xfId="1376"/>
    <cellStyle name="Output 2 2 4 3" xfId="1377"/>
    <cellStyle name="Output 2 2 5" xfId="1378"/>
    <cellStyle name="Output 2 2 6" xfId="1379"/>
    <cellStyle name="Output 2 2 7" xfId="1380"/>
    <cellStyle name="Output 2 2 8" xfId="1381"/>
    <cellStyle name="Output 2 2 9" xfId="1382"/>
    <cellStyle name="Output 2 3" xfId="1383"/>
    <cellStyle name="Output 2 3 10" xfId="1384"/>
    <cellStyle name="Output 2 3 2" xfId="1385"/>
    <cellStyle name="Output 2 3 2 2" xfId="1386"/>
    <cellStyle name="Output 2 3 2 3" xfId="1387"/>
    <cellStyle name="Output 2 3 2 4" xfId="1388"/>
    <cellStyle name="Output 2 3 2 5" xfId="1389"/>
    <cellStyle name="Output 2 3 2 6" xfId="1390"/>
    <cellStyle name="Output 2 3 2 7" xfId="1391"/>
    <cellStyle name="Output 2 3 3" xfId="1392"/>
    <cellStyle name="Output 2 3 3 2" xfId="1393"/>
    <cellStyle name="Output 2 3 3 3" xfId="1394"/>
    <cellStyle name="Output 2 3 3 4" xfId="1395"/>
    <cellStyle name="Output 2 3 3 5" xfId="1396"/>
    <cellStyle name="Output 2 3 3 6" xfId="1397"/>
    <cellStyle name="Output 2 3 3 7" xfId="1398"/>
    <cellStyle name="Output 2 3 4" xfId="1399"/>
    <cellStyle name="Output 2 3 5" xfId="1400"/>
    <cellStyle name="Output 2 3 6" xfId="1401"/>
    <cellStyle name="Output 2 3 7" xfId="1402"/>
    <cellStyle name="Output 2 3 8" xfId="1403"/>
    <cellStyle name="Output 2 3 9" xfId="1404"/>
    <cellStyle name="Output 2 4" xfId="1405"/>
    <cellStyle name="Output 2 4 2" xfId="1406"/>
    <cellStyle name="Output 2 4 3" xfId="1407"/>
    <cellStyle name="Output 2 4 4" xfId="1408"/>
    <cellStyle name="Output 2 4 5" xfId="1409"/>
    <cellStyle name="Output 2 4 6" xfId="1410"/>
    <cellStyle name="Output 2 4 7" xfId="1411"/>
    <cellStyle name="Output 2 5" xfId="1412"/>
    <cellStyle name="Output 2 5 2" xfId="1413"/>
    <cellStyle name="Output 2 5 3" xfId="1414"/>
    <cellStyle name="Output 2 5 4" xfId="1415"/>
    <cellStyle name="Output 2 5 5" xfId="1416"/>
    <cellStyle name="Output 2 5 6" xfId="1417"/>
    <cellStyle name="Output 2 5 7" xfId="1418"/>
    <cellStyle name="Output 2 5 8" xfId="1419"/>
    <cellStyle name="Output 2 6" xfId="1420"/>
    <cellStyle name="Output 2 6 2" xfId="1421"/>
    <cellStyle name="Output 2 7" xfId="1422"/>
    <cellStyle name="Output 2 8" xfId="1423"/>
    <cellStyle name="Output 2 9" xfId="1424"/>
    <cellStyle name="Output 3" xfId="1425"/>
    <cellStyle name="Percent 2" xfId="17"/>
    <cellStyle name="Percent 2 2" xfId="1426"/>
    <cellStyle name="Percent 2 2 2" xfId="1427"/>
    <cellStyle name="Percent 2 2 3" xfId="1428"/>
    <cellStyle name="Percent 2 2 4" xfId="1429"/>
    <cellStyle name="Percent 2 3" xfId="1430"/>
    <cellStyle name="Percent 2 3 2" xfId="1431"/>
    <cellStyle name="Percent 2 4" xfId="1432"/>
    <cellStyle name="Percent 2 4 2" xfId="1433"/>
    <cellStyle name="Percent 2 5" xfId="1434"/>
    <cellStyle name="Percent 2 6" xfId="1435"/>
    <cellStyle name="Percent 2 6 2" xfId="1436"/>
    <cellStyle name="Percent 3" xfId="1437"/>
    <cellStyle name="Percent 3 2" xfId="1438"/>
    <cellStyle name="Percent 3 3" xfId="1439"/>
    <cellStyle name="Percent 3 4" xfId="1440"/>
    <cellStyle name="Percent 3 5" xfId="1441"/>
    <cellStyle name="Percent 4" xfId="1442"/>
    <cellStyle name="Percent 4 2" xfId="1443"/>
    <cellStyle name="Percent 4 2 2" xfId="1444"/>
    <cellStyle name="Percent 4 2 3" xfId="1445"/>
    <cellStyle name="Percent 5" xfId="1446"/>
    <cellStyle name="Percent 5 2" xfId="1447"/>
    <cellStyle name="Percent 6" xfId="1448"/>
    <cellStyle name="Publication" xfId="1449"/>
    <cellStyle name="RowLevel_1" xfId="1" builtinId="1" iLevel="0"/>
    <cellStyle name="Sheet Title" xfId="1450"/>
    <cellStyle name="SN_241" xfId="18"/>
    <cellStyle name="SN_b" xfId="153"/>
    <cellStyle name="Standard_laroux" xfId="1451"/>
    <cellStyle name="Style 1" xfId="19"/>
    <cellStyle name="Style 1 2" xfId="1452"/>
    <cellStyle name="Style 1 2 2" xfId="1453"/>
    <cellStyle name="Style 1 3" xfId="1454"/>
    <cellStyle name="Style 1 3 2" xfId="1455"/>
    <cellStyle name="Style 1 4" xfId="1456"/>
    <cellStyle name="Style 1 5" xfId="1457"/>
    <cellStyle name="Style 1 6" xfId="1458"/>
    <cellStyle name="Style 1_verchnakan_ax21-25_2018" xfId="1459"/>
    <cellStyle name="Style 2" xfId="1460"/>
    <cellStyle name="Title" xfId="20" builtinId="15" customBuiltin="1"/>
    <cellStyle name="Title 2" xfId="136"/>
    <cellStyle name="Title 2 2" xfId="1461"/>
    <cellStyle name="Title 2 2 2" xfId="1462"/>
    <cellStyle name="Title 2 2 3" xfId="1463"/>
    <cellStyle name="Title 2 3" xfId="1464"/>
    <cellStyle name="Title 2 4" xfId="1465"/>
    <cellStyle name="Title 2 4 2" xfId="1466"/>
    <cellStyle name="Title 2 5" xfId="1467"/>
    <cellStyle name="Title 3" xfId="1468"/>
    <cellStyle name="Title 4" xfId="1469"/>
    <cellStyle name="Total" xfId="35" builtinId="25" customBuiltin="1"/>
    <cellStyle name="Total 2" xfId="137"/>
    <cellStyle name="Total 2 10" xfId="1470"/>
    <cellStyle name="Total 2 2" xfId="1471"/>
    <cellStyle name="Total 2 2 2" xfId="1472"/>
    <cellStyle name="Total 2 2 2 10" xfId="1473"/>
    <cellStyle name="Total 2 2 2 2" xfId="1474"/>
    <cellStyle name="Total 2 2 2 3" xfId="1475"/>
    <cellStyle name="Total 2 2 2 4" xfId="1476"/>
    <cellStyle name="Total 2 2 2 5" xfId="1477"/>
    <cellStyle name="Total 2 2 2 6" xfId="1478"/>
    <cellStyle name="Total 2 2 2 7" xfId="1479"/>
    <cellStyle name="Total 2 2 2 8" xfId="1480"/>
    <cellStyle name="Total 2 2 2 9" xfId="1481"/>
    <cellStyle name="Total 2 2 3" xfId="1482"/>
    <cellStyle name="Total 2 2 3 10" xfId="1483"/>
    <cellStyle name="Total 2 2 3 2" xfId="1484"/>
    <cellStyle name="Total 2 2 3 3" xfId="1485"/>
    <cellStyle name="Total 2 2 3 4" xfId="1486"/>
    <cellStyle name="Total 2 2 3 5" xfId="1487"/>
    <cellStyle name="Total 2 2 3 6" xfId="1488"/>
    <cellStyle name="Total 2 2 3 7" xfId="1489"/>
    <cellStyle name="Total 2 2 3 8" xfId="1490"/>
    <cellStyle name="Total 2 2 3 9" xfId="1491"/>
    <cellStyle name="Total 2 2 4" xfId="1492"/>
    <cellStyle name="Total 2 2 4 2" xfId="1493"/>
    <cellStyle name="Total 2 2 4 3" xfId="1494"/>
    <cellStyle name="Total 2 2 5" xfId="1495"/>
    <cellStyle name="Total 2 2 6" xfId="1496"/>
    <cellStyle name="Total 2 2 7" xfId="1497"/>
    <cellStyle name="Total 2 2 8" xfId="1498"/>
    <cellStyle name="Total 2 2 9" xfId="1499"/>
    <cellStyle name="Total 2 3" xfId="1500"/>
    <cellStyle name="Total 2 3 10" xfId="1501"/>
    <cellStyle name="Total 2 3 2" xfId="1502"/>
    <cellStyle name="Total 2 3 2 2" xfId="1503"/>
    <cellStyle name="Total 2 3 2 3" xfId="1504"/>
    <cellStyle name="Total 2 3 2 4" xfId="1505"/>
    <cellStyle name="Total 2 3 2 5" xfId="1506"/>
    <cellStyle name="Total 2 3 2 6" xfId="1507"/>
    <cellStyle name="Total 2 3 2 7" xfId="1508"/>
    <cellStyle name="Total 2 3 3" xfId="1509"/>
    <cellStyle name="Total 2 3 3 2" xfId="1510"/>
    <cellStyle name="Total 2 3 3 3" xfId="1511"/>
    <cellStyle name="Total 2 3 3 4" xfId="1512"/>
    <cellStyle name="Total 2 3 3 5" xfId="1513"/>
    <cellStyle name="Total 2 3 3 6" xfId="1514"/>
    <cellStyle name="Total 2 3 3 7" xfId="1515"/>
    <cellStyle name="Total 2 3 4" xfId="1516"/>
    <cellStyle name="Total 2 3 5" xfId="1517"/>
    <cellStyle name="Total 2 3 6" xfId="1518"/>
    <cellStyle name="Total 2 3 7" xfId="1519"/>
    <cellStyle name="Total 2 3 8" xfId="1520"/>
    <cellStyle name="Total 2 3 9" xfId="1521"/>
    <cellStyle name="Total 2 4" xfId="1522"/>
    <cellStyle name="Total 2 4 2" xfId="1523"/>
    <cellStyle name="Total 2 4 3" xfId="1524"/>
    <cellStyle name="Total 2 4 4" xfId="1525"/>
    <cellStyle name="Total 2 4 5" xfId="1526"/>
    <cellStyle name="Total 2 4 6" xfId="1527"/>
    <cellStyle name="Total 2 4 7" xfId="1528"/>
    <cellStyle name="Total 2 5" xfId="1529"/>
    <cellStyle name="Total 2 5 2" xfId="1530"/>
    <cellStyle name="Total 2 5 3" xfId="1531"/>
    <cellStyle name="Total 2 5 4" xfId="1532"/>
    <cellStyle name="Total 2 5 5" xfId="1533"/>
    <cellStyle name="Total 2 5 6" xfId="1534"/>
    <cellStyle name="Total 2 5 7" xfId="1535"/>
    <cellStyle name="Total 2 5 8" xfId="1536"/>
    <cellStyle name="Total 2 6" xfId="1537"/>
    <cellStyle name="Total 2 6 2" xfId="1538"/>
    <cellStyle name="Total 2 7" xfId="1539"/>
    <cellStyle name="Total 2 8" xfId="1540"/>
    <cellStyle name="Total 2 9" xfId="1541"/>
    <cellStyle name="Total 3" xfId="1542"/>
    <cellStyle name="ux" xfId="1543"/>
    <cellStyle name="Währung [0]_laroux" xfId="1544"/>
    <cellStyle name="Währung_laroux" xfId="1545"/>
    <cellStyle name="Warning Text" xfId="33" builtinId="11" customBuiltin="1"/>
    <cellStyle name="Warning Text 2" xfId="138"/>
    <cellStyle name="Warning Text 2 2" xfId="1546"/>
    <cellStyle name="Warning Text 2 2 2" xfId="1547"/>
    <cellStyle name="Warning Text 2 3" xfId="1548"/>
    <cellStyle name="Warning Text 2 3 2" xfId="1549"/>
    <cellStyle name="Warning Text 2 4" xfId="1550"/>
    <cellStyle name="Warning Text 2 5" xfId="1551"/>
    <cellStyle name="Warning Text 3" xfId="1552"/>
    <cellStyle name="Беззащитный" xfId="1553"/>
    <cellStyle name="Защитный" xfId="1554"/>
    <cellStyle name="Обычный 2" xfId="1555"/>
    <cellStyle name="Обычный 2 2" xfId="1556"/>
    <cellStyle name="Обычный 2 3" xfId="1557"/>
    <cellStyle name="Обычный 2 3 2" xfId="1558"/>
    <cellStyle name="Обычный 2 3 2 2" xfId="1947"/>
    <cellStyle name="Обычный 2 3 2 2 2" xfId="2675"/>
    <cellStyle name="Обычный 2 3 2 2 2 2" xfId="4133"/>
    <cellStyle name="Обычный 2 3 2 2 2 3" xfId="5586"/>
    <cellStyle name="Обычный 2 3 2 2 3" xfId="3407"/>
    <cellStyle name="Обычный 2 3 2 2 4" xfId="4860"/>
    <cellStyle name="Обычный 2 3 2 3" xfId="2312"/>
    <cellStyle name="Обычный 2 3 2 3 2" xfId="3770"/>
    <cellStyle name="Обычный 2 3 2 3 3" xfId="5223"/>
    <cellStyle name="Обычный 2 3 2 4" xfId="3044"/>
    <cellStyle name="Обычный 2 3 2 5" xfId="4497"/>
    <cellStyle name="Обычный 2 4" xfId="1559"/>
    <cellStyle name="Обычный 3" xfId="1560"/>
    <cellStyle name="Обычный 4" xfId="1561"/>
    <cellStyle name="Обычный 5" xfId="1562"/>
    <cellStyle name="Обычный 5 2" xfId="1948"/>
    <cellStyle name="Обычный 5 2 2" xfId="2676"/>
    <cellStyle name="Обычный 5 2 2 2" xfId="4134"/>
    <cellStyle name="Обычный 5 2 2 3" xfId="5587"/>
    <cellStyle name="Обычный 5 2 3" xfId="3408"/>
    <cellStyle name="Обычный 5 2 4" xfId="4861"/>
    <cellStyle name="Обычный 5 3" xfId="2313"/>
    <cellStyle name="Обычный 5 3 2" xfId="3771"/>
    <cellStyle name="Обычный 5 3 3" xfId="5224"/>
    <cellStyle name="Обычный 5 4" xfId="3045"/>
    <cellStyle name="Обычный 5 5" xfId="4498"/>
    <cellStyle name="Обычный_PHEK-er artadrutyun lic." xfId="1563"/>
    <cellStyle name="Примечание 2" xfId="1564"/>
    <cellStyle name="Примечание 2 2" xfId="1949"/>
    <cellStyle name="Примечание 2 2 2" xfId="2677"/>
    <cellStyle name="Примечание 2 2 2 2" xfId="4135"/>
    <cellStyle name="Примечание 2 2 2 3" xfId="5588"/>
    <cellStyle name="Примечание 2 2 3" xfId="3409"/>
    <cellStyle name="Примечание 2 2 4" xfId="4862"/>
    <cellStyle name="Примечание 2 3" xfId="2314"/>
    <cellStyle name="Примечание 2 3 2" xfId="3772"/>
    <cellStyle name="Примечание 2 3 3" xfId="5225"/>
    <cellStyle name="Примечание 2 4" xfId="3046"/>
    <cellStyle name="Примечание 2 5" xfId="4499"/>
    <cellStyle name="Процентный 2" xfId="1565"/>
    <cellStyle name="Процентный 2 2" xfId="1950"/>
    <cellStyle name="Процентный 2 2 2" xfId="2678"/>
    <cellStyle name="Процентный 2 2 2 2" xfId="4136"/>
    <cellStyle name="Процентный 2 2 2 3" xfId="5589"/>
    <cellStyle name="Процентный 2 2 3" xfId="3410"/>
    <cellStyle name="Процентный 2 2 4" xfId="4863"/>
    <cellStyle name="Процентный 2 3" xfId="2315"/>
    <cellStyle name="Процентный 2 3 2" xfId="3773"/>
    <cellStyle name="Процентный 2 3 3" xfId="5226"/>
    <cellStyle name="Процентный 2 4" xfId="3047"/>
    <cellStyle name="Процентный 2 5" xfId="4500"/>
    <cellStyle name="Стиль 1" xfId="139"/>
    <cellStyle name="Стиль 1 2" xfId="1566"/>
    <cellStyle name="Стиль 1 2 2" xfId="1567"/>
    <cellStyle name="Стиль 1 2 3" xfId="1568"/>
    <cellStyle name="Финансовый 2" xfId="1569"/>
    <cellStyle name="Финансовый 2 2" xfId="1570"/>
    <cellStyle name="Финансовый 2 2 2" xfId="1571"/>
    <cellStyle name="Финансовый 2 3" xfId="1572"/>
    <cellStyle name="Финансовый 2 3 2" xfId="1573"/>
    <cellStyle name="Финансовый 2 4" xfId="1574"/>
    <cellStyle name="Финансовый 2 5" xfId="1575"/>
    <cellStyle name="Финансовый 3" xfId="1576"/>
    <cellStyle name="Финансовый 3 2" xfId="1577"/>
    <cellStyle name="Финансовый 3 3" xfId="1578"/>
    <cellStyle name="Финансовый 4" xfId="1579"/>
    <cellStyle name="Финансовый 4 2" xfId="1580"/>
    <cellStyle name="Финансовый 4 3" xfId="1581"/>
    <cellStyle name="Финансовый 4 3 2" xfId="1951"/>
    <cellStyle name="Финансовый 4 3 2 2" xfId="2679"/>
    <cellStyle name="Финансовый 4 3 2 2 2" xfId="4137"/>
    <cellStyle name="Финансовый 4 3 2 2 3" xfId="5590"/>
    <cellStyle name="Финансовый 4 3 2 3" xfId="3411"/>
    <cellStyle name="Финансовый 4 3 2 4" xfId="4864"/>
    <cellStyle name="Финансовый 4 3 3" xfId="2316"/>
    <cellStyle name="Финансовый 4 3 3 2" xfId="3774"/>
    <cellStyle name="Финансовый 4 3 3 3" xfId="5227"/>
    <cellStyle name="Финансовый 4 3 4" xfId="3048"/>
    <cellStyle name="Финансовый 4 3 5" xfId="4501"/>
  </cellStyles>
  <dxfs count="1"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8" name="Line 17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9" name="Line 18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22" name="Line 21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23" name="Line 22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24" name="Line 23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27" name="Line 26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28" name="Line 27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29" name="Line 28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30" name="Line 29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31" name="Line 30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33" name="Line 32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36" name="Line 35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37" name="Line 36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38" name="Line 37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39" name="Line 38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40" name="Line 39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41" name="Line 40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42" name="Line 41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43" name="Line 42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44" name="Line 43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45" name="Line 44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360045</xdr:colOff>
      <xdr:row>3</xdr:row>
      <xdr:rowOff>0</xdr:rowOff>
    </xdr:from>
    <xdr:to>
      <xdr:col>3</xdr:col>
      <xdr:colOff>539288</xdr:colOff>
      <xdr:row>3</xdr:row>
      <xdr:rowOff>0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5122545" y="600075"/>
          <a:ext cx="179243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51" name="Line 50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52" name="Line 51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53" name="Line 52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54" name="Line 53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55" name="Line 54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56" name="Line 55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57" name="Line 56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60" name="Line 59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61" name="Line 60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62" name="Line 61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64" name="Text Box 63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65" name="Line 64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66" name="Line 65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67" name="Line 66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68" name="Line 67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69" name="Line 68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70" name="Line 69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71" name="Line 70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72" name="Text Box 71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360045</xdr:colOff>
      <xdr:row>3</xdr:row>
      <xdr:rowOff>0</xdr:rowOff>
    </xdr:from>
    <xdr:to>
      <xdr:col>3</xdr:col>
      <xdr:colOff>539288</xdr:colOff>
      <xdr:row>3</xdr:row>
      <xdr:rowOff>0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5122545" y="600075"/>
          <a:ext cx="179243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77" name="Line 76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78" name="Line 77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79" name="Line 78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80" name="Line 79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81" name="Line 80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82" name="Line 81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83" name="Line 82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360045</xdr:colOff>
      <xdr:row>3</xdr:row>
      <xdr:rowOff>0</xdr:rowOff>
    </xdr:from>
    <xdr:to>
      <xdr:col>3</xdr:col>
      <xdr:colOff>539288</xdr:colOff>
      <xdr:row>3</xdr:row>
      <xdr:rowOff>0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5122545" y="600075"/>
          <a:ext cx="179243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87" name="Text Box 90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88" name="Text Box 91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89" name="Line 92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90" name="Line 93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91" name="Line 94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92" name="Line 95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93" name="Line 96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94" name="Line 97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95" name="Line 98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96" name="Text Box 99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97" name="Text Box 100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3</xdr:row>
      <xdr:rowOff>0</xdr:rowOff>
    </xdr:from>
    <xdr:to>
      <xdr:col>1</xdr:col>
      <xdr:colOff>371475</xdr:colOff>
      <xdr:row>3</xdr:row>
      <xdr:rowOff>0</xdr:rowOff>
    </xdr:to>
    <xdr:sp macro="" textlink="">
      <xdr:nvSpPr>
        <xdr:cNvPr id="98" name="Picture 37"/>
        <xdr:cNvSpPr>
          <a:spLocks noChangeAspect="1" noChangeArrowheads="1"/>
        </xdr:cNvSpPr>
      </xdr:nvSpPr>
      <xdr:spPr bwMode="auto">
        <a:xfrm>
          <a:off x="1247775" y="600075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00" name="Text Box 2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01" name="Line 3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02" name="Line 4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03" name="Line 5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04" name="Line 6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05" name="Line 7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06" name="Line 8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07" name="Line 9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08" name="Line 10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09" name="Line 11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10" name="Line 12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11" name="Text Box 13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12" name="Text Box 14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13" name="Text Box 15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14" name="Text Box 16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15" name="Line 17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16" name="Line 18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18" name="Line 20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19" name="Line 21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20" name="Line 22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21" name="Line 23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22" name="Text Box 24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23" name="Text Box 25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24" name="Line 26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25" name="Line 27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26" name="Line 28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27" name="Line 29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28" name="Line 30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29" name="Line 31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30" name="Line 32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33" name="Line 35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34" name="Line 36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35" name="Line 37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36" name="Line 38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37" name="Line 39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38" name="Line 40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39" name="Line 41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40" name="Line 42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41" name="Line 43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42" name="Line 44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43" name="Text Box 45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44" name="Text Box 46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360045</xdr:colOff>
      <xdr:row>3</xdr:row>
      <xdr:rowOff>0</xdr:rowOff>
    </xdr:from>
    <xdr:to>
      <xdr:col>3</xdr:col>
      <xdr:colOff>539288</xdr:colOff>
      <xdr:row>3</xdr:row>
      <xdr:rowOff>0</xdr:rowOff>
    </xdr:to>
    <xdr:sp macro="" textlink="">
      <xdr:nvSpPr>
        <xdr:cNvPr id="145" name="Text Box 47"/>
        <xdr:cNvSpPr txBox="1">
          <a:spLocks noChangeArrowheads="1"/>
        </xdr:cNvSpPr>
      </xdr:nvSpPr>
      <xdr:spPr bwMode="auto">
        <a:xfrm>
          <a:off x="5122545" y="600075"/>
          <a:ext cx="17924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46" name="Text Box 48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47" name="Text Box 49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48" name="Line 50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49" name="Line 51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50" name="Line 52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51" name="Line 53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52" name="Line 54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53" name="Line 55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54" name="Line 56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55" name="Text Box 57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56" name="Text Box 58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57" name="Line 59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58" name="Line 60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59" name="Line 61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60" name="Text Box 62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61" name="Text Box 63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62" name="Line 64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63" name="Line 65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64" name="Line 66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65" name="Line 67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66" name="Line 68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67" name="Line 69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68" name="Line 70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69" name="Text Box 71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70" name="Text Box 72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360045</xdr:colOff>
      <xdr:row>3</xdr:row>
      <xdr:rowOff>0</xdr:rowOff>
    </xdr:from>
    <xdr:to>
      <xdr:col>3</xdr:col>
      <xdr:colOff>539288</xdr:colOff>
      <xdr:row>3</xdr:row>
      <xdr:rowOff>0</xdr:rowOff>
    </xdr:to>
    <xdr:sp macro="" textlink="">
      <xdr:nvSpPr>
        <xdr:cNvPr id="171" name="Text Box 73"/>
        <xdr:cNvSpPr txBox="1">
          <a:spLocks noChangeArrowheads="1"/>
        </xdr:cNvSpPr>
      </xdr:nvSpPr>
      <xdr:spPr bwMode="auto">
        <a:xfrm>
          <a:off x="5122545" y="600075"/>
          <a:ext cx="17924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72" name="Text Box 74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73" name="Text Box 75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74" name="Line 76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75" name="Line 77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76" name="Line 78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77" name="Line 79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78" name="Line 80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79" name="Line 81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80" name="Line 82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81" name="Text Box 83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82" name="Text Box 84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360045</xdr:colOff>
      <xdr:row>3</xdr:row>
      <xdr:rowOff>0</xdr:rowOff>
    </xdr:from>
    <xdr:to>
      <xdr:col>3</xdr:col>
      <xdr:colOff>539288</xdr:colOff>
      <xdr:row>3</xdr:row>
      <xdr:rowOff>0</xdr:rowOff>
    </xdr:to>
    <xdr:sp macro="" textlink="">
      <xdr:nvSpPr>
        <xdr:cNvPr id="183" name="Text Box 85"/>
        <xdr:cNvSpPr txBox="1">
          <a:spLocks noChangeArrowheads="1"/>
        </xdr:cNvSpPr>
      </xdr:nvSpPr>
      <xdr:spPr bwMode="auto">
        <a:xfrm>
          <a:off x="5122545" y="600075"/>
          <a:ext cx="179243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84" name="Text Box 90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3</xdr:row>
      <xdr:rowOff>0</xdr:rowOff>
    </xdr:from>
    <xdr:to>
      <xdr:col>4</xdr:col>
      <xdr:colOff>0</xdr:colOff>
      <xdr:row>3</xdr:row>
      <xdr:rowOff>0</xdr:rowOff>
    </xdr:to>
    <xdr:sp macro="" textlink="">
      <xdr:nvSpPr>
        <xdr:cNvPr id="185" name="Text Box 91"/>
        <xdr:cNvSpPr txBox="1">
          <a:spLocks noChangeArrowheads="1"/>
        </xdr:cNvSpPr>
      </xdr:nvSpPr>
      <xdr:spPr bwMode="auto">
        <a:xfrm>
          <a:off x="4762500" y="600075"/>
          <a:ext cx="6572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86" name="Line 92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87" name="Line 93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88" name="Line 94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89" name="Line 95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</xdr:row>
      <xdr:rowOff>0</xdr:rowOff>
    </xdr:from>
    <xdr:to>
      <xdr:col>1</xdr:col>
      <xdr:colOff>1809750</xdr:colOff>
      <xdr:row>3</xdr:row>
      <xdr:rowOff>0</xdr:rowOff>
    </xdr:to>
    <xdr:sp macro="" textlink="">
      <xdr:nvSpPr>
        <xdr:cNvPr id="190" name="Line 96"/>
        <xdr:cNvSpPr>
          <a:spLocks noChangeShapeType="1"/>
        </xdr:cNvSpPr>
      </xdr:nvSpPr>
      <xdr:spPr bwMode="auto">
        <a:xfrm>
          <a:off x="1009650" y="60007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</xdr:row>
      <xdr:rowOff>0</xdr:rowOff>
    </xdr:from>
    <xdr:to>
      <xdr:col>1</xdr:col>
      <xdr:colOff>1905000</xdr:colOff>
      <xdr:row>3</xdr:row>
      <xdr:rowOff>0</xdr:rowOff>
    </xdr:to>
    <xdr:sp macro="" textlink="">
      <xdr:nvSpPr>
        <xdr:cNvPr id="191" name="Line 97"/>
        <xdr:cNvSpPr>
          <a:spLocks noChangeShapeType="1"/>
        </xdr:cNvSpPr>
      </xdr:nvSpPr>
      <xdr:spPr bwMode="auto">
        <a:xfrm>
          <a:off x="1000125" y="600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247650</xdr:colOff>
      <xdr:row>3</xdr:row>
      <xdr:rowOff>0</xdr:rowOff>
    </xdr:from>
    <xdr:to>
      <xdr:col>1</xdr:col>
      <xdr:colOff>371475</xdr:colOff>
      <xdr:row>3</xdr:row>
      <xdr:rowOff>0</xdr:rowOff>
    </xdr:to>
    <xdr:sp macro="" textlink="">
      <xdr:nvSpPr>
        <xdr:cNvPr id="192" name="Picture 37"/>
        <xdr:cNvSpPr>
          <a:spLocks noChangeAspect="1" noChangeArrowheads="1"/>
        </xdr:cNvSpPr>
      </xdr:nvSpPr>
      <xdr:spPr bwMode="auto">
        <a:xfrm>
          <a:off x="1247775" y="600075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D19" sqref="D19"/>
    </sheetView>
  </sheetViews>
  <sheetFormatPr defaultRowHeight="17.25"/>
  <cols>
    <col min="1" max="1" width="54.28515625" style="55" customWidth="1"/>
    <col min="2" max="2" width="37.42578125" style="55" customWidth="1"/>
    <col min="3" max="16384" width="9.140625" style="55"/>
  </cols>
  <sheetData>
    <row r="1" spans="1:3">
      <c r="B1" s="66" t="s">
        <v>19</v>
      </c>
    </row>
    <row r="2" spans="1:3">
      <c r="B2" s="64" t="s">
        <v>217</v>
      </c>
      <c r="C2" s="56"/>
    </row>
    <row r="3" spans="1:3">
      <c r="B3" s="64" t="s">
        <v>218</v>
      </c>
      <c r="C3" s="56"/>
    </row>
    <row r="4" spans="1:3" ht="102" customHeight="1">
      <c r="A4" s="1" t="s">
        <v>219</v>
      </c>
      <c r="B4" s="1"/>
    </row>
    <row r="6" spans="1:3">
      <c r="B6" s="57" t="s">
        <v>75</v>
      </c>
    </row>
    <row r="7" spans="1:3" ht="69">
      <c r="A7" s="58"/>
      <c r="B7" s="59" t="s">
        <v>220</v>
      </c>
    </row>
    <row r="8" spans="1:3">
      <c r="A8" s="60" t="s">
        <v>221</v>
      </c>
      <c r="B8" s="61">
        <f>B9</f>
        <v>3377168.2</v>
      </c>
    </row>
    <row r="9" spans="1:3">
      <c r="A9" s="60" t="s">
        <v>222</v>
      </c>
      <c r="B9" s="61">
        <f>'3'!D9</f>
        <v>3377168.2</v>
      </c>
    </row>
    <row r="10" spans="1:3">
      <c r="A10" s="60" t="s">
        <v>223</v>
      </c>
      <c r="B10" s="61">
        <v>0</v>
      </c>
    </row>
  </sheetData>
  <mergeCells count="1">
    <mergeCell ref="A4:B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sqref="A1:XFD1048576"/>
    </sheetView>
  </sheetViews>
  <sheetFormatPr defaultRowHeight="17.25"/>
  <cols>
    <col min="1" max="1" width="54.28515625" style="55" customWidth="1"/>
    <col min="2" max="2" width="37.42578125" style="55" customWidth="1"/>
    <col min="3" max="16384" width="9.140625" style="55"/>
  </cols>
  <sheetData>
    <row r="1" spans="1:3">
      <c r="B1" s="66" t="s">
        <v>2</v>
      </c>
    </row>
    <row r="2" spans="1:3">
      <c r="B2" s="64" t="s">
        <v>217</v>
      </c>
      <c r="C2" s="56"/>
    </row>
    <row r="3" spans="1:3">
      <c r="B3" s="64" t="s">
        <v>218</v>
      </c>
      <c r="C3" s="56"/>
    </row>
    <row r="4" spans="1:3" ht="109.5" customHeight="1">
      <c r="A4" s="1" t="s">
        <v>224</v>
      </c>
      <c r="B4" s="1"/>
    </row>
    <row r="7" spans="1:3">
      <c r="B7" s="57" t="s">
        <v>75</v>
      </c>
    </row>
    <row r="8" spans="1:3" ht="51.75">
      <c r="A8" s="165" t="s">
        <v>225</v>
      </c>
      <c r="B8" s="59" t="s">
        <v>226</v>
      </c>
    </row>
    <row r="9" spans="1:3">
      <c r="A9" s="165"/>
      <c r="B9" s="62" t="s">
        <v>227</v>
      </c>
    </row>
    <row r="10" spans="1:3">
      <c r="A10" s="63" t="s">
        <v>228</v>
      </c>
      <c r="B10" s="61">
        <f>B12</f>
        <v>3377168.2</v>
      </c>
    </row>
    <row r="11" spans="1:3">
      <c r="A11" s="63" t="s">
        <v>229</v>
      </c>
      <c r="B11" s="63"/>
    </row>
    <row r="12" spans="1:3">
      <c r="A12" s="63" t="s">
        <v>230</v>
      </c>
      <c r="B12" s="61">
        <f>'1'!B9</f>
        <v>3377168.2</v>
      </c>
    </row>
  </sheetData>
  <mergeCells count="2">
    <mergeCell ref="A4:B4"/>
    <mergeCell ref="A8:A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"/>
  <sheetViews>
    <sheetView topLeftCell="A40" zoomScale="85" zoomScaleNormal="85" workbookViewId="0">
      <selection activeCell="G60" sqref="G60"/>
    </sheetView>
  </sheetViews>
  <sheetFormatPr defaultRowHeight="17.25"/>
  <cols>
    <col min="1" max="1" width="11.28515625" style="27" customWidth="1"/>
    <col min="2" max="2" width="15.28515625" style="27" customWidth="1"/>
    <col min="3" max="3" width="93.140625" style="3" customWidth="1"/>
    <col min="4" max="4" width="28.28515625" style="3" customWidth="1"/>
    <col min="5" max="5" width="16.42578125" style="3" bestFit="1" customWidth="1"/>
    <col min="6" max="6" width="11.7109375" style="3" bestFit="1" customWidth="1"/>
    <col min="7" max="16384" width="9.140625" style="3"/>
  </cols>
  <sheetData>
    <row r="1" spans="1:6">
      <c r="C1" s="66"/>
      <c r="D1" s="66" t="s">
        <v>3</v>
      </c>
    </row>
    <row r="2" spans="1:6">
      <c r="A2" s="27" t="s">
        <v>0</v>
      </c>
      <c r="C2" s="71"/>
      <c r="D2" s="71" t="s">
        <v>217</v>
      </c>
    </row>
    <row r="3" spans="1:6">
      <c r="C3" s="71"/>
      <c r="D3" s="71" t="s">
        <v>218</v>
      </c>
    </row>
    <row r="4" spans="1:6">
      <c r="D4" s="27"/>
    </row>
    <row r="5" spans="1:6" ht="72" customHeight="1">
      <c r="A5" s="167" t="s">
        <v>76</v>
      </c>
      <c r="B5" s="167"/>
      <c r="C5" s="167"/>
      <c r="D5" s="167"/>
    </row>
    <row r="6" spans="1:6" ht="18" thickBot="1">
      <c r="A6" s="29"/>
      <c r="B6" s="29"/>
      <c r="C6" s="30"/>
      <c r="D6" s="9" t="s">
        <v>75</v>
      </c>
    </row>
    <row r="7" spans="1:6" ht="103.5">
      <c r="A7" s="168" t="s">
        <v>4</v>
      </c>
      <c r="B7" s="169"/>
      <c r="C7" s="170" t="s">
        <v>17</v>
      </c>
      <c r="D7" s="31" t="s">
        <v>65</v>
      </c>
    </row>
    <row r="8" spans="1:6" ht="34.5">
      <c r="A8" s="32" t="s">
        <v>5</v>
      </c>
      <c r="B8" s="33" t="s">
        <v>6</v>
      </c>
      <c r="C8" s="171"/>
      <c r="D8" s="34" t="s">
        <v>15</v>
      </c>
    </row>
    <row r="9" spans="1:6">
      <c r="A9" s="4"/>
      <c r="B9" s="4"/>
      <c r="C9" s="11" t="s">
        <v>47</v>
      </c>
      <c r="D9" s="24">
        <f>D10</f>
        <v>3377168.2</v>
      </c>
    </row>
    <row r="10" spans="1:6">
      <c r="A10" s="4"/>
      <c r="B10" s="4"/>
      <c r="C10" s="11" t="s">
        <v>41</v>
      </c>
      <c r="D10" s="7">
        <f>D11+D24+D49+D62+D75+D88+D101</f>
        <v>3377168.2</v>
      </c>
      <c r="F10" s="8"/>
    </row>
    <row r="11" spans="1:6">
      <c r="A11" s="4">
        <v>1005</v>
      </c>
      <c r="B11" s="4"/>
      <c r="C11" s="73" t="s">
        <v>48</v>
      </c>
      <c r="D11" s="35">
        <f>D18</f>
        <v>50000</v>
      </c>
      <c r="F11" s="8"/>
    </row>
    <row r="12" spans="1:6">
      <c r="A12" s="4"/>
      <c r="B12" s="4"/>
      <c r="C12" s="73" t="s">
        <v>92</v>
      </c>
      <c r="D12" s="36"/>
      <c r="F12" s="8"/>
    </row>
    <row r="13" spans="1:6">
      <c r="A13" s="4"/>
      <c r="B13" s="4"/>
      <c r="C13" s="73" t="s">
        <v>49</v>
      </c>
      <c r="D13" s="36"/>
      <c r="F13" s="8"/>
    </row>
    <row r="14" spans="1:6" ht="34.5">
      <c r="A14" s="4"/>
      <c r="B14" s="4"/>
      <c r="C14" s="73" t="s">
        <v>93</v>
      </c>
      <c r="D14" s="36"/>
      <c r="F14" s="8"/>
    </row>
    <row r="15" spans="1:6">
      <c r="A15" s="4"/>
      <c r="B15" s="4"/>
      <c r="C15" s="73" t="s">
        <v>50</v>
      </c>
      <c r="D15" s="36"/>
      <c r="F15" s="8"/>
    </row>
    <row r="16" spans="1:6" ht="34.5">
      <c r="A16" s="4"/>
      <c r="B16" s="4"/>
      <c r="C16" s="73" t="s">
        <v>94</v>
      </c>
      <c r="D16" s="36"/>
      <c r="F16" s="8"/>
    </row>
    <row r="17" spans="1:6">
      <c r="A17" s="166" t="s">
        <v>51</v>
      </c>
      <c r="B17" s="166"/>
      <c r="C17" s="166"/>
      <c r="D17" s="36"/>
      <c r="F17" s="8"/>
    </row>
    <row r="18" spans="1:6">
      <c r="A18" s="4"/>
      <c r="B18" s="73" t="s">
        <v>95</v>
      </c>
      <c r="C18" s="73" t="s">
        <v>7</v>
      </c>
      <c r="D18" s="36">
        <v>50000</v>
      </c>
      <c r="F18" s="8"/>
    </row>
    <row r="19" spans="1:6" ht="51.75">
      <c r="A19" s="4"/>
      <c r="B19" s="73"/>
      <c r="C19" s="73" t="s">
        <v>96</v>
      </c>
      <c r="D19" s="36"/>
      <c r="F19" s="8"/>
    </row>
    <row r="20" spans="1:6">
      <c r="A20" s="4"/>
      <c r="B20" s="73"/>
      <c r="C20" s="73" t="s">
        <v>8</v>
      </c>
      <c r="D20" s="36"/>
      <c r="F20" s="8"/>
    </row>
    <row r="21" spans="1:6" ht="51.75">
      <c r="A21" s="4"/>
      <c r="B21" s="73"/>
      <c r="C21" s="73" t="s">
        <v>97</v>
      </c>
      <c r="D21" s="36"/>
      <c r="F21" s="8"/>
    </row>
    <row r="22" spans="1:6">
      <c r="A22" s="4"/>
      <c r="B22" s="73"/>
      <c r="C22" s="73" t="s">
        <v>28</v>
      </c>
      <c r="D22" s="36"/>
      <c r="F22" s="8"/>
    </row>
    <row r="23" spans="1:6">
      <c r="A23" s="4"/>
      <c r="B23" s="73"/>
      <c r="C23" s="73" t="s">
        <v>21</v>
      </c>
      <c r="D23" s="36"/>
      <c r="F23" s="8"/>
    </row>
    <row r="24" spans="1:6">
      <c r="A24" s="4">
        <v>1068</v>
      </c>
      <c r="B24" s="73"/>
      <c r="C24" s="73" t="s">
        <v>48</v>
      </c>
      <c r="D24" s="35">
        <f>D31+D37+D43</f>
        <v>2034954</v>
      </c>
      <c r="F24" s="8"/>
    </row>
    <row r="25" spans="1:6">
      <c r="A25" s="4"/>
      <c r="B25" s="73"/>
      <c r="C25" s="73" t="s">
        <v>98</v>
      </c>
      <c r="D25" s="36"/>
      <c r="F25" s="8"/>
    </row>
    <row r="26" spans="1:6">
      <c r="A26" s="4"/>
      <c r="B26" s="73"/>
      <c r="C26" s="73" t="s">
        <v>49</v>
      </c>
      <c r="D26" s="36"/>
      <c r="F26" s="8"/>
    </row>
    <row r="27" spans="1:6">
      <c r="A27" s="4"/>
      <c r="B27" s="73"/>
      <c r="C27" s="73" t="s">
        <v>99</v>
      </c>
      <c r="D27" s="36"/>
      <c r="F27" s="8"/>
    </row>
    <row r="28" spans="1:6">
      <c r="A28" s="4"/>
      <c r="B28" s="73"/>
      <c r="C28" s="73" t="s">
        <v>50</v>
      </c>
      <c r="D28" s="36"/>
      <c r="F28" s="8"/>
    </row>
    <row r="29" spans="1:6">
      <c r="A29" s="4"/>
      <c r="B29" s="73"/>
      <c r="C29" s="73" t="s">
        <v>100</v>
      </c>
      <c r="D29" s="36"/>
      <c r="F29" s="8"/>
    </row>
    <row r="30" spans="1:6">
      <c r="A30" s="166" t="s">
        <v>51</v>
      </c>
      <c r="B30" s="166"/>
      <c r="C30" s="166"/>
      <c r="D30" s="36"/>
      <c r="F30" s="8"/>
    </row>
    <row r="31" spans="1:6">
      <c r="A31" s="4"/>
      <c r="B31" s="73" t="s">
        <v>95</v>
      </c>
      <c r="C31" s="73" t="s">
        <v>7</v>
      </c>
      <c r="D31" s="36">
        <v>934954</v>
      </c>
      <c r="F31" s="8"/>
    </row>
    <row r="32" spans="1:6">
      <c r="A32" s="4"/>
      <c r="B32" s="73"/>
      <c r="C32" s="73" t="s">
        <v>101</v>
      </c>
      <c r="D32" s="36"/>
      <c r="F32" s="8"/>
    </row>
    <row r="33" spans="1:6">
      <c r="A33" s="4"/>
      <c r="B33" s="73"/>
      <c r="C33" s="73" t="s">
        <v>8</v>
      </c>
      <c r="D33" s="36"/>
      <c r="F33" s="8"/>
    </row>
    <row r="34" spans="1:6">
      <c r="A34" s="4"/>
      <c r="B34" s="73"/>
      <c r="C34" s="73" t="s">
        <v>101</v>
      </c>
      <c r="D34" s="36"/>
      <c r="F34" s="8"/>
    </row>
    <row r="35" spans="1:6">
      <c r="A35" s="4"/>
      <c r="B35" s="73"/>
      <c r="C35" s="73" t="s">
        <v>28</v>
      </c>
      <c r="D35" s="36"/>
      <c r="F35" s="8"/>
    </row>
    <row r="36" spans="1:6">
      <c r="A36" s="4"/>
      <c r="B36" s="73"/>
      <c r="C36" s="73" t="s">
        <v>21</v>
      </c>
      <c r="D36" s="36"/>
      <c r="F36" s="8"/>
    </row>
    <row r="37" spans="1:6">
      <c r="A37" s="4"/>
      <c r="B37" s="73" t="s">
        <v>102</v>
      </c>
      <c r="C37" s="73" t="s">
        <v>7</v>
      </c>
      <c r="D37" s="36">
        <v>1050000</v>
      </c>
      <c r="F37" s="8"/>
    </row>
    <row r="38" spans="1:6">
      <c r="A38" s="4"/>
      <c r="B38" s="73"/>
      <c r="C38" s="73" t="s">
        <v>103</v>
      </c>
      <c r="D38" s="36"/>
      <c r="F38" s="8"/>
    </row>
    <row r="39" spans="1:6">
      <c r="A39" s="4"/>
      <c r="B39" s="73"/>
      <c r="C39" s="73" t="s">
        <v>8</v>
      </c>
      <c r="D39" s="36"/>
      <c r="F39" s="8"/>
    </row>
    <row r="40" spans="1:6">
      <c r="A40" s="4"/>
      <c r="B40" s="73"/>
      <c r="C40" s="73" t="s">
        <v>104</v>
      </c>
      <c r="D40" s="36"/>
      <c r="F40" s="8"/>
    </row>
    <row r="41" spans="1:6">
      <c r="A41" s="4"/>
      <c r="B41" s="73"/>
      <c r="C41" s="73" t="s">
        <v>28</v>
      </c>
      <c r="D41" s="36"/>
      <c r="F41" s="8"/>
    </row>
    <row r="42" spans="1:6">
      <c r="A42" s="4"/>
      <c r="B42" s="73"/>
      <c r="C42" s="73" t="s">
        <v>21</v>
      </c>
      <c r="D42" s="36"/>
      <c r="F42" s="8"/>
    </row>
    <row r="43" spans="1:6">
      <c r="A43" s="4"/>
      <c r="B43" s="73" t="s">
        <v>105</v>
      </c>
      <c r="C43" s="73" t="s">
        <v>7</v>
      </c>
      <c r="D43" s="36">
        <v>50000</v>
      </c>
      <c r="F43" s="8"/>
    </row>
    <row r="44" spans="1:6">
      <c r="A44" s="4"/>
      <c r="B44" s="73"/>
      <c r="C44" s="73" t="s">
        <v>106</v>
      </c>
      <c r="D44" s="36"/>
      <c r="F44" s="8"/>
    </row>
    <row r="45" spans="1:6">
      <c r="A45" s="4"/>
      <c r="B45" s="73"/>
      <c r="C45" s="73" t="s">
        <v>8</v>
      </c>
      <c r="D45" s="36"/>
      <c r="F45" s="8"/>
    </row>
    <row r="46" spans="1:6" ht="34.5">
      <c r="A46" s="4"/>
      <c r="B46" s="73"/>
      <c r="C46" s="73" t="s">
        <v>107</v>
      </c>
      <c r="D46" s="36"/>
      <c r="F46" s="8"/>
    </row>
    <row r="47" spans="1:6">
      <c r="A47" s="4"/>
      <c r="B47" s="73"/>
      <c r="C47" s="73" t="s">
        <v>28</v>
      </c>
      <c r="D47" s="36"/>
      <c r="F47" s="8"/>
    </row>
    <row r="48" spans="1:6">
      <c r="A48" s="4"/>
      <c r="B48" s="73"/>
      <c r="C48" s="73" t="s">
        <v>21</v>
      </c>
      <c r="D48" s="36"/>
      <c r="F48" s="8"/>
    </row>
    <row r="49" spans="1:6">
      <c r="A49" s="73">
        <v>1015</v>
      </c>
      <c r="B49" s="73"/>
      <c r="C49" s="73" t="s">
        <v>48</v>
      </c>
      <c r="D49" s="35">
        <f>D56</f>
        <v>-280000</v>
      </c>
      <c r="F49" s="8"/>
    </row>
    <row r="50" spans="1:6">
      <c r="A50" s="73"/>
      <c r="B50" s="73"/>
      <c r="C50" s="73" t="s">
        <v>80</v>
      </c>
      <c r="D50" s="36"/>
      <c r="F50" s="8"/>
    </row>
    <row r="51" spans="1:6">
      <c r="A51" s="73"/>
      <c r="B51" s="73"/>
      <c r="C51" s="73" t="s">
        <v>49</v>
      </c>
      <c r="D51" s="36"/>
      <c r="F51" s="8"/>
    </row>
    <row r="52" spans="1:6" ht="34.5">
      <c r="A52" s="73"/>
      <c r="B52" s="73"/>
      <c r="C52" s="73" t="s">
        <v>81</v>
      </c>
      <c r="D52" s="36"/>
      <c r="F52" s="8"/>
    </row>
    <row r="53" spans="1:6">
      <c r="A53" s="73"/>
      <c r="B53" s="73"/>
      <c r="C53" s="73" t="s">
        <v>50</v>
      </c>
      <c r="D53" s="36"/>
      <c r="F53" s="8"/>
    </row>
    <row r="54" spans="1:6">
      <c r="A54" s="73"/>
      <c r="B54" s="73"/>
      <c r="C54" s="73" t="s">
        <v>82</v>
      </c>
      <c r="D54" s="36"/>
      <c r="F54" s="8"/>
    </row>
    <row r="55" spans="1:6" ht="17.25" customHeight="1">
      <c r="A55" s="166" t="s">
        <v>51</v>
      </c>
      <c r="B55" s="166"/>
      <c r="C55" s="166"/>
      <c r="D55" s="36"/>
      <c r="F55" s="8"/>
    </row>
    <row r="56" spans="1:6">
      <c r="A56" s="73"/>
      <c r="B56" s="73">
        <v>12001</v>
      </c>
      <c r="C56" s="73" t="s">
        <v>7</v>
      </c>
      <c r="D56" s="36">
        <v>-280000</v>
      </c>
      <c r="F56" s="8"/>
    </row>
    <row r="57" spans="1:6" ht="34.5">
      <c r="A57" s="73"/>
      <c r="B57" s="73"/>
      <c r="C57" s="73" t="s">
        <v>83</v>
      </c>
      <c r="D57" s="36"/>
      <c r="F57" s="8"/>
    </row>
    <row r="58" spans="1:6">
      <c r="A58" s="73"/>
      <c r="B58" s="73"/>
      <c r="C58" s="73" t="s">
        <v>8</v>
      </c>
      <c r="D58" s="36"/>
      <c r="F58" s="8"/>
    </row>
    <row r="59" spans="1:6" ht="51.75">
      <c r="A59" s="73"/>
      <c r="B59" s="73"/>
      <c r="C59" s="73" t="s">
        <v>84</v>
      </c>
      <c r="D59" s="36"/>
      <c r="F59" s="8"/>
    </row>
    <row r="60" spans="1:6">
      <c r="A60" s="73"/>
      <c r="B60" s="73"/>
      <c r="C60" s="73" t="s">
        <v>28</v>
      </c>
      <c r="D60" s="36"/>
      <c r="F60" s="8"/>
    </row>
    <row r="61" spans="1:6">
      <c r="A61" s="73"/>
      <c r="B61" s="73"/>
      <c r="C61" s="73" t="s">
        <v>21</v>
      </c>
      <c r="D61" s="36"/>
      <c r="F61" s="8"/>
    </row>
    <row r="62" spans="1:6">
      <c r="A62" s="4"/>
      <c r="B62" s="4"/>
      <c r="C62" s="73" t="s">
        <v>48</v>
      </c>
      <c r="D62" s="37">
        <f>D69</f>
        <v>700000</v>
      </c>
    </row>
    <row r="63" spans="1:6">
      <c r="A63" s="4">
        <v>1082</v>
      </c>
      <c r="B63" s="4"/>
      <c r="C63" s="73" t="s">
        <v>59</v>
      </c>
      <c r="D63" s="38"/>
    </row>
    <row r="64" spans="1:6">
      <c r="A64" s="4"/>
      <c r="B64" s="4"/>
      <c r="C64" s="73" t="s">
        <v>49</v>
      </c>
      <c r="D64" s="38"/>
    </row>
    <row r="65" spans="1:6">
      <c r="A65" s="4"/>
      <c r="B65" s="4"/>
      <c r="C65" s="73" t="s">
        <v>62</v>
      </c>
      <c r="D65" s="38"/>
    </row>
    <row r="66" spans="1:6">
      <c r="A66" s="4"/>
      <c r="B66" s="4"/>
      <c r="C66" s="73" t="s">
        <v>50</v>
      </c>
      <c r="D66" s="38"/>
    </row>
    <row r="67" spans="1:6" ht="34.5">
      <c r="A67" s="4"/>
      <c r="B67" s="4"/>
      <c r="C67" s="73" t="s">
        <v>63</v>
      </c>
      <c r="D67" s="38"/>
    </row>
    <row r="68" spans="1:6">
      <c r="A68" s="166" t="s">
        <v>51</v>
      </c>
      <c r="B68" s="166"/>
      <c r="C68" s="166"/>
      <c r="D68" s="38"/>
    </row>
    <row r="69" spans="1:6">
      <c r="A69" s="4"/>
      <c r="B69" s="4">
        <v>12002</v>
      </c>
      <c r="C69" s="39" t="s">
        <v>7</v>
      </c>
      <c r="D69" s="10">
        <v>700000</v>
      </c>
    </row>
    <row r="70" spans="1:6">
      <c r="A70" s="4"/>
      <c r="B70" s="5"/>
      <c r="C70" s="73" t="s">
        <v>60</v>
      </c>
      <c r="D70" s="10"/>
    </row>
    <row r="71" spans="1:6">
      <c r="A71" s="4"/>
      <c r="B71" s="4"/>
      <c r="C71" s="39" t="s">
        <v>8</v>
      </c>
      <c r="D71" s="26"/>
    </row>
    <row r="72" spans="1:6">
      <c r="A72" s="4"/>
      <c r="B72" s="4"/>
      <c r="C72" s="73" t="s">
        <v>64</v>
      </c>
      <c r="D72" s="26"/>
    </row>
    <row r="73" spans="1:6">
      <c r="A73" s="4"/>
      <c r="B73" s="4"/>
      <c r="C73" s="73" t="s">
        <v>28</v>
      </c>
      <c r="D73" s="26"/>
    </row>
    <row r="74" spans="1:6">
      <c r="A74" s="4"/>
      <c r="B74" s="4"/>
      <c r="C74" s="39" t="s">
        <v>21</v>
      </c>
      <c r="D74" s="26"/>
    </row>
    <row r="75" spans="1:6">
      <c r="A75" s="73">
        <v>1098</v>
      </c>
      <c r="B75" s="73"/>
      <c r="C75" s="73" t="s">
        <v>48</v>
      </c>
      <c r="D75" s="35">
        <f>D82</f>
        <v>-404125.80000000005</v>
      </c>
      <c r="F75" s="8"/>
    </row>
    <row r="76" spans="1:6">
      <c r="A76" s="73"/>
      <c r="B76" s="73"/>
      <c r="C76" s="73" t="s">
        <v>85</v>
      </c>
      <c r="D76" s="36"/>
      <c r="F76" s="8"/>
    </row>
    <row r="77" spans="1:6">
      <c r="A77" s="73"/>
      <c r="B77" s="73"/>
      <c r="C77" s="73" t="s">
        <v>49</v>
      </c>
      <c r="D77" s="36"/>
      <c r="F77" s="8"/>
    </row>
    <row r="78" spans="1:6" ht="34.5">
      <c r="A78" s="73"/>
      <c r="B78" s="73"/>
      <c r="C78" s="73" t="s">
        <v>86</v>
      </c>
      <c r="D78" s="36"/>
      <c r="F78" s="8"/>
    </row>
    <row r="79" spans="1:6">
      <c r="A79" s="73"/>
      <c r="B79" s="73"/>
      <c r="C79" s="73" t="s">
        <v>50</v>
      </c>
      <c r="D79" s="36"/>
      <c r="F79" s="8"/>
    </row>
    <row r="80" spans="1:6" ht="34.5">
      <c r="A80" s="73"/>
      <c r="B80" s="73"/>
      <c r="C80" s="73" t="s">
        <v>87</v>
      </c>
      <c r="D80" s="36"/>
      <c r="F80" s="8"/>
    </row>
    <row r="81" spans="1:6">
      <c r="A81" s="166" t="s">
        <v>51</v>
      </c>
      <c r="B81" s="166"/>
      <c r="C81" s="166"/>
      <c r="D81" s="36"/>
      <c r="F81" s="8"/>
    </row>
    <row r="82" spans="1:6">
      <c r="A82" s="73"/>
      <c r="B82" s="73" t="s">
        <v>88</v>
      </c>
      <c r="C82" s="73" t="s">
        <v>7</v>
      </c>
      <c r="D82" s="36">
        <f>-161954.6-242171.2</f>
        <v>-404125.80000000005</v>
      </c>
      <c r="F82" s="8"/>
    </row>
    <row r="83" spans="1:6">
      <c r="A83" s="73"/>
      <c r="B83" s="73"/>
      <c r="C83" s="73" t="s">
        <v>89</v>
      </c>
      <c r="D83" s="36"/>
      <c r="F83" s="8"/>
    </row>
    <row r="84" spans="1:6">
      <c r="A84" s="73"/>
      <c r="B84" s="73"/>
      <c r="C84" s="73" t="s">
        <v>8</v>
      </c>
      <c r="D84" s="36"/>
      <c r="F84" s="8"/>
    </row>
    <row r="85" spans="1:6" ht="51.75">
      <c r="A85" s="73"/>
      <c r="B85" s="73"/>
      <c r="C85" s="73" t="s">
        <v>90</v>
      </c>
      <c r="D85" s="36"/>
      <c r="F85" s="8"/>
    </row>
    <row r="86" spans="1:6">
      <c r="A86" s="73"/>
      <c r="B86" s="73"/>
      <c r="C86" s="73" t="s">
        <v>28</v>
      </c>
      <c r="D86" s="36"/>
      <c r="F86" s="8"/>
    </row>
    <row r="87" spans="1:6" ht="34.5">
      <c r="A87" s="73"/>
      <c r="B87" s="73"/>
      <c r="C87" s="73" t="s">
        <v>91</v>
      </c>
      <c r="D87" s="36"/>
      <c r="F87" s="8"/>
    </row>
    <row r="88" spans="1:6">
      <c r="A88" s="73">
        <v>1102</v>
      </c>
      <c r="B88" s="73"/>
      <c r="C88" s="73" t="s">
        <v>48</v>
      </c>
      <c r="D88" s="35">
        <f>D95</f>
        <v>100000</v>
      </c>
      <c r="F88" s="8"/>
    </row>
    <row r="89" spans="1:6">
      <c r="A89" s="73"/>
      <c r="B89" s="73"/>
      <c r="C89" s="73" t="s">
        <v>108</v>
      </c>
      <c r="D89" s="36"/>
      <c r="F89" s="8"/>
    </row>
    <row r="90" spans="1:6">
      <c r="A90" s="73"/>
      <c r="B90" s="73"/>
      <c r="C90" s="73" t="s">
        <v>49</v>
      </c>
      <c r="D90" s="36"/>
      <c r="F90" s="8"/>
    </row>
    <row r="91" spans="1:6">
      <c r="A91" s="73"/>
      <c r="B91" s="73"/>
      <c r="C91" s="73" t="s">
        <v>109</v>
      </c>
      <c r="D91" s="36"/>
      <c r="F91" s="8"/>
    </row>
    <row r="92" spans="1:6">
      <c r="A92" s="73"/>
      <c r="B92" s="73"/>
      <c r="C92" s="73" t="s">
        <v>50</v>
      </c>
      <c r="D92" s="36"/>
      <c r="F92" s="8"/>
    </row>
    <row r="93" spans="1:6">
      <c r="A93" s="73"/>
      <c r="B93" s="73"/>
      <c r="C93" s="73" t="s">
        <v>110</v>
      </c>
      <c r="D93" s="36"/>
      <c r="F93" s="8"/>
    </row>
    <row r="94" spans="1:6">
      <c r="A94" s="166" t="s">
        <v>51</v>
      </c>
      <c r="B94" s="166"/>
      <c r="C94" s="166"/>
      <c r="D94" s="36"/>
      <c r="F94" s="8"/>
    </row>
    <row r="95" spans="1:6">
      <c r="A95" s="73"/>
      <c r="B95" s="73" t="s">
        <v>95</v>
      </c>
      <c r="C95" s="73" t="s">
        <v>7</v>
      </c>
      <c r="D95" s="36">
        <v>100000</v>
      </c>
      <c r="F95" s="8"/>
    </row>
    <row r="96" spans="1:6">
      <c r="A96" s="73"/>
      <c r="B96" s="73"/>
      <c r="C96" s="73" t="s">
        <v>111</v>
      </c>
      <c r="D96" s="36"/>
      <c r="F96" s="8"/>
    </row>
    <row r="97" spans="1:6">
      <c r="A97" s="73"/>
      <c r="B97" s="73"/>
      <c r="C97" s="73" t="s">
        <v>8</v>
      </c>
      <c r="D97" s="36"/>
      <c r="F97" s="8"/>
    </row>
    <row r="98" spans="1:6" ht="69">
      <c r="A98" s="73"/>
      <c r="B98" s="73"/>
      <c r="C98" s="73" t="s">
        <v>112</v>
      </c>
      <c r="D98" s="36"/>
      <c r="F98" s="8"/>
    </row>
    <row r="99" spans="1:6">
      <c r="A99" s="73"/>
      <c r="B99" s="73"/>
      <c r="C99" s="73" t="s">
        <v>28</v>
      </c>
      <c r="D99" s="36"/>
      <c r="F99" s="8"/>
    </row>
    <row r="100" spans="1:6">
      <c r="A100" s="73"/>
      <c r="B100" s="73"/>
      <c r="C100" s="73" t="s">
        <v>21</v>
      </c>
      <c r="D100" s="36"/>
      <c r="F100" s="8"/>
    </row>
    <row r="101" spans="1:6">
      <c r="A101" s="73">
        <v>1205</v>
      </c>
      <c r="B101" s="73"/>
      <c r="C101" s="73" t="s">
        <v>48</v>
      </c>
      <c r="D101" s="35">
        <f>D108+D114</f>
        <v>1176340</v>
      </c>
      <c r="F101" s="8"/>
    </row>
    <row r="102" spans="1:6">
      <c r="A102" s="73"/>
      <c r="B102" s="73"/>
      <c r="C102" s="73" t="s">
        <v>113</v>
      </c>
      <c r="D102" s="36"/>
      <c r="F102" s="8"/>
    </row>
    <row r="103" spans="1:6">
      <c r="A103" s="73"/>
      <c r="B103" s="73"/>
      <c r="C103" s="73" t="s">
        <v>49</v>
      </c>
      <c r="D103" s="36"/>
      <c r="F103" s="8"/>
    </row>
    <row r="104" spans="1:6">
      <c r="A104" s="73"/>
      <c r="B104" s="73"/>
      <c r="C104" s="73" t="s">
        <v>114</v>
      </c>
      <c r="D104" s="36"/>
      <c r="F104" s="8"/>
    </row>
    <row r="105" spans="1:6">
      <c r="A105" s="73"/>
      <c r="B105" s="73"/>
      <c r="C105" s="73" t="s">
        <v>50</v>
      </c>
      <c r="D105" s="36"/>
      <c r="F105" s="8"/>
    </row>
    <row r="106" spans="1:6">
      <c r="A106" s="73"/>
      <c r="B106" s="73"/>
      <c r="C106" s="73" t="s">
        <v>115</v>
      </c>
      <c r="D106" s="36"/>
      <c r="F106" s="8"/>
    </row>
    <row r="107" spans="1:6">
      <c r="A107" s="166" t="s">
        <v>51</v>
      </c>
      <c r="B107" s="166"/>
      <c r="C107" s="166"/>
      <c r="D107" s="36"/>
      <c r="F107" s="8"/>
    </row>
    <row r="108" spans="1:6">
      <c r="A108" s="70"/>
      <c r="B108" s="73" t="s">
        <v>95</v>
      </c>
      <c r="C108" s="73" t="s">
        <v>7</v>
      </c>
      <c r="D108" s="36">
        <v>1126340</v>
      </c>
      <c r="F108" s="8"/>
    </row>
    <row r="109" spans="1:6">
      <c r="A109" s="70"/>
      <c r="B109" s="73"/>
      <c r="C109" s="73" t="s">
        <v>116</v>
      </c>
      <c r="D109" s="36"/>
      <c r="F109" s="8"/>
    </row>
    <row r="110" spans="1:6">
      <c r="A110" s="70"/>
      <c r="B110" s="73"/>
      <c r="C110" s="73" t="s">
        <v>8</v>
      </c>
      <c r="D110" s="36"/>
      <c r="F110" s="8"/>
    </row>
    <row r="111" spans="1:6" ht="34.5">
      <c r="A111" s="70"/>
      <c r="B111" s="73"/>
      <c r="C111" s="73" t="s">
        <v>117</v>
      </c>
      <c r="D111" s="36"/>
      <c r="F111" s="8"/>
    </row>
    <row r="112" spans="1:6">
      <c r="A112" s="70"/>
      <c r="B112" s="73"/>
      <c r="C112" s="73" t="s">
        <v>28</v>
      </c>
      <c r="D112" s="36"/>
      <c r="F112" s="8"/>
    </row>
    <row r="113" spans="1:6">
      <c r="A113" s="70"/>
      <c r="B113" s="73"/>
      <c r="C113" s="73" t="s">
        <v>21</v>
      </c>
      <c r="D113" s="36"/>
      <c r="F113" s="8"/>
    </row>
    <row r="114" spans="1:6">
      <c r="A114" s="70"/>
      <c r="B114" s="73" t="s">
        <v>118</v>
      </c>
      <c r="C114" s="73" t="s">
        <v>7</v>
      </c>
      <c r="D114" s="36">
        <v>50000</v>
      </c>
      <c r="F114" s="8"/>
    </row>
    <row r="115" spans="1:6">
      <c r="A115" s="70"/>
      <c r="B115" s="73"/>
      <c r="C115" s="73" t="s">
        <v>119</v>
      </c>
      <c r="D115" s="36"/>
      <c r="F115" s="8"/>
    </row>
    <row r="116" spans="1:6">
      <c r="A116" s="73"/>
      <c r="B116" s="73"/>
      <c r="C116" s="73" t="s">
        <v>8</v>
      </c>
      <c r="D116" s="36"/>
      <c r="F116" s="8"/>
    </row>
    <row r="117" spans="1:6" ht="69">
      <c r="A117" s="73"/>
      <c r="B117" s="73"/>
      <c r="C117" s="73" t="s">
        <v>120</v>
      </c>
      <c r="D117" s="36"/>
      <c r="F117" s="8"/>
    </row>
    <row r="118" spans="1:6">
      <c r="A118" s="73"/>
      <c r="B118" s="73"/>
      <c r="C118" s="73" t="s">
        <v>28</v>
      </c>
      <c r="D118" s="36"/>
      <c r="F118" s="8"/>
    </row>
    <row r="119" spans="1:6">
      <c r="A119" s="73"/>
      <c r="B119" s="73"/>
      <c r="C119" s="73" t="s">
        <v>21</v>
      </c>
      <c r="D119" s="36"/>
      <c r="F119" s="8"/>
    </row>
    <row r="120" spans="1:6">
      <c r="D120" s="6"/>
    </row>
    <row r="121" spans="1:6">
      <c r="D121" s="6"/>
      <c r="E121" s="6"/>
    </row>
    <row r="122" spans="1:6">
      <c r="D122" s="6"/>
    </row>
  </sheetData>
  <mergeCells count="10">
    <mergeCell ref="A5:D5"/>
    <mergeCell ref="A7:B7"/>
    <mergeCell ref="C7:C8"/>
    <mergeCell ref="A68:C68"/>
    <mergeCell ref="A55:C55"/>
    <mergeCell ref="A81:C81"/>
    <mergeCell ref="A17:C17"/>
    <mergeCell ref="A30:C30"/>
    <mergeCell ref="A94:C94"/>
    <mergeCell ref="A107:C107"/>
  </mergeCells>
  <conditionalFormatting sqref="C65 C63 C67">
    <cfRule type="expression" dxfId="0" priority="6" stopIfTrue="1">
      <formula>#REF!=1</formula>
    </cfRule>
  </conditionalFormatting>
  <pageMargins left="0.25" right="0" top="0.25" bottom="0.25" header="0.3" footer="0.3"/>
  <pageSetup paperSize="9" scale="75" fitToHeight="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D10" sqref="D10"/>
    </sheetView>
  </sheetViews>
  <sheetFormatPr defaultRowHeight="17.25"/>
  <cols>
    <col min="1" max="1" width="27.85546875" style="55" customWidth="1"/>
    <col min="2" max="2" width="44.28515625" style="55" customWidth="1"/>
    <col min="3" max="3" width="34.28515625" style="55" customWidth="1"/>
    <col min="4" max="4" width="31.85546875" style="55" customWidth="1"/>
    <col min="5" max="16384" width="9.140625" style="55"/>
  </cols>
  <sheetData>
    <row r="1" spans="1:4">
      <c r="C1" s="71"/>
      <c r="D1" s="66" t="s">
        <v>231</v>
      </c>
    </row>
    <row r="2" spans="1:4">
      <c r="C2" s="172" t="s">
        <v>217</v>
      </c>
      <c r="D2" s="172"/>
    </row>
    <row r="3" spans="1:4">
      <c r="C3" s="172" t="s">
        <v>218</v>
      </c>
      <c r="D3" s="172"/>
    </row>
    <row r="4" spans="1:4">
      <c r="C4" s="71"/>
      <c r="D4" s="71"/>
    </row>
    <row r="5" spans="1:4" ht="51" customHeight="1">
      <c r="A5" s="173" t="s">
        <v>232</v>
      </c>
      <c r="B5" s="173"/>
      <c r="C5" s="173"/>
      <c r="D5" s="173"/>
    </row>
    <row r="6" spans="1:4">
      <c r="D6" s="65" t="s">
        <v>75</v>
      </c>
    </row>
    <row r="7" spans="1:4" ht="79.5" customHeight="1">
      <c r="A7" s="176"/>
      <c r="B7" s="177" t="s">
        <v>233</v>
      </c>
      <c r="C7" s="178" t="s">
        <v>234</v>
      </c>
      <c r="D7" s="111" t="s">
        <v>226</v>
      </c>
    </row>
    <row r="8" spans="1:4">
      <c r="A8" s="176"/>
      <c r="B8" s="177"/>
      <c r="C8" s="178"/>
      <c r="D8" s="112" t="s">
        <v>15</v>
      </c>
    </row>
    <row r="9" spans="1:4">
      <c r="A9" s="174" t="s">
        <v>268</v>
      </c>
      <c r="B9" s="175"/>
      <c r="C9" s="113"/>
      <c r="D9" s="114">
        <f>D11</f>
        <v>3377168.2</v>
      </c>
    </row>
    <row r="10" spans="1:4">
      <c r="A10" s="115"/>
      <c r="B10" s="116" t="s">
        <v>235</v>
      </c>
      <c r="C10" s="113"/>
      <c r="D10" s="114"/>
    </row>
    <row r="11" spans="1:4" ht="66">
      <c r="A11" s="117">
        <v>9</v>
      </c>
      <c r="B11" s="118" t="s">
        <v>269</v>
      </c>
      <c r="C11" s="113"/>
      <c r="D11" s="114">
        <f>D13</f>
        <v>3377168.2</v>
      </c>
    </row>
    <row r="12" spans="1:4">
      <c r="A12" s="119"/>
      <c r="B12" s="120" t="s">
        <v>235</v>
      </c>
      <c r="C12" s="113"/>
      <c r="D12" s="121"/>
    </row>
    <row r="13" spans="1:4" ht="82.5">
      <c r="A13" s="122">
        <v>9.1999999999999993</v>
      </c>
      <c r="B13" s="118" t="s">
        <v>270</v>
      </c>
      <c r="C13" s="117" t="s">
        <v>271</v>
      </c>
      <c r="D13" s="114">
        <f>'1'!B9</f>
        <v>3377168.2</v>
      </c>
    </row>
  </sheetData>
  <mergeCells count="7">
    <mergeCell ref="C2:D2"/>
    <mergeCell ref="C3:D3"/>
    <mergeCell ref="A5:D5"/>
    <mergeCell ref="A9:B9"/>
    <mergeCell ref="A7:A8"/>
    <mergeCell ref="B7:B8"/>
    <mergeCell ref="C7:C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1"/>
  <sheetViews>
    <sheetView topLeftCell="A4" zoomScaleNormal="100" workbookViewId="0">
      <selection activeCell="F22" sqref="F22"/>
    </sheetView>
  </sheetViews>
  <sheetFormatPr defaultRowHeight="17.25"/>
  <cols>
    <col min="1" max="1" width="4.140625" style="74" customWidth="1"/>
    <col min="2" max="2" width="5.42578125" style="74" customWidth="1"/>
    <col min="3" max="3" width="6" style="74" customWidth="1"/>
    <col min="4" max="4" width="8.28515625" style="74" customWidth="1"/>
    <col min="5" max="5" width="11" style="74" customWidth="1"/>
    <col min="6" max="6" width="87.28515625" style="74" customWidth="1"/>
    <col min="7" max="7" width="29.28515625" style="106" customWidth="1"/>
    <col min="8" max="8" width="18.42578125" style="76" customWidth="1"/>
    <col min="9" max="9" width="18.85546875" style="74" bestFit="1" customWidth="1"/>
    <col min="10" max="10" width="16.140625" style="74" bestFit="1" customWidth="1"/>
    <col min="11" max="11" width="12.85546875" style="74" bestFit="1" customWidth="1"/>
    <col min="12" max="12" width="14.28515625" style="74" bestFit="1" customWidth="1"/>
    <col min="13" max="13" width="10.85546875" style="74" bestFit="1" customWidth="1"/>
    <col min="14" max="16384" width="9.140625" style="74"/>
  </cols>
  <sheetData>
    <row r="1" spans="1:9">
      <c r="G1" s="75" t="s">
        <v>237</v>
      </c>
    </row>
    <row r="2" spans="1:9">
      <c r="A2" s="77" t="s">
        <v>0</v>
      </c>
      <c r="D2" s="77" t="s">
        <v>0</v>
      </c>
      <c r="F2" s="179" t="s">
        <v>25</v>
      </c>
      <c r="G2" s="179"/>
    </row>
    <row r="3" spans="1:9">
      <c r="F3" s="179" t="s">
        <v>1</v>
      </c>
      <c r="G3" s="179"/>
    </row>
    <row r="4" spans="1:9">
      <c r="F4" s="78"/>
      <c r="G4" s="75"/>
    </row>
    <row r="5" spans="1:9" ht="39" customHeight="1">
      <c r="A5" s="180" t="s">
        <v>77</v>
      </c>
      <c r="B5" s="180"/>
      <c r="C5" s="180"/>
      <c r="D5" s="180"/>
      <c r="E5" s="180"/>
      <c r="F5" s="180"/>
      <c r="G5" s="180"/>
    </row>
    <row r="6" spans="1:9" ht="18" thickBot="1">
      <c r="G6" s="79" t="s">
        <v>75</v>
      </c>
    </row>
    <row r="7" spans="1:9" ht="103.5">
      <c r="A7" s="181" t="s">
        <v>18</v>
      </c>
      <c r="B7" s="182"/>
      <c r="C7" s="182"/>
      <c r="D7" s="183" t="s">
        <v>4</v>
      </c>
      <c r="E7" s="182"/>
      <c r="F7" s="182" t="s">
        <v>14</v>
      </c>
      <c r="G7" s="80" t="s">
        <v>65</v>
      </c>
      <c r="H7" s="81"/>
      <c r="I7" s="82"/>
    </row>
    <row r="8" spans="1:9" ht="54">
      <c r="A8" s="83" t="s">
        <v>9</v>
      </c>
      <c r="B8" s="84" t="s">
        <v>10</v>
      </c>
      <c r="C8" s="84" t="s">
        <v>11</v>
      </c>
      <c r="D8" s="85" t="s">
        <v>12</v>
      </c>
      <c r="E8" s="84" t="s">
        <v>13</v>
      </c>
      <c r="F8" s="184"/>
      <c r="G8" s="86" t="s">
        <v>15</v>
      </c>
    </row>
    <row r="9" spans="1:9">
      <c r="A9" s="87"/>
      <c r="B9" s="87"/>
      <c r="C9" s="87"/>
      <c r="D9" s="87"/>
      <c r="E9" s="87"/>
      <c r="F9" s="88" t="s">
        <v>37</v>
      </c>
      <c r="G9" s="89">
        <f>G11</f>
        <v>3377168.2</v>
      </c>
      <c r="H9" s="90"/>
    </row>
    <row r="10" spans="1:9">
      <c r="A10" s="87"/>
      <c r="B10" s="87"/>
      <c r="C10" s="87"/>
      <c r="D10" s="87"/>
      <c r="E10" s="87"/>
      <c r="F10" s="87" t="s">
        <v>36</v>
      </c>
      <c r="G10" s="91"/>
      <c r="H10" s="90"/>
    </row>
    <row r="11" spans="1:9">
      <c r="A11" s="87"/>
      <c r="B11" s="87"/>
      <c r="C11" s="87"/>
      <c r="D11" s="87"/>
      <c r="E11" s="87"/>
      <c r="F11" s="92" t="s">
        <v>41</v>
      </c>
      <c r="G11" s="91">
        <f>G12+G29</f>
        <v>3377168.2</v>
      </c>
      <c r="H11" s="90"/>
    </row>
    <row r="12" spans="1:9" ht="34.5">
      <c r="A12" s="93" t="s">
        <v>126</v>
      </c>
      <c r="B12" s="93"/>
      <c r="C12" s="87"/>
      <c r="D12" s="87"/>
      <c r="E12" s="87"/>
      <c r="F12" s="94" t="s">
        <v>125</v>
      </c>
      <c r="G12" s="95">
        <f>G14</f>
        <v>-404125.80000000005</v>
      </c>
      <c r="H12" s="96"/>
    </row>
    <row r="13" spans="1:9">
      <c r="A13" s="87"/>
      <c r="B13" s="87"/>
      <c r="C13" s="87"/>
      <c r="D13" s="87"/>
      <c r="E13" s="87"/>
      <c r="F13" s="97" t="s">
        <v>36</v>
      </c>
      <c r="G13" s="95"/>
      <c r="H13" s="96"/>
    </row>
    <row r="14" spans="1:9">
      <c r="A14" s="87"/>
      <c r="B14" s="93" t="s">
        <v>78</v>
      </c>
      <c r="C14" s="93"/>
      <c r="D14" s="87"/>
      <c r="E14" s="87"/>
      <c r="F14" s="94" t="s">
        <v>89</v>
      </c>
      <c r="G14" s="95">
        <f>G16</f>
        <v>-404125.80000000005</v>
      </c>
      <c r="H14" s="96"/>
    </row>
    <row r="15" spans="1:9">
      <c r="A15" s="87"/>
      <c r="B15" s="87"/>
      <c r="C15" s="87"/>
      <c r="D15" s="87"/>
      <c r="E15" s="87"/>
      <c r="F15" s="97" t="s">
        <v>36</v>
      </c>
      <c r="G15" s="95"/>
      <c r="H15" s="96"/>
    </row>
    <row r="16" spans="1:9">
      <c r="A16" s="87"/>
      <c r="B16" s="87"/>
      <c r="C16" s="93" t="s">
        <v>78</v>
      </c>
      <c r="D16" s="93"/>
      <c r="E16" s="87"/>
      <c r="F16" s="94" t="s">
        <v>89</v>
      </c>
      <c r="G16" s="95">
        <f>G18</f>
        <v>-404125.80000000005</v>
      </c>
      <c r="H16" s="96"/>
    </row>
    <row r="17" spans="1:10">
      <c r="A17" s="87"/>
      <c r="B17" s="87"/>
      <c r="C17" s="87"/>
      <c r="D17" s="87"/>
      <c r="E17" s="87"/>
      <c r="F17" s="97" t="s">
        <v>36</v>
      </c>
      <c r="G17" s="95"/>
      <c r="H17" s="96"/>
    </row>
    <row r="18" spans="1:10">
      <c r="A18" s="87"/>
      <c r="B18" s="87"/>
      <c r="C18" s="87"/>
      <c r="D18" s="87">
        <f>'3'!A75</f>
        <v>1098</v>
      </c>
      <c r="E18" s="87"/>
      <c r="F18" s="87" t="str">
        <f>'3'!C76</f>
        <v xml:space="preserve"> Բնակարանային ապահովում</v>
      </c>
      <c r="G18" s="95">
        <f>G20</f>
        <v>-404125.80000000005</v>
      </c>
      <c r="H18" s="96"/>
    </row>
    <row r="19" spans="1:10">
      <c r="A19" s="87"/>
      <c r="B19" s="87"/>
      <c r="C19" s="87"/>
      <c r="D19" s="87"/>
      <c r="E19" s="87"/>
      <c r="F19" s="97" t="s">
        <v>36</v>
      </c>
      <c r="G19" s="95"/>
      <c r="H19" s="96"/>
    </row>
    <row r="20" spans="1:10">
      <c r="A20" s="87"/>
      <c r="B20" s="87"/>
      <c r="C20" s="87"/>
      <c r="D20" s="87"/>
      <c r="E20" s="87" t="str">
        <f>'3'!B82</f>
        <v xml:space="preserve"> 21001</v>
      </c>
      <c r="F20" s="97" t="s">
        <v>89</v>
      </c>
      <c r="G20" s="95">
        <f>G22</f>
        <v>-404125.80000000005</v>
      </c>
      <c r="H20" s="96"/>
    </row>
    <row r="21" spans="1:10">
      <c r="A21" s="87"/>
      <c r="B21" s="87"/>
      <c r="C21" s="87"/>
      <c r="D21" s="87"/>
      <c r="E21" s="87"/>
      <c r="F21" s="97" t="s">
        <v>26</v>
      </c>
      <c r="G21" s="95"/>
      <c r="H21" s="96"/>
    </row>
    <row r="22" spans="1:10">
      <c r="A22" s="87"/>
      <c r="B22" s="87"/>
      <c r="C22" s="87"/>
      <c r="D22" s="87"/>
      <c r="E22" s="87"/>
      <c r="F22" s="98" t="s">
        <v>132</v>
      </c>
      <c r="G22" s="95">
        <f>G24</f>
        <v>-404125.80000000005</v>
      </c>
      <c r="H22" s="96"/>
    </row>
    <row r="23" spans="1:10" ht="34.5">
      <c r="A23" s="87"/>
      <c r="B23" s="87"/>
      <c r="C23" s="87"/>
      <c r="D23" s="87"/>
      <c r="E23" s="87"/>
      <c r="F23" s="97" t="s">
        <v>27</v>
      </c>
      <c r="G23" s="95"/>
      <c r="H23" s="96"/>
    </row>
    <row r="24" spans="1:10">
      <c r="A24" s="87"/>
      <c r="B24" s="87"/>
      <c r="C24" s="87"/>
      <c r="D24" s="87"/>
      <c r="E24" s="87"/>
      <c r="F24" s="97" t="s">
        <v>37</v>
      </c>
      <c r="G24" s="95">
        <f>G25</f>
        <v>-404125.80000000005</v>
      </c>
      <c r="H24" s="96"/>
    </row>
    <row r="25" spans="1:10">
      <c r="A25" s="87"/>
      <c r="B25" s="87"/>
      <c r="C25" s="87"/>
      <c r="D25" s="87"/>
      <c r="E25" s="87"/>
      <c r="F25" s="97" t="s">
        <v>133</v>
      </c>
      <c r="G25" s="95">
        <f>G26</f>
        <v>-404125.80000000005</v>
      </c>
      <c r="H25" s="96"/>
    </row>
    <row r="26" spans="1:10">
      <c r="A26" s="87"/>
      <c r="B26" s="87"/>
      <c r="C26" s="87"/>
      <c r="D26" s="87"/>
      <c r="E26" s="87"/>
      <c r="F26" s="97" t="s">
        <v>134</v>
      </c>
      <c r="G26" s="95">
        <f>G27</f>
        <v>-404125.80000000005</v>
      </c>
      <c r="H26" s="96"/>
    </row>
    <row r="27" spans="1:10">
      <c r="A27" s="87"/>
      <c r="B27" s="87"/>
      <c r="C27" s="87"/>
      <c r="D27" s="87"/>
      <c r="E27" s="87"/>
      <c r="F27" s="97" t="s">
        <v>135</v>
      </c>
      <c r="G27" s="95">
        <f>G28</f>
        <v>-404125.80000000005</v>
      </c>
      <c r="H27" s="96"/>
    </row>
    <row r="28" spans="1:10">
      <c r="A28" s="87"/>
      <c r="B28" s="87"/>
      <c r="C28" s="87"/>
      <c r="D28" s="87"/>
      <c r="E28" s="87"/>
      <c r="F28" s="97" t="s">
        <v>136</v>
      </c>
      <c r="G28" s="95">
        <f>'3'!D82</f>
        <v>-404125.80000000005</v>
      </c>
      <c r="H28" s="96"/>
    </row>
    <row r="29" spans="1:10" ht="23.25" customHeight="1">
      <c r="A29" s="99" t="s">
        <v>38</v>
      </c>
      <c r="B29" s="100"/>
      <c r="C29" s="100"/>
      <c r="D29" s="100"/>
      <c r="E29" s="100"/>
      <c r="F29" s="99" t="s">
        <v>39</v>
      </c>
      <c r="G29" s="101">
        <f>G31+G46+G61+G116</f>
        <v>3781294</v>
      </c>
      <c r="H29" s="96"/>
    </row>
    <row r="30" spans="1:10">
      <c r="A30" s="87"/>
      <c r="B30" s="87"/>
      <c r="C30" s="87"/>
      <c r="D30" s="87"/>
      <c r="E30" s="87"/>
      <c r="F30" s="87" t="s">
        <v>36</v>
      </c>
      <c r="G30" s="102"/>
      <c r="H30" s="96"/>
      <c r="I30" s="103"/>
      <c r="J30" s="103"/>
    </row>
    <row r="31" spans="1:10">
      <c r="A31" s="100"/>
      <c r="B31" s="104" t="s">
        <v>79</v>
      </c>
      <c r="C31" s="100"/>
      <c r="D31" s="100"/>
      <c r="E31" s="100"/>
      <c r="F31" s="94" t="s">
        <v>121</v>
      </c>
      <c r="G31" s="105">
        <f>G33</f>
        <v>50000</v>
      </c>
      <c r="H31" s="96"/>
      <c r="I31" s="103"/>
      <c r="J31" s="103"/>
    </row>
    <row r="32" spans="1:10">
      <c r="A32" s="100"/>
      <c r="B32" s="100"/>
      <c r="C32" s="100"/>
      <c r="D32" s="100"/>
      <c r="E32" s="100"/>
      <c r="F32" s="97" t="s">
        <v>36</v>
      </c>
      <c r="G32" s="105"/>
      <c r="H32" s="96"/>
      <c r="I32" s="103"/>
      <c r="J32" s="103"/>
    </row>
    <row r="33" spans="1:10">
      <c r="A33" s="100"/>
      <c r="B33" s="100"/>
      <c r="C33" s="104" t="s">
        <v>78</v>
      </c>
      <c r="D33" s="100"/>
      <c r="E33" s="100"/>
      <c r="F33" s="94" t="s">
        <v>121</v>
      </c>
      <c r="G33" s="105">
        <f>G35</f>
        <v>50000</v>
      </c>
      <c r="H33" s="96"/>
      <c r="I33" s="103"/>
      <c r="J33" s="103"/>
    </row>
    <row r="34" spans="1:10">
      <c r="A34" s="100"/>
      <c r="B34" s="100"/>
      <c r="C34" s="100"/>
      <c r="D34" s="100"/>
      <c r="E34" s="100"/>
      <c r="F34" s="97" t="s">
        <v>36</v>
      </c>
      <c r="G34" s="105"/>
      <c r="H34" s="96"/>
      <c r="I34" s="103"/>
      <c r="J34" s="103"/>
    </row>
    <row r="35" spans="1:10">
      <c r="A35" s="100"/>
      <c r="B35" s="100"/>
      <c r="C35" s="100"/>
      <c r="D35" s="100">
        <v>1005</v>
      </c>
      <c r="E35" s="100"/>
      <c r="F35" s="100" t="str">
        <f>'3'!C12</f>
        <v xml:space="preserve"> Պարգևավճարներ և պատվովճարներ</v>
      </c>
      <c r="G35" s="105">
        <f>G37</f>
        <v>50000</v>
      </c>
      <c r="H35" s="96"/>
      <c r="I35" s="103"/>
      <c r="J35" s="103"/>
    </row>
    <row r="36" spans="1:10">
      <c r="A36" s="100"/>
      <c r="B36" s="100"/>
      <c r="C36" s="100"/>
      <c r="D36" s="100"/>
      <c r="E36" s="100"/>
      <c r="F36" s="97" t="s">
        <v>36</v>
      </c>
      <c r="G36" s="105"/>
      <c r="H36" s="96"/>
      <c r="I36" s="103"/>
      <c r="J36" s="103"/>
    </row>
    <row r="37" spans="1:10" ht="69">
      <c r="A37" s="100"/>
      <c r="B37" s="100"/>
      <c r="C37" s="100"/>
      <c r="D37" s="100"/>
      <c r="E37" s="100">
        <v>12001</v>
      </c>
      <c r="F37" s="97" t="s">
        <v>96</v>
      </c>
      <c r="G37" s="105">
        <f>G39</f>
        <v>50000</v>
      </c>
      <c r="H37" s="96"/>
      <c r="I37" s="103"/>
      <c r="J37" s="103"/>
    </row>
    <row r="38" spans="1:10">
      <c r="A38" s="100"/>
      <c r="B38" s="100"/>
      <c r="C38" s="100"/>
      <c r="D38" s="100"/>
      <c r="E38" s="100"/>
      <c r="F38" s="97" t="s">
        <v>26</v>
      </c>
      <c r="G38" s="105"/>
      <c r="H38" s="96"/>
      <c r="I38" s="103"/>
      <c r="J38" s="103"/>
    </row>
    <row r="39" spans="1:10" ht="34.5">
      <c r="A39" s="100"/>
      <c r="B39" s="100"/>
      <c r="C39" s="100"/>
      <c r="D39" s="100"/>
      <c r="E39" s="100"/>
      <c r="F39" s="98" t="s">
        <v>137</v>
      </c>
      <c r="G39" s="105">
        <f>G41</f>
        <v>50000</v>
      </c>
      <c r="H39" s="96"/>
      <c r="I39" s="103"/>
      <c r="J39" s="103"/>
    </row>
    <row r="40" spans="1:10" ht="34.5">
      <c r="A40" s="100"/>
      <c r="B40" s="100"/>
      <c r="C40" s="100"/>
      <c r="D40" s="100"/>
      <c r="E40" s="100"/>
      <c r="F40" s="97" t="s">
        <v>27</v>
      </c>
      <c r="G40" s="105"/>
      <c r="H40" s="96"/>
      <c r="I40" s="103"/>
      <c r="J40" s="103"/>
    </row>
    <row r="41" spans="1:10">
      <c r="A41" s="100"/>
      <c r="B41" s="100"/>
      <c r="C41" s="100"/>
      <c r="D41" s="100"/>
      <c r="E41" s="100"/>
      <c r="F41" s="97" t="s">
        <v>37</v>
      </c>
      <c r="G41" s="105">
        <f>G42</f>
        <v>50000</v>
      </c>
      <c r="H41" s="96"/>
      <c r="I41" s="103"/>
      <c r="J41" s="103"/>
    </row>
    <row r="42" spans="1:10">
      <c r="A42" s="100"/>
      <c r="B42" s="100"/>
      <c r="C42" s="100"/>
      <c r="D42" s="100"/>
      <c r="E42" s="100"/>
      <c r="F42" s="97" t="s">
        <v>42</v>
      </c>
      <c r="G42" s="105">
        <f>G43</f>
        <v>50000</v>
      </c>
      <c r="H42" s="96"/>
      <c r="I42" s="103"/>
      <c r="J42" s="103"/>
    </row>
    <row r="43" spans="1:10">
      <c r="A43" s="100"/>
      <c r="B43" s="100"/>
      <c r="C43" s="100"/>
      <c r="D43" s="100"/>
      <c r="E43" s="100"/>
      <c r="F43" s="97" t="s">
        <v>43</v>
      </c>
      <c r="G43" s="105">
        <f>G44</f>
        <v>50000</v>
      </c>
      <c r="H43" s="96"/>
      <c r="I43" s="103"/>
      <c r="J43" s="103"/>
    </row>
    <row r="44" spans="1:10" ht="34.5">
      <c r="A44" s="100"/>
      <c r="B44" s="100"/>
      <c r="C44" s="100"/>
      <c r="D44" s="100"/>
      <c r="E44" s="100"/>
      <c r="F44" s="97" t="s">
        <v>44</v>
      </c>
      <c r="G44" s="105">
        <f>G45</f>
        <v>50000</v>
      </c>
      <c r="H44" s="96"/>
      <c r="I44" s="103"/>
      <c r="J44" s="103"/>
    </row>
    <row r="45" spans="1:10">
      <c r="A45" s="100"/>
      <c r="B45" s="100"/>
      <c r="C45" s="100"/>
      <c r="D45" s="100"/>
      <c r="E45" s="100"/>
      <c r="F45" s="97" t="s">
        <v>127</v>
      </c>
      <c r="G45" s="105">
        <f>'3'!D18</f>
        <v>50000</v>
      </c>
      <c r="H45" s="96"/>
      <c r="I45" s="103"/>
      <c r="J45" s="103"/>
    </row>
    <row r="46" spans="1:10">
      <c r="A46" s="100"/>
      <c r="B46" s="104" t="s">
        <v>122</v>
      </c>
      <c r="C46" s="100"/>
      <c r="D46" s="100"/>
      <c r="E46" s="100"/>
      <c r="F46" s="100" t="s">
        <v>46</v>
      </c>
      <c r="G46" s="105">
        <f>G48</f>
        <v>-280000</v>
      </c>
      <c r="H46" s="96"/>
      <c r="I46" s="103"/>
      <c r="J46" s="103"/>
    </row>
    <row r="47" spans="1:10">
      <c r="A47" s="100"/>
      <c r="B47" s="100"/>
      <c r="C47" s="100"/>
      <c r="D47" s="100"/>
      <c r="E47" s="100"/>
      <c r="F47" s="100" t="s">
        <v>36</v>
      </c>
      <c r="G47" s="105"/>
      <c r="H47" s="96"/>
      <c r="I47" s="103"/>
      <c r="J47" s="103"/>
    </row>
    <row r="48" spans="1:10" ht="34.5">
      <c r="A48" s="100"/>
      <c r="B48" s="100"/>
      <c r="C48" s="104" t="s">
        <v>123</v>
      </c>
      <c r="D48" s="100"/>
      <c r="E48" s="100"/>
      <c r="F48" s="94" t="s">
        <v>23</v>
      </c>
      <c r="G48" s="105">
        <f>G50</f>
        <v>-280000</v>
      </c>
      <c r="H48" s="96"/>
      <c r="I48" s="103"/>
      <c r="J48" s="103"/>
    </row>
    <row r="49" spans="1:10">
      <c r="A49" s="100"/>
      <c r="B49" s="100"/>
      <c r="C49" s="100"/>
      <c r="D49" s="100"/>
      <c r="E49" s="100"/>
      <c r="F49" s="100" t="s">
        <v>36</v>
      </c>
      <c r="G49" s="105"/>
      <c r="H49" s="96"/>
      <c r="I49" s="103"/>
      <c r="J49" s="103"/>
    </row>
    <row r="50" spans="1:10">
      <c r="A50" s="100"/>
      <c r="B50" s="100"/>
      <c r="C50" s="100"/>
      <c r="D50" s="100">
        <v>1015</v>
      </c>
      <c r="E50" s="100"/>
      <c r="F50" s="100" t="str">
        <f>'3'!C50</f>
        <v xml:space="preserve"> Սոցիալական փաթեթների ապահովում</v>
      </c>
      <c r="G50" s="105">
        <f>G52</f>
        <v>-280000</v>
      </c>
      <c r="H50" s="96"/>
      <c r="I50" s="103"/>
      <c r="J50" s="103"/>
    </row>
    <row r="51" spans="1:10">
      <c r="A51" s="100"/>
      <c r="B51" s="100"/>
      <c r="C51" s="100"/>
      <c r="D51" s="100"/>
      <c r="E51" s="100"/>
      <c r="F51" s="100" t="s">
        <v>36</v>
      </c>
      <c r="G51" s="105"/>
      <c r="H51" s="96"/>
      <c r="I51" s="103"/>
      <c r="J51" s="103"/>
    </row>
    <row r="52" spans="1:10" ht="34.5">
      <c r="A52" s="100"/>
      <c r="B52" s="100"/>
      <c r="C52" s="100"/>
      <c r="D52" s="100"/>
      <c r="E52" s="100">
        <f>'3'!B56</f>
        <v>12001</v>
      </c>
      <c r="F52" s="97" t="s">
        <v>83</v>
      </c>
      <c r="G52" s="105">
        <f>G54</f>
        <v>-280000</v>
      </c>
      <c r="H52" s="96"/>
      <c r="I52" s="103"/>
      <c r="J52" s="103"/>
    </row>
    <row r="53" spans="1:10">
      <c r="A53" s="100"/>
      <c r="B53" s="100"/>
      <c r="C53" s="100"/>
      <c r="D53" s="100"/>
      <c r="E53" s="100"/>
      <c r="F53" s="97" t="s">
        <v>26</v>
      </c>
      <c r="G53" s="105"/>
      <c r="H53" s="96"/>
      <c r="I53" s="103"/>
      <c r="J53" s="103"/>
    </row>
    <row r="54" spans="1:10">
      <c r="A54" s="100"/>
      <c r="B54" s="100"/>
      <c r="C54" s="100"/>
      <c r="D54" s="100"/>
      <c r="E54" s="100"/>
      <c r="F54" s="98" t="s">
        <v>41</v>
      </c>
      <c r="G54" s="105">
        <f>G56</f>
        <v>-280000</v>
      </c>
      <c r="H54" s="96"/>
      <c r="I54" s="103"/>
      <c r="J54" s="103"/>
    </row>
    <row r="55" spans="1:10" ht="34.5">
      <c r="A55" s="100"/>
      <c r="B55" s="100"/>
      <c r="C55" s="100"/>
      <c r="D55" s="100"/>
      <c r="E55" s="100"/>
      <c r="F55" s="97" t="s">
        <v>27</v>
      </c>
      <c r="G55" s="105"/>
      <c r="H55" s="96"/>
      <c r="I55" s="103"/>
      <c r="J55" s="103"/>
    </row>
    <row r="56" spans="1:10">
      <c r="A56" s="100"/>
      <c r="B56" s="100"/>
      <c r="C56" s="100"/>
      <c r="D56" s="100"/>
      <c r="E56" s="100"/>
      <c r="F56" s="97" t="s">
        <v>37</v>
      </c>
      <c r="G56" s="105">
        <f>G57</f>
        <v>-280000</v>
      </c>
      <c r="H56" s="96"/>
      <c r="I56" s="103"/>
      <c r="J56" s="103"/>
    </row>
    <row r="57" spans="1:10">
      <c r="A57" s="100"/>
      <c r="B57" s="100"/>
      <c r="C57" s="100"/>
      <c r="D57" s="100"/>
      <c r="E57" s="100"/>
      <c r="F57" s="97" t="s">
        <v>42</v>
      </c>
      <c r="G57" s="105">
        <f>G58</f>
        <v>-280000</v>
      </c>
      <c r="H57" s="96"/>
      <c r="I57" s="103"/>
      <c r="J57" s="103"/>
    </row>
    <row r="58" spans="1:10">
      <c r="A58" s="100"/>
      <c r="B58" s="100"/>
      <c r="C58" s="100"/>
      <c r="D58" s="100"/>
      <c r="E58" s="100"/>
      <c r="F58" s="97" t="s">
        <v>43</v>
      </c>
      <c r="G58" s="105">
        <f>G59</f>
        <v>-280000</v>
      </c>
      <c r="H58" s="96"/>
      <c r="I58" s="103"/>
      <c r="J58" s="103"/>
    </row>
    <row r="59" spans="1:10" ht="34.5">
      <c r="A59" s="100"/>
      <c r="B59" s="100"/>
      <c r="C59" s="100"/>
      <c r="D59" s="100"/>
      <c r="E59" s="100"/>
      <c r="F59" s="97" t="s">
        <v>44</v>
      </c>
      <c r="G59" s="105">
        <f>G60</f>
        <v>-280000</v>
      </c>
      <c r="H59" s="96"/>
      <c r="I59" s="103"/>
      <c r="J59" s="103"/>
    </row>
    <row r="60" spans="1:10">
      <c r="A60" s="100"/>
      <c r="B60" s="100"/>
      <c r="C60" s="100"/>
      <c r="D60" s="100"/>
      <c r="E60" s="100"/>
      <c r="F60" s="97" t="s">
        <v>127</v>
      </c>
      <c r="G60" s="105">
        <f>'3'!D56</f>
        <v>-280000</v>
      </c>
      <c r="H60" s="96"/>
      <c r="I60" s="103"/>
      <c r="J60" s="103"/>
    </row>
    <row r="61" spans="1:10">
      <c r="A61" s="100"/>
      <c r="B61" s="99" t="s">
        <v>45</v>
      </c>
      <c r="C61" s="100"/>
      <c r="D61" s="100"/>
      <c r="E61" s="100"/>
      <c r="F61" s="99" t="s">
        <v>35</v>
      </c>
      <c r="G61" s="105">
        <f>G63</f>
        <v>2784954</v>
      </c>
      <c r="H61" s="96"/>
      <c r="I61" s="103"/>
      <c r="J61" s="103"/>
    </row>
    <row r="62" spans="1:10">
      <c r="A62" s="87"/>
      <c r="B62" s="87"/>
      <c r="C62" s="87"/>
      <c r="D62" s="87"/>
      <c r="E62" s="87"/>
      <c r="F62" s="87" t="s">
        <v>36</v>
      </c>
      <c r="G62" s="105"/>
      <c r="H62" s="96"/>
      <c r="I62" s="103"/>
      <c r="J62" s="103"/>
    </row>
    <row r="63" spans="1:10">
      <c r="A63" s="87"/>
      <c r="B63" s="87"/>
      <c r="C63" s="88" t="s">
        <v>40</v>
      </c>
      <c r="D63" s="87"/>
      <c r="E63" s="87"/>
      <c r="F63" s="88" t="s">
        <v>35</v>
      </c>
      <c r="G63" s="105">
        <f>G65+G94+G105</f>
        <v>2784954</v>
      </c>
      <c r="H63" s="96"/>
      <c r="I63" s="103"/>
      <c r="J63" s="103"/>
    </row>
    <row r="64" spans="1:10">
      <c r="A64" s="87"/>
      <c r="B64" s="87"/>
      <c r="C64" s="87"/>
      <c r="D64" s="87"/>
      <c r="E64" s="87"/>
      <c r="F64" s="87" t="s">
        <v>36</v>
      </c>
      <c r="G64" s="105"/>
      <c r="H64" s="96"/>
      <c r="I64" s="103"/>
      <c r="J64" s="103"/>
    </row>
    <row r="65" spans="1:10">
      <c r="A65" s="100"/>
      <c r="B65" s="100"/>
      <c r="C65" s="100"/>
      <c r="D65" s="100">
        <v>1068</v>
      </c>
      <c r="E65" s="100"/>
      <c r="F65" s="100" t="str">
        <f>'3'!C25</f>
        <v xml:space="preserve"> Ժողովրդագրական վիճակի բարելավում</v>
      </c>
      <c r="G65" s="105">
        <f>G67+G76+G85</f>
        <v>2034954</v>
      </c>
      <c r="H65" s="96"/>
      <c r="I65" s="103"/>
      <c r="J65" s="103"/>
    </row>
    <row r="66" spans="1:10">
      <c r="A66" s="100"/>
      <c r="B66" s="100"/>
      <c r="C66" s="100"/>
      <c r="D66" s="100"/>
      <c r="E66" s="100"/>
      <c r="F66" s="87" t="s">
        <v>36</v>
      </c>
      <c r="G66" s="105"/>
      <c r="H66" s="96"/>
      <c r="I66" s="103"/>
      <c r="J66" s="103"/>
    </row>
    <row r="67" spans="1:10">
      <c r="A67" s="100"/>
      <c r="B67" s="100"/>
      <c r="C67" s="100"/>
      <c r="D67" s="100"/>
      <c r="E67" s="100" t="str">
        <f>'3'!B31</f>
        <v xml:space="preserve"> 12001</v>
      </c>
      <c r="F67" s="97" t="s">
        <v>101</v>
      </c>
      <c r="G67" s="105">
        <f>G69</f>
        <v>934954</v>
      </c>
      <c r="H67" s="96"/>
      <c r="I67" s="103"/>
      <c r="J67" s="103"/>
    </row>
    <row r="68" spans="1:10">
      <c r="A68" s="100"/>
      <c r="B68" s="100"/>
      <c r="C68" s="100"/>
      <c r="D68" s="100"/>
      <c r="E68" s="100"/>
      <c r="F68" s="97" t="s">
        <v>26</v>
      </c>
      <c r="G68" s="105"/>
      <c r="H68" s="96"/>
      <c r="I68" s="103"/>
      <c r="J68" s="103"/>
    </row>
    <row r="69" spans="1:10" ht="34.5">
      <c r="A69" s="100"/>
      <c r="B69" s="100"/>
      <c r="C69" s="100"/>
      <c r="D69" s="100"/>
      <c r="E69" s="100"/>
      <c r="F69" s="98" t="s">
        <v>137</v>
      </c>
      <c r="G69" s="105">
        <f>G71</f>
        <v>934954</v>
      </c>
      <c r="H69" s="96"/>
      <c r="I69" s="103"/>
      <c r="J69" s="103"/>
    </row>
    <row r="70" spans="1:10" ht="34.5">
      <c r="A70" s="100"/>
      <c r="B70" s="100"/>
      <c r="C70" s="100"/>
      <c r="D70" s="100"/>
      <c r="E70" s="100"/>
      <c r="F70" s="97" t="s">
        <v>27</v>
      </c>
      <c r="G70" s="105"/>
      <c r="H70" s="96"/>
      <c r="I70" s="103"/>
      <c r="J70" s="103"/>
    </row>
    <row r="71" spans="1:10">
      <c r="A71" s="100"/>
      <c r="B71" s="100"/>
      <c r="C71" s="100"/>
      <c r="D71" s="100"/>
      <c r="E71" s="100"/>
      <c r="F71" s="97" t="s">
        <v>37</v>
      </c>
      <c r="G71" s="105">
        <f>G72</f>
        <v>934954</v>
      </c>
      <c r="H71" s="96"/>
      <c r="I71" s="103"/>
      <c r="J71" s="103"/>
    </row>
    <row r="72" spans="1:10">
      <c r="A72" s="100"/>
      <c r="B72" s="100"/>
      <c r="C72" s="100"/>
      <c r="D72" s="100"/>
      <c r="E72" s="100"/>
      <c r="F72" s="97" t="s">
        <v>42</v>
      </c>
      <c r="G72" s="105">
        <f>G73</f>
        <v>934954</v>
      </c>
      <c r="H72" s="96"/>
      <c r="I72" s="103"/>
      <c r="J72" s="103"/>
    </row>
    <row r="73" spans="1:10">
      <c r="A73" s="100"/>
      <c r="B73" s="100"/>
      <c r="C73" s="100"/>
      <c r="D73" s="100"/>
      <c r="E73" s="100"/>
      <c r="F73" s="97" t="s">
        <v>43</v>
      </c>
      <c r="G73" s="105">
        <f>G74</f>
        <v>934954</v>
      </c>
      <c r="H73" s="96"/>
      <c r="I73" s="103"/>
      <c r="J73" s="103"/>
    </row>
    <row r="74" spans="1:10" ht="34.5">
      <c r="A74" s="100"/>
      <c r="B74" s="100"/>
      <c r="C74" s="100"/>
      <c r="D74" s="100"/>
      <c r="E74" s="100"/>
      <c r="F74" s="97" t="s">
        <v>44</v>
      </c>
      <c r="G74" s="105">
        <f>G75</f>
        <v>934954</v>
      </c>
      <c r="H74" s="96"/>
      <c r="I74" s="103"/>
      <c r="J74" s="103"/>
    </row>
    <row r="75" spans="1:10">
      <c r="A75" s="100"/>
      <c r="B75" s="100"/>
      <c r="C75" s="100"/>
      <c r="D75" s="100"/>
      <c r="E75" s="100"/>
      <c r="F75" s="97" t="s">
        <v>61</v>
      </c>
      <c r="G75" s="105">
        <f>'3'!D31</f>
        <v>934954</v>
      </c>
      <c r="H75" s="96"/>
      <c r="I75" s="103"/>
      <c r="J75" s="103"/>
    </row>
    <row r="76" spans="1:10">
      <c r="A76" s="100"/>
      <c r="B76" s="100"/>
      <c r="C76" s="100"/>
      <c r="D76" s="100"/>
      <c r="E76" s="100" t="str">
        <f>'3'!B37</f>
        <v xml:space="preserve"> 12002</v>
      </c>
      <c r="F76" s="97" t="s">
        <v>103</v>
      </c>
      <c r="G76" s="105">
        <f>G78</f>
        <v>1050000</v>
      </c>
      <c r="H76" s="96"/>
      <c r="I76" s="103"/>
      <c r="J76" s="103"/>
    </row>
    <row r="77" spans="1:10">
      <c r="A77" s="100"/>
      <c r="B77" s="100"/>
      <c r="C77" s="100"/>
      <c r="D77" s="100"/>
      <c r="E77" s="100"/>
      <c r="F77" s="97" t="s">
        <v>26</v>
      </c>
      <c r="G77" s="105"/>
      <c r="H77" s="96"/>
      <c r="I77" s="103"/>
      <c r="J77" s="103"/>
    </row>
    <row r="78" spans="1:10" ht="34.5">
      <c r="A78" s="100"/>
      <c r="B78" s="100"/>
      <c r="C78" s="100"/>
      <c r="D78" s="100"/>
      <c r="E78" s="100"/>
      <c r="F78" s="98" t="s">
        <v>137</v>
      </c>
      <c r="G78" s="105">
        <f>G80</f>
        <v>1050000</v>
      </c>
      <c r="H78" s="96"/>
      <c r="I78" s="103"/>
      <c r="J78" s="103"/>
    </row>
    <row r="79" spans="1:10" ht="34.5">
      <c r="A79" s="100"/>
      <c r="B79" s="100"/>
      <c r="C79" s="100"/>
      <c r="D79" s="100"/>
      <c r="E79" s="100"/>
      <c r="F79" s="97" t="s">
        <v>27</v>
      </c>
      <c r="G79" s="105"/>
      <c r="H79" s="96"/>
      <c r="I79" s="103"/>
      <c r="J79" s="103"/>
    </row>
    <row r="80" spans="1:10">
      <c r="A80" s="100"/>
      <c r="B80" s="100"/>
      <c r="C80" s="100"/>
      <c r="D80" s="100"/>
      <c r="E80" s="100"/>
      <c r="F80" s="97" t="s">
        <v>37</v>
      </c>
      <c r="G80" s="105">
        <f>G81</f>
        <v>1050000</v>
      </c>
      <c r="H80" s="96"/>
      <c r="I80" s="103"/>
      <c r="J80" s="103"/>
    </row>
    <row r="81" spans="1:10">
      <c r="A81" s="100"/>
      <c r="B81" s="100"/>
      <c r="C81" s="100"/>
      <c r="D81" s="100"/>
      <c r="E81" s="100"/>
      <c r="F81" s="97" t="s">
        <v>42</v>
      </c>
      <c r="G81" s="105">
        <f>G82</f>
        <v>1050000</v>
      </c>
      <c r="H81" s="96"/>
      <c r="I81" s="103"/>
      <c r="J81" s="103"/>
    </row>
    <row r="82" spans="1:10">
      <c r="A82" s="100"/>
      <c r="B82" s="100"/>
      <c r="C82" s="100"/>
      <c r="D82" s="100"/>
      <c r="E82" s="100"/>
      <c r="F82" s="97" t="s">
        <v>43</v>
      </c>
      <c r="G82" s="105">
        <f>G83</f>
        <v>1050000</v>
      </c>
      <c r="H82" s="96"/>
      <c r="I82" s="103"/>
      <c r="J82" s="103"/>
    </row>
    <row r="83" spans="1:10" ht="34.5">
      <c r="A83" s="100"/>
      <c r="B83" s="100"/>
      <c r="C83" s="100"/>
      <c r="D83" s="100"/>
      <c r="E83" s="100"/>
      <c r="F83" s="97" t="s">
        <v>44</v>
      </c>
      <c r="G83" s="105">
        <f>G84</f>
        <v>1050000</v>
      </c>
      <c r="H83" s="96"/>
      <c r="I83" s="103"/>
      <c r="J83" s="103"/>
    </row>
    <row r="84" spans="1:10">
      <c r="A84" s="100"/>
      <c r="B84" s="100"/>
      <c r="C84" s="100"/>
      <c r="D84" s="100"/>
      <c r="E84" s="100"/>
      <c r="F84" s="97" t="s">
        <v>128</v>
      </c>
      <c r="G84" s="105">
        <f>'3'!D37</f>
        <v>1050000</v>
      </c>
      <c r="H84" s="96"/>
      <c r="I84" s="103"/>
      <c r="J84" s="103"/>
    </row>
    <row r="85" spans="1:10">
      <c r="A85" s="100"/>
      <c r="B85" s="100"/>
      <c r="C85" s="100"/>
      <c r="D85" s="100"/>
      <c r="E85" s="100" t="str">
        <f>'3'!B43</f>
        <v xml:space="preserve"> 12003</v>
      </c>
      <c r="F85" s="97" t="s">
        <v>106</v>
      </c>
      <c r="G85" s="105">
        <f>G87</f>
        <v>50000</v>
      </c>
      <c r="H85" s="96"/>
      <c r="I85" s="103"/>
      <c r="J85" s="103"/>
    </row>
    <row r="86" spans="1:10">
      <c r="A86" s="100"/>
      <c r="B86" s="100"/>
      <c r="C86" s="100"/>
      <c r="D86" s="100"/>
      <c r="E86" s="100"/>
      <c r="F86" s="97" t="s">
        <v>26</v>
      </c>
      <c r="G86" s="105"/>
      <c r="H86" s="96"/>
      <c r="I86" s="103"/>
      <c r="J86" s="103"/>
    </row>
    <row r="87" spans="1:10">
      <c r="A87" s="100"/>
      <c r="B87" s="100"/>
      <c r="C87" s="100"/>
      <c r="D87" s="100"/>
      <c r="E87" s="100"/>
      <c r="F87" s="98" t="s">
        <v>41</v>
      </c>
      <c r="G87" s="105">
        <f>G89</f>
        <v>50000</v>
      </c>
      <c r="H87" s="96"/>
      <c r="I87" s="103"/>
      <c r="J87" s="103"/>
    </row>
    <row r="88" spans="1:10" ht="34.5">
      <c r="A88" s="100"/>
      <c r="B88" s="100"/>
      <c r="C88" s="100"/>
      <c r="D88" s="100"/>
      <c r="E88" s="100"/>
      <c r="F88" s="97" t="s">
        <v>27</v>
      </c>
      <c r="G88" s="105"/>
      <c r="H88" s="96"/>
      <c r="I88" s="103"/>
      <c r="J88" s="103"/>
    </row>
    <row r="89" spans="1:10">
      <c r="A89" s="100"/>
      <c r="B89" s="100"/>
      <c r="C89" s="100"/>
      <c r="D89" s="100"/>
      <c r="E89" s="100"/>
      <c r="F89" s="97" t="s">
        <v>37</v>
      </c>
      <c r="G89" s="105">
        <f>G90</f>
        <v>50000</v>
      </c>
      <c r="H89" s="96"/>
      <c r="I89" s="103"/>
      <c r="J89" s="103"/>
    </row>
    <row r="90" spans="1:10">
      <c r="A90" s="100"/>
      <c r="B90" s="100"/>
      <c r="C90" s="100"/>
      <c r="D90" s="100"/>
      <c r="E90" s="100"/>
      <c r="F90" s="97" t="s">
        <v>42</v>
      </c>
      <c r="G90" s="105">
        <f>G91</f>
        <v>50000</v>
      </c>
      <c r="H90" s="96"/>
      <c r="I90" s="103"/>
      <c r="J90" s="103"/>
    </row>
    <row r="91" spans="1:10">
      <c r="A91" s="100"/>
      <c r="B91" s="100"/>
      <c r="C91" s="100"/>
      <c r="D91" s="100"/>
      <c r="E91" s="100"/>
      <c r="F91" s="97" t="s">
        <v>43</v>
      </c>
      <c r="G91" s="105">
        <f>G92</f>
        <v>50000</v>
      </c>
      <c r="H91" s="96"/>
      <c r="I91" s="103"/>
      <c r="J91" s="103"/>
    </row>
    <row r="92" spans="1:10" ht="34.5">
      <c r="A92" s="100"/>
      <c r="B92" s="100"/>
      <c r="C92" s="100"/>
      <c r="D92" s="100"/>
      <c r="E92" s="100"/>
      <c r="F92" s="97" t="s">
        <v>44</v>
      </c>
      <c r="G92" s="105">
        <f>G93</f>
        <v>50000</v>
      </c>
      <c r="H92" s="96"/>
      <c r="I92" s="103"/>
      <c r="J92" s="103"/>
    </row>
    <row r="93" spans="1:10">
      <c r="A93" s="100"/>
      <c r="B93" s="100"/>
      <c r="C93" s="100"/>
      <c r="D93" s="100"/>
      <c r="E93" s="100"/>
      <c r="F93" s="97" t="s">
        <v>127</v>
      </c>
      <c r="G93" s="105">
        <f>'3'!D43</f>
        <v>50000</v>
      </c>
      <c r="H93" s="96"/>
      <c r="I93" s="103"/>
      <c r="J93" s="103"/>
    </row>
    <row r="94" spans="1:10">
      <c r="A94" s="87"/>
      <c r="B94" s="87"/>
      <c r="C94" s="87"/>
      <c r="D94" s="87">
        <v>1082</v>
      </c>
      <c r="E94" s="87"/>
      <c r="F94" s="87" t="s">
        <v>59</v>
      </c>
      <c r="G94" s="95">
        <f>+G95</f>
        <v>700000</v>
      </c>
      <c r="H94" s="96"/>
    </row>
    <row r="95" spans="1:10">
      <c r="A95" s="87"/>
      <c r="B95" s="87"/>
      <c r="C95" s="87"/>
      <c r="D95" s="87"/>
      <c r="E95" s="87"/>
      <c r="F95" s="87" t="s">
        <v>36</v>
      </c>
      <c r="G95" s="95">
        <f t="shared" ref="G95" si="0">+G96</f>
        <v>700000</v>
      </c>
      <c r="H95" s="96"/>
    </row>
    <row r="96" spans="1:10">
      <c r="A96" s="87"/>
      <c r="B96" s="87"/>
      <c r="C96" s="87"/>
      <c r="D96" s="87"/>
      <c r="E96" s="87">
        <v>12002</v>
      </c>
      <c r="F96" s="88" t="s">
        <v>60</v>
      </c>
      <c r="G96" s="95">
        <f>+G98</f>
        <v>700000</v>
      </c>
      <c r="H96" s="96"/>
    </row>
    <row r="97" spans="1:8">
      <c r="A97" s="87"/>
      <c r="B97" s="87"/>
      <c r="C97" s="87"/>
      <c r="D97" s="87"/>
      <c r="E97" s="87"/>
      <c r="F97" s="87" t="s">
        <v>26</v>
      </c>
      <c r="G97" s="95"/>
      <c r="H97" s="96"/>
    </row>
    <row r="98" spans="1:8" ht="34.5">
      <c r="A98" s="87"/>
      <c r="B98" s="87"/>
      <c r="C98" s="87"/>
      <c r="D98" s="87"/>
      <c r="E98" s="87"/>
      <c r="F98" s="98" t="s">
        <v>137</v>
      </c>
      <c r="G98" s="95">
        <f t="shared" ref="G98:G103" si="1">+G99</f>
        <v>700000</v>
      </c>
      <c r="H98" s="96"/>
    </row>
    <row r="99" spans="1:8" ht="34.5">
      <c r="A99" s="87"/>
      <c r="B99" s="87"/>
      <c r="C99" s="87"/>
      <c r="D99" s="87"/>
      <c r="E99" s="87"/>
      <c r="F99" s="87" t="s">
        <v>27</v>
      </c>
      <c r="G99" s="95">
        <f t="shared" si="1"/>
        <v>700000</v>
      </c>
      <c r="H99" s="96"/>
    </row>
    <row r="100" spans="1:8">
      <c r="A100" s="87"/>
      <c r="B100" s="87"/>
      <c r="C100" s="87"/>
      <c r="D100" s="87"/>
      <c r="E100" s="87"/>
      <c r="F100" s="87" t="s">
        <v>37</v>
      </c>
      <c r="G100" s="95">
        <f t="shared" si="1"/>
        <v>700000</v>
      </c>
      <c r="H100" s="96"/>
    </row>
    <row r="101" spans="1:8">
      <c r="A101" s="87"/>
      <c r="B101" s="87"/>
      <c r="C101" s="87"/>
      <c r="D101" s="87"/>
      <c r="E101" s="87"/>
      <c r="F101" s="87" t="s">
        <v>42</v>
      </c>
      <c r="G101" s="95">
        <f>+G102</f>
        <v>700000</v>
      </c>
      <c r="H101" s="96"/>
    </row>
    <row r="102" spans="1:8">
      <c r="A102" s="87"/>
      <c r="B102" s="87"/>
      <c r="C102" s="87"/>
      <c r="D102" s="87"/>
      <c r="E102" s="87"/>
      <c r="F102" s="87" t="s">
        <v>43</v>
      </c>
      <c r="G102" s="95">
        <f>+G103</f>
        <v>700000</v>
      </c>
      <c r="H102" s="96"/>
    </row>
    <row r="103" spans="1:8" ht="21" customHeight="1">
      <c r="A103" s="87"/>
      <c r="B103" s="87"/>
      <c r="C103" s="87"/>
      <c r="D103" s="87"/>
      <c r="E103" s="87"/>
      <c r="F103" s="87" t="s">
        <v>44</v>
      </c>
      <c r="G103" s="95">
        <f t="shared" si="1"/>
        <v>700000</v>
      </c>
      <c r="H103" s="96"/>
    </row>
    <row r="104" spans="1:8">
      <c r="A104" s="87"/>
      <c r="B104" s="87"/>
      <c r="C104" s="87"/>
      <c r="D104" s="87"/>
      <c r="E104" s="87"/>
      <c r="F104" s="87" t="s">
        <v>61</v>
      </c>
      <c r="G104" s="95">
        <f>'3'!D69</f>
        <v>700000</v>
      </c>
      <c r="H104" s="96"/>
    </row>
    <row r="105" spans="1:8">
      <c r="A105" s="87"/>
      <c r="B105" s="87"/>
      <c r="C105" s="87"/>
      <c r="D105" s="87">
        <f>'3'!A101</f>
        <v>1205</v>
      </c>
      <c r="E105" s="87"/>
      <c r="F105" s="87" t="str">
        <f>'3'!C102</f>
        <v xml:space="preserve"> Սոցիալական ապահովություն</v>
      </c>
      <c r="G105" s="95">
        <f>G107</f>
        <v>50000</v>
      </c>
      <c r="H105" s="96"/>
    </row>
    <row r="106" spans="1:8">
      <c r="A106" s="87"/>
      <c r="B106" s="87"/>
      <c r="C106" s="87"/>
      <c r="D106" s="87"/>
      <c r="E106" s="87"/>
      <c r="F106" s="87" t="s">
        <v>36</v>
      </c>
      <c r="G106" s="95"/>
      <c r="H106" s="96"/>
    </row>
    <row r="107" spans="1:8">
      <c r="A107" s="87"/>
      <c r="B107" s="87"/>
      <c r="C107" s="87"/>
      <c r="D107" s="87"/>
      <c r="E107" s="87" t="str">
        <f>'3'!B114</f>
        <v xml:space="preserve"> 12005</v>
      </c>
      <c r="F107" s="97" t="s">
        <v>119</v>
      </c>
      <c r="G107" s="95">
        <f>G109</f>
        <v>50000</v>
      </c>
      <c r="H107" s="96"/>
    </row>
    <row r="108" spans="1:8">
      <c r="A108" s="87"/>
      <c r="B108" s="87"/>
      <c r="C108" s="87"/>
      <c r="D108" s="87"/>
      <c r="E108" s="87"/>
      <c r="F108" s="97" t="s">
        <v>26</v>
      </c>
      <c r="G108" s="95"/>
      <c r="H108" s="96"/>
    </row>
    <row r="109" spans="1:8" ht="34.5">
      <c r="A109" s="87"/>
      <c r="B109" s="87"/>
      <c r="C109" s="87"/>
      <c r="D109" s="87"/>
      <c r="E109" s="87"/>
      <c r="F109" s="98" t="s">
        <v>137</v>
      </c>
      <c r="G109" s="95">
        <f>G111</f>
        <v>50000</v>
      </c>
      <c r="H109" s="96"/>
    </row>
    <row r="110" spans="1:8" ht="34.5">
      <c r="A110" s="87"/>
      <c r="B110" s="87"/>
      <c r="C110" s="87"/>
      <c r="D110" s="87"/>
      <c r="E110" s="87"/>
      <c r="F110" s="97" t="s">
        <v>27</v>
      </c>
      <c r="G110" s="95"/>
      <c r="H110" s="96"/>
    </row>
    <row r="111" spans="1:8">
      <c r="A111" s="87"/>
      <c r="B111" s="87"/>
      <c r="C111" s="87"/>
      <c r="D111" s="87"/>
      <c r="E111" s="87"/>
      <c r="F111" s="97" t="s">
        <v>37</v>
      </c>
      <c r="G111" s="95">
        <f>G112</f>
        <v>50000</v>
      </c>
      <c r="H111" s="96"/>
    </row>
    <row r="112" spans="1:8">
      <c r="A112" s="87"/>
      <c r="B112" s="87"/>
      <c r="C112" s="87"/>
      <c r="D112" s="87"/>
      <c r="E112" s="87"/>
      <c r="F112" s="97" t="s">
        <v>42</v>
      </c>
      <c r="G112" s="95">
        <f>G113</f>
        <v>50000</v>
      </c>
      <c r="H112" s="96"/>
    </row>
    <row r="113" spans="1:8">
      <c r="A113" s="87"/>
      <c r="B113" s="87"/>
      <c r="C113" s="87"/>
      <c r="D113" s="87"/>
      <c r="E113" s="87"/>
      <c r="F113" s="97" t="s">
        <v>43</v>
      </c>
      <c r="G113" s="95">
        <f>G114</f>
        <v>50000</v>
      </c>
      <c r="H113" s="96"/>
    </row>
    <row r="114" spans="1:8" ht="34.5">
      <c r="A114" s="87"/>
      <c r="B114" s="87"/>
      <c r="C114" s="87"/>
      <c r="D114" s="87"/>
      <c r="E114" s="87"/>
      <c r="F114" s="97" t="s">
        <v>44</v>
      </c>
      <c r="G114" s="95">
        <f>G115</f>
        <v>50000</v>
      </c>
      <c r="H114" s="96"/>
    </row>
    <row r="115" spans="1:8">
      <c r="A115" s="87"/>
      <c r="B115" s="87"/>
      <c r="C115" s="87"/>
      <c r="D115" s="87"/>
      <c r="E115" s="87"/>
      <c r="F115" s="97" t="s">
        <v>129</v>
      </c>
      <c r="G115" s="95">
        <f>'3'!D114</f>
        <v>50000</v>
      </c>
      <c r="H115" s="96"/>
    </row>
    <row r="116" spans="1:8">
      <c r="A116" s="87"/>
      <c r="B116" s="93" t="s">
        <v>123</v>
      </c>
      <c r="C116" s="87"/>
      <c r="D116" s="87"/>
      <c r="E116" s="87"/>
      <c r="F116" s="94" t="s">
        <v>124</v>
      </c>
      <c r="G116" s="95">
        <f>G118</f>
        <v>1226340</v>
      </c>
      <c r="H116" s="96"/>
    </row>
    <row r="117" spans="1:8">
      <c r="A117" s="87"/>
      <c r="B117" s="87"/>
      <c r="C117" s="87"/>
      <c r="D117" s="87"/>
      <c r="E117" s="87"/>
      <c r="F117" s="97" t="s">
        <v>36</v>
      </c>
      <c r="G117" s="95"/>
      <c r="H117" s="96"/>
    </row>
    <row r="118" spans="1:8">
      <c r="A118" s="87"/>
      <c r="B118" s="87"/>
      <c r="C118" s="93" t="s">
        <v>78</v>
      </c>
      <c r="D118" s="87"/>
      <c r="E118" s="87"/>
      <c r="F118" s="94" t="s">
        <v>124</v>
      </c>
      <c r="G118" s="95">
        <f>G120+G131</f>
        <v>1226340</v>
      </c>
      <c r="H118" s="96"/>
    </row>
    <row r="119" spans="1:8">
      <c r="A119" s="87"/>
      <c r="B119" s="87"/>
      <c r="C119" s="87"/>
      <c r="D119" s="87"/>
      <c r="E119" s="87"/>
      <c r="F119" s="97" t="s">
        <v>36</v>
      </c>
      <c r="G119" s="95"/>
      <c r="H119" s="96"/>
    </row>
    <row r="120" spans="1:8">
      <c r="A120" s="87"/>
      <c r="B120" s="87"/>
      <c r="C120" s="87"/>
      <c r="D120" s="87">
        <f>'3'!A101</f>
        <v>1205</v>
      </c>
      <c r="E120" s="87"/>
      <c r="F120" s="87" t="str">
        <f>'3'!C102</f>
        <v xml:space="preserve"> Սոցիալական ապահովություն</v>
      </c>
      <c r="G120" s="95">
        <f>G122</f>
        <v>1126340</v>
      </c>
      <c r="H120" s="96"/>
    </row>
    <row r="121" spans="1:8">
      <c r="A121" s="87"/>
      <c r="B121" s="87"/>
      <c r="C121" s="87"/>
      <c r="D121" s="87"/>
      <c r="E121" s="87"/>
      <c r="F121" s="97" t="s">
        <v>36</v>
      </c>
      <c r="G121" s="95"/>
      <c r="H121" s="96"/>
    </row>
    <row r="122" spans="1:8">
      <c r="A122" s="87"/>
      <c r="B122" s="87"/>
      <c r="C122" s="87"/>
      <c r="D122" s="87"/>
      <c r="E122" s="87" t="str">
        <f>'3'!B108</f>
        <v xml:space="preserve"> 12001</v>
      </c>
      <c r="F122" s="97" t="s">
        <v>116</v>
      </c>
      <c r="G122" s="95">
        <f>G124</f>
        <v>1126340</v>
      </c>
      <c r="H122" s="96"/>
    </row>
    <row r="123" spans="1:8">
      <c r="A123" s="87"/>
      <c r="B123" s="87"/>
      <c r="C123" s="87"/>
      <c r="D123" s="87"/>
      <c r="E123" s="87"/>
      <c r="F123" s="97" t="s">
        <v>26</v>
      </c>
      <c r="G123" s="95"/>
      <c r="H123" s="96"/>
    </row>
    <row r="124" spans="1:8" ht="34.5">
      <c r="A124" s="87"/>
      <c r="B124" s="87"/>
      <c r="C124" s="87"/>
      <c r="D124" s="87"/>
      <c r="E124" s="87"/>
      <c r="F124" s="98" t="s">
        <v>137</v>
      </c>
      <c r="G124" s="95">
        <f>G126</f>
        <v>1126340</v>
      </c>
      <c r="H124" s="96"/>
    </row>
    <row r="125" spans="1:8" ht="34.5">
      <c r="A125" s="87"/>
      <c r="B125" s="87"/>
      <c r="C125" s="87"/>
      <c r="D125" s="87"/>
      <c r="E125" s="87"/>
      <c r="F125" s="97" t="s">
        <v>27</v>
      </c>
      <c r="G125" s="95"/>
      <c r="H125" s="96"/>
    </row>
    <row r="126" spans="1:8">
      <c r="A126" s="87"/>
      <c r="B126" s="87"/>
      <c r="C126" s="87"/>
      <c r="D126" s="87"/>
      <c r="E126" s="87"/>
      <c r="F126" s="97" t="s">
        <v>37</v>
      </c>
      <c r="G126" s="95">
        <f>G127</f>
        <v>1126340</v>
      </c>
      <c r="H126" s="96"/>
    </row>
    <row r="127" spans="1:8">
      <c r="A127" s="87"/>
      <c r="B127" s="87"/>
      <c r="C127" s="87"/>
      <c r="D127" s="87"/>
      <c r="E127" s="87"/>
      <c r="F127" s="97" t="s">
        <v>42</v>
      </c>
      <c r="G127" s="95">
        <f>G128</f>
        <v>1126340</v>
      </c>
      <c r="H127" s="96"/>
    </row>
    <row r="128" spans="1:8">
      <c r="A128" s="87"/>
      <c r="B128" s="87"/>
      <c r="C128" s="87"/>
      <c r="D128" s="87"/>
      <c r="E128" s="87"/>
      <c r="F128" s="97" t="s">
        <v>43</v>
      </c>
      <c r="G128" s="95">
        <f>G129</f>
        <v>1126340</v>
      </c>
      <c r="H128" s="96"/>
    </row>
    <row r="129" spans="1:8" ht="34.5">
      <c r="A129" s="87"/>
      <c r="B129" s="87"/>
      <c r="C129" s="87"/>
      <c r="D129" s="87"/>
      <c r="E129" s="87"/>
      <c r="F129" s="97" t="s">
        <v>44</v>
      </c>
      <c r="G129" s="95">
        <f>G130</f>
        <v>1126340</v>
      </c>
      <c r="H129" s="96"/>
    </row>
    <row r="130" spans="1:8">
      <c r="A130" s="87"/>
      <c r="B130" s="87"/>
      <c r="C130" s="87"/>
      <c r="D130" s="87"/>
      <c r="E130" s="87"/>
      <c r="F130" s="97" t="s">
        <v>127</v>
      </c>
      <c r="G130" s="95">
        <f>'3'!D108</f>
        <v>1126340</v>
      </c>
      <c r="H130" s="96"/>
    </row>
    <row r="131" spans="1:8">
      <c r="A131" s="87"/>
      <c r="B131" s="87"/>
      <c r="C131" s="87"/>
      <c r="D131" s="87">
        <f>'3'!A88</f>
        <v>1102</v>
      </c>
      <c r="E131" s="87"/>
      <c r="F131" s="87" t="str">
        <f>'3'!C89</f>
        <v xml:space="preserve"> Կենսաթոշակային ապահովություն</v>
      </c>
      <c r="G131" s="95">
        <f>G133</f>
        <v>100000</v>
      </c>
      <c r="H131" s="96"/>
    </row>
    <row r="132" spans="1:8">
      <c r="A132" s="87"/>
      <c r="B132" s="87"/>
      <c r="C132" s="87"/>
      <c r="D132" s="87"/>
      <c r="E132" s="87"/>
      <c r="F132" s="97" t="s">
        <v>36</v>
      </c>
      <c r="G132" s="95"/>
      <c r="H132" s="96"/>
    </row>
    <row r="133" spans="1:8" ht="34.5">
      <c r="A133" s="87"/>
      <c r="B133" s="87"/>
      <c r="C133" s="87"/>
      <c r="D133" s="87"/>
      <c r="E133" s="87" t="str">
        <f>'3'!B95</f>
        <v xml:space="preserve"> 12001</v>
      </c>
      <c r="F133" s="97" t="s">
        <v>111</v>
      </c>
      <c r="G133" s="95">
        <f>G135</f>
        <v>100000</v>
      </c>
      <c r="H133" s="96"/>
    </row>
    <row r="134" spans="1:8">
      <c r="A134" s="87"/>
      <c r="B134" s="87"/>
      <c r="C134" s="87"/>
      <c r="D134" s="87"/>
      <c r="E134" s="87"/>
      <c r="F134" s="97" t="s">
        <v>26</v>
      </c>
      <c r="G134" s="95"/>
      <c r="H134" s="96"/>
    </row>
    <row r="135" spans="1:8" ht="34.5">
      <c r="A135" s="87"/>
      <c r="B135" s="87"/>
      <c r="C135" s="87"/>
      <c r="D135" s="87"/>
      <c r="E135" s="87"/>
      <c r="F135" s="98" t="s">
        <v>137</v>
      </c>
      <c r="G135" s="95">
        <f>G137</f>
        <v>100000</v>
      </c>
      <c r="H135" s="96"/>
    </row>
    <row r="136" spans="1:8" ht="34.5">
      <c r="A136" s="87"/>
      <c r="B136" s="87"/>
      <c r="C136" s="87"/>
      <c r="D136" s="87"/>
      <c r="E136" s="87"/>
      <c r="F136" s="97" t="s">
        <v>27</v>
      </c>
      <c r="G136" s="95"/>
      <c r="H136" s="96"/>
    </row>
    <row r="137" spans="1:8">
      <c r="A137" s="87"/>
      <c r="B137" s="87"/>
      <c r="C137" s="87"/>
      <c r="D137" s="87"/>
      <c r="E137" s="87"/>
      <c r="F137" s="97" t="s">
        <v>37</v>
      </c>
      <c r="G137" s="95">
        <f>G138</f>
        <v>100000</v>
      </c>
      <c r="H137" s="96"/>
    </row>
    <row r="138" spans="1:8">
      <c r="A138" s="87"/>
      <c r="B138" s="87"/>
      <c r="C138" s="87"/>
      <c r="D138" s="87"/>
      <c r="E138" s="87"/>
      <c r="F138" s="97" t="s">
        <v>42</v>
      </c>
      <c r="G138" s="95">
        <f>G139</f>
        <v>100000</v>
      </c>
      <c r="H138" s="96"/>
    </row>
    <row r="139" spans="1:8">
      <c r="A139" s="87"/>
      <c r="B139" s="87"/>
      <c r="C139" s="87"/>
      <c r="D139" s="87"/>
      <c r="E139" s="87"/>
      <c r="F139" s="97" t="s">
        <v>43</v>
      </c>
      <c r="G139" s="95">
        <f>G140</f>
        <v>100000</v>
      </c>
      <c r="H139" s="96"/>
    </row>
    <row r="140" spans="1:8">
      <c r="A140" s="87"/>
      <c r="B140" s="87"/>
      <c r="C140" s="87"/>
      <c r="D140" s="87"/>
      <c r="E140" s="87"/>
      <c r="F140" s="97" t="s">
        <v>130</v>
      </c>
      <c r="G140" s="95">
        <f>G141</f>
        <v>100000</v>
      </c>
      <c r="H140" s="96"/>
    </row>
    <row r="141" spans="1:8">
      <c r="A141" s="87"/>
      <c r="B141" s="87"/>
      <c r="C141" s="87"/>
      <c r="D141" s="87"/>
      <c r="E141" s="87"/>
      <c r="F141" s="97" t="s">
        <v>131</v>
      </c>
      <c r="G141" s="95">
        <f>'3'!D95</f>
        <v>100000</v>
      </c>
      <c r="H141" s="96"/>
    </row>
  </sheetData>
  <mergeCells count="6">
    <mergeCell ref="F2:G2"/>
    <mergeCell ref="A5:G5"/>
    <mergeCell ref="A7:C7"/>
    <mergeCell ref="D7:E7"/>
    <mergeCell ref="F7:F8"/>
    <mergeCell ref="F3:G3"/>
  </mergeCells>
  <pageMargins left="0.45" right="0" top="0.25" bottom="0.25" header="0.3" footer="0.3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opLeftCell="A7" workbookViewId="0">
      <selection activeCell="D26" sqref="D26"/>
    </sheetView>
  </sheetViews>
  <sheetFormatPr defaultRowHeight="17.25"/>
  <cols>
    <col min="1" max="1" width="9.7109375" style="146" customWidth="1"/>
    <col min="2" max="2" width="12.140625" style="146" customWidth="1"/>
    <col min="3" max="3" width="75.85546875" style="146" customWidth="1"/>
    <col min="4" max="4" width="31" style="146" customWidth="1"/>
    <col min="5" max="7" width="20.85546875" style="146" customWidth="1"/>
    <col min="8" max="16384" width="9.140625" style="146"/>
  </cols>
  <sheetData>
    <row r="1" spans="1:8" s="136" customFormat="1">
      <c r="D1" s="142" t="s">
        <v>238</v>
      </c>
      <c r="H1" s="138"/>
    </row>
    <row r="2" spans="1:8" s="136" customFormat="1">
      <c r="A2" s="137" t="s">
        <v>0</v>
      </c>
      <c r="C2" s="185" t="s">
        <v>25</v>
      </c>
      <c r="D2" s="185"/>
      <c r="H2" s="138"/>
    </row>
    <row r="3" spans="1:8" s="136" customFormat="1">
      <c r="C3" s="185" t="s">
        <v>1</v>
      </c>
      <c r="D3" s="185"/>
      <c r="H3" s="138"/>
    </row>
    <row r="4" spans="1:8" s="136" customFormat="1">
      <c r="F4" s="141"/>
      <c r="G4" s="142"/>
      <c r="H4" s="138"/>
    </row>
    <row r="5" spans="1:8" s="136" customFormat="1" ht="81" customHeight="1">
      <c r="A5" s="167" t="s">
        <v>216</v>
      </c>
      <c r="B5" s="167"/>
      <c r="C5" s="167"/>
      <c r="D5" s="167"/>
      <c r="E5" s="129"/>
      <c r="F5" s="129"/>
      <c r="G5" s="129"/>
      <c r="H5" s="138"/>
    </row>
    <row r="7" spans="1:8" ht="83.25" customHeight="1">
      <c r="A7" s="186" t="s">
        <v>206</v>
      </c>
      <c r="B7" s="186"/>
      <c r="C7" s="187" t="s">
        <v>207</v>
      </c>
      <c r="D7" s="143" t="s">
        <v>74</v>
      </c>
    </row>
    <row r="8" spans="1:8" ht="85.5" customHeight="1">
      <c r="A8" s="123" t="s">
        <v>12</v>
      </c>
      <c r="B8" s="123" t="s">
        <v>13</v>
      </c>
      <c r="C8" s="187"/>
      <c r="D8" s="128" t="s">
        <v>15</v>
      </c>
    </row>
    <row r="9" spans="1:8">
      <c r="A9" s="123"/>
      <c r="B9" s="123"/>
      <c r="C9" s="127" t="s">
        <v>208</v>
      </c>
      <c r="D9" s="126">
        <f>D10</f>
        <v>-404125.80000000005</v>
      </c>
    </row>
    <row r="10" spans="1:8">
      <c r="A10" s="123"/>
      <c r="B10" s="123"/>
      <c r="C10" s="127" t="s">
        <v>236</v>
      </c>
      <c r="D10" s="126">
        <f>D12</f>
        <v>-404125.80000000005</v>
      </c>
      <c r="E10" s="136"/>
    </row>
    <row r="11" spans="1:8">
      <c r="A11" s="123"/>
      <c r="B11" s="123"/>
      <c r="C11" s="127" t="s">
        <v>209</v>
      </c>
      <c r="D11" s="126"/>
      <c r="E11" s="136"/>
    </row>
    <row r="12" spans="1:8">
      <c r="A12" s="144">
        <v>1098</v>
      </c>
      <c r="B12" s="144">
        <v>21001</v>
      </c>
      <c r="C12" s="140" t="s">
        <v>210</v>
      </c>
      <c r="D12" s="126">
        <f>D14</f>
        <v>-404125.80000000005</v>
      </c>
    </row>
    <row r="13" spans="1:8">
      <c r="A13" s="144"/>
      <c r="B13" s="144"/>
      <c r="C13" s="144" t="s">
        <v>211</v>
      </c>
      <c r="D13" s="126"/>
    </row>
    <row r="14" spans="1:8">
      <c r="A14" s="144"/>
      <c r="B14" s="144"/>
      <c r="C14" s="139" t="s">
        <v>212</v>
      </c>
      <c r="D14" s="126">
        <f>D16+D17</f>
        <v>-404125.80000000005</v>
      </c>
    </row>
    <row r="15" spans="1:8">
      <c r="A15" s="144"/>
      <c r="B15" s="144"/>
      <c r="C15" s="145" t="s">
        <v>213</v>
      </c>
      <c r="D15" s="126"/>
    </row>
    <row r="16" spans="1:8" ht="34.5">
      <c r="A16" s="144"/>
      <c r="B16" s="144"/>
      <c r="C16" s="140" t="s">
        <v>214</v>
      </c>
      <c r="D16" s="126">
        <f>-161954.6</f>
        <v>-161954.6</v>
      </c>
    </row>
    <row r="17" spans="1:4" ht="34.5">
      <c r="A17" s="144"/>
      <c r="B17" s="144"/>
      <c r="C17" s="140" t="s">
        <v>215</v>
      </c>
      <c r="D17" s="126">
        <f>-242171.2</f>
        <v>-242171.2</v>
      </c>
    </row>
  </sheetData>
  <mergeCells count="5">
    <mergeCell ref="C2:D2"/>
    <mergeCell ref="C3:D3"/>
    <mergeCell ref="A7:B7"/>
    <mergeCell ref="C7:C8"/>
    <mergeCell ref="A5:D5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6"/>
  <sheetViews>
    <sheetView topLeftCell="A73" zoomScaleNormal="100" workbookViewId="0">
      <selection activeCell="B157" sqref="B157"/>
    </sheetView>
  </sheetViews>
  <sheetFormatPr defaultRowHeight="17.25"/>
  <cols>
    <col min="1" max="1" width="50.42578125" style="2" customWidth="1"/>
    <col min="2" max="2" width="61.85546875" style="2" customWidth="1"/>
    <col min="3" max="3" width="32.85546875" style="41" customWidth="1"/>
    <col min="4" max="4" width="16.42578125" style="2" customWidth="1"/>
    <col min="5" max="5" width="7.85546875" style="2" customWidth="1"/>
    <col min="6" max="6" width="8.85546875" style="2" customWidth="1"/>
    <col min="7" max="7" width="6.7109375" style="2" customWidth="1"/>
    <col min="8" max="8" width="11" style="2" customWidth="1"/>
    <col min="9" max="9" width="9.5703125" style="2" customWidth="1"/>
    <col min="10" max="10" width="16.5703125" style="2" customWidth="1"/>
    <col min="11" max="11" width="10" style="2" customWidth="1"/>
    <col min="12" max="16384" width="9.140625" style="2"/>
  </cols>
  <sheetData>
    <row r="1" spans="1:8">
      <c r="A1" s="67"/>
      <c r="B1" s="67"/>
      <c r="C1" s="41" t="s">
        <v>239</v>
      </c>
    </row>
    <row r="2" spans="1:8">
      <c r="A2" s="67"/>
      <c r="B2" s="67"/>
      <c r="C2" s="41" t="s">
        <v>25</v>
      </c>
    </row>
    <row r="3" spans="1:8">
      <c r="A3" s="67"/>
      <c r="B3" s="67"/>
      <c r="C3" s="41" t="s">
        <v>1</v>
      </c>
    </row>
    <row r="4" spans="1:8">
      <c r="A4" s="200" t="s">
        <v>56</v>
      </c>
      <c r="B4" s="200"/>
      <c r="C4" s="200"/>
    </row>
    <row r="5" spans="1:8" ht="58.5" customHeight="1">
      <c r="A5" s="201" t="s">
        <v>240</v>
      </c>
      <c r="B5" s="201"/>
      <c r="C5" s="201"/>
    </row>
    <row r="6" spans="1:8">
      <c r="A6" s="203" t="s">
        <v>57</v>
      </c>
      <c r="B6" s="203"/>
      <c r="C6" s="203"/>
    </row>
    <row r="7" spans="1:8">
      <c r="A7" s="202" t="s">
        <v>72</v>
      </c>
      <c r="B7" s="202"/>
      <c r="C7" s="202"/>
    </row>
    <row r="8" spans="1:8">
      <c r="A8" s="23"/>
      <c r="B8" s="23"/>
      <c r="C8" s="49"/>
    </row>
    <row r="9" spans="1:8">
      <c r="A9" s="15"/>
      <c r="B9" s="15"/>
      <c r="H9" s="18"/>
    </row>
    <row r="10" spans="1:8">
      <c r="A10" s="12" t="s">
        <v>33</v>
      </c>
      <c r="B10" s="17" t="s">
        <v>267</v>
      </c>
    </row>
    <row r="11" spans="1:8">
      <c r="A11" s="22">
        <v>1005</v>
      </c>
      <c r="B11" s="21" t="s">
        <v>138</v>
      </c>
    </row>
    <row r="12" spans="1:8">
      <c r="A12" s="193" t="s">
        <v>52</v>
      </c>
      <c r="B12" s="193"/>
    </row>
    <row r="13" spans="1:8" s="43" customFormat="1">
      <c r="A13" s="42"/>
      <c r="B13" s="42"/>
      <c r="C13" s="50"/>
    </row>
    <row r="14" spans="1:8" s="43" customFormat="1" ht="69">
      <c r="A14" s="25" t="s">
        <v>33</v>
      </c>
      <c r="B14" s="72" t="s">
        <v>139</v>
      </c>
      <c r="C14" s="44" t="s">
        <v>73</v>
      </c>
    </row>
    <row r="15" spans="1:8" s="43" customFormat="1">
      <c r="A15" s="25" t="s">
        <v>29</v>
      </c>
      <c r="B15" s="72" t="s">
        <v>54</v>
      </c>
      <c r="C15" s="45" t="s">
        <v>53</v>
      </c>
    </row>
    <row r="16" spans="1:8" s="43" customFormat="1" ht="86.25">
      <c r="A16" s="25" t="s">
        <v>30</v>
      </c>
      <c r="B16" s="72" t="s">
        <v>140</v>
      </c>
      <c r="C16" s="189"/>
    </row>
    <row r="17" spans="1:3" s="43" customFormat="1" ht="86.25">
      <c r="A17" s="25" t="s">
        <v>31</v>
      </c>
      <c r="B17" s="72" t="s">
        <v>141</v>
      </c>
      <c r="C17" s="190"/>
    </row>
    <row r="18" spans="1:3" s="43" customFormat="1">
      <c r="A18" s="25" t="s">
        <v>24</v>
      </c>
      <c r="B18" s="72" t="s">
        <v>22</v>
      </c>
      <c r="C18" s="190"/>
    </row>
    <row r="19" spans="1:3" s="43" customFormat="1" ht="51.75">
      <c r="A19" s="25" t="s">
        <v>16</v>
      </c>
      <c r="B19" s="72" t="s">
        <v>142</v>
      </c>
      <c r="C19" s="191"/>
    </row>
    <row r="20" spans="1:3" s="43" customFormat="1">
      <c r="A20" s="166" t="s">
        <v>34</v>
      </c>
      <c r="B20" s="166"/>
      <c r="C20" s="40"/>
    </row>
    <row r="21" spans="1:3" s="43" customFormat="1">
      <c r="A21" s="192" t="s">
        <v>143</v>
      </c>
      <c r="B21" s="192"/>
      <c r="C21" s="40">
        <v>1828</v>
      </c>
    </row>
    <row r="22" spans="1:3" s="43" customFormat="1">
      <c r="A22" s="192" t="s">
        <v>144</v>
      </c>
      <c r="B22" s="192"/>
      <c r="C22" s="40">
        <v>1</v>
      </c>
    </row>
    <row r="23" spans="1:3" s="43" customFormat="1">
      <c r="A23" s="188" t="s">
        <v>32</v>
      </c>
      <c r="B23" s="188"/>
      <c r="C23" s="46">
        <f>'3'!D18</f>
        <v>50000</v>
      </c>
    </row>
    <row r="24" spans="1:3" s="43" customFormat="1">
      <c r="A24" s="42"/>
      <c r="B24" s="42"/>
      <c r="C24" s="50"/>
    </row>
    <row r="25" spans="1:3" s="43" customFormat="1">
      <c r="A25" s="12" t="s">
        <v>33</v>
      </c>
      <c r="B25" s="17" t="s">
        <v>267</v>
      </c>
      <c r="C25" s="50"/>
    </row>
    <row r="26" spans="1:3" s="43" customFormat="1">
      <c r="A26" s="22">
        <v>1068</v>
      </c>
      <c r="B26" s="21" t="s">
        <v>145</v>
      </c>
      <c r="C26" s="50"/>
    </row>
    <row r="27" spans="1:3" s="43" customFormat="1">
      <c r="A27" s="193" t="s">
        <v>52</v>
      </c>
      <c r="B27" s="193"/>
      <c r="C27" s="50"/>
    </row>
    <row r="28" spans="1:3" s="43" customFormat="1">
      <c r="A28" s="42"/>
      <c r="B28" s="42"/>
      <c r="C28" s="50"/>
    </row>
    <row r="29" spans="1:3" s="43" customFormat="1" ht="69">
      <c r="A29" s="25" t="s">
        <v>33</v>
      </c>
      <c r="B29" s="72" t="s">
        <v>146</v>
      </c>
      <c r="C29" s="44" t="s">
        <v>73</v>
      </c>
    </row>
    <row r="30" spans="1:3" s="43" customFormat="1">
      <c r="A30" s="25" t="s">
        <v>29</v>
      </c>
      <c r="B30" s="72" t="s">
        <v>54</v>
      </c>
      <c r="C30" s="45" t="s">
        <v>53</v>
      </c>
    </row>
    <row r="31" spans="1:3" s="43" customFormat="1" ht="34.5">
      <c r="A31" s="25" t="s">
        <v>30</v>
      </c>
      <c r="B31" s="72" t="s">
        <v>147</v>
      </c>
      <c r="C31" s="189"/>
    </row>
    <row r="32" spans="1:3" s="43" customFormat="1" ht="34.5">
      <c r="A32" s="25" t="s">
        <v>31</v>
      </c>
      <c r="B32" s="72" t="s">
        <v>147</v>
      </c>
      <c r="C32" s="190"/>
    </row>
    <row r="33" spans="1:3" s="43" customFormat="1">
      <c r="A33" s="25" t="s">
        <v>24</v>
      </c>
      <c r="B33" s="72" t="s">
        <v>22</v>
      </c>
      <c r="C33" s="190"/>
    </row>
    <row r="34" spans="1:3" s="43" customFormat="1" ht="103.5">
      <c r="A34" s="25" t="s">
        <v>16</v>
      </c>
      <c r="B34" s="72" t="s">
        <v>148</v>
      </c>
      <c r="C34" s="191"/>
    </row>
    <row r="35" spans="1:3" s="43" customFormat="1">
      <c r="A35" s="166" t="s">
        <v>34</v>
      </c>
      <c r="B35" s="166"/>
      <c r="C35" s="40"/>
    </row>
    <row r="36" spans="1:3" s="43" customFormat="1">
      <c r="A36" s="192" t="s">
        <v>149</v>
      </c>
      <c r="B36" s="192"/>
      <c r="C36" s="40">
        <v>2940</v>
      </c>
    </row>
    <row r="37" spans="1:3" s="43" customFormat="1">
      <c r="A37" s="192" t="s">
        <v>150</v>
      </c>
      <c r="B37" s="192"/>
      <c r="C37" s="40">
        <v>0</v>
      </c>
    </row>
    <row r="38" spans="1:3" s="43" customFormat="1">
      <c r="A38" s="188" t="s">
        <v>32</v>
      </c>
      <c r="B38" s="188"/>
      <c r="C38" s="46">
        <f>'3'!D31</f>
        <v>934954</v>
      </c>
    </row>
    <row r="39" spans="1:3" s="43" customFormat="1">
      <c r="A39" s="42"/>
      <c r="B39" s="42"/>
      <c r="C39" s="50"/>
    </row>
    <row r="40" spans="1:3" s="43" customFormat="1" ht="69">
      <c r="A40" s="25" t="s">
        <v>33</v>
      </c>
      <c r="B40" s="72" t="s">
        <v>146</v>
      </c>
      <c r="C40" s="44" t="s">
        <v>73</v>
      </c>
    </row>
    <row r="41" spans="1:3" s="43" customFormat="1">
      <c r="A41" s="25" t="s">
        <v>29</v>
      </c>
      <c r="B41" s="72" t="s">
        <v>55</v>
      </c>
      <c r="C41" s="45" t="s">
        <v>53</v>
      </c>
    </row>
    <row r="42" spans="1:3" s="43" customFormat="1">
      <c r="A42" s="25" t="s">
        <v>30</v>
      </c>
      <c r="B42" s="72" t="s">
        <v>151</v>
      </c>
      <c r="C42" s="189"/>
    </row>
    <row r="43" spans="1:3" s="43" customFormat="1" ht="34.5">
      <c r="A43" s="25" t="s">
        <v>31</v>
      </c>
      <c r="B43" s="72" t="s">
        <v>152</v>
      </c>
      <c r="C43" s="190"/>
    </row>
    <row r="44" spans="1:3" s="43" customFormat="1">
      <c r="A44" s="25" t="s">
        <v>24</v>
      </c>
      <c r="B44" s="72" t="s">
        <v>22</v>
      </c>
      <c r="C44" s="190"/>
    </row>
    <row r="45" spans="1:3" s="43" customFormat="1" ht="34.5">
      <c r="A45" s="25" t="s">
        <v>16</v>
      </c>
      <c r="B45" s="72" t="s">
        <v>153</v>
      </c>
      <c r="C45" s="191"/>
    </row>
    <row r="46" spans="1:3" s="43" customFormat="1">
      <c r="A46" s="166" t="s">
        <v>34</v>
      </c>
      <c r="B46" s="166"/>
      <c r="C46" s="40"/>
    </row>
    <row r="47" spans="1:3" s="43" customFormat="1">
      <c r="A47" s="192" t="s">
        <v>154</v>
      </c>
      <c r="B47" s="192"/>
      <c r="C47" s="40">
        <v>1519</v>
      </c>
    </row>
    <row r="48" spans="1:3" s="43" customFormat="1">
      <c r="A48" s="192" t="s">
        <v>155</v>
      </c>
      <c r="B48" s="192"/>
      <c r="C48" s="40">
        <v>716</v>
      </c>
    </row>
    <row r="49" spans="1:3" s="43" customFormat="1">
      <c r="A49" s="192" t="s">
        <v>156</v>
      </c>
      <c r="B49" s="192"/>
      <c r="C49" s="46">
        <v>739</v>
      </c>
    </row>
    <row r="50" spans="1:3" s="43" customFormat="1">
      <c r="A50" s="192" t="s">
        <v>157</v>
      </c>
      <c r="B50" s="192"/>
      <c r="C50" s="48">
        <v>64</v>
      </c>
    </row>
    <row r="51" spans="1:3" s="43" customFormat="1">
      <c r="A51" s="188" t="s">
        <v>32</v>
      </c>
      <c r="B51" s="188"/>
      <c r="C51" s="48">
        <f>'3'!D37</f>
        <v>1050000</v>
      </c>
    </row>
    <row r="52" spans="1:3" s="43" customFormat="1">
      <c r="A52" s="42"/>
      <c r="B52" s="42"/>
      <c r="C52" s="50"/>
    </row>
    <row r="53" spans="1:3" s="43" customFormat="1" ht="69">
      <c r="A53" s="25" t="s">
        <v>33</v>
      </c>
      <c r="B53" s="72" t="s">
        <v>146</v>
      </c>
      <c r="C53" s="44" t="s">
        <v>73</v>
      </c>
    </row>
    <row r="54" spans="1:3" s="43" customFormat="1">
      <c r="A54" s="25" t="s">
        <v>29</v>
      </c>
      <c r="B54" s="72" t="s">
        <v>158</v>
      </c>
      <c r="C54" s="45" t="s">
        <v>53</v>
      </c>
    </row>
    <row r="55" spans="1:3" s="43" customFormat="1" ht="34.5">
      <c r="A55" s="25" t="s">
        <v>30</v>
      </c>
      <c r="B55" s="72" t="s">
        <v>159</v>
      </c>
      <c r="C55" s="189"/>
    </row>
    <row r="56" spans="1:3" s="43" customFormat="1" ht="34.5">
      <c r="A56" s="25" t="s">
        <v>31</v>
      </c>
      <c r="B56" s="72" t="s">
        <v>160</v>
      </c>
      <c r="C56" s="190"/>
    </row>
    <row r="57" spans="1:3" s="43" customFormat="1">
      <c r="A57" s="25" t="s">
        <v>24</v>
      </c>
      <c r="B57" s="72" t="s">
        <v>22</v>
      </c>
      <c r="C57" s="190"/>
    </row>
    <row r="58" spans="1:3" s="43" customFormat="1" ht="103.5">
      <c r="A58" s="25" t="s">
        <v>16</v>
      </c>
      <c r="B58" s="72" t="s">
        <v>161</v>
      </c>
      <c r="C58" s="191"/>
    </row>
    <row r="59" spans="1:3" s="43" customFormat="1">
      <c r="A59" s="166" t="s">
        <v>34</v>
      </c>
      <c r="B59" s="166"/>
      <c r="C59" s="40"/>
    </row>
    <row r="60" spans="1:3" s="43" customFormat="1">
      <c r="A60" s="192" t="s">
        <v>162</v>
      </c>
      <c r="B60" s="192"/>
      <c r="C60" s="40">
        <v>36</v>
      </c>
    </row>
    <row r="61" spans="1:3" s="43" customFormat="1">
      <c r="A61" s="192" t="s">
        <v>163</v>
      </c>
      <c r="B61" s="192"/>
      <c r="C61" s="40">
        <v>51</v>
      </c>
    </row>
    <row r="62" spans="1:3" s="43" customFormat="1">
      <c r="A62" s="192" t="s">
        <v>164</v>
      </c>
      <c r="B62" s="192"/>
      <c r="C62" s="40">
        <v>111</v>
      </c>
    </row>
    <row r="63" spans="1:3" s="43" customFormat="1">
      <c r="A63" s="188" t="s">
        <v>32</v>
      </c>
      <c r="B63" s="188"/>
      <c r="C63" s="48">
        <f>'3'!D43</f>
        <v>50000</v>
      </c>
    </row>
    <row r="64" spans="1:3" s="43" customFormat="1">
      <c r="A64" s="42"/>
      <c r="B64" s="42"/>
      <c r="C64" s="50"/>
    </row>
    <row r="65" spans="1:3" s="43" customFormat="1">
      <c r="A65" s="12" t="s">
        <v>33</v>
      </c>
      <c r="B65" s="17" t="s">
        <v>267</v>
      </c>
      <c r="C65" s="50"/>
    </row>
    <row r="66" spans="1:3" s="43" customFormat="1">
      <c r="A66" s="22">
        <v>1015</v>
      </c>
      <c r="B66" s="21" t="s">
        <v>165</v>
      </c>
      <c r="C66" s="50"/>
    </row>
    <row r="67" spans="1:3" s="43" customFormat="1">
      <c r="A67" s="193" t="s">
        <v>52</v>
      </c>
      <c r="B67" s="193"/>
      <c r="C67" s="50"/>
    </row>
    <row r="68" spans="1:3" s="43" customFormat="1">
      <c r="A68" s="42"/>
      <c r="B68" s="42"/>
      <c r="C68" s="50"/>
    </row>
    <row r="69" spans="1:3" s="43" customFormat="1" ht="69">
      <c r="A69" s="25" t="s">
        <v>33</v>
      </c>
      <c r="B69" s="72" t="s">
        <v>166</v>
      </c>
      <c r="C69" s="44" t="s">
        <v>74</v>
      </c>
    </row>
    <row r="70" spans="1:3" s="43" customFormat="1">
      <c r="A70" s="25" t="s">
        <v>29</v>
      </c>
      <c r="B70" s="72" t="s">
        <v>54</v>
      </c>
      <c r="C70" s="45" t="s">
        <v>53</v>
      </c>
    </row>
    <row r="71" spans="1:3" s="43" customFormat="1" ht="34.5">
      <c r="A71" s="25" t="s">
        <v>30</v>
      </c>
      <c r="B71" s="72" t="s">
        <v>167</v>
      </c>
      <c r="C71" s="189"/>
    </row>
    <row r="72" spans="1:3" s="43" customFormat="1" ht="69">
      <c r="A72" s="25" t="s">
        <v>31</v>
      </c>
      <c r="B72" s="72" t="s">
        <v>168</v>
      </c>
      <c r="C72" s="190"/>
    </row>
    <row r="73" spans="1:3" s="43" customFormat="1">
      <c r="A73" s="25" t="s">
        <v>24</v>
      </c>
      <c r="B73" s="72" t="s">
        <v>22</v>
      </c>
      <c r="C73" s="190"/>
    </row>
    <row r="74" spans="1:3" s="43" customFormat="1" ht="51.75">
      <c r="A74" s="25" t="s">
        <v>16</v>
      </c>
      <c r="B74" s="72" t="s">
        <v>169</v>
      </c>
      <c r="C74" s="191"/>
    </row>
    <row r="75" spans="1:3" s="43" customFormat="1">
      <c r="A75" s="166" t="s">
        <v>34</v>
      </c>
      <c r="B75" s="166"/>
      <c r="C75" s="40"/>
    </row>
    <row r="76" spans="1:3" s="43" customFormat="1">
      <c r="A76" s="192" t="s">
        <v>170</v>
      </c>
      <c r="B76" s="192"/>
      <c r="C76" s="40">
        <v>-4167</v>
      </c>
    </row>
    <row r="77" spans="1:3" s="43" customFormat="1">
      <c r="A77" s="188" t="s">
        <v>32</v>
      </c>
      <c r="B77" s="188"/>
      <c r="C77" s="40">
        <f>'3'!D56</f>
        <v>-280000</v>
      </c>
    </row>
    <row r="78" spans="1:3" s="43" customFormat="1">
      <c r="C78" s="50"/>
    </row>
    <row r="79" spans="1:3" s="43" customFormat="1">
      <c r="C79" s="50"/>
    </row>
    <row r="80" spans="1:3" s="43" customFormat="1">
      <c r="A80" s="12" t="s">
        <v>33</v>
      </c>
      <c r="B80" s="17" t="s">
        <v>267</v>
      </c>
      <c r="C80" s="50"/>
    </row>
    <row r="81" spans="1:6" s="43" customFormat="1" ht="34.5">
      <c r="A81" s="22">
        <v>1082</v>
      </c>
      <c r="B81" s="21" t="s">
        <v>58</v>
      </c>
      <c r="C81" s="50"/>
    </row>
    <row r="82" spans="1:6" s="43" customFormat="1">
      <c r="A82" s="193" t="s">
        <v>52</v>
      </c>
      <c r="B82" s="193"/>
      <c r="C82" s="50"/>
    </row>
    <row r="83" spans="1:6" s="43" customFormat="1">
      <c r="A83" s="42"/>
      <c r="B83" s="42"/>
      <c r="C83" s="50"/>
    </row>
    <row r="85" spans="1:6" ht="69">
      <c r="A85" s="26" t="s">
        <v>33</v>
      </c>
      <c r="B85" s="26" t="s">
        <v>66</v>
      </c>
      <c r="C85" s="44" t="s">
        <v>73</v>
      </c>
    </row>
    <row r="86" spans="1:6">
      <c r="A86" s="14" t="s">
        <v>29</v>
      </c>
      <c r="B86" s="14" t="s">
        <v>55</v>
      </c>
      <c r="C86" s="45" t="s">
        <v>53</v>
      </c>
    </row>
    <row r="87" spans="1:6">
      <c r="A87" s="14" t="s">
        <v>30</v>
      </c>
      <c r="B87" s="13" t="s">
        <v>67</v>
      </c>
      <c r="C87" s="189"/>
    </row>
    <row r="88" spans="1:6" ht="34.5">
      <c r="A88" s="14" t="s">
        <v>31</v>
      </c>
      <c r="B88" s="20" t="s">
        <v>68</v>
      </c>
      <c r="C88" s="190"/>
    </row>
    <row r="89" spans="1:6">
      <c r="A89" s="14" t="s">
        <v>24</v>
      </c>
      <c r="B89" s="19" t="s">
        <v>22</v>
      </c>
      <c r="C89" s="190"/>
    </row>
    <row r="90" spans="1:6" ht="51.75">
      <c r="A90" s="14" t="s">
        <v>16</v>
      </c>
      <c r="B90" s="16" t="s">
        <v>71</v>
      </c>
      <c r="C90" s="191"/>
    </row>
    <row r="91" spans="1:6">
      <c r="A91" s="204" t="s">
        <v>34</v>
      </c>
      <c r="B91" s="205"/>
      <c r="C91" s="40"/>
    </row>
    <row r="92" spans="1:6">
      <c r="A92" s="194" t="s">
        <v>69</v>
      </c>
      <c r="B92" s="195"/>
      <c r="C92" s="40">
        <v>89847</v>
      </c>
    </row>
    <row r="93" spans="1:6">
      <c r="A93" s="196" t="s">
        <v>70</v>
      </c>
      <c r="B93" s="197"/>
      <c r="C93" s="40">
        <v>642</v>
      </c>
    </row>
    <row r="94" spans="1:6">
      <c r="A94" s="198" t="s">
        <v>32</v>
      </c>
      <c r="B94" s="199"/>
      <c r="C94" s="46">
        <f>'3'!D69</f>
        <v>700000</v>
      </c>
      <c r="F94" s="18"/>
    </row>
    <row r="95" spans="1:6">
      <c r="A95" s="28"/>
      <c r="B95" s="28"/>
      <c r="C95" s="47"/>
      <c r="F95" s="18"/>
    </row>
    <row r="96" spans="1:6">
      <c r="A96" s="12" t="s">
        <v>33</v>
      </c>
      <c r="B96" s="17" t="s">
        <v>267</v>
      </c>
      <c r="C96" s="47"/>
      <c r="F96" s="18"/>
    </row>
    <row r="97" spans="1:6">
      <c r="A97" s="22">
        <v>1098</v>
      </c>
      <c r="B97" s="21" t="s">
        <v>171</v>
      </c>
      <c r="C97" s="47"/>
      <c r="F97" s="18"/>
    </row>
    <row r="98" spans="1:6">
      <c r="A98" s="193" t="s">
        <v>52</v>
      </c>
      <c r="B98" s="193"/>
      <c r="C98" s="47"/>
      <c r="F98" s="18"/>
    </row>
    <row r="99" spans="1:6">
      <c r="A99" s="28"/>
      <c r="B99" s="28"/>
      <c r="C99" s="47"/>
      <c r="F99" s="18"/>
    </row>
    <row r="100" spans="1:6" ht="69">
      <c r="A100" s="25" t="s">
        <v>33</v>
      </c>
      <c r="B100" s="72" t="s">
        <v>172</v>
      </c>
      <c r="C100" s="44" t="s">
        <v>74</v>
      </c>
      <c r="F100" s="18"/>
    </row>
    <row r="101" spans="1:6">
      <c r="A101" s="25" t="s">
        <v>29</v>
      </c>
      <c r="B101" s="72" t="s">
        <v>173</v>
      </c>
      <c r="C101" s="45" t="s">
        <v>53</v>
      </c>
      <c r="F101" s="18"/>
    </row>
    <row r="102" spans="1:6">
      <c r="A102" s="25" t="s">
        <v>30</v>
      </c>
      <c r="B102" s="72" t="s">
        <v>174</v>
      </c>
      <c r="C102" s="46"/>
      <c r="F102" s="18"/>
    </row>
    <row r="103" spans="1:6" ht="69">
      <c r="A103" s="25" t="s">
        <v>31</v>
      </c>
      <c r="B103" s="72" t="s">
        <v>175</v>
      </c>
      <c r="C103" s="46"/>
      <c r="F103" s="18"/>
    </row>
    <row r="104" spans="1:6" ht="34.5">
      <c r="A104" s="25" t="s">
        <v>24</v>
      </c>
      <c r="B104" s="72" t="s">
        <v>176</v>
      </c>
      <c r="C104" s="46"/>
      <c r="F104" s="18"/>
    </row>
    <row r="105" spans="1:6">
      <c r="A105" s="25" t="s">
        <v>177</v>
      </c>
      <c r="B105" s="72" t="s">
        <v>34</v>
      </c>
      <c r="C105" s="48"/>
    </row>
    <row r="106" spans="1:6">
      <c r="A106" s="166" t="s">
        <v>34</v>
      </c>
      <c r="B106" s="166"/>
      <c r="C106" s="48"/>
    </row>
    <row r="107" spans="1:6">
      <c r="A107" s="188" t="s">
        <v>32</v>
      </c>
      <c r="B107" s="188"/>
      <c r="C107" s="40">
        <f>'3'!D82</f>
        <v>-404125.80000000005</v>
      </c>
    </row>
    <row r="108" spans="1:6">
      <c r="A108" s="28"/>
      <c r="B108" s="28"/>
      <c r="C108" s="51"/>
    </row>
    <row r="109" spans="1:6">
      <c r="A109" s="28"/>
      <c r="B109" s="28"/>
      <c r="C109" s="51"/>
    </row>
    <row r="110" spans="1:6">
      <c r="A110" s="12" t="s">
        <v>33</v>
      </c>
      <c r="B110" s="17" t="s">
        <v>267</v>
      </c>
      <c r="C110" s="51"/>
    </row>
    <row r="111" spans="1:6">
      <c r="A111" s="22">
        <v>1102</v>
      </c>
      <c r="B111" s="21" t="s">
        <v>178</v>
      </c>
      <c r="C111" s="51"/>
    </row>
    <row r="112" spans="1:6">
      <c r="A112" s="193" t="s">
        <v>52</v>
      </c>
      <c r="B112" s="193"/>
      <c r="C112" s="51"/>
    </row>
    <row r="113" spans="1:3">
      <c r="A113" s="28"/>
      <c r="B113" s="28"/>
      <c r="C113" s="51"/>
    </row>
    <row r="114" spans="1:3" ht="69">
      <c r="A114" s="25" t="s">
        <v>33</v>
      </c>
      <c r="B114" s="72" t="s">
        <v>179</v>
      </c>
      <c r="C114" s="44" t="s">
        <v>73</v>
      </c>
    </row>
    <row r="115" spans="1:3">
      <c r="A115" s="25" t="s">
        <v>29</v>
      </c>
      <c r="B115" s="72" t="s">
        <v>54</v>
      </c>
      <c r="C115" s="45" t="s">
        <v>53</v>
      </c>
    </row>
    <row r="116" spans="1:3" ht="34.5">
      <c r="A116" s="25" t="s">
        <v>30</v>
      </c>
      <c r="B116" s="72" t="s">
        <v>180</v>
      </c>
      <c r="C116" s="52"/>
    </row>
    <row r="117" spans="1:3" ht="86.25">
      <c r="A117" s="25" t="s">
        <v>31</v>
      </c>
      <c r="B117" s="72" t="s">
        <v>181</v>
      </c>
      <c r="C117" s="52"/>
    </row>
    <row r="118" spans="1:3">
      <c r="A118" s="25" t="s">
        <v>24</v>
      </c>
      <c r="B118" s="72" t="s">
        <v>22</v>
      </c>
      <c r="C118" s="52"/>
    </row>
    <row r="119" spans="1:3" ht="86.25">
      <c r="A119" s="25" t="s">
        <v>16</v>
      </c>
      <c r="B119" s="72" t="s">
        <v>182</v>
      </c>
      <c r="C119" s="52"/>
    </row>
    <row r="120" spans="1:3">
      <c r="A120" s="166" t="s">
        <v>34</v>
      </c>
      <c r="B120" s="166"/>
      <c r="C120" s="52"/>
    </row>
    <row r="121" spans="1:3">
      <c r="A121" s="192" t="s">
        <v>183</v>
      </c>
      <c r="B121" s="192"/>
      <c r="C121" s="52">
        <v>218</v>
      </c>
    </row>
    <row r="122" spans="1:3">
      <c r="A122" s="192" t="s">
        <v>184</v>
      </c>
      <c r="B122" s="192"/>
      <c r="C122" s="52">
        <v>0</v>
      </c>
    </row>
    <row r="123" spans="1:3">
      <c r="A123" s="192" t="s">
        <v>185</v>
      </c>
      <c r="B123" s="192"/>
      <c r="C123" s="52">
        <v>218</v>
      </c>
    </row>
    <row r="124" spans="1:3">
      <c r="A124" s="192" t="s">
        <v>186</v>
      </c>
      <c r="B124" s="192"/>
      <c r="C124" s="52">
        <v>0</v>
      </c>
    </row>
    <row r="125" spans="1:3">
      <c r="A125" s="188" t="s">
        <v>32</v>
      </c>
      <c r="B125" s="188"/>
      <c r="C125" s="52">
        <f>'3'!D95</f>
        <v>100000</v>
      </c>
    </row>
    <row r="126" spans="1:3">
      <c r="A126" s="28"/>
      <c r="B126" s="28"/>
      <c r="C126" s="51"/>
    </row>
    <row r="127" spans="1:3">
      <c r="A127" s="12" t="s">
        <v>33</v>
      </c>
      <c r="B127" s="17" t="s">
        <v>267</v>
      </c>
      <c r="C127" s="51"/>
    </row>
    <row r="128" spans="1:3">
      <c r="A128" s="22">
        <v>1205</v>
      </c>
      <c r="B128" s="21" t="s">
        <v>113</v>
      </c>
      <c r="C128" s="51"/>
    </row>
    <row r="129" spans="1:3">
      <c r="A129" s="193" t="s">
        <v>52</v>
      </c>
      <c r="B129" s="193"/>
      <c r="C129" s="51"/>
    </row>
    <row r="130" spans="1:3">
      <c r="A130" s="28"/>
      <c r="B130" s="28"/>
      <c r="C130" s="51"/>
    </row>
    <row r="131" spans="1:3" ht="69">
      <c r="A131" s="25" t="s">
        <v>33</v>
      </c>
      <c r="B131" s="72" t="s">
        <v>187</v>
      </c>
      <c r="C131" s="44" t="s">
        <v>73</v>
      </c>
    </row>
    <row r="132" spans="1:3">
      <c r="A132" s="25" t="s">
        <v>29</v>
      </c>
      <c r="B132" s="72" t="s">
        <v>54</v>
      </c>
      <c r="C132" s="45" t="s">
        <v>53</v>
      </c>
    </row>
    <row r="133" spans="1:3" ht="34.5">
      <c r="A133" s="25" t="s">
        <v>30</v>
      </c>
      <c r="B133" s="72" t="s">
        <v>188</v>
      </c>
      <c r="C133" s="52"/>
    </row>
    <row r="134" spans="1:3" ht="51.75">
      <c r="A134" s="25" t="s">
        <v>31</v>
      </c>
      <c r="B134" s="72" t="s">
        <v>189</v>
      </c>
      <c r="C134" s="52"/>
    </row>
    <row r="135" spans="1:3">
      <c r="A135" s="25" t="s">
        <v>24</v>
      </c>
      <c r="B135" s="72" t="s">
        <v>22</v>
      </c>
      <c r="C135" s="52"/>
    </row>
    <row r="136" spans="1:3" ht="51.75">
      <c r="A136" s="25" t="s">
        <v>16</v>
      </c>
      <c r="B136" s="72" t="s">
        <v>190</v>
      </c>
      <c r="C136" s="52"/>
    </row>
    <row r="137" spans="1:3">
      <c r="A137" s="166" t="s">
        <v>34</v>
      </c>
      <c r="B137" s="166"/>
      <c r="C137" s="52"/>
    </row>
    <row r="138" spans="1:3">
      <c r="A138" s="192" t="s">
        <v>191</v>
      </c>
      <c r="B138" s="192"/>
      <c r="C138" s="52">
        <v>3542</v>
      </c>
    </row>
    <row r="139" spans="1:3">
      <c r="A139" s="192" t="s">
        <v>192</v>
      </c>
      <c r="B139" s="192"/>
      <c r="C139" s="52">
        <v>3542</v>
      </c>
    </row>
    <row r="140" spans="1:3">
      <c r="A140" s="192" t="s">
        <v>193</v>
      </c>
      <c r="B140" s="192"/>
      <c r="C140" s="52">
        <v>0</v>
      </c>
    </row>
    <row r="141" spans="1:3">
      <c r="A141" s="192" t="s">
        <v>194</v>
      </c>
      <c r="B141" s="192"/>
      <c r="C141" s="52">
        <v>0</v>
      </c>
    </row>
    <row r="142" spans="1:3">
      <c r="A142" s="188" t="s">
        <v>32</v>
      </c>
      <c r="B142" s="188"/>
      <c r="C142" s="52">
        <f>'3'!D108</f>
        <v>1126340</v>
      </c>
    </row>
    <row r="143" spans="1:3">
      <c r="A143" s="28"/>
      <c r="B143" s="28"/>
      <c r="C143" s="51"/>
    </row>
    <row r="144" spans="1:3" ht="69">
      <c r="A144" s="25" t="s">
        <v>33</v>
      </c>
      <c r="B144" s="72" t="s">
        <v>187</v>
      </c>
      <c r="C144" s="44" t="s">
        <v>73</v>
      </c>
    </row>
    <row r="145" spans="1:3">
      <c r="A145" s="25" t="s">
        <v>29</v>
      </c>
      <c r="B145" s="72" t="s">
        <v>195</v>
      </c>
      <c r="C145" s="45" t="s">
        <v>53</v>
      </c>
    </row>
    <row r="146" spans="1:3">
      <c r="A146" s="25" t="s">
        <v>30</v>
      </c>
      <c r="B146" s="72" t="s">
        <v>196</v>
      </c>
      <c r="C146" s="52"/>
    </row>
    <row r="147" spans="1:3" ht="103.5">
      <c r="A147" s="25" t="s">
        <v>31</v>
      </c>
      <c r="B147" s="72" t="s">
        <v>197</v>
      </c>
      <c r="C147" s="52"/>
    </row>
    <row r="148" spans="1:3">
      <c r="A148" s="25" t="s">
        <v>24</v>
      </c>
      <c r="B148" s="72" t="s">
        <v>22</v>
      </c>
      <c r="C148" s="52"/>
    </row>
    <row r="149" spans="1:3" ht="34.5">
      <c r="A149" s="25" t="s">
        <v>198</v>
      </c>
      <c r="B149" s="72" t="s">
        <v>199</v>
      </c>
      <c r="C149" s="52"/>
    </row>
    <row r="150" spans="1:3">
      <c r="A150" s="166" t="s">
        <v>34</v>
      </c>
      <c r="B150" s="166"/>
      <c r="C150" s="52"/>
    </row>
    <row r="151" spans="1:3">
      <c r="A151" s="192" t="s">
        <v>200</v>
      </c>
      <c r="B151" s="192"/>
      <c r="C151" s="52">
        <f>+'8'!C147</f>
        <v>71</v>
      </c>
    </row>
    <row r="152" spans="1:3">
      <c r="A152" s="188" t="s">
        <v>32</v>
      </c>
      <c r="B152" s="188"/>
      <c r="C152" s="52">
        <f>'3'!D114</f>
        <v>50000</v>
      </c>
    </row>
    <row r="153" spans="1:3">
      <c r="A153" s="28"/>
      <c r="B153" s="28"/>
      <c r="C153" s="51"/>
    </row>
    <row r="154" spans="1:3">
      <c r="A154" s="15"/>
      <c r="B154" s="15"/>
    </row>
    <row r="155" spans="1:3">
      <c r="A155" s="15"/>
      <c r="B155" s="15"/>
    </row>
    <row r="156" spans="1:3">
      <c r="A156" s="15"/>
      <c r="B156" s="15"/>
    </row>
    <row r="157" spans="1:3">
      <c r="A157" s="15"/>
      <c r="B157" s="15"/>
    </row>
    <row r="158" spans="1:3">
      <c r="A158" s="15"/>
      <c r="B158" s="15"/>
    </row>
    <row r="159" spans="1:3">
      <c r="A159" s="15"/>
      <c r="B159" s="15"/>
    </row>
    <row r="160" spans="1:3">
      <c r="A160" s="15"/>
      <c r="B160" s="15"/>
    </row>
    <row r="161" spans="1:2">
      <c r="A161" s="15"/>
      <c r="B161" s="15"/>
    </row>
    <row r="162" spans="1:2">
      <c r="A162" s="15"/>
      <c r="B162" s="15"/>
    </row>
    <row r="163" spans="1:2">
      <c r="A163" s="15"/>
      <c r="B163" s="15"/>
    </row>
    <row r="164" spans="1:2">
      <c r="A164" s="15"/>
      <c r="B164" s="15"/>
    </row>
    <row r="165" spans="1:2">
      <c r="A165" s="15"/>
      <c r="B165" s="15"/>
    </row>
    <row r="166" spans="1:2">
      <c r="A166" s="15"/>
      <c r="B166" s="15"/>
    </row>
    <row r="167" spans="1:2">
      <c r="A167" s="15"/>
      <c r="B167" s="15"/>
    </row>
    <row r="168" spans="1:2">
      <c r="A168" s="15"/>
      <c r="B168" s="15"/>
    </row>
    <row r="169" spans="1:2">
      <c r="A169" s="15"/>
      <c r="B169" s="15"/>
    </row>
    <row r="170" spans="1:2">
      <c r="A170" s="15"/>
      <c r="B170" s="15"/>
    </row>
    <row r="171" spans="1:2">
      <c r="A171" s="15"/>
      <c r="B171" s="15"/>
    </row>
    <row r="172" spans="1:2">
      <c r="A172" s="15"/>
      <c r="B172" s="15"/>
    </row>
    <row r="173" spans="1:2">
      <c r="A173" s="15"/>
      <c r="B173" s="15"/>
    </row>
    <row r="174" spans="1:2">
      <c r="A174" s="15"/>
      <c r="B174" s="15"/>
    </row>
    <row r="175" spans="1:2">
      <c r="A175" s="15"/>
      <c r="B175" s="15"/>
    </row>
    <row r="176" spans="1:2">
      <c r="A176" s="15"/>
      <c r="B176" s="15"/>
    </row>
    <row r="177" spans="1:2">
      <c r="A177" s="15"/>
      <c r="B177" s="15"/>
    </row>
    <row r="178" spans="1:2">
      <c r="A178" s="15"/>
      <c r="B178" s="15"/>
    </row>
    <row r="179" spans="1:2">
      <c r="A179" s="15"/>
      <c r="B179" s="15"/>
    </row>
    <row r="180" spans="1:2">
      <c r="A180" s="15"/>
      <c r="B180" s="15"/>
    </row>
    <row r="181" spans="1:2">
      <c r="A181" s="15"/>
      <c r="B181" s="15"/>
    </row>
    <row r="182" spans="1:2">
      <c r="A182" s="15"/>
      <c r="B182" s="15"/>
    </row>
    <row r="183" spans="1:2">
      <c r="A183" s="15"/>
      <c r="B183" s="15"/>
    </row>
    <row r="184" spans="1:2">
      <c r="A184" s="15"/>
      <c r="B184" s="15"/>
    </row>
    <row r="185" spans="1:2">
      <c r="A185" s="15"/>
      <c r="B185" s="15"/>
    </row>
    <row r="186" spans="1:2">
      <c r="A186" s="15"/>
      <c r="B186" s="15"/>
    </row>
  </sheetData>
  <sortState ref="A17:C22">
    <sortCondition ref="C12"/>
  </sortState>
  <mergeCells count="60">
    <mergeCell ref="A4:C4"/>
    <mergeCell ref="A5:C5"/>
    <mergeCell ref="A7:C7"/>
    <mergeCell ref="A6:C6"/>
    <mergeCell ref="A91:B91"/>
    <mergeCell ref="C87:C90"/>
    <mergeCell ref="A12:B12"/>
    <mergeCell ref="A59:B59"/>
    <mergeCell ref="A60:B60"/>
    <mergeCell ref="A61:B61"/>
    <mergeCell ref="A62:B62"/>
    <mergeCell ref="A63:B63"/>
    <mergeCell ref="A47:B47"/>
    <mergeCell ref="A38:B38"/>
    <mergeCell ref="A46:B46"/>
    <mergeCell ref="A76:B76"/>
    <mergeCell ref="A137:B137"/>
    <mergeCell ref="A138:B138"/>
    <mergeCell ref="A139:B139"/>
    <mergeCell ref="A122:B122"/>
    <mergeCell ref="A123:B123"/>
    <mergeCell ref="A124:B124"/>
    <mergeCell ref="A125:B125"/>
    <mergeCell ref="A129:B129"/>
    <mergeCell ref="A93:B93"/>
    <mergeCell ref="A94:B94"/>
    <mergeCell ref="A112:B112"/>
    <mergeCell ref="A120:B120"/>
    <mergeCell ref="A121:B121"/>
    <mergeCell ref="A77:B77"/>
    <mergeCell ref="A82:B82"/>
    <mergeCell ref="A92:B92"/>
    <mergeCell ref="A20:B20"/>
    <mergeCell ref="A21:B21"/>
    <mergeCell ref="A22:B22"/>
    <mergeCell ref="A23:B23"/>
    <mergeCell ref="A27:B27"/>
    <mergeCell ref="A48:B48"/>
    <mergeCell ref="A49:B49"/>
    <mergeCell ref="A50:B50"/>
    <mergeCell ref="A51:B51"/>
    <mergeCell ref="A35:B35"/>
    <mergeCell ref="A36:B36"/>
    <mergeCell ref="A37:B37"/>
    <mergeCell ref="A152:B152"/>
    <mergeCell ref="C16:C19"/>
    <mergeCell ref="C31:C34"/>
    <mergeCell ref="C42:C45"/>
    <mergeCell ref="C55:C58"/>
    <mergeCell ref="C71:C74"/>
    <mergeCell ref="A140:B140"/>
    <mergeCell ref="A141:B141"/>
    <mergeCell ref="A142:B142"/>
    <mergeCell ref="A150:B150"/>
    <mergeCell ref="A151:B151"/>
    <mergeCell ref="A98:B98"/>
    <mergeCell ref="A106:B106"/>
    <mergeCell ref="A107:B107"/>
    <mergeCell ref="A67:B67"/>
    <mergeCell ref="A75:B75"/>
  </mergeCells>
  <pageMargins left="0.2" right="0" top="0.25" bottom="0.25" header="0.3" footer="0.3"/>
  <pageSetup paperSize="9" scale="65" fitToHeight="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7"/>
  <sheetViews>
    <sheetView topLeftCell="A7" zoomScaleNormal="100" workbookViewId="0">
      <selection activeCell="B153" sqref="B153"/>
    </sheetView>
  </sheetViews>
  <sheetFormatPr defaultRowHeight="17.25"/>
  <cols>
    <col min="1" max="1" width="50.42578125" style="2" customWidth="1"/>
    <col min="2" max="2" width="61.85546875" style="2" customWidth="1"/>
    <col min="3" max="3" width="32.85546875" style="41" customWidth="1"/>
    <col min="4" max="4" width="32.5703125" style="2" customWidth="1"/>
    <col min="5" max="5" width="7.85546875" style="2" customWidth="1"/>
    <col min="6" max="6" width="8.85546875" style="2" customWidth="1"/>
    <col min="7" max="7" width="6.7109375" style="2" customWidth="1"/>
    <col min="8" max="8" width="11" style="2" customWidth="1"/>
    <col min="9" max="9" width="9.5703125" style="2" customWidth="1"/>
    <col min="10" max="10" width="16.5703125" style="2" customWidth="1"/>
    <col min="11" max="11" width="10" style="2" customWidth="1"/>
    <col min="12" max="16384" width="9.140625" style="2"/>
  </cols>
  <sheetData>
    <row r="1" spans="1:8">
      <c r="A1" s="67"/>
      <c r="B1" s="67"/>
      <c r="C1" s="41" t="s">
        <v>241</v>
      </c>
    </row>
    <row r="2" spans="1:8">
      <c r="A2" s="67"/>
      <c r="B2" s="67"/>
      <c r="C2" s="41" t="s">
        <v>25</v>
      </c>
    </row>
    <row r="3" spans="1:8">
      <c r="A3" s="67"/>
      <c r="B3" s="67"/>
      <c r="C3" s="41" t="s">
        <v>1</v>
      </c>
    </row>
    <row r="4" spans="1:8">
      <c r="A4" s="200" t="s">
        <v>56</v>
      </c>
      <c r="B4" s="200"/>
      <c r="C4" s="200"/>
    </row>
    <row r="5" spans="1:8" ht="58.5" customHeight="1">
      <c r="A5" s="201" t="s">
        <v>242</v>
      </c>
      <c r="B5" s="201"/>
      <c r="C5" s="201"/>
    </row>
    <row r="6" spans="1:8">
      <c r="A6" s="202" t="s">
        <v>20</v>
      </c>
      <c r="B6" s="202"/>
      <c r="C6" s="202"/>
    </row>
    <row r="7" spans="1:8">
      <c r="A7" s="68"/>
      <c r="B7" s="68"/>
      <c r="C7" s="68"/>
    </row>
    <row r="8" spans="1:8" ht="17.25" customHeight="1">
      <c r="A8" s="203" t="s">
        <v>57</v>
      </c>
      <c r="B8" s="203"/>
      <c r="C8" s="69" t="s">
        <v>204</v>
      </c>
    </row>
    <row r="9" spans="1:8">
      <c r="A9" s="15"/>
      <c r="B9" s="15"/>
      <c r="H9" s="18"/>
    </row>
    <row r="10" spans="1:8" s="43" customFormat="1">
      <c r="A10" s="12" t="s">
        <v>33</v>
      </c>
      <c r="B10" s="17" t="s">
        <v>267</v>
      </c>
      <c r="C10" s="50"/>
    </row>
    <row r="11" spans="1:8" s="43" customFormat="1">
      <c r="A11" s="22">
        <v>1015</v>
      </c>
      <c r="B11" s="21" t="s">
        <v>165</v>
      </c>
      <c r="C11" s="50"/>
    </row>
    <row r="12" spans="1:8" s="43" customFormat="1">
      <c r="A12" s="193" t="s">
        <v>52</v>
      </c>
      <c r="B12" s="193"/>
      <c r="C12" s="50"/>
    </row>
    <row r="13" spans="1:8" s="43" customFormat="1">
      <c r="A13" s="42"/>
      <c r="B13" s="42"/>
      <c r="C13" s="50"/>
    </row>
    <row r="14" spans="1:8" s="43" customFormat="1" ht="69">
      <c r="A14" s="25" t="s">
        <v>33</v>
      </c>
      <c r="B14" s="72" t="s">
        <v>166</v>
      </c>
      <c r="C14" s="44" t="s">
        <v>74</v>
      </c>
    </row>
    <row r="15" spans="1:8" s="43" customFormat="1">
      <c r="A15" s="25" t="s">
        <v>29</v>
      </c>
      <c r="B15" s="72" t="s">
        <v>54</v>
      </c>
      <c r="C15" s="45" t="s">
        <v>53</v>
      </c>
    </row>
    <row r="16" spans="1:8" s="43" customFormat="1" ht="34.5">
      <c r="A16" s="25" t="s">
        <v>30</v>
      </c>
      <c r="B16" s="72" t="s">
        <v>167</v>
      </c>
      <c r="C16" s="189"/>
    </row>
    <row r="17" spans="1:3" s="43" customFormat="1" ht="69">
      <c r="A17" s="25" t="s">
        <v>31</v>
      </c>
      <c r="B17" s="72" t="s">
        <v>168</v>
      </c>
      <c r="C17" s="190"/>
    </row>
    <row r="18" spans="1:3" s="43" customFormat="1">
      <c r="A18" s="25" t="s">
        <v>24</v>
      </c>
      <c r="B18" s="72" t="s">
        <v>22</v>
      </c>
      <c r="C18" s="190"/>
    </row>
    <row r="19" spans="1:3" s="43" customFormat="1" ht="51.75">
      <c r="A19" s="25" t="s">
        <v>16</v>
      </c>
      <c r="B19" s="72" t="s">
        <v>169</v>
      </c>
      <c r="C19" s="191"/>
    </row>
    <row r="20" spans="1:3" s="43" customFormat="1">
      <c r="A20" s="166" t="s">
        <v>34</v>
      </c>
      <c r="B20" s="166"/>
      <c r="C20" s="40"/>
    </row>
    <row r="21" spans="1:3" s="43" customFormat="1">
      <c r="A21" s="192" t="s">
        <v>170</v>
      </c>
      <c r="B21" s="192"/>
      <c r="C21" s="40">
        <f>'7'!C76</f>
        <v>-4167</v>
      </c>
    </row>
    <row r="22" spans="1:3" s="43" customFormat="1">
      <c r="A22" s="188" t="s">
        <v>32</v>
      </c>
      <c r="B22" s="188"/>
      <c r="C22" s="40">
        <f>'3'!D56</f>
        <v>-280000</v>
      </c>
    </row>
    <row r="23" spans="1:3" s="43" customFormat="1">
      <c r="A23" s="28"/>
      <c r="B23" s="28"/>
      <c r="C23" s="49"/>
    </row>
    <row r="24" spans="1:3" s="43" customFormat="1">
      <c r="A24" s="12" t="s">
        <v>33</v>
      </c>
      <c r="B24" s="17" t="s">
        <v>267</v>
      </c>
      <c r="C24" s="49"/>
    </row>
    <row r="25" spans="1:3" s="43" customFormat="1">
      <c r="A25" s="22">
        <v>1068</v>
      </c>
      <c r="B25" s="21" t="s">
        <v>145</v>
      </c>
      <c r="C25" s="49"/>
    </row>
    <row r="26" spans="1:3" s="43" customFormat="1">
      <c r="A26" s="193" t="s">
        <v>52</v>
      </c>
      <c r="B26" s="193"/>
      <c r="C26" s="49"/>
    </row>
    <row r="27" spans="1:3" s="43" customFormat="1">
      <c r="A27" s="28"/>
      <c r="B27" s="28"/>
      <c r="C27" s="49"/>
    </row>
    <row r="28" spans="1:3" s="43" customFormat="1" ht="69">
      <c r="A28" s="25" t="s">
        <v>33</v>
      </c>
      <c r="B28" s="72" t="s">
        <v>146</v>
      </c>
      <c r="C28" s="44" t="s">
        <v>73</v>
      </c>
    </row>
    <row r="29" spans="1:3" s="43" customFormat="1">
      <c r="A29" s="25" t="s">
        <v>29</v>
      </c>
      <c r="B29" s="72" t="s">
        <v>158</v>
      </c>
      <c r="C29" s="45" t="s">
        <v>53</v>
      </c>
    </row>
    <row r="30" spans="1:3" s="43" customFormat="1" ht="34.5">
      <c r="A30" s="25" t="s">
        <v>30</v>
      </c>
      <c r="B30" s="72" t="s">
        <v>159</v>
      </c>
      <c r="C30" s="189"/>
    </row>
    <row r="31" spans="1:3" s="43" customFormat="1" ht="34.5">
      <c r="A31" s="25" t="s">
        <v>31</v>
      </c>
      <c r="B31" s="72" t="s">
        <v>160</v>
      </c>
      <c r="C31" s="190"/>
    </row>
    <row r="32" spans="1:3" s="43" customFormat="1">
      <c r="A32" s="25" t="s">
        <v>24</v>
      </c>
      <c r="B32" s="72" t="s">
        <v>22</v>
      </c>
      <c r="C32" s="190"/>
    </row>
    <row r="33" spans="1:3" s="43" customFormat="1" ht="103.5">
      <c r="A33" s="25" t="s">
        <v>16</v>
      </c>
      <c r="B33" s="72" t="s">
        <v>161</v>
      </c>
      <c r="C33" s="191"/>
    </row>
    <row r="34" spans="1:3" s="43" customFormat="1">
      <c r="A34" s="166" t="s">
        <v>34</v>
      </c>
      <c r="B34" s="166"/>
      <c r="C34" s="40"/>
    </row>
    <row r="35" spans="1:3" s="43" customFormat="1">
      <c r="A35" s="192" t="s">
        <v>162</v>
      </c>
      <c r="B35" s="192"/>
      <c r="C35" s="40">
        <f>+'7'!C60</f>
        <v>36</v>
      </c>
    </row>
    <row r="36" spans="1:3" s="43" customFormat="1">
      <c r="A36" s="192" t="s">
        <v>163</v>
      </c>
      <c r="B36" s="192"/>
      <c r="C36" s="40">
        <f>+'7'!C61</f>
        <v>51</v>
      </c>
    </row>
    <row r="37" spans="1:3" s="43" customFormat="1">
      <c r="A37" s="192" t="s">
        <v>164</v>
      </c>
      <c r="B37" s="192"/>
      <c r="C37" s="40">
        <f>+'7'!C62</f>
        <v>111</v>
      </c>
    </row>
    <row r="38" spans="1:3" s="43" customFormat="1">
      <c r="A38" s="188" t="s">
        <v>32</v>
      </c>
      <c r="B38" s="188"/>
      <c r="C38" s="48">
        <f>'3'!D43</f>
        <v>50000</v>
      </c>
    </row>
    <row r="39" spans="1:3" s="43" customFormat="1">
      <c r="A39" s="28"/>
      <c r="B39" s="28"/>
      <c r="C39" s="50"/>
    </row>
    <row r="40" spans="1:3" s="43" customFormat="1" ht="37.5" customHeight="1">
      <c r="A40" s="203" t="s">
        <v>201</v>
      </c>
      <c r="B40" s="203"/>
      <c r="C40" s="53" t="s">
        <v>205</v>
      </c>
    </row>
    <row r="41" spans="1:3" s="43" customFormat="1">
      <c r="A41" s="49"/>
      <c r="B41" s="49"/>
      <c r="C41" s="49"/>
    </row>
    <row r="42" spans="1:3" s="43" customFormat="1">
      <c r="A42" s="49"/>
      <c r="B42" s="49"/>
      <c r="C42" s="49"/>
    </row>
    <row r="43" spans="1:3">
      <c r="A43" s="12" t="s">
        <v>33</v>
      </c>
      <c r="B43" s="17" t="s">
        <v>267</v>
      </c>
    </row>
    <row r="44" spans="1:3">
      <c r="A44" s="22">
        <v>1005</v>
      </c>
      <c r="B44" s="21" t="s">
        <v>138</v>
      </c>
    </row>
    <row r="45" spans="1:3">
      <c r="A45" s="193" t="s">
        <v>52</v>
      </c>
      <c r="B45" s="193"/>
    </row>
    <row r="46" spans="1:3" s="43" customFormat="1">
      <c r="A46" s="42"/>
      <c r="B46" s="42"/>
      <c r="C46" s="50"/>
    </row>
    <row r="47" spans="1:3" s="43" customFormat="1" ht="69">
      <c r="A47" s="25" t="s">
        <v>33</v>
      </c>
      <c r="B47" s="72" t="s">
        <v>139</v>
      </c>
      <c r="C47" s="44" t="s">
        <v>73</v>
      </c>
    </row>
    <row r="48" spans="1:3" s="43" customFormat="1">
      <c r="A48" s="25" t="s">
        <v>29</v>
      </c>
      <c r="B48" s="72" t="s">
        <v>54</v>
      </c>
      <c r="C48" s="45" t="s">
        <v>53</v>
      </c>
    </row>
    <row r="49" spans="1:3" s="43" customFormat="1" ht="86.25">
      <c r="A49" s="25" t="s">
        <v>30</v>
      </c>
      <c r="B49" s="72" t="s">
        <v>140</v>
      </c>
      <c r="C49" s="189"/>
    </row>
    <row r="50" spans="1:3" s="43" customFormat="1" ht="86.25">
      <c r="A50" s="25" t="s">
        <v>31</v>
      </c>
      <c r="B50" s="72" t="s">
        <v>141</v>
      </c>
      <c r="C50" s="190"/>
    </row>
    <row r="51" spans="1:3" s="43" customFormat="1">
      <c r="A51" s="25" t="s">
        <v>24</v>
      </c>
      <c r="B51" s="72" t="s">
        <v>22</v>
      </c>
      <c r="C51" s="190"/>
    </row>
    <row r="52" spans="1:3" s="43" customFormat="1" ht="51.75">
      <c r="A52" s="25" t="s">
        <v>16</v>
      </c>
      <c r="B52" s="72" t="s">
        <v>142</v>
      </c>
      <c r="C52" s="191"/>
    </row>
    <row r="53" spans="1:3" s="43" customFormat="1">
      <c r="A53" s="166" t="s">
        <v>34</v>
      </c>
      <c r="B53" s="166"/>
      <c r="C53" s="40"/>
    </row>
    <row r="54" spans="1:3" s="43" customFormat="1">
      <c r="A54" s="192" t="s">
        <v>143</v>
      </c>
      <c r="B54" s="192"/>
      <c r="C54" s="40">
        <f>+'7'!C21</f>
        <v>1828</v>
      </c>
    </row>
    <row r="55" spans="1:3" s="43" customFormat="1">
      <c r="A55" s="192" t="s">
        <v>144</v>
      </c>
      <c r="B55" s="192"/>
      <c r="C55" s="40">
        <f>+'7'!C22</f>
        <v>1</v>
      </c>
    </row>
    <row r="56" spans="1:3" s="43" customFormat="1">
      <c r="A56" s="188" t="s">
        <v>32</v>
      </c>
      <c r="B56" s="188"/>
      <c r="C56" s="46">
        <f>'3'!D18</f>
        <v>50000</v>
      </c>
    </row>
    <row r="57" spans="1:3" s="43" customFormat="1">
      <c r="A57" s="42"/>
      <c r="B57" s="42"/>
      <c r="C57" s="50"/>
    </row>
    <row r="58" spans="1:3" s="43" customFormat="1" ht="16.5" customHeight="1">
      <c r="A58" s="12" t="s">
        <v>33</v>
      </c>
      <c r="B58" s="17" t="s">
        <v>267</v>
      </c>
      <c r="C58" s="50"/>
    </row>
    <row r="59" spans="1:3" s="43" customFormat="1" ht="16.5" customHeight="1">
      <c r="A59" s="22">
        <v>1068</v>
      </c>
      <c r="B59" s="21" t="s">
        <v>145</v>
      </c>
      <c r="C59" s="50"/>
    </row>
    <row r="60" spans="1:3" s="43" customFormat="1">
      <c r="A60" s="193" t="s">
        <v>52</v>
      </c>
      <c r="B60" s="193"/>
      <c r="C60" s="50"/>
    </row>
    <row r="61" spans="1:3" s="43" customFormat="1">
      <c r="A61" s="42"/>
      <c r="B61" s="42"/>
      <c r="C61" s="50"/>
    </row>
    <row r="62" spans="1:3" s="43" customFormat="1" ht="69">
      <c r="A62" s="25" t="s">
        <v>33</v>
      </c>
      <c r="B62" s="72" t="s">
        <v>146</v>
      </c>
      <c r="C62" s="44" t="s">
        <v>73</v>
      </c>
    </row>
    <row r="63" spans="1:3" s="43" customFormat="1">
      <c r="A63" s="25" t="s">
        <v>29</v>
      </c>
      <c r="B63" s="72" t="s">
        <v>54</v>
      </c>
      <c r="C63" s="45" t="s">
        <v>53</v>
      </c>
    </row>
    <row r="64" spans="1:3" s="43" customFormat="1" ht="34.5">
      <c r="A64" s="25" t="s">
        <v>30</v>
      </c>
      <c r="B64" s="72" t="s">
        <v>147</v>
      </c>
      <c r="C64" s="189"/>
    </row>
    <row r="65" spans="1:3" s="43" customFormat="1" ht="34.5">
      <c r="A65" s="25" t="s">
        <v>31</v>
      </c>
      <c r="B65" s="72" t="s">
        <v>147</v>
      </c>
      <c r="C65" s="190"/>
    </row>
    <row r="66" spans="1:3" s="43" customFormat="1">
      <c r="A66" s="25" t="s">
        <v>24</v>
      </c>
      <c r="B66" s="72" t="s">
        <v>22</v>
      </c>
      <c r="C66" s="190"/>
    </row>
    <row r="67" spans="1:3" s="43" customFormat="1" ht="103.5">
      <c r="A67" s="25" t="s">
        <v>16</v>
      </c>
      <c r="B67" s="72" t="s">
        <v>148</v>
      </c>
      <c r="C67" s="191"/>
    </row>
    <row r="68" spans="1:3" s="43" customFormat="1">
      <c r="A68" s="166" t="s">
        <v>34</v>
      </c>
      <c r="B68" s="166"/>
      <c r="C68" s="40"/>
    </row>
    <row r="69" spans="1:3" s="43" customFormat="1">
      <c r="A69" s="192" t="s">
        <v>149</v>
      </c>
      <c r="B69" s="192"/>
      <c r="C69" s="40">
        <v>2940</v>
      </c>
    </row>
    <row r="70" spans="1:3" s="43" customFormat="1">
      <c r="A70" s="192" t="s">
        <v>150</v>
      </c>
      <c r="B70" s="192"/>
      <c r="C70" s="40">
        <v>0</v>
      </c>
    </row>
    <row r="71" spans="1:3" s="43" customFormat="1">
      <c r="A71" s="188" t="s">
        <v>32</v>
      </c>
      <c r="B71" s="188"/>
      <c r="C71" s="46">
        <f>'3'!D31</f>
        <v>934954</v>
      </c>
    </row>
    <row r="72" spans="1:3" s="43" customFormat="1">
      <c r="A72" s="42"/>
      <c r="B72" s="42"/>
      <c r="C72" s="50"/>
    </row>
    <row r="73" spans="1:3" s="43" customFormat="1" ht="69">
      <c r="A73" s="25" t="s">
        <v>33</v>
      </c>
      <c r="B73" s="72" t="s">
        <v>146</v>
      </c>
      <c r="C73" s="44" t="s">
        <v>73</v>
      </c>
    </row>
    <row r="74" spans="1:3" s="43" customFormat="1">
      <c r="A74" s="25" t="s">
        <v>29</v>
      </c>
      <c r="B74" s="72" t="s">
        <v>55</v>
      </c>
      <c r="C74" s="45" t="s">
        <v>53</v>
      </c>
    </row>
    <row r="75" spans="1:3" s="43" customFormat="1">
      <c r="A75" s="25" t="s">
        <v>30</v>
      </c>
      <c r="B75" s="72" t="s">
        <v>151</v>
      </c>
      <c r="C75" s="189"/>
    </row>
    <row r="76" spans="1:3" s="43" customFormat="1" ht="34.5">
      <c r="A76" s="25" t="s">
        <v>31</v>
      </c>
      <c r="B76" s="72" t="s">
        <v>152</v>
      </c>
      <c r="C76" s="190"/>
    </row>
    <row r="77" spans="1:3" s="43" customFormat="1">
      <c r="A77" s="25" t="s">
        <v>24</v>
      </c>
      <c r="B77" s="72" t="s">
        <v>22</v>
      </c>
      <c r="C77" s="190"/>
    </row>
    <row r="78" spans="1:3" s="43" customFormat="1" ht="34.5">
      <c r="A78" s="25" t="s">
        <v>16</v>
      </c>
      <c r="B78" s="72" t="s">
        <v>153</v>
      </c>
      <c r="C78" s="191"/>
    </row>
    <row r="79" spans="1:3" s="43" customFormat="1">
      <c r="A79" s="166" t="s">
        <v>34</v>
      </c>
      <c r="B79" s="166"/>
      <c r="C79" s="40"/>
    </row>
    <row r="80" spans="1:3" s="43" customFormat="1">
      <c r="A80" s="192" t="s">
        <v>154</v>
      </c>
      <c r="B80" s="192"/>
      <c r="C80" s="40">
        <v>1519</v>
      </c>
    </row>
    <row r="81" spans="1:3" s="43" customFormat="1">
      <c r="A81" s="192" t="s">
        <v>155</v>
      </c>
      <c r="B81" s="192"/>
      <c r="C81" s="40">
        <v>716</v>
      </c>
    </row>
    <row r="82" spans="1:3" s="43" customFormat="1">
      <c r="A82" s="192" t="s">
        <v>156</v>
      </c>
      <c r="B82" s="192"/>
      <c r="C82" s="46">
        <v>739</v>
      </c>
    </row>
    <row r="83" spans="1:3" s="43" customFormat="1">
      <c r="A83" s="192" t="s">
        <v>157</v>
      </c>
      <c r="B83" s="192"/>
      <c r="C83" s="48">
        <v>64</v>
      </c>
    </row>
    <row r="84" spans="1:3" s="43" customFormat="1">
      <c r="A84" s="188" t="s">
        <v>32</v>
      </c>
      <c r="B84" s="188"/>
      <c r="C84" s="48">
        <f>'3'!D37</f>
        <v>1050000</v>
      </c>
    </row>
    <row r="85" spans="1:3" s="43" customFormat="1">
      <c r="A85" s="42"/>
      <c r="B85" s="42"/>
      <c r="C85" s="50"/>
    </row>
    <row r="86" spans="1:3" s="43" customFormat="1">
      <c r="A86" s="42"/>
      <c r="B86" s="42"/>
      <c r="C86" s="50"/>
    </row>
    <row r="87" spans="1:3" s="43" customFormat="1">
      <c r="C87" s="50"/>
    </row>
    <row r="88" spans="1:3" s="43" customFormat="1">
      <c r="C88" s="50"/>
    </row>
    <row r="89" spans="1:3" s="43" customFormat="1">
      <c r="A89" s="12" t="s">
        <v>33</v>
      </c>
      <c r="B89" s="17" t="s">
        <v>267</v>
      </c>
      <c r="C89" s="50"/>
    </row>
    <row r="90" spans="1:3" s="43" customFormat="1" ht="34.5">
      <c r="A90" s="22">
        <v>1082</v>
      </c>
      <c r="B90" s="21" t="s">
        <v>58</v>
      </c>
      <c r="C90" s="50"/>
    </row>
    <row r="91" spans="1:3" s="43" customFormat="1">
      <c r="A91" s="193" t="s">
        <v>52</v>
      </c>
      <c r="B91" s="193"/>
      <c r="C91" s="50"/>
    </row>
    <row r="92" spans="1:3" s="43" customFormat="1">
      <c r="A92" s="42"/>
      <c r="B92" s="42"/>
      <c r="C92" s="50"/>
    </row>
    <row r="94" spans="1:3" ht="69">
      <c r="A94" s="26" t="s">
        <v>33</v>
      </c>
      <c r="B94" s="26" t="s">
        <v>66</v>
      </c>
      <c r="C94" s="44" t="s">
        <v>73</v>
      </c>
    </row>
    <row r="95" spans="1:3">
      <c r="A95" s="14" t="s">
        <v>29</v>
      </c>
      <c r="B95" s="14" t="s">
        <v>55</v>
      </c>
      <c r="C95" s="45" t="s">
        <v>53</v>
      </c>
    </row>
    <row r="96" spans="1:3">
      <c r="A96" s="14" t="s">
        <v>30</v>
      </c>
      <c r="B96" s="13" t="s">
        <v>67</v>
      </c>
      <c r="C96" s="189"/>
    </row>
    <row r="97" spans="1:6" ht="34.5">
      <c r="A97" s="14" t="s">
        <v>31</v>
      </c>
      <c r="B97" s="20" t="s">
        <v>68</v>
      </c>
      <c r="C97" s="190"/>
    </row>
    <row r="98" spans="1:6">
      <c r="A98" s="14" t="s">
        <v>24</v>
      </c>
      <c r="B98" s="19" t="s">
        <v>22</v>
      </c>
      <c r="C98" s="190"/>
    </row>
    <row r="99" spans="1:6" ht="51.75">
      <c r="A99" s="14" t="s">
        <v>16</v>
      </c>
      <c r="B99" s="16" t="s">
        <v>71</v>
      </c>
      <c r="C99" s="191"/>
    </row>
    <row r="100" spans="1:6">
      <c r="A100" s="204" t="s">
        <v>34</v>
      </c>
      <c r="B100" s="205"/>
      <c r="C100" s="40"/>
    </row>
    <row r="101" spans="1:6">
      <c r="A101" s="194" t="s">
        <v>69</v>
      </c>
      <c r="B101" s="195"/>
      <c r="C101" s="40">
        <v>89847</v>
      </c>
    </row>
    <row r="102" spans="1:6">
      <c r="A102" s="196" t="s">
        <v>70</v>
      </c>
      <c r="B102" s="197"/>
      <c r="C102" s="40">
        <v>642</v>
      </c>
    </row>
    <row r="103" spans="1:6">
      <c r="A103" s="198" t="s">
        <v>32</v>
      </c>
      <c r="B103" s="199"/>
      <c r="C103" s="46">
        <f>'3'!D69</f>
        <v>700000</v>
      </c>
      <c r="F103" s="18"/>
    </row>
    <row r="104" spans="1:6">
      <c r="A104" s="28"/>
      <c r="B104" s="28"/>
      <c r="C104" s="47"/>
      <c r="F104" s="18"/>
    </row>
    <row r="105" spans="1:6">
      <c r="A105" s="28"/>
      <c r="B105" s="28"/>
      <c r="C105" s="51"/>
    </row>
    <row r="106" spans="1:6">
      <c r="A106" s="12" t="s">
        <v>33</v>
      </c>
      <c r="B106" s="17" t="s">
        <v>267</v>
      </c>
      <c r="C106" s="51"/>
    </row>
    <row r="107" spans="1:6">
      <c r="A107" s="22">
        <v>1102</v>
      </c>
      <c r="B107" s="21" t="s">
        <v>178</v>
      </c>
      <c r="C107" s="51"/>
    </row>
    <row r="108" spans="1:6">
      <c r="A108" s="193" t="s">
        <v>52</v>
      </c>
      <c r="B108" s="193"/>
      <c r="C108" s="51"/>
    </row>
    <row r="109" spans="1:6">
      <c r="A109" s="28"/>
      <c r="B109" s="28"/>
      <c r="C109" s="51"/>
    </row>
    <row r="110" spans="1:6" ht="69">
      <c r="A110" s="25" t="s">
        <v>33</v>
      </c>
      <c r="B110" s="72" t="s">
        <v>179</v>
      </c>
      <c r="C110" s="44" t="s">
        <v>73</v>
      </c>
    </row>
    <row r="111" spans="1:6">
      <c r="A111" s="25" t="s">
        <v>29</v>
      </c>
      <c r="B111" s="72" t="s">
        <v>54</v>
      </c>
      <c r="C111" s="45" t="s">
        <v>53</v>
      </c>
    </row>
    <row r="112" spans="1:6" ht="34.5">
      <c r="A112" s="25" t="s">
        <v>30</v>
      </c>
      <c r="B112" s="72" t="s">
        <v>180</v>
      </c>
      <c r="C112" s="52"/>
    </row>
    <row r="113" spans="1:3" ht="86.25">
      <c r="A113" s="25" t="s">
        <v>31</v>
      </c>
      <c r="B113" s="72" t="s">
        <v>181</v>
      </c>
      <c r="C113" s="52"/>
    </row>
    <row r="114" spans="1:3">
      <c r="A114" s="25" t="s">
        <v>24</v>
      </c>
      <c r="B114" s="72" t="s">
        <v>22</v>
      </c>
      <c r="C114" s="52"/>
    </row>
    <row r="115" spans="1:3" ht="86.25">
      <c r="A115" s="25" t="s">
        <v>16</v>
      </c>
      <c r="B115" s="72" t="s">
        <v>182</v>
      </c>
      <c r="C115" s="52"/>
    </row>
    <row r="116" spans="1:3">
      <c r="A116" s="166" t="s">
        <v>34</v>
      </c>
      <c r="B116" s="166"/>
      <c r="C116" s="52"/>
    </row>
    <row r="117" spans="1:3">
      <c r="A117" s="192" t="s">
        <v>183</v>
      </c>
      <c r="B117" s="192"/>
      <c r="C117" s="52">
        <v>218</v>
      </c>
    </row>
    <row r="118" spans="1:3">
      <c r="A118" s="192" t="s">
        <v>184</v>
      </c>
      <c r="B118" s="192"/>
      <c r="C118" s="52">
        <v>0</v>
      </c>
    </row>
    <row r="119" spans="1:3">
      <c r="A119" s="192" t="s">
        <v>185</v>
      </c>
      <c r="B119" s="192"/>
      <c r="C119" s="52">
        <v>218</v>
      </c>
    </row>
    <row r="120" spans="1:3">
      <c r="A120" s="192" t="s">
        <v>186</v>
      </c>
      <c r="B120" s="192"/>
      <c r="C120" s="52">
        <v>0</v>
      </c>
    </row>
    <row r="121" spans="1:3">
      <c r="A121" s="188" t="s">
        <v>32</v>
      </c>
      <c r="B121" s="188"/>
      <c r="C121" s="52">
        <f>'3'!D95</f>
        <v>100000</v>
      </c>
    </row>
    <row r="122" spans="1:3">
      <c r="A122" s="28"/>
      <c r="B122" s="28"/>
      <c r="C122" s="51"/>
    </row>
    <row r="123" spans="1:3">
      <c r="A123" s="12" t="s">
        <v>33</v>
      </c>
      <c r="B123" s="17" t="s">
        <v>267</v>
      </c>
      <c r="C123" s="51"/>
    </row>
    <row r="124" spans="1:3">
      <c r="A124" s="22">
        <v>1205</v>
      </c>
      <c r="B124" s="21" t="s">
        <v>113</v>
      </c>
      <c r="C124" s="51"/>
    </row>
    <row r="125" spans="1:3">
      <c r="A125" s="193" t="s">
        <v>52</v>
      </c>
      <c r="B125" s="193"/>
      <c r="C125" s="51"/>
    </row>
    <row r="126" spans="1:3">
      <c r="A126" s="28"/>
      <c r="B126" s="28"/>
      <c r="C126" s="51"/>
    </row>
    <row r="127" spans="1:3" ht="69">
      <c r="A127" s="25" t="s">
        <v>33</v>
      </c>
      <c r="B127" s="72" t="s">
        <v>187</v>
      </c>
      <c r="C127" s="44" t="s">
        <v>73</v>
      </c>
    </row>
    <row r="128" spans="1:3">
      <c r="A128" s="25" t="s">
        <v>29</v>
      </c>
      <c r="B128" s="72" t="s">
        <v>54</v>
      </c>
      <c r="C128" s="45" t="s">
        <v>53</v>
      </c>
    </row>
    <row r="129" spans="1:3" ht="34.5">
      <c r="A129" s="25" t="s">
        <v>30</v>
      </c>
      <c r="B129" s="72" t="s">
        <v>188</v>
      </c>
      <c r="C129" s="52"/>
    </row>
    <row r="130" spans="1:3" ht="51.75">
      <c r="A130" s="25" t="s">
        <v>31</v>
      </c>
      <c r="B130" s="72" t="s">
        <v>189</v>
      </c>
      <c r="C130" s="52"/>
    </row>
    <row r="131" spans="1:3">
      <c r="A131" s="25" t="s">
        <v>24</v>
      </c>
      <c r="B131" s="72" t="s">
        <v>22</v>
      </c>
      <c r="C131" s="52"/>
    </row>
    <row r="132" spans="1:3" ht="51.75">
      <c r="A132" s="25" t="s">
        <v>16</v>
      </c>
      <c r="B132" s="72" t="s">
        <v>190</v>
      </c>
      <c r="C132" s="52"/>
    </row>
    <row r="133" spans="1:3">
      <c r="A133" s="166" t="s">
        <v>34</v>
      </c>
      <c r="B133" s="166"/>
      <c r="C133" s="52"/>
    </row>
    <row r="134" spans="1:3">
      <c r="A134" s="192" t="s">
        <v>191</v>
      </c>
      <c r="B134" s="192"/>
      <c r="C134" s="52">
        <v>3542</v>
      </c>
    </row>
    <row r="135" spans="1:3">
      <c r="A135" s="192" t="s">
        <v>192</v>
      </c>
      <c r="B135" s="192"/>
      <c r="C135" s="52">
        <v>3542</v>
      </c>
    </row>
    <row r="136" spans="1:3">
      <c r="A136" s="192" t="s">
        <v>193</v>
      </c>
      <c r="B136" s="192"/>
      <c r="C136" s="52">
        <v>0</v>
      </c>
    </row>
    <row r="137" spans="1:3">
      <c r="A137" s="192" t="s">
        <v>194</v>
      </c>
      <c r="B137" s="192"/>
      <c r="C137" s="52">
        <v>0</v>
      </c>
    </row>
    <row r="138" spans="1:3">
      <c r="A138" s="188" t="s">
        <v>32</v>
      </c>
      <c r="B138" s="188"/>
      <c r="C138" s="52">
        <f>'3'!D108</f>
        <v>1126340</v>
      </c>
    </row>
    <row r="139" spans="1:3">
      <c r="A139" s="28"/>
      <c r="B139" s="28"/>
      <c r="C139" s="51"/>
    </row>
    <row r="140" spans="1:3" ht="69">
      <c r="A140" s="25" t="s">
        <v>33</v>
      </c>
      <c r="B140" s="72" t="s">
        <v>187</v>
      </c>
      <c r="C140" s="44" t="s">
        <v>73</v>
      </c>
    </row>
    <row r="141" spans="1:3">
      <c r="A141" s="25" t="s">
        <v>29</v>
      </c>
      <c r="B141" s="72" t="s">
        <v>195</v>
      </c>
      <c r="C141" s="45" t="s">
        <v>53</v>
      </c>
    </row>
    <row r="142" spans="1:3">
      <c r="A142" s="25" t="s">
        <v>30</v>
      </c>
      <c r="B142" s="72" t="s">
        <v>196</v>
      </c>
      <c r="C142" s="52"/>
    </row>
    <row r="143" spans="1:3" ht="103.5">
      <c r="A143" s="25" t="s">
        <v>31</v>
      </c>
      <c r="B143" s="72" t="s">
        <v>197</v>
      </c>
      <c r="C143" s="52"/>
    </row>
    <row r="144" spans="1:3">
      <c r="A144" s="25" t="s">
        <v>24</v>
      </c>
      <c r="B144" s="72" t="s">
        <v>22</v>
      </c>
      <c r="C144" s="52"/>
    </row>
    <row r="145" spans="1:6" ht="34.5">
      <c r="A145" s="25" t="s">
        <v>198</v>
      </c>
      <c r="B145" s="72" t="s">
        <v>199</v>
      </c>
      <c r="C145" s="52"/>
    </row>
    <row r="146" spans="1:6">
      <c r="A146" s="166" t="s">
        <v>34</v>
      </c>
      <c r="B146" s="166"/>
      <c r="C146" s="52"/>
    </row>
    <row r="147" spans="1:6">
      <c r="A147" s="192" t="s">
        <v>200</v>
      </c>
      <c r="B147" s="192"/>
      <c r="C147" s="52">
        <v>71</v>
      </c>
    </row>
    <row r="148" spans="1:6">
      <c r="A148" s="188" t="s">
        <v>32</v>
      </c>
      <c r="B148" s="188"/>
      <c r="C148" s="52">
        <f>'3'!D114</f>
        <v>50000</v>
      </c>
    </row>
    <row r="149" spans="1:6">
      <c r="A149" s="28"/>
      <c r="B149" s="28"/>
      <c r="C149" s="51"/>
    </row>
    <row r="150" spans="1:6">
      <c r="A150" s="28"/>
      <c r="B150" s="28"/>
      <c r="C150" s="51"/>
    </row>
    <row r="151" spans="1:6">
      <c r="A151" s="206" t="s">
        <v>202</v>
      </c>
      <c r="B151" s="206"/>
      <c r="C151" s="54" t="s">
        <v>203</v>
      </c>
    </row>
    <row r="152" spans="1:6">
      <c r="A152" s="28"/>
      <c r="B152" s="28"/>
      <c r="C152" s="51"/>
    </row>
    <row r="153" spans="1:6">
      <c r="A153" s="12" t="s">
        <v>33</v>
      </c>
      <c r="B153" s="17" t="s">
        <v>267</v>
      </c>
      <c r="C153" s="47"/>
      <c r="F153" s="18"/>
    </row>
    <row r="154" spans="1:6">
      <c r="A154" s="22">
        <v>1098</v>
      </c>
      <c r="B154" s="21" t="s">
        <v>171</v>
      </c>
      <c r="C154" s="47"/>
      <c r="F154" s="18"/>
    </row>
    <row r="155" spans="1:6">
      <c r="A155" s="193" t="s">
        <v>52</v>
      </c>
      <c r="B155" s="193"/>
      <c r="C155" s="47"/>
      <c r="F155" s="18"/>
    </row>
    <row r="156" spans="1:6">
      <c r="A156" s="28"/>
      <c r="B156" s="28"/>
      <c r="C156" s="47"/>
      <c r="F156" s="18"/>
    </row>
    <row r="157" spans="1:6" ht="69">
      <c r="A157" s="25" t="s">
        <v>33</v>
      </c>
      <c r="B157" s="72" t="s">
        <v>172</v>
      </c>
      <c r="C157" s="44" t="s">
        <v>74</v>
      </c>
      <c r="F157" s="18"/>
    </row>
    <row r="158" spans="1:6">
      <c r="A158" s="25" t="s">
        <v>29</v>
      </c>
      <c r="B158" s="72" t="s">
        <v>173</v>
      </c>
      <c r="C158" s="45" t="s">
        <v>53</v>
      </c>
      <c r="F158" s="18"/>
    </row>
    <row r="159" spans="1:6">
      <c r="A159" s="25" t="s">
        <v>30</v>
      </c>
      <c r="B159" s="72" t="s">
        <v>174</v>
      </c>
      <c r="C159" s="46"/>
      <c r="F159" s="18"/>
    </row>
    <row r="160" spans="1:6" ht="69">
      <c r="A160" s="25" t="s">
        <v>31</v>
      </c>
      <c r="B160" s="72" t="s">
        <v>175</v>
      </c>
      <c r="C160" s="46"/>
      <c r="F160" s="18"/>
    </row>
    <row r="161" spans="1:6" ht="34.5">
      <c r="A161" s="25" t="s">
        <v>24</v>
      </c>
      <c r="B161" s="72" t="s">
        <v>176</v>
      </c>
      <c r="C161" s="46"/>
      <c r="F161" s="18"/>
    </row>
    <row r="162" spans="1:6">
      <c r="A162" s="25" t="s">
        <v>177</v>
      </c>
      <c r="B162" s="72" t="s">
        <v>34</v>
      </c>
      <c r="C162" s="48"/>
    </row>
    <row r="163" spans="1:6">
      <c r="A163" s="166" t="s">
        <v>34</v>
      </c>
      <c r="B163" s="166"/>
      <c r="C163" s="48"/>
    </row>
    <row r="164" spans="1:6">
      <c r="A164" s="188" t="s">
        <v>32</v>
      </c>
      <c r="B164" s="188"/>
      <c r="C164" s="40">
        <f>'3'!D82</f>
        <v>-404125.80000000005</v>
      </c>
    </row>
    <row r="165" spans="1:6">
      <c r="A165" s="28"/>
      <c r="B165" s="28"/>
      <c r="C165" s="51"/>
    </row>
    <row r="166" spans="1:6">
      <c r="A166" s="28"/>
      <c r="B166" s="28"/>
      <c r="C166" s="51"/>
    </row>
    <row r="167" spans="1:6">
      <c r="A167" s="15"/>
      <c r="B167" s="15"/>
    </row>
    <row r="168" spans="1:6">
      <c r="A168" s="15"/>
      <c r="B168" s="15"/>
    </row>
    <row r="169" spans="1:6">
      <c r="A169" s="15"/>
      <c r="B169" s="15"/>
    </row>
    <row r="170" spans="1:6">
      <c r="A170" s="15"/>
      <c r="B170" s="15"/>
    </row>
    <row r="171" spans="1:6">
      <c r="A171" s="15"/>
      <c r="B171" s="15"/>
    </row>
    <row r="172" spans="1:6">
      <c r="A172" s="15"/>
      <c r="B172" s="15"/>
    </row>
    <row r="173" spans="1:6">
      <c r="A173" s="15"/>
      <c r="B173" s="15"/>
    </row>
    <row r="174" spans="1:6">
      <c r="A174" s="15"/>
      <c r="B174" s="15"/>
    </row>
    <row r="175" spans="1:6">
      <c r="A175" s="15"/>
      <c r="B175" s="15"/>
    </row>
    <row r="176" spans="1:6">
      <c r="A176" s="15"/>
      <c r="B176" s="15"/>
    </row>
    <row r="177" spans="1:2">
      <c r="A177" s="15"/>
      <c r="B177" s="15"/>
    </row>
    <row r="178" spans="1:2">
      <c r="A178" s="15"/>
      <c r="B178" s="15"/>
    </row>
    <row r="179" spans="1:2">
      <c r="A179" s="15"/>
      <c r="B179" s="15"/>
    </row>
    <row r="180" spans="1:2">
      <c r="A180" s="15"/>
      <c r="B180" s="15"/>
    </row>
    <row r="181" spans="1:2">
      <c r="A181" s="15"/>
      <c r="B181" s="15"/>
    </row>
    <row r="182" spans="1:2">
      <c r="A182" s="15"/>
      <c r="B182" s="15"/>
    </row>
    <row r="183" spans="1:2">
      <c r="A183" s="15"/>
      <c r="B183" s="15"/>
    </row>
    <row r="184" spans="1:2">
      <c r="A184" s="15"/>
      <c r="B184" s="15"/>
    </row>
    <row r="185" spans="1:2">
      <c r="A185" s="15"/>
      <c r="B185" s="15"/>
    </row>
    <row r="186" spans="1:2">
      <c r="A186" s="15"/>
      <c r="B186" s="15"/>
    </row>
    <row r="187" spans="1:2">
      <c r="A187" s="15"/>
      <c r="B187" s="15"/>
    </row>
    <row r="188" spans="1:2">
      <c r="A188" s="15"/>
      <c r="B188" s="15"/>
    </row>
    <row r="189" spans="1:2">
      <c r="A189" s="15"/>
      <c r="B189" s="15"/>
    </row>
    <row r="190" spans="1:2">
      <c r="A190" s="15"/>
      <c r="B190" s="15"/>
    </row>
    <row r="191" spans="1:2">
      <c r="A191" s="15"/>
      <c r="B191" s="15"/>
    </row>
    <row r="192" spans="1:2">
      <c r="A192" s="15"/>
      <c r="B192" s="15"/>
    </row>
    <row r="193" spans="1:2">
      <c r="A193" s="15"/>
      <c r="B193" s="15"/>
    </row>
    <row r="194" spans="1:2">
      <c r="A194" s="15"/>
      <c r="B194" s="15"/>
    </row>
    <row r="195" spans="1:2">
      <c r="A195" s="15"/>
      <c r="B195" s="15"/>
    </row>
    <row r="196" spans="1:2">
      <c r="A196" s="15"/>
      <c r="B196" s="15"/>
    </row>
    <row r="197" spans="1:2">
      <c r="A197" s="15"/>
      <c r="B197" s="15"/>
    </row>
  </sheetData>
  <mergeCells count="63">
    <mergeCell ref="A4:C4"/>
    <mergeCell ref="A5:C5"/>
    <mergeCell ref="A6:C6"/>
    <mergeCell ref="A45:B45"/>
    <mergeCell ref="C49:C52"/>
    <mergeCell ref="A8:B8"/>
    <mergeCell ref="A12:B12"/>
    <mergeCell ref="C16:C19"/>
    <mergeCell ref="A20:B20"/>
    <mergeCell ref="A21:B21"/>
    <mergeCell ref="A22:B22"/>
    <mergeCell ref="C30:C33"/>
    <mergeCell ref="A26:B26"/>
    <mergeCell ref="A80:B80"/>
    <mergeCell ref="A81:B81"/>
    <mergeCell ref="A82:B82"/>
    <mergeCell ref="A83:B83"/>
    <mergeCell ref="A68:B68"/>
    <mergeCell ref="A69:B69"/>
    <mergeCell ref="A70:B70"/>
    <mergeCell ref="A71:B71"/>
    <mergeCell ref="A79:B79"/>
    <mergeCell ref="C96:C99"/>
    <mergeCell ref="A34:B34"/>
    <mergeCell ref="A35:B35"/>
    <mergeCell ref="A36:B36"/>
    <mergeCell ref="A37:B37"/>
    <mergeCell ref="A38:B38"/>
    <mergeCell ref="A84:B84"/>
    <mergeCell ref="C75:C78"/>
    <mergeCell ref="C64:C67"/>
    <mergeCell ref="A91:B91"/>
    <mergeCell ref="A40:B40"/>
    <mergeCell ref="A53:B53"/>
    <mergeCell ref="A54:B54"/>
    <mergeCell ref="A55:B55"/>
    <mergeCell ref="A56:B56"/>
    <mergeCell ref="A60:B60"/>
    <mergeCell ref="A100:B100"/>
    <mergeCell ref="A101:B101"/>
    <mergeCell ref="A102:B102"/>
    <mergeCell ref="A103:B103"/>
    <mergeCell ref="A155:B155"/>
    <mergeCell ref="A133:B133"/>
    <mergeCell ref="A134:B134"/>
    <mergeCell ref="A135:B135"/>
    <mergeCell ref="A125:B125"/>
    <mergeCell ref="A164:B164"/>
    <mergeCell ref="A108:B108"/>
    <mergeCell ref="A116:B116"/>
    <mergeCell ref="A117:B117"/>
    <mergeCell ref="A118:B118"/>
    <mergeCell ref="A119:B119"/>
    <mergeCell ref="A163:B163"/>
    <mergeCell ref="A151:B151"/>
    <mergeCell ref="A136:B136"/>
    <mergeCell ref="A137:B137"/>
    <mergeCell ref="A138:B138"/>
    <mergeCell ref="A146:B146"/>
    <mergeCell ref="A147:B147"/>
    <mergeCell ref="A148:B148"/>
    <mergeCell ref="A120:B120"/>
    <mergeCell ref="A121:B121"/>
  </mergeCells>
  <pageMargins left="0.2" right="0" top="0.25" bottom="0.25" header="0.3" footer="0.3"/>
  <pageSetup paperSize="9" scale="65" fitToHeight="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17" sqref="C17"/>
    </sheetView>
  </sheetViews>
  <sheetFormatPr defaultRowHeight="17.25"/>
  <cols>
    <col min="1" max="1" width="9.7109375" style="146" customWidth="1"/>
    <col min="2" max="2" width="12.140625" style="146" customWidth="1"/>
    <col min="3" max="3" width="53.28515625" style="146" customWidth="1"/>
    <col min="4" max="4" width="15.28515625" style="146" customWidth="1"/>
    <col min="5" max="5" width="14.7109375" style="146" customWidth="1"/>
    <col min="6" max="6" width="17.42578125" style="146" customWidth="1"/>
    <col min="7" max="7" width="17" style="146" customWidth="1"/>
    <col min="8" max="8" width="14.140625" style="146" customWidth="1"/>
    <col min="9" max="16384" width="9.140625" style="146"/>
  </cols>
  <sheetData>
    <row r="1" spans="1:8" s="136" customFormat="1">
      <c r="H1" s="142" t="s">
        <v>262</v>
      </c>
    </row>
    <row r="2" spans="1:8" s="136" customFormat="1">
      <c r="A2" s="137" t="s">
        <v>0</v>
      </c>
      <c r="G2" s="185" t="s">
        <v>25</v>
      </c>
      <c r="H2" s="185"/>
    </row>
    <row r="3" spans="1:8" s="136" customFormat="1">
      <c r="G3" s="185" t="s">
        <v>1</v>
      </c>
      <c r="H3" s="185"/>
    </row>
    <row r="4" spans="1:8" s="136" customFormat="1">
      <c r="F4" s="141"/>
      <c r="G4" s="142"/>
      <c r="H4" s="138"/>
    </row>
    <row r="5" spans="1:8" s="136" customFormat="1" ht="81" customHeight="1">
      <c r="A5" s="167" t="s">
        <v>249</v>
      </c>
      <c r="B5" s="167"/>
      <c r="C5" s="167"/>
      <c r="D5" s="167"/>
      <c r="E5" s="167"/>
      <c r="F5" s="167"/>
      <c r="G5" s="167"/>
      <c r="H5" s="167"/>
    </row>
    <row r="7" spans="1:8">
      <c r="A7" s="210" t="s">
        <v>206</v>
      </c>
      <c r="B7" s="211"/>
      <c r="C7" s="212" t="s">
        <v>207</v>
      </c>
      <c r="D7" s="214" t="s">
        <v>228</v>
      </c>
      <c r="E7" s="207" t="s">
        <v>243</v>
      </c>
      <c r="F7" s="208"/>
      <c r="G7" s="208"/>
      <c r="H7" s="209"/>
    </row>
    <row r="8" spans="1:8" ht="85.5" customHeight="1">
      <c r="A8" s="133"/>
      <c r="B8" s="133" t="s">
        <v>13</v>
      </c>
      <c r="C8" s="213"/>
      <c r="D8" s="215"/>
      <c r="E8" s="132" t="s">
        <v>244</v>
      </c>
      <c r="F8" s="132" t="s">
        <v>245</v>
      </c>
      <c r="G8" s="132" t="s">
        <v>246</v>
      </c>
      <c r="H8" s="132" t="s">
        <v>247</v>
      </c>
    </row>
    <row r="9" spans="1:8" ht="34.5">
      <c r="A9" s="147"/>
      <c r="B9" s="131"/>
      <c r="C9" s="131" t="s">
        <v>248</v>
      </c>
      <c r="D9" s="149">
        <f>SUM(E9:H9)</f>
        <v>-404125.80000000005</v>
      </c>
      <c r="E9" s="149">
        <f t="shared" ref="E9:H9" si="0">SUM(E11)</f>
        <v>-404125.80000000005</v>
      </c>
      <c r="F9" s="148">
        <f t="shared" si="0"/>
        <v>0</v>
      </c>
      <c r="G9" s="148">
        <f t="shared" si="0"/>
        <v>0</v>
      </c>
      <c r="H9" s="148">
        <f t="shared" si="0"/>
        <v>0</v>
      </c>
    </row>
    <row r="10" spans="1:8">
      <c r="A10" s="147"/>
      <c r="B10" s="147"/>
      <c r="C10" s="147" t="s">
        <v>235</v>
      </c>
      <c r="D10" s="149"/>
      <c r="E10" s="149"/>
      <c r="F10" s="148"/>
      <c r="G10" s="148"/>
      <c r="H10" s="148"/>
    </row>
    <row r="11" spans="1:8">
      <c r="A11" s="147">
        <v>1098</v>
      </c>
      <c r="B11" s="147">
        <v>21001</v>
      </c>
      <c r="C11" s="130" t="s">
        <v>210</v>
      </c>
      <c r="D11" s="149">
        <f>SUM(E11:H11)</f>
        <v>-404125.80000000005</v>
      </c>
      <c r="E11" s="149">
        <f>'3'!D82</f>
        <v>-404125.80000000005</v>
      </c>
      <c r="F11" s="148">
        <v>0</v>
      </c>
      <c r="G11" s="148">
        <v>0</v>
      </c>
      <c r="H11" s="148">
        <v>0</v>
      </c>
    </row>
  </sheetData>
  <mergeCells count="7">
    <mergeCell ref="E7:H7"/>
    <mergeCell ref="A5:H5"/>
    <mergeCell ref="G2:H2"/>
    <mergeCell ref="G3:H3"/>
    <mergeCell ref="A7:B7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7"/>
  <sheetViews>
    <sheetView tabSelected="1" workbookViewId="0">
      <selection activeCell="B20" sqref="B20"/>
    </sheetView>
  </sheetViews>
  <sheetFormatPr defaultRowHeight="17.25"/>
  <cols>
    <col min="1" max="1" width="19" style="158" customWidth="1"/>
    <col min="2" max="2" width="42.140625" style="159" customWidth="1"/>
    <col min="3" max="3" width="14.28515625" style="159" customWidth="1"/>
    <col min="4" max="4" width="9.85546875" style="160" customWidth="1"/>
    <col min="5" max="5" width="17.140625" style="160" customWidth="1"/>
    <col min="6" max="6" width="12.85546875" style="161" customWidth="1"/>
    <col min="7" max="7" width="15.42578125" style="162" customWidth="1"/>
    <col min="8" max="8" width="16.42578125" style="157" customWidth="1"/>
    <col min="9" max="9" width="16.85546875" style="157" customWidth="1"/>
    <col min="10" max="10" width="9.140625" style="157" customWidth="1"/>
    <col min="11" max="11" width="4.140625" style="157" customWidth="1"/>
    <col min="12" max="12" width="12" style="157" customWidth="1"/>
    <col min="13" max="13" width="9.140625" style="157" customWidth="1"/>
    <col min="14" max="14" width="2.7109375" style="157" customWidth="1"/>
    <col min="15" max="15" width="11.42578125" style="157" customWidth="1"/>
    <col min="16" max="16" width="21.7109375" style="157" customWidth="1"/>
    <col min="17" max="29" width="9.140625" style="157" customWidth="1"/>
    <col min="30" max="30" width="5.7109375" style="157" customWidth="1"/>
    <col min="31" max="32" width="9.140625" style="157" customWidth="1"/>
    <col min="33" max="34" width="23.5703125" style="157" customWidth="1"/>
    <col min="35" max="256" width="9.140625" style="157"/>
    <col min="257" max="257" width="15" style="157" customWidth="1"/>
    <col min="258" max="258" width="42.140625" style="157" customWidth="1"/>
    <col min="259" max="259" width="14.28515625" style="157" customWidth="1"/>
    <col min="260" max="260" width="9.85546875" style="157" customWidth="1"/>
    <col min="261" max="261" width="17.140625" style="157" customWidth="1"/>
    <col min="262" max="262" width="12.85546875" style="157" customWidth="1"/>
    <col min="263" max="263" width="15.42578125" style="157" customWidth="1"/>
    <col min="264" max="264" width="16.42578125" style="157" customWidth="1"/>
    <col min="265" max="265" width="16.85546875" style="157" customWidth="1"/>
    <col min="266" max="266" width="9.140625" style="157" customWidth="1"/>
    <col min="267" max="267" width="4.140625" style="157" customWidth="1"/>
    <col min="268" max="268" width="12" style="157" customWidth="1"/>
    <col min="269" max="269" width="9.140625" style="157" customWidth="1"/>
    <col min="270" max="270" width="2.7109375" style="157" customWidth="1"/>
    <col min="271" max="271" width="11.42578125" style="157" customWidth="1"/>
    <col min="272" max="272" width="21.7109375" style="157" customWidth="1"/>
    <col min="273" max="285" width="9.140625" style="157" customWidth="1"/>
    <col min="286" max="286" width="5.7109375" style="157" customWidth="1"/>
    <col min="287" max="288" width="9.140625" style="157" customWidth="1"/>
    <col min="289" max="290" width="23.5703125" style="157" customWidth="1"/>
    <col min="291" max="512" width="9.140625" style="157"/>
    <col min="513" max="513" width="15" style="157" customWidth="1"/>
    <col min="514" max="514" width="42.140625" style="157" customWidth="1"/>
    <col min="515" max="515" width="14.28515625" style="157" customWidth="1"/>
    <col min="516" max="516" width="9.85546875" style="157" customWidth="1"/>
    <col min="517" max="517" width="17.140625" style="157" customWidth="1"/>
    <col min="518" max="518" width="12.85546875" style="157" customWidth="1"/>
    <col min="519" max="519" width="15.42578125" style="157" customWidth="1"/>
    <col min="520" max="520" width="16.42578125" style="157" customWidth="1"/>
    <col min="521" max="521" width="16.85546875" style="157" customWidth="1"/>
    <col min="522" max="522" width="9.140625" style="157" customWidth="1"/>
    <col min="523" max="523" width="4.140625" style="157" customWidth="1"/>
    <col min="524" max="524" width="12" style="157" customWidth="1"/>
    <col min="525" max="525" width="9.140625" style="157" customWidth="1"/>
    <col min="526" max="526" width="2.7109375" style="157" customWidth="1"/>
    <col min="527" max="527" width="11.42578125" style="157" customWidth="1"/>
    <col min="528" max="528" width="21.7109375" style="157" customWidth="1"/>
    <col min="529" max="541" width="9.140625" style="157" customWidth="1"/>
    <col min="542" max="542" width="5.7109375" style="157" customWidth="1"/>
    <col min="543" max="544" width="9.140625" style="157" customWidth="1"/>
    <col min="545" max="546" width="23.5703125" style="157" customWidth="1"/>
    <col min="547" max="768" width="9.140625" style="157"/>
    <col min="769" max="769" width="15" style="157" customWidth="1"/>
    <col min="770" max="770" width="42.140625" style="157" customWidth="1"/>
    <col min="771" max="771" width="14.28515625" style="157" customWidth="1"/>
    <col min="772" max="772" width="9.85546875" style="157" customWidth="1"/>
    <col min="773" max="773" width="17.140625" style="157" customWidth="1"/>
    <col min="774" max="774" width="12.85546875" style="157" customWidth="1"/>
    <col min="775" max="775" width="15.42578125" style="157" customWidth="1"/>
    <col min="776" max="776" width="16.42578125" style="157" customWidth="1"/>
    <col min="777" max="777" width="16.85546875" style="157" customWidth="1"/>
    <col min="778" max="778" width="9.140625" style="157" customWidth="1"/>
    <col min="779" max="779" width="4.140625" style="157" customWidth="1"/>
    <col min="780" max="780" width="12" style="157" customWidth="1"/>
    <col min="781" max="781" width="9.140625" style="157" customWidth="1"/>
    <col min="782" max="782" width="2.7109375" style="157" customWidth="1"/>
    <col min="783" max="783" width="11.42578125" style="157" customWidth="1"/>
    <col min="784" max="784" width="21.7109375" style="157" customWidth="1"/>
    <col min="785" max="797" width="9.140625" style="157" customWidth="1"/>
    <col min="798" max="798" width="5.7109375" style="157" customWidth="1"/>
    <col min="799" max="800" width="9.140625" style="157" customWidth="1"/>
    <col min="801" max="802" width="23.5703125" style="157" customWidth="1"/>
    <col min="803" max="1024" width="9.140625" style="157"/>
    <col min="1025" max="1025" width="15" style="157" customWidth="1"/>
    <col min="1026" max="1026" width="42.140625" style="157" customWidth="1"/>
    <col min="1027" max="1027" width="14.28515625" style="157" customWidth="1"/>
    <col min="1028" max="1028" width="9.85546875" style="157" customWidth="1"/>
    <col min="1029" max="1029" width="17.140625" style="157" customWidth="1"/>
    <col min="1030" max="1030" width="12.85546875" style="157" customWidth="1"/>
    <col min="1031" max="1031" width="15.42578125" style="157" customWidth="1"/>
    <col min="1032" max="1032" width="16.42578125" style="157" customWidth="1"/>
    <col min="1033" max="1033" width="16.85546875" style="157" customWidth="1"/>
    <col min="1034" max="1034" width="9.140625" style="157" customWidth="1"/>
    <col min="1035" max="1035" width="4.140625" style="157" customWidth="1"/>
    <col min="1036" max="1036" width="12" style="157" customWidth="1"/>
    <col min="1037" max="1037" width="9.140625" style="157" customWidth="1"/>
    <col min="1038" max="1038" width="2.7109375" style="157" customWidth="1"/>
    <col min="1039" max="1039" width="11.42578125" style="157" customWidth="1"/>
    <col min="1040" max="1040" width="21.7109375" style="157" customWidth="1"/>
    <col min="1041" max="1053" width="9.140625" style="157" customWidth="1"/>
    <col min="1054" max="1054" width="5.7109375" style="157" customWidth="1"/>
    <col min="1055" max="1056" width="9.140625" style="157" customWidth="1"/>
    <col min="1057" max="1058" width="23.5703125" style="157" customWidth="1"/>
    <col min="1059" max="1280" width="9.140625" style="157"/>
    <col min="1281" max="1281" width="15" style="157" customWidth="1"/>
    <col min="1282" max="1282" width="42.140625" style="157" customWidth="1"/>
    <col min="1283" max="1283" width="14.28515625" style="157" customWidth="1"/>
    <col min="1284" max="1284" width="9.85546875" style="157" customWidth="1"/>
    <col min="1285" max="1285" width="17.140625" style="157" customWidth="1"/>
    <col min="1286" max="1286" width="12.85546875" style="157" customWidth="1"/>
    <col min="1287" max="1287" width="15.42578125" style="157" customWidth="1"/>
    <col min="1288" max="1288" width="16.42578125" style="157" customWidth="1"/>
    <col min="1289" max="1289" width="16.85546875" style="157" customWidth="1"/>
    <col min="1290" max="1290" width="9.140625" style="157" customWidth="1"/>
    <col min="1291" max="1291" width="4.140625" style="157" customWidth="1"/>
    <col min="1292" max="1292" width="12" style="157" customWidth="1"/>
    <col min="1293" max="1293" width="9.140625" style="157" customWidth="1"/>
    <col min="1294" max="1294" width="2.7109375" style="157" customWidth="1"/>
    <col min="1295" max="1295" width="11.42578125" style="157" customWidth="1"/>
    <col min="1296" max="1296" width="21.7109375" style="157" customWidth="1"/>
    <col min="1297" max="1309" width="9.140625" style="157" customWidth="1"/>
    <col min="1310" max="1310" width="5.7109375" style="157" customWidth="1"/>
    <col min="1311" max="1312" width="9.140625" style="157" customWidth="1"/>
    <col min="1313" max="1314" width="23.5703125" style="157" customWidth="1"/>
    <col min="1315" max="1536" width="9.140625" style="157"/>
    <col min="1537" max="1537" width="15" style="157" customWidth="1"/>
    <col min="1538" max="1538" width="42.140625" style="157" customWidth="1"/>
    <col min="1539" max="1539" width="14.28515625" style="157" customWidth="1"/>
    <col min="1540" max="1540" width="9.85546875" style="157" customWidth="1"/>
    <col min="1541" max="1541" width="17.140625" style="157" customWidth="1"/>
    <col min="1542" max="1542" width="12.85546875" style="157" customWidth="1"/>
    <col min="1543" max="1543" width="15.42578125" style="157" customWidth="1"/>
    <col min="1544" max="1544" width="16.42578125" style="157" customWidth="1"/>
    <col min="1545" max="1545" width="16.85546875" style="157" customWidth="1"/>
    <col min="1546" max="1546" width="9.140625" style="157" customWidth="1"/>
    <col min="1547" max="1547" width="4.140625" style="157" customWidth="1"/>
    <col min="1548" max="1548" width="12" style="157" customWidth="1"/>
    <col min="1549" max="1549" width="9.140625" style="157" customWidth="1"/>
    <col min="1550" max="1550" width="2.7109375" style="157" customWidth="1"/>
    <col min="1551" max="1551" width="11.42578125" style="157" customWidth="1"/>
    <col min="1552" max="1552" width="21.7109375" style="157" customWidth="1"/>
    <col min="1553" max="1565" width="9.140625" style="157" customWidth="1"/>
    <col min="1566" max="1566" width="5.7109375" style="157" customWidth="1"/>
    <col min="1567" max="1568" width="9.140625" style="157" customWidth="1"/>
    <col min="1569" max="1570" width="23.5703125" style="157" customWidth="1"/>
    <col min="1571" max="1792" width="9.140625" style="157"/>
    <col min="1793" max="1793" width="15" style="157" customWidth="1"/>
    <col min="1794" max="1794" width="42.140625" style="157" customWidth="1"/>
    <col min="1795" max="1795" width="14.28515625" style="157" customWidth="1"/>
    <col min="1796" max="1796" width="9.85546875" style="157" customWidth="1"/>
    <col min="1797" max="1797" width="17.140625" style="157" customWidth="1"/>
    <col min="1798" max="1798" width="12.85546875" style="157" customWidth="1"/>
    <col min="1799" max="1799" width="15.42578125" style="157" customWidth="1"/>
    <col min="1800" max="1800" width="16.42578125" style="157" customWidth="1"/>
    <col min="1801" max="1801" width="16.85546875" style="157" customWidth="1"/>
    <col min="1802" max="1802" width="9.140625" style="157" customWidth="1"/>
    <col min="1803" max="1803" width="4.140625" style="157" customWidth="1"/>
    <col min="1804" max="1804" width="12" style="157" customWidth="1"/>
    <col min="1805" max="1805" width="9.140625" style="157" customWidth="1"/>
    <col min="1806" max="1806" width="2.7109375" style="157" customWidth="1"/>
    <col min="1807" max="1807" width="11.42578125" style="157" customWidth="1"/>
    <col min="1808" max="1808" width="21.7109375" style="157" customWidth="1"/>
    <col min="1809" max="1821" width="9.140625" style="157" customWidth="1"/>
    <col min="1822" max="1822" width="5.7109375" style="157" customWidth="1"/>
    <col min="1823" max="1824" width="9.140625" style="157" customWidth="1"/>
    <col min="1825" max="1826" width="23.5703125" style="157" customWidth="1"/>
    <col min="1827" max="2048" width="9.140625" style="157"/>
    <col min="2049" max="2049" width="15" style="157" customWidth="1"/>
    <col min="2050" max="2050" width="42.140625" style="157" customWidth="1"/>
    <col min="2051" max="2051" width="14.28515625" style="157" customWidth="1"/>
    <col min="2052" max="2052" width="9.85546875" style="157" customWidth="1"/>
    <col min="2053" max="2053" width="17.140625" style="157" customWidth="1"/>
    <col min="2054" max="2054" width="12.85546875" style="157" customWidth="1"/>
    <col min="2055" max="2055" width="15.42578125" style="157" customWidth="1"/>
    <col min="2056" max="2056" width="16.42578125" style="157" customWidth="1"/>
    <col min="2057" max="2057" width="16.85546875" style="157" customWidth="1"/>
    <col min="2058" max="2058" width="9.140625" style="157" customWidth="1"/>
    <col min="2059" max="2059" width="4.140625" style="157" customWidth="1"/>
    <col min="2060" max="2060" width="12" style="157" customWidth="1"/>
    <col min="2061" max="2061" width="9.140625" style="157" customWidth="1"/>
    <col min="2062" max="2062" width="2.7109375" style="157" customWidth="1"/>
    <col min="2063" max="2063" width="11.42578125" style="157" customWidth="1"/>
    <col min="2064" max="2064" width="21.7109375" style="157" customWidth="1"/>
    <col min="2065" max="2077" width="9.140625" style="157" customWidth="1"/>
    <col min="2078" max="2078" width="5.7109375" style="157" customWidth="1"/>
    <col min="2079" max="2080" width="9.140625" style="157" customWidth="1"/>
    <col min="2081" max="2082" width="23.5703125" style="157" customWidth="1"/>
    <col min="2083" max="2304" width="9.140625" style="157"/>
    <col min="2305" max="2305" width="15" style="157" customWidth="1"/>
    <col min="2306" max="2306" width="42.140625" style="157" customWidth="1"/>
    <col min="2307" max="2307" width="14.28515625" style="157" customWidth="1"/>
    <col min="2308" max="2308" width="9.85546875" style="157" customWidth="1"/>
    <col min="2309" max="2309" width="17.140625" style="157" customWidth="1"/>
    <col min="2310" max="2310" width="12.85546875" style="157" customWidth="1"/>
    <col min="2311" max="2311" width="15.42578125" style="157" customWidth="1"/>
    <col min="2312" max="2312" width="16.42578125" style="157" customWidth="1"/>
    <col min="2313" max="2313" width="16.85546875" style="157" customWidth="1"/>
    <col min="2314" max="2314" width="9.140625" style="157" customWidth="1"/>
    <col min="2315" max="2315" width="4.140625" style="157" customWidth="1"/>
    <col min="2316" max="2316" width="12" style="157" customWidth="1"/>
    <col min="2317" max="2317" width="9.140625" style="157" customWidth="1"/>
    <col min="2318" max="2318" width="2.7109375" style="157" customWidth="1"/>
    <col min="2319" max="2319" width="11.42578125" style="157" customWidth="1"/>
    <col min="2320" max="2320" width="21.7109375" style="157" customWidth="1"/>
    <col min="2321" max="2333" width="9.140625" style="157" customWidth="1"/>
    <col min="2334" max="2334" width="5.7109375" style="157" customWidth="1"/>
    <col min="2335" max="2336" width="9.140625" style="157" customWidth="1"/>
    <col min="2337" max="2338" width="23.5703125" style="157" customWidth="1"/>
    <col min="2339" max="2560" width="9.140625" style="157"/>
    <col min="2561" max="2561" width="15" style="157" customWidth="1"/>
    <col min="2562" max="2562" width="42.140625" style="157" customWidth="1"/>
    <col min="2563" max="2563" width="14.28515625" style="157" customWidth="1"/>
    <col min="2564" max="2564" width="9.85546875" style="157" customWidth="1"/>
    <col min="2565" max="2565" width="17.140625" style="157" customWidth="1"/>
    <col min="2566" max="2566" width="12.85546875" style="157" customWidth="1"/>
    <col min="2567" max="2567" width="15.42578125" style="157" customWidth="1"/>
    <col min="2568" max="2568" width="16.42578125" style="157" customWidth="1"/>
    <col min="2569" max="2569" width="16.85546875" style="157" customWidth="1"/>
    <col min="2570" max="2570" width="9.140625" style="157" customWidth="1"/>
    <col min="2571" max="2571" width="4.140625" style="157" customWidth="1"/>
    <col min="2572" max="2572" width="12" style="157" customWidth="1"/>
    <col min="2573" max="2573" width="9.140625" style="157" customWidth="1"/>
    <col min="2574" max="2574" width="2.7109375" style="157" customWidth="1"/>
    <col min="2575" max="2575" width="11.42578125" style="157" customWidth="1"/>
    <col min="2576" max="2576" width="21.7109375" style="157" customWidth="1"/>
    <col min="2577" max="2589" width="9.140625" style="157" customWidth="1"/>
    <col min="2590" max="2590" width="5.7109375" style="157" customWidth="1"/>
    <col min="2591" max="2592" width="9.140625" style="157" customWidth="1"/>
    <col min="2593" max="2594" width="23.5703125" style="157" customWidth="1"/>
    <col min="2595" max="2816" width="9.140625" style="157"/>
    <col min="2817" max="2817" width="15" style="157" customWidth="1"/>
    <col min="2818" max="2818" width="42.140625" style="157" customWidth="1"/>
    <col min="2819" max="2819" width="14.28515625" style="157" customWidth="1"/>
    <col min="2820" max="2820" width="9.85546875" style="157" customWidth="1"/>
    <col min="2821" max="2821" width="17.140625" style="157" customWidth="1"/>
    <col min="2822" max="2822" width="12.85546875" style="157" customWidth="1"/>
    <col min="2823" max="2823" width="15.42578125" style="157" customWidth="1"/>
    <col min="2824" max="2824" width="16.42578125" style="157" customWidth="1"/>
    <col min="2825" max="2825" width="16.85546875" style="157" customWidth="1"/>
    <col min="2826" max="2826" width="9.140625" style="157" customWidth="1"/>
    <col min="2827" max="2827" width="4.140625" style="157" customWidth="1"/>
    <col min="2828" max="2828" width="12" style="157" customWidth="1"/>
    <col min="2829" max="2829" width="9.140625" style="157" customWidth="1"/>
    <col min="2830" max="2830" width="2.7109375" style="157" customWidth="1"/>
    <col min="2831" max="2831" width="11.42578125" style="157" customWidth="1"/>
    <col min="2832" max="2832" width="21.7109375" style="157" customWidth="1"/>
    <col min="2833" max="2845" width="9.140625" style="157" customWidth="1"/>
    <col min="2846" max="2846" width="5.7109375" style="157" customWidth="1"/>
    <col min="2847" max="2848" width="9.140625" style="157" customWidth="1"/>
    <col min="2849" max="2850" width="23.5703125" style="157" customWidth="1"/>
    <col min="2851" max="3072" width="9.140625" style="157"/>
    <col min="3073" max="3073" width="15" style="157" customWidth="1"/>
    <col min="3074" max="3074" width="42.140625" style="157" customWidth="1"/>
    <col min="3075" max="3075" width="14.28515625" style="157" customWidth="1"/>
    <col min="3076" max="3076" width="9.85546875" style="157" customWidth="1"/>
    <col min="3077" max="3077" width="17.140625" style="157" customWidth="1"/>
    <col min="3078" max="3078" width="12.85546875" style="157" customWidth="1"/>
    <col min="3079" max="3079" width="15.42578125" style="157" customWidth="1"/>
    <col min="3080" max="3080" width="16.42578125" style="157" customWidth="1"/>
    <col min="3081" max="3081" width="16.85546875" style="157" customWidth="1"/>
    <col min="3082" max="3082" width="9.140625" style="157" customWidth="1"/>
    <col min="3083" max="3083" width="4.140625" style="157" customWidth="1"/>
    <col min="3084" max="3084" width="12" style="157" customWidth="1"/>
    <col min="3085" max="3085" width="9.140625" style="157" customWidth="1"/>
    <col min="3086" max="3086" width="2.7109375" style="157" customWidth="1"/>
    <col min="3087" max="3087" width="11.42578125" style="157" customWidth="1"/>
    <col min="3088" max="3088" width="21.7109375" style="157" customWidth="1"/>
    <col min="3089" max="3101" width="9.140625" style="157" customWidth="1"/>
    <col min="3102" max="3102" width="5.7109375" style="157" customWidth="1"/>
    <col min="3103" max="3104" width="9.140625" style="157" customWidth="1"/>
    <col min="3105" max="3106" width="23.5703125" style="157" customWidth="1"/>
    <col min="3107" max="3328" width="9.140625" style="157"/>
    <col min="3329" max="3329" width="15" style="157" customWidth="1"/>
    <col min="3330" max="3330" width="42.140625" style="157" customWidth="1"/>
    <col min="3331" max="3331" width="14.28515625" style="157" customWidth="1"/>
    <col min="3332" max="3332" width="9.85546875" style="157" customWidth="1"/>
    <col min="3333" max="3333" width="17.140625" style="157" customWidth="1"/>
    <col min="3334" max="3334" width="12.85546875" style="157" customWidth="1"/>
    <col min="3335" max="3335" width="15.42578125" style="157" customWidth="1"/>
    <col min="3336" max="3336" width="16.42578125" style="157" customWidth="1"/>
    <col min="3337" max="3337" width="16.85546875" style="157" customWidth="1"/>
    <col min="3338" max="3338" width="9.140625" style="157" customWidth="1"/>
    <col min="3339" max="3339" width="4.140625" style="157" customWidth="1"/>
    <col min="3340" max="3340" width="12" style="157" customWidth="1"/>
    <col min="3341" max="3341" width="9.140625" style="157" customWidth="1"/>
    <col min="3342" max="3342" width="2.7109375" style="157" customWidth="1"/>
    <col min="3343" max="3343" width="11.42578125" style="157" customWidth="1"/>
    <col min="3344" max="3344" width="21.7109375" style="157" customWidth="1"/>
    <col min="3345" max="3357" width="9.140625" style="157" customWidth="1"/>
    <col min="3358" max="3358" width="5.7109375" style="157" customWidth="1"/>
    <col min="3359" max="3360" width="9.140625" style="157" customWidth="1"/>
    <col min="3361" max="3362" width="23.5703125" style="157" customWidth="1"/>
    <col min="3363" max="3584" width="9.140625" style="157"/>
    <col min="3585" max="3585" width="15" style="157" customWidth="1"/>
    <col min="3586" max="3586" width="42.140625" style="157" customWidth="1"/>
    <col min="3587" max="3587" width="14.28515625" style="157" customWidth="1"/>
    <col min="3588" max="3588" width="9.85546875" style="157" customWidth="1"/>
    <col min="3589" max="3589" width="17.140625" style="157" customWidth="1"/>
    <col min="3590" max="3590" width="12.85546875" style="157" customWidth="1"/>
    <col min="3591" max="3591" width="15.42578125" style="157" customWidth="1"/>
    <col min="3592" max="3592" width="16.42578125" style="157" customWidth="1"/>
    <col min="3593" max="3593" width="16.85546875" style="157" customWidth="1"/>
    <col min="3594" max="3594" width="9.140625" style="157" customWidth="1"/>
    <col min="3595" max="3595" width="4.140625" style="157" customWidth="1"/>
    <col min="3596" max="3596" width="12" style="157" customWidth="1"/>
    <col min="3597" max="3597" width="9.140625" style="157" customWidth="1"/>
    <col min="3598" max="3598" width="2.7109375" style="157" customWidth="1"/>
    <col min="3599" max="3599" width="11.42578125" style="157" customWidth="1"/>
    <col min="3600" max="3600" width="21.7109375" style="157" customWidth="1"/>
    <col min="3601" max="3613" width="9.140625" style="157" customWidth="1"/>
    <col min="3614" max="3614" width="5.7109375" style="157" customWidth="1"/>
    <col min="3615" max="3616" width="9.140625" style="157" customWidth="1"/>
    <col min="3617" max="3618" width="23.5703125" style="157" customWidth="1"/>
    <col min="3619" max="3840" width="9.140625" style="157"/>
    <col min="3841" max="3841" width="15" style="157" customWidth="1"/>
    <col min="3842" max="3842" width="42.140625" style="157" customWidth="1"/>
    <col min="3843" max="3843" width="14.28515625" style="157" customWidth="1"/>
    <col min="3844" max="3844" width="9.85546875" style="157" customWidth="1"/>
    <col min="3845" max="3845" width="17.140625" style="157" customWidth="1"/>
    <col min="3846" max="3846" width="12.85546875" style="157" customWidth="1"/>
    <col min="3847" max="3847" width="15.42578125" style="157" customWidth="1"/>
    <col min="3848" max="3848" width="16.42578125" style="157" customWidth="1"/>
    <col min="3849" max="3849" width="16.85546875" style="157" customWidth="1"/>
    <col min="3850" max="3850" width="9.140625" style="157" customWidth="1"/>
    <col min="3851" max="3851" width="4.140625" style="157" customWidth="1"/>
    <col min="3852" max="3852" width="12" style="157" customWidth="1"/>
    <col min="3853" max="3853" width="9.140625" style="157" customWidth="1"/>
    <col min="3854" max="3854" width="2.7109375" style="157" customWidth="1"/>
    <col min="3855" max="3855" width="11.42578125" style="157" customWidth="1"/>
    <col min="3856" max="3856" width="21.7109375" style="157" customWidth="1"/>
    <col min="3857" max="3869" width="9.140625" style="157" customWidth="1"/>
    <col min="3870" max="3870" width="5.7109375" style="157" customWidth="1"/>
    <col min="3871" max="3872" width="9.140625" style="157" customWidth="1"/>
    <col min="3873" max="3874" width="23.5703125" style="157" customWidth="1"/>
    <col min="3875" max="4096" width="9.140625" style="157"/>
    <col min="4097" max="4097" width="15" style="157" customWidth="1"/>
    <col min="4098" max="4098" width="42.140625" style="157" customWidth="1"/>
    <col min="4099" max="4099" width="14.28515625" style="157" customWidth="1"/>
    <col min="4100" max="4100" width="9.85546875" style="157" customWidth="1"/>
    <col min="4101" max="4101" width="17.140625" style="157" customWidth="1"/>
    <col min="4102" max="4102" width="12.85546875" style="157" customWidth="1"/>
    <col min="4103" max="4103" width="15.42578125" style="157" customWidth="1"/>
    <col min="4104" max="4104" width="16.42578125" style="157" customWidth="1"/>
    <col min="4105" max="4105" width="16.85546875" style="157" customWidth="1"/>
    <col min="4106" max="4106" width="9.140625" style="157" customWidth="1"/>
    <col min="4107" max="4107" width="4.140625" style="157" customWidth="1"/>
    <col min="4108" max="4108" width="12" style="157" customWidth="1"/>
    <col min="4109" max="4109" width="9.140625" style="157" customWidth="1"/>
    <col min="4110" max="4110" width="2.7109375" style="157" customWidth="1"/>
    <col min="4111" max="4111" width="11.42578125" style="157" customWidth="1"/>
    <col min="4112" max="4112" width="21.7109375" style="157" customWidth="1"/>
    <col min="4113" max="4125" width="9.140625" style="157" customWidth="1"/>
    <col min="4126" max="4126" width="5.7109375" style="157" customWidth="1"/>
    <col min="4127" max="4128" width="9.140625" style="157" customWidth="1"/>
    <col min="4129" max="4130" width="23.5703125" style="157" customWidth="1"/>
    <col min="4131" max="4352" width="9.140625" style="157"/>
    <col min="4353" max="4353" width="15" style="157" customWidth="1"/>
    <col min="4354" max="4354" width="42.140625" style="157" customWidth="1"/>
    <col min="4355" max="4355" width="14.28515625" style="157" customWidth="1"/>
    <col min="4356" max="4356" width="9.85546875" style="157" customWidth="1"/>
    <col min="4357" max="4357" width="17.140625" style="157" customWidth="1"/>
    <col min="4358" max="4358" width="12.85546875" style="157" customWidth="1"/>
    <col min="4359" max="4359" width="15.42578125" style="157" customWidth="1"/>
    <col min="4360" max="4360" width="16.42578125" style="157" customWidth="1"/>
    <col min="4361" max="4361" width="16.85546875" style="157" customWidth="1"/>
    <col min="4362" max="4362" width="9.140625" style="157" customWidth="1"/>
    <col min="4363" max="4363" width="4.140625" style="157" customWidth="1"/>
    <col min="4364" max="4364" width="12" style="157" customWidth="1"/>
    <col min="4365" max="4365" width="9.140625" style="157" customWidth="1"/>
    <col min="4366" max="4366" width="2.7109375" style="157" customWidth="1"/>
    <col min="4367" max="4367" width="11.42578125" style="157" customWidth="1"/>
    <col min="4368" max="4368" width="21.7109375" style="157" customWidth="1"/>
    <col min="4369" max="4381" width="9.140625" style="157" customWidth="1"/>
    <col min="4382" max="4382" width="5.7109375" style="157" customWidth="1"/>
    <col min="4383" max="4384" width="9.140625" style="157" customWidth="1"/>
    <col min="4385" max="4386" width="23.5703125" style="157" customWidth="1"/>
    <col min="4387" max="4608" width="9.140625" style="157"/>
    <col min="4609" max="4609" width="15" style="157" customWidth="1"/>
    <col min="4610" max="4610" width="42.140625" style="157" customWidth="1"/>
    <col min="4611" max="4611" width="14.28515625" style="157" customWidth="1"/>
    <col min="4612" max="4612" width="9.85546875" style="157" customWidth="1"/>
    <col min="4613" max="4613" width="17.140625" style="157" customWidth="1"/>
    <col min="4614" max="4614" width="12.85546875" style="157" customWidth="1"/>
    <col min="4615" max="4615" width="15.42578125" style="157" customWidth="1"/>
    <col min="4616" max="4616" width="16.42578125" style="157" customWidth="1"/>
    <col min="4617" max="4617" width="16.85546875" style="157" customWidth="1"/>
    <col min="4618" max="4618" width="9.140625" style="157" customWidth="1"/>
    <col min="4619" max="4619" width="4.140625" style="157" customWidth="1"/>
    <col min="4620" max="4620" width="12" style="157" customWidth="1"/>
    <col min="4621" max="4621" width="9.140625" style="157" customWidth="1"/>
    <col min="4622" max="4622" width="2.7109375" style="157" customWidth="1"/>
    <col min="4623" max="4623" width="11.42578125" style="157" customWidth="1"/>
    <col min="4624" max="4624" width="21.7109375" style="157" customWidth="1"/>
    <col min="4625" max="4637" width="9.140625" style="157" customWidth="1"/>
    <col min="4638" max="4638" width="5.7109375" style="157" customWidth="1"/>
    <col min="4639" max="4640" width="9.140625" style="157" customWidth="1"/>
    <col min="4641" max="4642" width="23.5703125" style="157" customWidth="1"/>
    <col min="4643" max="4864" width="9.140625" style="157"/>
    <col min="4865" max="4865" width="15" style="157" customWidth="1"/>
    <col min="4866" max="4866" width="42.140625" style="157" customWidth="1"/>
    <col min="4867" max="4867" width="14.28515625" style="157" customWidth="1"/>
    <col min="4868" max="4868" width="9.85546875" style="157" customWidth="1"/>
    <col min="4869" max="4869" width="17.140625" style="157" customWidth="1"/>
    <col min="4870" max="4870" width="12.85546875" style="157" customWidth="1"/>
    <col min="4871" max="4871" width="15.42578125" style="157" customWidth="1"/>
    <col min="4872" max="4872" width="16.42578125" style="157" customWidth="1"/>
    <col min="4873" max="4873" width="16.85546875" style="157" customWidth="1"/>
    <col min="4874" max="4874" width="9.140625" style="157" customWidth="1"/>
    <col min="4875" max="4875" width="4.140625" style="157" customWidth="1"/>
    <col min="4876" max="4876" width="12" style="157" customWidth="1"/>
    <col min="4877" max="4877" width="9.140625" style="157" customWidth="1"/>
    <col min="4878" max="4878" width="2.7109375" style="157" customWidth="1"/>
    <col min="4879" max="4879" width="11.42578125" style="157" customWidth="1"/>
    <col min="4880" max="4880" width="21.7109375" style="157" customWidth="1"/>
    <col min="4881" max="4893" width="9.140625" style="157" customWidth="1"/>
    <col min="4894" max="4894" width="5.7109375" style="157" customWidth="1"/>
    <col min="4895" max="4896" width="9.140625" style="157" customWidth="1"/>
    <col min="4897" max="4898" width="23.5703125" style="157" customWidth="1"/>
    <col min="4899" max="5120" width="9.140625" style="157"/>
    <col min="5121" max="5121" width="15" style="157" customWidth="1"/>
    <col min="5122" max="5122" width="42.140625" style="157" customWidth="1"/>
    <col min="5123" max="5123" width="14.28515625" style="157" customWidth="1"/>
    <col min="5124" max="5124" width="9.85546875" style="157" customWidth="1"/>
    <col min="5125" max="5125" width="17.140625" style="157" customWidth="1"/>
    <col min="5126" max="5126" width="12.85546875" style="157" customWidth="1"/>
    <col min="5127" max="5127" width="15.42578125" style="157" customWidth="1"/>
    <col min="5128" max="5128" width="16.42578125" style="157" customWidth="1"/>
    <col min="5129" max="5129" width="16.85546875" style="157" customWidth="1"/>
    <col min="5130" max="5130" width="9.140625" style="157" customWidth="1"/>
    <col min="5131" max="5131" width="4.140625" style="157" customWidth="1"/>
    <col min="5132" max="5132" width="12" style="157" customWidth="1"/>
    <col min="5133" max="5133" width="9.140625" style="157" customWidth="1"/>
    <col min="5134" max="5134" width="2.7109375" style="157" customWidth="1"/>
    <col min="5135" max="5135" width="11.42578125" style="157" customWidth="1"/>
    <col min="5136" max="5136" width="21.7109375" style="157" customWidth="1"/>
    <col min="5137" max="5149" width="9.140625" style="157" customWidth="1"/>
    <col min="5150" max="5150" width="5.7109375" style="157" customWidth="1"/>
    <col min="5151" max="5152" width="9.140625" style="157" customWidth="1"/>
    <col min="5153" max="5154" width="23.5703125" style="157" customWidth="1"/>
    <col min="5155" max="5376" width="9.140625" style="157"/>
    <col min="5377" max="5377" width="15" style="157" customWidth="1"/>
    <col min="5378" max="5378" width="42.140625" style="157" customWidth="1"/>
    <col min="5379" max="5379" width="14.28515625" style="157" customWidth="1"/>
    <col min="5380" max="5380" width="9.85546875" style="157" customWidth="1"/>
    <col min="5381" max="5381" width="17.140625" style="157" customWidth="1"/>
    <col min="5382" max="5382" width="12.85546875" style="157" customWidth="1"/>
    <col min="5383" max="5383" width="15.42578125" style="157" customWidth="1"/>
    <col min="5384" max="5384" width="16.42578125" style="157" customWidth="1"/>
    <col min="5385" max="5385" width="16.85546875" style="157" customWidth="1"/>
    <col min="5386" max="5386" width="9.140625" style="157" customWidth="1"/>
    <col min="5387" max="5387" width="4.140625" style="157" customWidth="1"/>
    <col min="5388" max="5388" width="12" style="157" customWidth="1"/>
    <col min="5389" max="5389" width="9.140625" style="157" customWidth="1"/>
    <col min="5390" max="5390" width="2.7109375" style="157" customWidth="1"/>
    <col min="5391" max="5391" width="11.42578125" style="157" customWidth="1"/>
    <col min="5392" max="5392" width="21.7109375" style="157" customWidth="1"/>
    <col min="5393" max="5405" width="9.140625" style="157" customWidth="1"/>
    <col min="5406" max="5406" width="5.7109375" style="157" customWidth="1"/>
    <col min="5407" max="5408" width="9.140625" style="157" customWidth="1"/>
    <col min="5409" max="5410" width="23.5703125" style="157" customWidth="1"/>
    <col min="5411" max="5632" width="9.140625" style="157"/>
    <col min="5633" max="5633" width="15" style="157" customWidth="1"/>
    <col min="5634" max="5634" width="42.140625" style="157" customWidth="1"/>
    <col min="5635" max="5635" width="14.28515625" style="157" customWidth="1"/>
    <col min="5636" max="5636" width="9.85546875" style="157" customWidth="1"/>
    <col min="5637" max="5637" width="17.140625" style="157" customWidth="1"/>
    <col min="5638" max="5638" width="12.85546875" style="157" customWidth="1"/>
    <col min="5639" max="5639" width="15.42578125" style="157" customWidth="1"/>
    <col min="5640" max="5640" width="16.42578125" style="157" customWidth="1"/>
    <col min="5641" max="5641" width="16.85546875" style="157" customWidth="1"/>
    <col min="5642" max="5642" width="9.140625" style="157" customWidth="1"/>
    <col min="5643" max="5643" width="4.140625" style="157" customWidth="1"/>
    <col min="5644" max="5644" width="12" style="157" customWidth="1"/>
    <col min="5645" max="5645" width="9.140625" style="157" customWidth="1"/>
    <col min="5646" max="5646" width="2.7109375" style="157" customWidth="1"/>
    <col min="5647" max="5647" width="11.42578125" style="157" customWidth="1"/>
    <col min="5648" max="5648" width="21.7109375" style="157" customWidth="1"/>
    <col min="5649" max="5661" width="9.140625" style="157" customWidth="1"/>
    <col min="5662" max="5662" width="5.7109375" style="157" customWidth="1"/>
    <col min="5663" max="5664" width="9.140625" style="157" customWidth="1"/>
    <col min="5665" max="5666" width="23.5703125" style="157" customWidth="1"/>
    <col min="5667" max="5888" width="9.140625" style="157"/>
    <col min="5889" max="5889" width="15" style="157" customWidth="1"/>
    <col min="5890" max="5890" width="42.140625" style="157" customWidth="1"/>
    <col min="5891" max="5891" width="14.28515625" style="157" customWidth="1"/>
    <col min="5892" max="5892" width="9.85546875" style="157" customWidth="1"/>
    <col min="5893" max="5893" width="17.140625" style="157" customWidth="1"/>
    <col min="5894" max="5894" width="12.85546875" style="157" customWidth="1"/>
    <col min="5895" max="5895" width="15.42578125" style="157" customWidth="1"/>
    <col min="5896" max="5896" width="16.42578125" style="157" customWidth="1"/>
    <col min="5897" max="5897" width="16.85546875" style="157" customWidth="1"/>
    <col min="5898" max="5898" width="9.140625" style="157" customWidth="1"/>
    <col min="5899" max="5899" width="4.140625" style="157" customWidth="1"/>
    <col min="5900" max="5900" width="12" style="157" customWidth="1"/>
    <col min="5901" max="5901" width="9.140625" style="157" customWidth="1"/>
    <col min="5902" max="5902" width="2.7109375" style="157" customWidth="1"/>
    <col min="5903" max="5903" width="11.42578125" style="157" customWidth="1"/>
    <col min="5904" max="5904" width="21.7109375" style="157" customWidth="1"/>
    <col min="5905" max="5917" width="9.140625" style="157" customWidth="1"/>
    <col min="5918" max="5918" width="5.7109375" style="157" customWidth="1"/>
    <col min="5919" max="5920" width="9.140625" style="157" customWidth="1"/>
    <col min="5921" max="5922" width="23.5703125" style="157" customWidth="1"/>
    <col min="5923" max="6144" width="9.140625" style="157"/>
    <col min="6145" max="6145" width="15" style="157" customWidth="1"/>
    <col min="6146" max="6146" width="42.140625" style="157" customWidth="1"/>
    <col min="6147" max="6147" width="14.28515625" style="157" customWidth="1"/>
    <col min="6148" max="6148" width="9.85546875" style="157" customWidth="1"/>
    <col min="6149" max="6149" width="17.140625" style="157" customWidth="1"/>
    <col min="6150" max="6150" width="12.85546875" style="157" customWidth="1"/>
    <col min="6151" max="6151" width="15.42578125" style="157" customWidth="1"/>
    <col min="6152" max="6152" width="16.42578125" style="157" customWidth="1"/>
    <col min="6153" max="6153" width="16.85546875" style="157" customWidth="1"/>
    <col min="6154" max="6154" width="9.140625" style="157" customWidth="1"/>
    <col min="6155" max="6155" width="4.140625" style="157" customWidth="1"/>
    <col min="6156" max="6156" width="12" style="157" customWidth="1"/>
    <col min="6157" max="6157" width="9.140625" style="157" customWidth="1"/>
    <col min="6158" max="6158" width="2.7109375" style="157" customWidth="1"/>
    <col min="6159" max="6159" width="11.42578125" style="157" customWidth="1"/>
    <col min="6160" max="6160" width="21.7109375" style="157" customWidth="1"/>
    <col min="6161" max="6173" width="9.140625" style="157" customWidth="1"/>
    <col min="6174" max="6174" width="5.7109375" style="157" customWidth="1"/>
    <col min="6175" max="6176" width="9.140625" style="157" customWidth="1"/>
    <col min="6177" max="6178" width="23.5703125" style="157" customWidth="1"/>
    <col min="6179" max="6400" width="9.140625" style="157"/>
    <col min="6401" max="6401" width="15" style="157" customWidth="1"/>
    <col min="6402" max="6402" width="42.140625" style="157" customWidth="1"/>
    <col min="6403" max="6403" width="14.28515625" style="157" customWidth="1"/>
    <col min="6404" max="6404" width="9.85546875" style="157" customWidth="1"/>
    <col min="6405" max="6405" width="17.140625" style="157" customWidth="1"/>
    <col min="6406" max="6406" width="12.85546875" style="157" customWidth="1"/>
    <col min="6407" max="6407" width="15.42578125" style="157" customWidth="1"/>
    <col min="6408" max="6408" width="16.42578125" style="157" customWidth="1"/>
    <col min="6409" max="6409" width="16.85546875" style="157" customWidth="1"/>
    <col min="6410" max="6410" width="9.140625" style="157" customWidth="1"/>
    <col min="6411" max="6411" width="4.140625" style="157" customWidth="1"/>
    <col min="6412" max="6412" width="12" style="157" customWidth="1"/>
    <col min="6413" max="6413" width="9.140625" style="157" customWidth="1"/>
    <col min="6414" max="6414" width="2.7109375" style="157" customWidth="1"/>
    <col min="6415" max="6415" width="11.42578125" style="157" customWidth="1"/>
    <col min="6416" max="6416" width="21.7109375" style="157" customWidth="1"/>
    <col min="6417" max="6429" width="9.140625" style="157" customWidth="1"/>
    <col min="6430" max="6430" width="5.7109375" style="157" customWidth="1"/>
    <col min="6431" max="6432" width="9.140625" style="157" customWidth="1"/>
    <col min="6433" max="6434" width="23.5703125" style="157" customWidth="1"/>
    <col min="6435" max="6656" width="9.140625" style="157"/>
    <col min="6657" max="6657" width="15" style="157" customWidth="1"/>
    <col min="6658" max="6658" width="42.140625" style="157" customWidth="1"/>
    <col min="6659" max="6659" width="14.28515625" style="157" customWidth="1"/>
    <col min="6660" max="6660" width="9.85546875" style="157" customWidth="1"/>
    <col min="6661" max="6661" width="17.140625" style="157" customWidth="1"/>
    <col min="6662" max="6662" width="12.85546875" style="157" customWidth="1"/>
    <col min="6663" max="6663" width="15.42578125" style="157" customWidth="1"/>
    <col min="6664" max="6664" width="16.42578125" style="157" customWidth="1"/>
    <col min="6665" max="6665" width="16.85546875" style="157" customWidth="1"/>
    <col min="6666" max="6666" width="9.140625" style="157" customWidth="1"/>
    <col min="6667" max="6667" width="4.140625" style="157" customWidth="1"/>
    <col min="6668" max="6668" width="12" style="157" customWidth="1"/>
    <col min="6669" max="6669" width="9.140625" style="157" customWidth="1"/>
    <col min="6670" max="6670" width="2.7109375" style="157" customWidth="1"/>
    <col min="6671" max="6671" width="11.42578125" style="157" customWidth="1"/>
    <col min="6672" max="6672" width="21.7109375" style="157" customWidth="1"/>
    <col min="6673" max="6685" width="9.140625" style="157" customWidth="1"/>
    <col min="6686" max="6686" width="5.7109375" style="157" customWidth="1"/>
    <col min="6687" max="6688" width="9.140625" style="157" customWidth="1"/>
    <col min="6689" max="6690" width="23.5703125" style="157" customWidth="1"/>
    <col min="6691" max="6912" width="9.140625" style="157"/>
    <col min="6913" max="6913" width="15" style="157" customWidth="1"/>
    <col min="6914" max="6914" width="42.140625" style="157" customWidth="1"/>
    <col min="6915" max="6915" width="14.28515625" style="157" customWidth="1"/>
    <col min="6916" max="6916" width="9.85546875" style="157" customWidth="1"/>
    <col min="6917" max="6917" width="17.140625" style="157" customWidth="1"/>
    <col min="6918" max="6918" width="12.85546875" style="157" customWidth="1"/>
    <col min="6919" max="6919" width="15.42578125" style="157" customWidth="1"/>
    <col min="6920" max="6920" width="16.42578125" style="157" customWidth="1"/>
    <col min="6921" max="6921" width="16.85546875" style="157" customWidth="1"/>
    <col min="6922" max="6922" width="9.140625" style="157" customWidth="1"/>
    <col min="6923" max="6923" width="4.140625" style="157" customWidth="1"/>
    <col min="6924" max="6924" width="12" style="157" customWidth="1"/>
    <col min="6925" max="6925" width="9.140625" style="157" customWidth="1"/>
    <col min="6926" max="6926" width="2.7109375" style="157" customWidth="1"/>
    <col min="6927" max="6927" width="11.42578125" style="157" customWidth="1"/>
    <col min="6928" max="6928" width="21.7109375" style="157" customWidth="1"/>
    <col min="6929" max="6941" width="9.140625" style="157" customWidth="1"/>
    <col min="6942" max="6942" width="5.7109375" style="157" customWidth="1"/>
    <col min="6943" max="6944" width="9.140625" style="157" customWidth="1"/>
    <col min="6945" max="6946" width="23.5703125" style="157" customWidth="1"/>
    <col min="6947" max="7168" width="9.140625" style="157"/>
    <col min="7169" max="7169" width="15" style="157" customWidth="1"/>
    <col min="7170" max="7170" width="42.140625" style="157" customWidth="1"/>
    <col min="7171" max="7171" width="14.28515625" style="157" customWidth="1"/>
    <col min="7172" max="7172" width="9.85546875" style="157" customWidth="1"/>
    <col min="7173" max="7173" width="17.140625" style="157" customWidth="1"/>
    <col min="7174" max="7174" width="12.85546875" style="157" customWidth="1"/>
    <col min="7175" max="7175" width="15.42578125" style="157" customWidth="1"/>
    <col min="7176" max="7176" width="16.42578125" style="157" customWidth="1"/>
    <col min="7177" max="7177" width="16.85546875" style="157" customWidth="1"/>
    <col min="7178" max="7178" width="9.140625" style="157" customWidth="1"/>
    <col min="7179" max="7179" width="4.140625" style="157" customWidth="1"/>
    <col min="7180" max="7180" width="12" style="157" customWidth="1"/>
    <col min="7181" max="7181" width="9.140625" style="157" customWidth="1"/>
    <col min="7182" max="7182" width="2.7109375" style="157" customWidth="1"/>
    <col min="7183" max="7183" width="11.42578125" style="157" customWidth="1"/>
    <col min="7184" max="7184" width="21.7109375" style="157" customWidth="1"/>
    <col min="7185" max="7197" width="9.140625" style="157" customWidth="1"/>
    <col min="7198" max="7198" width="5.7109375" style="157" customWidth="1"/>
    <col min="7199" max="7200" width="9.140625" style="157" customWidth="1"/>
    <col min="7201" max="7202" width="23.5703125" style="157" customWidth="1"/>
    <col min="7203" max="7424" width="9.140625" style="157"/>
    <col min="7425" max="7425" width="15" style="157" customWidth="1"/>
    <col min="7426" max="7426" width="42.140625" style="157" customWidth="1"/>
    <col min="7427" max="7427" width="14.28515625" style="157" customWidth="1"/>
    <col min="7428" max="7428" width="9.85546875" style="157" customWidth="1"/>
    <col min="7429" max="7429" width="17.140625" style="157" customWidth="1"/>
    <col min="7430" max="7430" width="12.85546875" style="157" customWidth="1"/>
    <col min="7431" max="7431" width="15.42578125" style="157" customWidth="1"/>
    <col min="7432" max="7432" width="16.42578125" style="157" customWidth="1"/>
    <col min="7433" max="7433" width="16.85546875" style="157" customWidth="1"/>
    <col min="7434" max="7434" width="9.140625" style="157" customWidth="1"/>
    <col min="7435" max="7435" width="4.140625" style="157" customWidth="1"/>
    <col min="7436" max="7436" width="12" style="157" customWidth="1"/>
    <col min="7437" max="7437" width="9.140625" style="157" customWidth="1"/>
    <col min="7438" max="7438" width="2.7109375" style="157" customWidth="1"/>
    <col min="7439" max="7439" width="11.42578125" style="157" customWidth="1"/>
    <col min="7440" max="7440" width="21.7109375" style="157" customWidth="1"/>
    <col min="7441" max="7453" width="9.140625" style="157" customWidth="1"/>
    <col min="7454" max="7454" width="5.7109375" style="157" customWidth="1"/>
    <col min="7455" max="7456" width="9.140625" style="157" customWidth="1"/>
    <col min="7457" max="7458" width="23.5703125" style="157" customWidth="1"/>
    <col min="7459" max="7680" width="9.140625" style="157"/>
    <col min="7681" max="7681" width="15" style="157" customWidth="1"/>
    <col min="7682" max="7682" width="42.140625" style="157" customWidth="1"/>
    <col min="7683" max="7683" width="14.28515625" style="157" customWidth="1"/>
    <col min="7684" max="7684" width="9.85546875" style="157" customWidth="1"/>
    <col min="7685" max="7685" width="17.140625" style="157" customWidth="1"/>
    <col min="7686" max="7686" width="12.85546875" style="157" customWidth="1"/>
    <col min="7687" max="7687" width="15.42578125" style="157" customWidth="1"/>
    <col min="7688" max="7688" width="16.42578125" style="157" customWidth="1"/>
    <col min="7689" max="7689" width="16.85546875" style="157" customWidth="1"/>
    <col min="7690" max="7690" width="9.140625" style="157" customWidth="1"/>
    <col min="7691" max="7691" width="4.140625" style="157" customWidth="1"/>
    <col min="7692" max="7692" width="12" style="157" customWidth="1"/>
    <col min="7693" max="7693" width="9.140625" style="157" customWidth="1"/>
    <col min="7694" max="7694" width="2.7109375" style="157" customWidth="1"/>
    <col min="7695" max="7695" width="11.42578125" style="157" customWidth="1"/>
    <col min="7696" max="7696" width="21.7109375" style="157" customWidth="1"/>
    <col min="7697" max="7709" width="9.140625" style="157" customWidth="1"/>
    <col min="7710" max="7710" width="5.7109375" style="157" customWidth="1"/>
    <col min="7711" max="7712" width="9.140625" style="157" customWidth="1"/>
    <col min="7713" max="7714" width="23.5703125" style="157" customWidth="1"/>
    <col min="7715" max="7936" width="9.140625" style="157"/>
    <col min="7937" max="7937" width="15" style="157" customWidth="1"/>
    <col min="7938" max="7938" width="42.140625" style="157" customWidth="1"/>
    <col min="7939" max="7939" width="14.28515625" style="157" customWidth="1"/>
    <col min="7940" max="7940" width="9.85546875" style="157" customWidth="1"/>
    <col min="7941" max="7941" width="17.140625" style="157" customWidth="1"/>
    <col min="7942" max="7942" width="12.85546875" style="157" customWidth="1"/>
    <col min="7943" max="7943" width="15.42578125" style="157" customWidth="1"/>
    <col min="7944" max="7944" width="16.42578125" style="157" customWidth="1"/>
    <col min="7945" max="7945" width="16.85546875" style="157" customWidth="1"/>
    <col min="7946" max="7946" width="9.140625" style="157" customWidth="1"/>
    <col min="7947" max="7947" width="4.140625" style="157" customWidth="1"/>
    <col min="7948" max="7948" width="12" style="157" customWidth="1"/>
    <col min="7949" max="7949" width="9.140625" style="157" customWidth="1"/>
    <col min="7950" max="7950" width="2.7109375" style="157" customWidth="1"/>
    <col min="7951" max="7951" width="11.42578125" style="157" customWidth="1"/>
    <col min="7952" max="7952" width="21.7109375" style="157" customWidth="1"/>
    <col min="7953" max="7965" width="9.140625" style="157" customWidth="1"/>
    <col min="7966" max="7966" width="5.7109375" style="157" customWidth="1"/>
    <col min="7967" max="7968" width="9.140625" style="157" customWidth="1"/>
    <col min="7969" max="7970" width="23.5703125" style="157" customWidth="1"/>
    <col min="7971" max="8192" width="9.140625" style="157"/>
    <col min="8193" max="8193" width="15" style="157" customWidth="1"/>
    <col min="8194" max="8194" width="42.140625" style="157" customWidth="1"/>
    <col min="8195" max="8195" width="14.28515625" style="157" customWidth="1"/>
    <col min="8196" max="8196" width="9.85546875" style="157" customWidth="1"/>
    <col min="8197" max="8197" width="17.140625" style="157" customWidth="1"/>
    <col min="8198" max="8198" width="12.85546875" style="157" customWidth="1"/>
    <col min="8199" max="8199" width="15.42578125" style="157" customWidth="1"/>
    <col min="8200" max="8200" width="16.42578125" style="157" customWidth="1"/>
    <col min="8201" max="8201" width="16.85546875" style="157" customWidth="1"/>
    <col min="8202" max="8202" width="9.140625" style="157" customWidth="1"/>
    <col min="8203" max="8203" width="4.140625" style="157" customWidth="1"/>
    <col min="8204" max="8204" width="12" style="157" customWidth="1"/>
    <col min="8205" max="8205" width="9.140625" style="157" customWidth="1"/>
    <col min="8206" max="8206" width="2.7109375" style="157" customWidth="1"/>
    <col min="8207" max="8207" width="11.42578125" style="157" customWidth="1"/>
    <col min="8208" max="8208" width="21.7109375" style="157" customWidth="1"/>
    <col min="8209" max="8221" width="9.140625" style="157" customWidth="1"/>
    <col min="8222" max="8222" width="5.7109375" style="157" customWidth="1"/>
    <col min="8223" max="8224" width="9.140625" style="157" customWidth="1"/>
    <col min="8225" max="8226" width="23.5703125" style="157" customWidth="1"/>
    <col min="8227" max="8448" width="9.140625" style="157"/>
    <col min="8449" max="8449" width="15" style="157" customWidth="1"/>
    <col min="8450" max="8450" width="42.140625" style="157" customWidth="1"/>
    <col min="8451" max="8451" width="14.28515625" style="157" customWidth="1"/>
    <col min="8452" max="8452" width="9.85546875" style="157" customWidth="1"/>
    <col min="8453" max="8453" width="17.140625" style="157" customWidth="1"/>
    <col min="8454" max="8454" width="12.85546875" style="157" customWidth="1"/>
    <col min="8455" max="8455" width="15.42578125" style="157" customWidth="1"/>
    <col min="8456" max="8456" width="16.42578125" style="157" customWidth="1"/>
    <col min="8457" max="8457" width="16.85546875" style="157" customWidth="1"/>
    <col min="8458" max="8458" width="9.140625" style="157" customWidth="1"/>
    <col min="8459" max="8459" width="4.140625" style="157" customWidth="1"/>
    <col min="8460" max="8460" width="12" style="157" customWidth="1"/>
    <col min="8461" max="8461" width="9.140625" style="157" customWidth="1"/>
    <col min="8462" max="8462" width="2.7109375" style="157" customWidth="1"/>
    <col min="8463" max="8463" width="11.42578125" style="157" customWidth="1"/>
    <col min="8464" max="8464" width="21.7109375" style="157" customWidth="1"/>
    <col min="8465" max="8477" width="9.140625" style="157" customWidth="1"/>
    <col min="8478" max="8478" width="5.7109375" style="157" customWidth="1"/>
    <col min="8479" max="8480" width="9.140625" style="157" customWidth="1"/>
    <col min="8481" max="8482" width="23.5703125" style="157" customWidth="1"/>
    <col min="8483" max="8704" width="9.140625" style="157"/>
    <col min="8705" max="8705" width="15" style="157" customWidth="1"/>
    <col min="8706" max="8706" width="42.140625" style="157" customWidth="1"/>
    <col min="8707" max="8707" width="14.28515625" style="157" customWidth="1"/>
    <col min="8708" max="8708" width="9.85546875" style="157" customWidth="1"/>
    <col min="8709" max="8709" width="17.140625" style="157" customWidth="1"/>
    <col min="8710" max="8710" width="12.85546875" style="157" customWidth="1"/>
    <col min="8711" max="8711" width="15.42578125" style="157" customWidth="1"/>
    <col min="8712" max="8712" width="16.42578125" style="157" customWidth="1"/>
    <col min="8713" max="8713" width="16.85546875" style="157" customWidth="1"/>
    <col min="8714" max="8714" width="9.140625" style="157" customWidth="1"/>
    <col min="8715" max="8715" width="4.140625" style="157" customWidth="1"/>
    <col min="8716" max="8716" width="12" style="157" customWidth="1"/>
    <col min="8717" max="8717" width="9.140625" style="157" customWidth="1"/>
    <col min="8718" max="8718" width="2.7109375" style="157" customWidth="1"/>
    <col min="8719" max="8719" width="11.42578125" style="157" customWidth="1"/>
    <col min="8720" max="8720" width="21.7109375" style="157" customWidth="1"/>
    <col min="8721" max="8733" width="9.140625" style="157" customWidth="1"/>
    <col min="8734" max="8734" width="5.7109375" style="157" customWidth="1"/>
    <col min="8735" max="8736" width="9.140625" style="157" customWidth="1"/>
    <col min="8737" max="8738" width="23.5703125" style="157" customWidth="1"/>
    <col min="8739" max="8960" width="9.140625" style="157"/>
    <col min="8961" max="8961" width="15" style="157" customWidth="1"/>
    <col min="8962" max="8962" width="42.140625" style="157" customWidth="1"/>
    <col min="8963" max="8963" width="14.28515625" style="157" customWidth="1"/>
    <col min="8964" max="8964" width="9.85546875" style="157" customWidth="1"/>
    <col min="8965" max="8965" width="17.140625" style="157" customWidth="1"/>
    <col min="8966" max="8966" width="12.85546875" style="157" customWidth="1"/>
    <col min="8967" max="8967" width="15.42578125" style="157" customWidth="1"/>
    <col min="8968" max="8968" width="16.42578125" style="157" customWidth="1"/>
    <col min="8969" max="8969" width="16.85546875" style="157" customWidth="1"/>
    <col min="8970" max="8970" width="9.140625" style="157" customWidth="1"/>
    <col min="8971" max="8971" width="4.140625" style="157" customWidth="1"/>
    <col min="8972" max="8972" width="12" style="157" customWidth="1"/>
    <col min="8973" max="8973" width="9.140625" style="157" customWidth="1"/>
    <col min="8974" max="8974" width="2.7109375" style="157" customWidth="1"/>
    <col min="8975" max="8975" width="11.42578125" style="157" customWidth="1"/>
    <col min="8976" max="8976" width="21.7109375" style="157" customWidth="1"/>
    <col min="8977" max="8989" width="9.140625" style="157" customWidth="1"/>
    <col min="8990" max="8990" width="5.7109375" style="157" customWidth="1"/>
    <col min="8991" max="8992" width="9.140625" style="157" customWidth="1"/>
    <col min="8993" max="8994" width="23.5703125" style="157" customWidth="1"/>
    <col min="8995" max="9216" width="9.140625" style="157"/>
    <col min="9217" max="9217" width="15" style="157" customWidth="1"/>
    <col min="9218" max="9218" width="42.140625" style="157" customWidth="1"/>
    <col min="9219" max="9219" width="14.28515625" style="157" customWidth="1"/>
    <col min="9220" max="9220" width="9.85546875" style="157" customWidth="1"/>
    <col min="9221" max="9221" width="17.140625" style="157" customWidth="1"/>
    <col min="9222" max="9222" width="12.85546875" style="157" customWidth="1"/>
    <col min="9223" max="9223" width="15.42578125" style="157" customWidth="1"/>
    <col min="9224" max="9224" width="16.42578125" style="157" customWidth="1"/>
    <col min="9225" max="9225" width="16.85546875" style="157" customWidth="1"/>
    <col min="9226" max="9226" width="9.140625" style="157" customWidth="1"/>
    <col min="9227" max="9227" width="4.140625" style="157" customWidth="1"/>
    <col min="9228" max="9228" width="12" style="157" customWidth="1"/>
    <col min="9229" max="9229" width="9.140625" style="157" customWidth="1"/>
    <col min="9230" max="9230" width="2.7109375" style="157" customWidth="1"/>
    <col min="9231" max="9231" width="11.42578125" style="157" customWidth="1"/>
    <col min="9232" max="9232" width="21.7109375" style="157" customWidth="1"/>
    <col min="9233" max="9245" width="9.140625" style="157" customWidth="1"/>
    <col min="9246" max="9246" width="5.7109375" style="157" customWidth="1"/>
    <col min="9247" max="9248" width="9.140625" style="157" customWidth="1"/>
    <col min="9249" max="9250" width="23.5703125" style="157" customWidth="1"/>
    <col min="9251" max="9472" width="9.140625" style="157"/>
    <col min="9473" max="9473" width="15" style="157" customWidth="1"/>
    <col min="9474" max="9474" width="42.140625" style="157" customWidth="1"/>
    <col min="9475" max="9475" width="14.28515625" style="157" customWidth="1"/>
    <col min="9476" max="9476" width="9.85546875" style="157" customWidth="1"/>
    <col min="9477" max="9477" width="17.140625" style="157" customWidth="1"/>
    <col min="9478" max="9478" width="12.85546875" style="157" customWidth="1"/>
    <col min="9479" max="9479" width="15.42578125" style="157" customWidth="1"/>
    <col min="9480" max="9480" width="16.42578125" style="157" customWidth="1"/>
    <col min="9481" max="9481" width="16.85546875" style="157" customWidth="1"/>
    <col min="9482" max="9482" width="9.140625" style="157" customWidth="1"/>
    <col min="9483" max="9483" width="4.140625" style="157" customWidth="1"/>
    <col min="9484" max="9484" width="12" style="157" customWidth="1"/>
    <col min="9485" max="9485" width="9.140625" style="157" customWidth="1"/>
    <col min="9486" max="9486" width="2.7109375" style="157" customWidth="1"/>
    <col min="9487" max="9487" width="11.42578125" style="157" customWidth="1"/>
    <col min="9488" max="9488" width="21.7109375" style="157" customWidth="1"/>
    <col min="9489" max="9501" width="9.140625" style="157" customWidth="1"/>
    <col min="9502" max="9502" width="5.7109375" style="157" customWidth="1"/>
    <col min="9503" max="9504" width="9.140625" style="157" customWidth="1"/>
    <col min="9505" max="9506" width="23.5703125" style="157" customWidth="1"/>
    <col min="9507" max="9728" width="9.140625" style="157"/>
    <col min="9729" max="9729" width="15" style="157" customWidth="1"/>
    <col min="9730" max="9730" width="42.140625" style="157" customWidth="1"/>
    <col min="9731" max="9731" width="14.28515625" style="157" customWidth="1"/>
    <col min="9732" max="9732" width="9.85546875" style="157" customWidth="1"/>
    <col min="9733" max="9733" width="17.140625" style="157" customWidth="1"/>
    <col min="9734" max="9734" width="12.85546875" style="157" customWidth="1"/>
    <col min="9735" max="9735" width="15.42578125" style="157" customWidth="1"/>
    <col min="9736" max="9736" width="16.42578125" style="157" customWidth="1"/>
    <col min="9737" max="9737" width="16.85546875" style="157" customWidth="1"/>
    <col min="9738" max="9738" width="9.140625" style="157" customWidth="1"/>
    <col min="9739" max="9739" width="4.140625" style="157" customWidth="1"/>
    <col min="9740" max="9740" width="12" style="157" customWidth="1"/>
    <col min="9741" max="9741" width="9.140625" style="157" customWidth="1"/>
    <col min="9742" max="9742" width="2.7109375" style="157" customWidth="1"/>
    <col min="9743" max="9743" width="11.42578125" style="157" customWidth="1"/>
    <col min="9744" max="9744" width="21.7109375" style="157" customWidth="1"/>
    <col min="9745" max="9757" width="9.140625" style="157" customWidth="1"/>
    <col min="9758" max="9758" width="5.7109375" style="157" customWidth="1"/>
    <col min="9759" max="9760" width="9.140625" style="157" customWidth="1"/>
    <col min="9761" max="9762" width="23.5703125" style="157" customWidth="1"/>
    <col min="9763" max="9984" width="9.140625" style="157"/>
    <col min="9985" max="9985" width="15" style="157" customWidth="1"/>
    <col min="9986" max="9986" width="42.140625" style="157" customWidth="1"/>
    <col min="9987" max="9987" width="14.28515625" style="157" customWidth="1"/>
    <col min="9988" max="9988" width="9.85546875" style="157" customWidth="1"/>
    <col min="9989" max="9989" width="17.140625" style="157" customWidth="1"/>
    <col min="9990" max="9990" width="12.85546875" style="157" customWidth="1"/>
    <col min="9991" max="9991" width="15.42578125" style="157" customWidth="1"/>
    <col min="9992" max="9992" width="16.42578125" style="157" customWidth="1"/>
    <col min="9993" max="9993" width="16.85546875" style="157" customWidth="1"/>
    <col min="9994" max="9994" width="9.140625" style="157" customWidth="1"/>
    <col min="9995" max="9995" width="4.140625" style="157" customWidth="1"/>
    <col min="9996" max="9996" width="12" style="157" customWidth="1"/>
    <col min="9997" max="9997" width="9.140625" style="157" customWidth="1"/>
    <col min="9998" max="9998" width="2.7109375" style="157" customWidth="1"/>
    <col min="9999" max="9999" width="11.42578125" style="157" customWidth="1"/>
    <col min="10000" max="10000" width="21.7109375" style="157" customWidth="1"/>
    <col min="10001" max="10013" width="9.140625" style="157" customWidth="1"/>
    <col min="10014" max="10014" width="5.7109375" style="157" customWidth="1"/>
    <col min="10015" max="10016" width="9.140625" style="157" customWidth="1"/>
    <col min="10017" max="10018" width="23.5703125" style="157" customWidth="1"/>
    <col min="10019" max="10240" width="9.140625" style="157"/>
    <col min="10241" max="10241" width="15" style="157" customWidth="1"/>
    <col min="10242" max="10242" width="42.140625" style="157" customWidth="1"/>
    <col min="10243" max="10243" width="14.28515625" style="157" customWidth="1"/>
    <col min="10244" max="10244" width="9.85546875" style="157" customWidth="1"/>
    <col min="10245" max="10245" width="17.140625" style="157" customWidth="1"/>
    <col min="10246" max="10246" width="12.85546875" style="157" customWidth="1"/>
    <col min="10247" max="10247" width="15.42578125" style="157" customWidth="1"/>
    <col min="10248" max="10248" width="16.42578125" style="157" customWidth="1"/>
    <col min="10249" max="10249" width="16.85546875" style="157" customWidth="1"/>
    <col min="10250" max="10250" width="9.140625" style="157" customWidth="1"/>
    <col min="10251" max="10251" width="4.140625" style="157" customWidth="1"/>
    <col min="10252" max="10252" width="12" style="157" customWidth="1"/>
    <col min="10253" max="10253" width="9.140625" style="157" customWidth="1"/>
    <col min="10254" max="10254" width="2.7109375" style="157" customWidth="1"/>
    <col min="10255" max="10255" width="11.42578125" style="157" customWidth="1"/>
    <col min="10256" max="10256" width="21.7109375" style="157" customWidth="1"/>
    <col min="10257" max="10269" width="9.140625" style="157" customWidth="1"/>
    <col min="10270" max="10270" width="5.7109375" style="157" customWidth="1"/>
    <col min="10271" max="10272" width="9.140625" style="157" customWidth="1"/>
    <col min="10273" max="10274" width="23.5703125" style="157" customWidth="1"/>
    <col min="10275" max="10496" width="9.140625" style="157"/>
    <col min="10497" max="10497" width="15" style="157" customWidth="1"/>
    <col min="10498" max="10498" width="42.140625" style="157" customWidth="1"/>
    <col min="10499" max="10499" width="14.28515625" style="157" customWidth="1"/>
    <col min="10500" max="10500" width="9.85546875" style="157" customWidth="1"/>
    <col min="10501" max="10501" width="17.140625" style="157" customWidth="1"/>
    <col min="10502" max="10502" width="12.85546875" style="157" customWidth="1"/>
    <col min="10503" max="10503" width="15.42578125" style="157" customWidth="1"/>
    <col min="10504" max="10504" width="16.42578125" style="157" customWidth="1"/>
    <col min="10505" max="10505" width="16.85546875" style="157" customWidth="1"/>
    <col min="10506" max="10506" width="9.140625" style="157" customWidth="1"/>
    <col min="10507" max="10507" width="4.140625" style="157" customWidth="1"/>
    <col min="10508" max="10508" width="12" style="157" customWidth="1"/>
    <col min="10509" max="10509" width="9.140625" style="157" customWidth="1"/>
    <col min="10510" max="10510" width="2.7109375" style="157" customWidth="1"/>
    <col min="10511" max="10511" width="11.42578125" style="157" customWidth="1"/>
    <col min="10512" max="10512" width="21.7109375" style="157" customWidth="1"/>
    <col min="10513" max="10525" width="9.140625" style="157" customWidth="1"/>
    <col min="10526" max="10526" width="5.7109375" style="157" customWidth="1"/>
    <col min="10527" max="10528" width="9.140625" style="157" customWidth="1"/>
    <col min="10529" max="10530" width="23.5703125" style="157" customWidth="1"/>
    <col min="10531" max="10752" width="9.140625" style="157"/>
    <col min="10753" max="10753" width="15" style="157" customWidth="1"/>
    <col min="10754" max="10754" width="42.140625" style="157" customWidth="1"/>
    <col min="10755" max="10755" width="14.28515625" style="157" customWidth="1"/>
    <col min="10756" max="10756" width="9.85546875" style="157" customWidth="1"/>
    <col min="10757" max="10757" width="17.140625" style="157" customWidth="1"/>
    <col min="10758" max="10758" width="12.85546875" style="157" customWidth="1"/>
    <col min="10759" max="10759" width="15.42578125" style="157" customWidth="1"/>
    <col min="10760" max="10760" width="16.42578125" style="157" customWidth="1"/>
    <col min="10761" max="10761" width="16.85546875" style="157" customWidth="1"/>
    <col min="10762" max="10762" width="9.140625" style="157" customWidth="1"/>
    <col min="10763" max="10763" width="4.140625" style="157" customWidth="1"/>
    <col min="10764" max="10764" width="12" style="157" customWidth="1"/>
    <col min="10765" max="10765" width="9.140625" style="157" customWidth="1"/>
    <col min="10766" max="10766" width="2.7109375" style="157" customWidth="1"/>
    <col min="10767" max="10767" width="11.42578125" style="157" customWidth="1"/>
    <col min="10768" max="10768" width="21.7109375" style="157" customWidth="1"/>
    <col min="10769" max="10781" width="9.140625" style="157" customWidth="1"/>
    <col min="10782" max="10782" width="5.7109375" style="157" customWidth="1"/>
    <col min="10783" max="10784" width="9.140625" style="157" customWidth="1"/>
    <col min="10785" max="10786" width="23.5703125" style="157" customWidth="1"/>
    <col min="10787" max="11008" width="9.140625" style="157"/>
    <col min="11009" max="11009" width="15" style="157" customWidth="1"/>
    <col min="11010" max="11010" width="42.140625" style="157" customWidth="1"/>
    <col min="11011" max="11011" width="14.28515625" style="157" customWidth="1"/>
    <col min="11012" max="11012" width="9.85546875" style="157" customWidth="1"/>
    <col min="11013" max="11013" width="17.140625" style="157" customWidth="1"/>
    <col min="11014" max="11014" width="12.85546875" style="157" customWidth="1"/>
    <col min="11015" max="11015" width="15.42578125" style="157" customWidth="1"/>
    <col min="11016" max="11016" width="16.42578125" style="157" customWidth="1"/>
    <col min="11017" max="11017" width="16.85546875" style="157" customWidth="1"/>
    <col min="11018" max="11018" width="9.140625" style="157" customWidth="1"/>
    <col min="11019" max="11019" width="4.140625" style="157" customWidth="1"/>
    <col min="11020" max="11020" width="12" style="157" customWidth="1"/>
    <col min="11021" max="11021" width="9.140625" style="157" customWidth="1"/>
    <col min="11022" max="11022" width="2.7109375" style="157" customWidth="1"/>
    <col min="11023" max="11023" width="11.42578125" style="157" customWidth="1"/>
    <col min="11024" max="11024" width="21.7109375" style="157" customWidth="1"/>
    <col min="11025" max="11037" width="9.140625" style="157" customWidth="1"/>
    <col min="11038" max="11038" width="5.7109375" style="157" customWidth="1"/>
    <col min="11039" max="11040" width="9.140625" style="157" customWidth="1"/>
    <col min="11041" max="11042" width="23.5703125" style="157" customWidth="1"/>
    <col min="11043" max="11264" width="9.140625" style="157"/>
    <col min="11265" max="11265" width="15" style="157" customWidth="1"/>
    <col min="11266" max="11266" width="42.140625" style="157" customWidth="1"/>
    <col min="11267" max="11267" width="14.28515625" style="157" customWidth="1"/>
    <col min="11268" max="11268" width="9.85546875" style="157" customWidth="1"/>
    <col min="11269" max="11269" width="17.140625" style="157" customWidth="1"/>
    <col min="11270" max="11270" width="12.85546875" style="157" customWidth="1"/>
    <col min="11271" max="11271" width="15.42578125" style="157" customWidth="1"/>
    <col min="11272" max="11272" width="16.42578125" style="157" customWidth="1"/>
    <col min="11273" max="11273" width="16.85546875" style="157" customWidth="1"/>
    <col min="11274" max="11274" width="9.140625" style="157" customWidth="1"/>
    <col min="11275" max="11275" width="4.140625" style="157" customWidth="1"/>
    <col min="11276" max="11276" width="12" style="157" customWidth="1"/>
    <col min="11277" max="11277" width="9.140625" style="157" customWidth="1"/>
    <col min="11278" max="11278" width="2.7109375" style="157" customWidth="1"/>
    <col min="11279" max="11279" width="11.42578125" style="157" customWidth="1"/>
    <col min="11280" max="11280" width="21.7109375" style="157" customWidth="1"/>
    <col min="11281" max="11293" width="9.140625" style="157" customWidth="1"/>
    <col min="11294" max="11294" width="5.7109375" style="157" customWidth="1"/>
    <col min="11295" max="11296" width="9.140625" style="157" customWidth="1"/>
    <col min="11297" max="11298" width="23.5703125" style="157" customWidth="1"/>
    <col min="11299" max="11520" width="9.140625" style="157"/>
    <col min="11521" max="11521" width="15" style="157" customWidth="1"/>
    <col min="11522" max="11522" width="42.140625" style="157" customWidth="1"/>
    <col min="11523" max="11523" width="14.28515625" style="157" customWidth="1"/>
    <col min="11524" max="11524" width="9.85546875" style="157" customWidth="1"/>
    <col min="11525" max="11525" width="17.140625" style="157" customWidth="1"/>
    <col min="11526" max="11526" width="12.85546875" style="157" customWidth="1"/>
    <col min="11527" max="11527" width="15.42578125" style="157" customWidth="1"/>
    <col min="11528" max="11528" width="16.42578125" style="157" customWidth="1"/>
    <col min="11529" max="11529" width="16.85546875" style="157" customWidth="1"/>
    <col min="11530" max="11530" width="9.140625" style="157" customWidth="1"/>
    <col min="11531" max="11531" width="4.140625" style="157" customWidth="1"/>
    <col min="11532" max="11532" width="12" style="157" customWidth="1"/>
    <col min="11533" max="11533" width="9.140625" style="157" customWidth="1"/>
    <col min="11534" max="11534" width="2.7109375" style="157" customWidth="1"/>
    <col min="11535" max="11535" width="11.42578125" style="157" customWidth="1"/>
    <col min="11536" max="11536" width="21.7109375" style="157" customWidth="1"/>
    <col min="11537" max="11549" width="9.140625" style="157" customWidth="1"/>
    <col min="11550" max="11550" width="5.7109375" style="157" customWidth="1"/>
    <col min="11551" max="11552" width="9.140625" style="157" customWidth="1"/>
    <col min="11553" max="11554" width="23.5703125" style="157" customWidth="1"/>
    <col min="11555" max="11776" width="9.140625" style="157"/>
    <col min="11777" max="11777" width="15" style="157" customWidth="1"/>
    <col min="11778" max="11778" width="42.140625" style="157" customWidth="1"/>
    <col min="11779" max="11779" width="14.28515625" style="157" customWidth="1"/>
    <col min="11780" max="11780" width="9.85546875" style="157" customWidth="1"/>
    <col min="11781" max="11781" width="17.140625" style="157" customWidth="1"/>
    <col min="11782" max="11782" width="12.85546875" style="157" customWidth="1"/>
    <col min="11783" max="11783" width="15.42578125" style="157" customWidth="1"/>
    <col min="11784" max="11784" width="16.42578125" style="157" customWidth="1"/>
    <col min="11785" max="11785" width="16.85546875" style="157" customWidth="1"/>
    <col min="11786" max="11786" width="9.140625" style="157" customWidth="1"/>
    <col min="11787" max="11787" width="4.140625" style="157" customWidth="1"/>
    <col min="11788" max="11788" width="12" style="157" customWidth="1"/>
    <col min="11789" max="11789" width="9.140625" style="157" customWidth="1"/>
    <col min="11790" max="11790" width="2.7109375" style="157" customWidth="1"/>
    <col min="11791" max="11791" width="11.42578125" style="157" customWidth="1"/>
    <col min="11792" max="11792" width="21.7109375" style="157" customWidth="1"/>
    <col min="11793" max="11805" width="9.140625" style="157" customWidth="1"/>
    <col min="11806" max="11806" width="5.7109375" style="157" customWidth="1"/>
    <col min="11807" max="11808" width="9.140625" style="157" customWidth="1"/>
    <col min="11809" max="11810" width="23.5703125" style="157" customWidth="1"/>
    <col min="11811" max="12032" width="9.140625" style="157"/>
    <col min="12033" max="12033" width="15" style="157" customWidth="1"/>
    <col min="12034" max="12034" width="42.140625" style="157" customWidth="1"/>
    <col min="12035" max="12035" width="14.28515625" style="157" customWidth="1"/>
    <col min="12036" max="12036" width="9.85546875" style="157" customWidth="1"/>
    <col min="12037" max="12037" width="17.140625" style="157" customWidth="1"/>
    <col min="12038" max="12038" width="12.85546875" style="157" customWidth="1"/>
    <col min="12039" max="12039" width="15.42578125" style="157" customWidth="1"/>
    <col min="12040" max="12040" width="16.42578125" style="157" customWidth="1"/>
    <col min="12041" max="12041" width="16.85546875" style="157" customWidth="1"/>
    <col min="12042" max="12042" width="9.140625" style="157" customWidth="1"/>
    <col min="12043" max="12043" width="4.140625" style="157" customWidth="1"/>
    <col min="12044" max="12044" width="12" style="157" customWidth="1"/>
    <col min="12045" max="12045" width="9.140625" style="157" customWidth="1"/>
    <col min="12046" max="12046" width="2.7109375" style="157" customWidth="1"/>
    <col min="12047" max="12047" width="11.42578125" style="157" customWidth="1"/>
    <col min="12048" max="12048" width="21.7109375" style="157" customWidth="1"/>
    <col min="12049" max="12061" width="9.140625" style="157" customWidth="1"/>
    <col min="12062" max="12062" width="5.7109375" style="157" customWidth="1"/>
    <col min="12063" max="12064" width="9.140625" style="157" customWidth="1"/>
    <col min="12065" max="12066" width="23.5703125" style="157" customWidth="1"/>
    <col min="12067" max="12288" width="9.140625" style="157"/>
    <col min="12289" max="12289" width="15" style="157" customWidth="1"/>
    <col min="12290" max="12290" width="42.140625" style="157" customWidth="1"/>
    <col min="12291" max="12291" width="14.28515625" style="157" customWidth="1"/>
    <col min="12292" max="12292" width="9.85546875" style="157" customWidth="1"/>
    <col min="12293" max="12293" width="17.140625" style="157" customWidth="1"/>
    <col min="12294" max="12294" width="12.85546875" style="157" customWidth="1"/>
    <col min="12295" max="12295" width="15.42578125" style="157" customWidth="1"/>
    <col min="12296" max="12296" width="16.42578125" style="157" customWidth="1"/>
    <col min="12297" max="12297" width="16.85546875" style="157" customWidth="1"/>
    <col min="12298" max="12298" width="9.140625" style="157" customWidth="1"/>
    <col min="12299" max="12299" width="4.140625" style="157" customWidth="1"/>
    <col min="12300" max="12300" width="12" style="157" customWidth="1"/>
    <col min="12301" max="12301" width="9.140625" style="157" customWidth="1"/>
    <col min="12302" max="12302" width="2.7109375" style="157" customWidth="1"/>
    <col min="12303" max="12303" width="11.42578125" style="157" customWidth="1"/>
    <col min="12304" max="12304" width="21.7109375" style="157" customWidth="1"/>
    <col min="12305" max="12317" width="9.140625" style="157" customWidth="1"/>
    <col min="12318" max="12318" width="5.7109375" style="157" customWidth="1"/>
    <col min="12319" max="12320" width="9.140625" style="157" customWidth="1"/>
    <col min="12321" max="12322" width="23.5703125" style="157" customWidth="1"/>
    <col min="12323" max="12544" width="9.140625" style="157"/>
    <col min="12545" max="12545" width="15" style="157" customWidth="1"/>
    <col min="12546" max="12546" width="42.140625" style="157" customWidth="1"/>
    <col min="12547" max="12547" width="14.28515625" style="157" customWidth="1"/>
    <col min="12548" max="12548" width="9.85546875" style="157" customWidth="1"/>
    <col min="12549" max="12549" width="17.140625" style="157" customWidth="1"/>
    <col min="12550" max="12550" width="12.85546875" style="157" customWidth="1"/>
    <col min="12551" max="12551" width="15.42578125" style="157" customWidth="1"/>
    <col min="12552" max="12552" width="16.42578125" style="157" customWidth="1"/>
    <col min="12553" max="12553" width="16.85546875" style="157" customWidth="1"/>
    <col min="12554" max="12554" width="9.140625" style="157" customWidth="1"/>
    <col min="12555" max="12555" width="4.140625" style="157" customWidth="1"/>
    <col min="12556" max="12556" width="12" style="157" customWidth="1"/>
    <col min="12557" max="12557" width="9.140625" style="157" customWidth="1"/>
    <col min="12558" max="12558" width="2.7109375" style="157" customWidth="1"/>
    <col min="12559" max="12559" width="11.42578125" style="157" customWidth="1"/>
    <col min="12560" max="12560" width="21.7109375" style="157" customWidth="1"/>
    <col min="12561" max="12573" width="9.140625" style="157" customWidth="1"/>
    <col min="12574" max="12574" width="5.7109375" style="157" customWidth="1"/>
    <col min="12575" max="12576" width="9.140625" style="157" customWidth="1"/>
    <col min="12577" max="12578" width="23.5703125" style="157" customWidth="1"/>
    <col min="12579" max="12800" width="9.140625" style="157"/>
    <col min="12801" max="12801" width="15" style="157" customWidth="1"/>
    <col min="12802" max="12802" width="42.140625" style="157" customWidth="1"/>
    <col min="12803" max="12803" width="14.28515625" style="157" customWidth="1"/>
    <col min="12804" max="12804" width="9.85546875" style="157" customWidth="1"/>
    <col min="12805" max="12805" width="17.140625" style="157" customWidth="1"/>
    <col min="12806" max="12806" width="12.85546875" style="157" customWidth="1"/>
    <col min="12807" max="12807" width="15.42578125" style="157" customWidth="1"/>
    <col min="12808" max="12808" width="16.42578125" style="157" customWidth="1"/>
    <col min="12809" max="12809" width="16.85546875" style="157" customWidth="1"/>
    <col min="12810" max="12810" width="9.140625" style="157" customWidth="1"/>
    <col min="12811" max="12811" width="4.140625" style="157" customWidth="1"/>
    <col min="12812" max="12812" width="12" style="157" customWidth="1"/>
    <col min="12813" max="12813" width="9.140625" style="157" customWidth="1"/>
    <col min="12814" max="12814" width="2.7109375" style="157" customWidth="1"/>
    <col min="12815" max="12815" width="11.42578125" style="157" customWidth="1"/>
    <col min="12816" max="12816" width="21.7109375" style="157" customWidth="1"/>
    <col min="12817" max="12829" width="9.140625" style="157" customWidth="1"/>
    <col min="12830" max="12830" width="5.7109375" style="157" customWidth="1"/>
    <col min="12831" max="12832" width="9.140625" style="157" customWidth="1"/>
    <col min="12833" max="12834" width="23.5703125" style="157" customWidth="1"/>
    <col min="12835" max="13056" width="9.140625" style="157"/>
    <col min="13057" max="13057" width="15" style="157" customWidth="1"/>
    <col min="13058" max="13058" width="42.140625" style="157" customWidth="1"/>
    <col min="13059" max="13059" width="14.28515625" style="157" customWidth="1"/>
    <col min="13060" max="13060" width="9.85546875" style="157" customWidth="1"/>
    <col min="13061" max="13061" width="17.140625" style="157" customWidth="1"/>
    <col min="13062" max="13062" width="12.85546875" style="157" customWidth="1"/>
    <col min="13063" max="13063" width="15.42578125" style="157" customWidth="1"/>
    <col min="13064" max="13064" width="16.42578125" style="157" customWidth="1"/>
    <col min="13065" max="13065" width="16.85546875" style="157" customWidth="1"/>
    <col min="13066" max="13066" width="9.140625" style="157" customWidth="1"/>
    <col min="13067" max="13067" width="4.140625" style="157" customWidth="1"/>
    <col min="13068" max="13068" width="12" style="157" customWidth="1"/>
    <col min="13069" max="13069" width="9.140625" style="157" customWidth="1"/>
    <col min="13070" max="13070" width="2.7109375" style="157" customWidth="1"/>
    <col min="13071" max="13071" width="11.42578125" style="157" customWidth="1"/>
    <col min="13072" max="13072" width="21.7109375" style="157" customWidth="1"/>
    <col min="13073" max="13085" width="9.140625" style="157" customWidth="1"/>
    <col min="13086" max="13086" width="5.7109375" style="157" customWidth="1"/>
    <col min="13087" max="13088" width="9.140625" style="157" customWidth="1"/>
    <col min="13089" max="13090" width="23.5703125" style="157" customWidth="1"/>
    <col min="13091" max="13312" width="9.140625" style="157"/>
    <col min="13313" max="13313" width="15" style="157" customWidth="1"/>
    <col min="13314" max="13314" width="42.140625" style="157" customWidth="1"/>
    <col min="13315" max="13315" width="14.28515625" style="157" customWidth="1"/>
    <col min="13316" max="13316" width="9.85546875" style="157" customWidth="1"/>
    <col min="13317" max="13317" width="17.140625" style="157" customWidth="1"/>
    <col min="13318" max="13318" width="12.85546875" style="157" customWidth="1"/>
    <col min="13319" max="13319" width="15.42578125" style="157" customWidth="1"/>
    <col min="13320" max="13320" width="16.42578125" style="157" customWidth="1"/>
    <col min="13321" max="13321" width="16.85546875" style="157" customWidth="1"/>
    <col min="13322" max="13322" width="9.140625" style="157" customWidth="1"/>
    <col min="13323" max="13323" width="4.140625" style="157" customWidth="1"/>
    <col min="13324" max="13324" width="12" style="157" customWidth="1"/>
    <col min="13325" max="13325" width="9.140625" style="157" customWidth="1"/>
    <col min="13326" max="13326" width="2.7109375" style="157" customWidth="1"/>
    <col min="13327" max="13327" width="11.42578125" style="157" customWidth="1"/>
    <col min="13328" max="13328" width="21.7109375" style="157" customWidth="1"/>
    <col min="13329" max="13341" width="9.140625" style="157" customWidth="1"/>
    <col min="13342" max="13342" width="5.7109375" style="157" customWidth="1"/>
    <col min="13343" max="13344" width="9.140625" style="157" customWidth="1"/>
    <col min="13345" max="13346" width="23.5703125" style="157" customWidth="1"/>
    <col min="13347" max="13568" width="9.140625" style="157"/>
    <col min="13569" max="13569" width="15" style="157" customWidth="1"/>
    <col min="13570" max="13570" width="42.140625" style="157" customWidth="1"/>
    <col min="13571" max="13571" width="14.28515625" style="157" customWidth="1"/>
    <col min="13572" max="13572" width="9.85546875" style="157" customWidth="1"/>
    <col min="13573" max="13573" width="17.140625" style="157" customWidth="1"/>
    <col min="13574" max="13574" width="12.85546875" style="157" customWidth="1"/>
    <col min="13575" max="13575" width="15.42578125" style="157" customWidth="1"/>
    <col min="13576" max="13576" width="16.42578125" style="157" customWidth="1"/>
    <col min="13577" max="13577" width="16.85546875" style="157" customWidth="1"/>
    <col min="13578" max="13578" width="9.140625" style="157" customWidth="1"/>
    <col min="13579" max="13579" width="4.140625" style="157" customWidth="1"/>
    <col min="13580" max="13580" width="12" style="157" customWidth="1"/>
    <col min="13581" max="13581" width="9.140625" style="157" customWidth="1"/>
    <col min="13582" max="13582" width="2.7109375" style="157" customWidth="1"/>
    <col min="13583" max="13583" width="11.42578125" style="157" customWidth="1"/>
    <col min="13584" max="13584" width="21.7109375" style="157" customWidth="1"/>
    <col min="13585" max="13597" width="9.140625" style="157" customWidth="1"/>
    <col min="13598" max="13598" width="5.7109375" style="157" customWidth="1"/>
    <col min="13599" max="13600" width="9.140625" style="157" customWidth="1"/>
    <col min="13601" max="13602" width="23.5703125" style="157" customWidth="1"/>
    <col min="13603" max="13824" width="9.140625" style="157"/>
    <col min="13825" max="13825" width="15" style="157" customWidth="1"/>
    <col min="13826" max="13826" width="42.140625" style="157" customWidth="1"/>
    <col min="13827" max="13827" width="14.28515625" style="157" customWidth="1"/>
    <col min="13828" max="13828" width="9.85546875" style="157" customWidth="1"/>
    <col min="13829" max="13829" width="17.140625" style="157" customWidth="1"/>
    <col min="13830" max="13830" width="12.85546875" style="157" customWidth="1"/>
    <col min="13831" max="13831" width="15.42578125" style="157" customWidth="1"/>
    <col min="13832" max="13832" width="16.42578125" style="157" customWidth="1"/>
    <col min="13833" max="13833" width="16.85546875" style="157" customWidth="1"/>
    <col min="13834" max="13834" width="9.140625" style="157" customWidth="1"/>
    <col min="13835" max="13835" width="4.140625" style="157" customWidth="1"/>
    <col min="13836" max="13836" width="12" style="157" customWidth="1"/>
    <col min="13837" max="13837" width="9.140625" style="157" customWidth="1"/>
    <col min="13838" max="13838" width="2.7109375" style="157" customWidth="1"/>
    <col min="13839" max="13839" width="11.42578125" style="157" customWidth="1"/>
    <col min="13840" max="13840" width="21.7109375" style="157" customWidth="1"/>
    <col min="13841" max="13853" width="9.140625" style="157" customWidth="1"/>
    <col min="13854" max="13854" width="5.7109375" style="157" customWidth="1"/>
    <col min="13855" max="13856" width="9.140625" style="157" customWidth="1"/>
    <col min="13857" max="13858" width="23.5703125" style="157" customWidth="1"/>
    <col min="13859" max="14080" width="9.140625" style="157"/>
    <col min="14081" max="14081" width="15" style="157" customWidth="1"/>
    <col min="14082" max="14082" width="42.140625" style="157" customWidth="1"/>
    <col min="14083" max="14083" width="14.28515625" style="157" customWidth="1"/>
    <col min="14084" max="14084" width="9.85546875" style="157" customWidth="1"/>
    <col min="14085" max="14085" width="17.140625" style="157" customWidth="1"/>
    <col min="14086" max="14086" width="12.85546875" style="157" customWidth="1"/>
    <col min="14087" max="14087" width="15.42578125" style="157" customWidth="1"/>
    <col min="14088" max="14088" width="16.42578125" style="157" customWidth="1"/>
    <col min="14089" max="14089" width="16.85546875" style="157" customWidth="1"/>
    <col min="14090" max="14090" width="9.140625" style="157" customWidth="1"/>
    <col min="14091" max="14091" width="4.140625" style="157" customWidth="1"/>
    <col min="14092" max="14092" width="12" style="157" customWidth="1"/>
    <col min="14093" max="14093" width="9.140625" style="157" customWidth="1"/>
    <col min="14094" max="14094" width="2.7109375" style="157" customWidth="1"/>
    <col min="14095" max="14095" width="11.42578125" style="157" customWidth="1"/>
    <col min="14096" max="14096" width="21.7109375" style="157" customWidth="1"/>
    <col min="14097" max="14109" width="9.140625" style="157" customWidth="1"/>
    <col min="14110" max="14110" width="5.7109375" style="157" customWidth="1"/>
    <col min="14111" max="14112" width="9.140625" style="157" customWidth="1"/>
    <col min="14113" max="14114" width="23.5703125" style="157" customWidth="1"/>
    <col min="14115" max="14336" width="9.140625" style="157"/>
    <col min="14337" max="14337" width="15" style="157" customWidth="1"/>
    <col min="14338" max="14338" width="42.140625" style="157" customWidth="1"/>
    <col min="14339" max="14339" width="14.28515625" style="157" customWidth="1"/>
    <col min="14340" max="14340" width="9.85546875" style="157" customWidth="1"/>
    <col min="14341" max="14341" width="17.140625" style="157" customWidth="1"/>
    <col min="14342" max="14342" width="12.85546875" style="157" customWidth="1"/>
    <col min="14343" max="14343" width="15.42578125" style="157" customWidth="1"/>
    <col min="14344" max="14344" width="16.42578125" style="157" customWidth="1"/>
    <col min="14345" max="14345" width="16.85546875" style="157" customWidth="1"/>
    <col min="14346" max="14346" width="9.140625" style="157" customWidth="1"/>
    <col min="14347" max="14347" width="4.140625" style="157" customWidth="1"/>
    <col min="14348" max="14348" width="12" style="157" customWidth="1"/>
    <col min="14349" max="14349" width="9.140625" style="157" customWidth="1"/>
    <col min="14350" max="14350" width="2.7109375" style="157" customWidth="1"/>
    <col min="14351" max="14351" width="11.42578125" style="157" customWidth="1"/>
    <col min="14352" max="14352" width="21.7109375" style="157" customWidth="1"/>
    <col min="14353" max="14365" width="9.140625" style="157" customWidth="1"/>
    <col min="14366" max="14366" width="5.7109375" style="157" customWidth="1"/>
    <col min="14367" max="14368" width="9.140625" style="157" customWidth="1"/>
    <col min="14369" max="14370" width="23.5703125" style="157" customWidth="1"/>
    <col min="14371" max="14592" width="9.140625" style="157"/>
    <col min="14593" max="14593" width="15" style="157" customWidth="1"/>
    <col min="14594" max="14594" width="42.140625" style="157" customWidth="1"/>
    <col min="14595" max="14595" width="14.28515625" style="157" customWidth="1"/>
    <col min="14596" max="14596" width="9.85546875" style="157" customWidth="1"/>
    <col min="14597" max="14597" width="17.140625" style="157" customWidth="1"/>
    <col min="14598" max="14598" width="12.85546875" style="157" customWidth="1"/>
    <col min="14599" max="14599" width="15.42578125" style="157" customWidth="1"/>
    <col min="14600" max="14600" width="16.42578125" style="157" customWidth="1"/>
    <col min="14601" max="14601" width="16.85546875" style="157" customWidth="1"/>
    <col min="14602" max="14602" width="9.140625" style="157" customWidth="1"/>
    <col min="14603" max="14603" width="4.140625" style="157" customWidth="1"/>
    <col min="14604" max="14604" width="12" style="157" customWidth="1"/>
    <col min="14605" max="14605" width="9.140625" style="157" customWidth="1"/>
    <col min="14606" max="14606" width="2.7109375" style="157" customWidth="1"/>
    <col min="14607" max="14607" width="11.42578125" style="157" customWidth="1"/>
    <col min="14608" max="14608" width="21.7109375" style="157" customWidth="1"/>
    <col min="14609" max="14621" width="9.140625" style="157" customWidth="1"/>
    <col min="14622" max="14622" width="5.7109375" style="157" customWidth="1"/>
    <col min="14623" max="14624" width="9.140625" style="157" customWidth="1"/>
    <col min="14625" max="14626" width="23.5703125" style="157" customWidth="1"/>
    <col min="14627" max="14848" width="9.140625" style="157"/>
    <col min="14849" max="14849" width="15" style="157" customWidth="1"/>
    <col min="14850" max="14850" width="42.140625" style="157" customWidth="1"/>
    <col min="14851" max="14851" width="14.28515625" style="157" customWidth="1"/>
    <col min="14852" max="14852" width="9.85546875" style="157" customWidth="1"/>
    <col min="14853" max="14853" width="17.140625" style="157" customWidth="1"/>
    <col min="14854" max="14854" width="12.85546875" style="157" customWidth="1"/>
    <col min="14855" max="14855" width="15.42578125" style="157" customWidth="1"/>
    <col min="14856" max="14856" width="16.42578125" style="157" customWidth="1"/>
    <col min="14857" max="14857" width="16.85546875" style="157" customWidth="1"/>
    <col min="14858" max="14858" width="9.140625" style="157" customWidth="1"/>
    <col min="14859" max="14859" width="4.140625" style="157" customWidth="1"/>
    <col min="14860" max="14860" width="12" style="157" customWidth="1"/>
    <col min="14861" max="14861" width="9.140625" style="157" customWidth="1"/>
    <col min="14862" max="14862" width="2.7109375" style="157" customWidth="1"/>
    <col min="14863" max="14863" width="11.42578125" style="157" customWidth="1"/>
    <col min="14864" max="14864" width="21.7109375" style="157" customWidth="1"/>
    <col min="14865" max="14877" width="9.140625" style="157" customWidth="1"/>
    <col min="14878" max="14878" width="5.7109375" style="157" customWidth="1"/>
    <col min="14879" max="14880" width="9.140625" style="157" customWidth="1"/>
    <col min="14881" max="14882" width="23.5703125" style="157" customWidth="1"/>
    <col min="14883" max="15104" width="9.140625" style="157"/>
    <col min="15105" max="15105" width="15" style="157" customWidth="1"/>
    <col min="15106" max="15106" width="42.140625" style="157" customWidth="1"/>
    <col min="15107" max="15107" width="14.28515625" style="157" customWidth="1"/>
    <col min="15108" max="15108" width="9.85546875" style="157" customWidth="1"/>
    <col min="15109" max="15109" width="17.140625" style="157" customWidth="1"/>
    <col min="15110" max="15110" width="12.85546875" style="157" customWidth="1"/>
    <col min="15111" max="15111" width="15.42578125" style="157" customWidth="1"/>
    <col min="15112" max="15112" width="16.42578125" style="157" customWidth="1"/>
    <col min="15113" max="15113" width="16.85546875" style="157" customWidth="1"/>
    <col min="15114" max="15114" width="9.140625" style="157" customWidth="1"/>
    <col min="15115" max="15115" width="4.140625" style="157" customWidth="1"/>
    <col min="15116" max="15116" width="12" style="157" customWidth="1"/>
    <col min="15117" max="15117" width="9.140625" style="157" customWidth="1"/>
    <col min="15118" max="15118" width="2.7109375" style="157" customWidth="1"/>
    <col min="15119" max="15119" width="11.42578125" style="157" customWidth="1"/>
    <col min="15120" max="15120" width="21.7109375" style="157" customWidth="1"/>
    <col min="15121" max="15133" width="9.140625" style="157" customWidth="1"/>
    <col min="15134" max="15134" width="5.7109375" style="157" customWidth="1"/>
    <col min="15135" max="15136" width="9.140625" style="157" customWidth="1"/>
    <col min="15137" max="15138" width="23.5703125" style="157" customWidth="1"/>
    <col min="15139" max="15360" width="9.140625" style="157"/>
    <col min="15361" max="15361" width="15" style="157" customWidth="1"/>
    <col min="15362" max="15362" width="42.140625" style="157" customWidth="1"/>
    <col min="15363" max="15363" width="14.28515625" style="157" customWidth="1"/>
    <col min="15364" max="15364" width="9.85546875" style="157" customWidth="1"/>
    <col min="15365" max="15365" width="17.140625" style="157" customWidth="1"/>
    <col min="15366" max="15366" width="12.85546875" style="157" customWidth="1"/>
    <col min="15367" max="15367" width="15.42578125" style="157" customWidth="1"/>
    <col min="15368" max="15368" width="16.42578125" style="157" customWidth="1"/>
    <col min="15369" max="15369" width="16.85546875" style="157" customWidth="1"/>
    <col min="15370" max="15370" width="9.140625" style="157" customWidth="1"/>
    <col min="15371" max="15371" width="4.140625" style="157" customWidth="1"/>
    <col min="15372" max="15372" width="12" style="157" customWidth="1"/>
    <col min="15373" max="15373" width="9.140625" style="157" customWidth="1"/>
    <col min="15374" max="15374" width="2.7109375" style="157" customWidth="1"/>
    <col min="15375" max="15375" width="11.42578125" style="157" customWidth="1"/>
    <col min="15376" max="15376" width="21.7109375" style="157" customWidth="1"/>
    <col min="15377" max="15389" width="9.140625" style="157" customWidth="1"/>
    <col min="15390" max="15390" width="5.7109375" style="157" customWidth="1"/>
    <col min="15391" max="15392" width="9.140625" style="157" customWidth="1"/>
    <col min="15393" max="15394" width="23.5703125" style="157" customWidth="1"/>
    <col min="15395" max="15616" width="9.140625" style="157"/>
    <col min="15617" max="15617" width="15" style="157" customWidth="1"/>
    <col min="15618" max="15618" width="42.140625" style="157" customWidth="1"/>
    <col min="15619" max="15619" width="14.28515625" style="157" customWidth="1"/>
    <col min="15620" max="15620" width="9.85546875" style="157" customWidth="1"/>
    <col min="15621" max="15621" width="17.140625" style="157" customWidth="1"/>
    <col min="15622" max="15622" width="12.85546875" style="157" customWidth="1"/>
    <col min="15623" max="15623" width="15.42578125" style="157" customWidth="1"/>
    <col min="15624" max="15624" width="16.42578125" style="157" customWidth="1"/>
    <col min="15625" max="15625" width="16.85546875" style="157" customWidth="1"/>
    <col min="15626" max="15626" width="9.140625" style="157" customWidth="1"/>
    <col min="15627" max="15627" width="4.140625" style="157" customWidth="1"/>
    <col min="15628" max="15628" width="12" style="157" customWidth="1"/>
    <col min="15629" max="15629" width="9.140625" style="157" customWidth="1"/>
    <col min="15630" max="15630" width="2.7109375" style="157" customWidth="1"/>
    <col min="15631" max="15631" width="11.42578125" style="157" customWidth="1"/>
    <col min="15632" max="15632" width="21.7109375" style="157" customWidth="1"/>
    <col min="15633" max="15645" width="9.140625" style="157" customWidth="1"/>
    <col min="15646" max="15646" width="5.7109375" style="157" customWidth="1"/>
    <col min="15647" max="15648" width="9.140625" style="157" customWidth="1"/>
    <col min="15649" max="15650" width="23.5703125" style="157" customWidth="1"/>
    <col min="15651" max="15872" width="9.140625" style="157"/>
    <col min="15873" max="15873" width="15" style="157" customWidth="1"/>
    <col min="15874" max="15874" width="42.140625" style="157" customWidth="1"/>
    <col min="15875" max="15875" width="14.28515625" style="157" customWidth="1"/>
    <col min="15876" max="15876" width="9.85546875" style="157" customWidth="1"/>
    <col min="15877" max="15877" width="17.140625" style="157" customWidth="1"/>
    <col min="15878" max="15878" width="12.85546875" style="157" customWidth="1"/>
    <col min="15879" max="15879" width="15.42578125" style="157" customWidth="1"/>
    <col min="15880" max="15880" width="16.42578125" style="157" customWidth="1"/>
    <col min="15881" max="15881" width="16.85546875" style="157" customWidth="1"/>
    <col min="15882" max="15882" width="9.140625" style="157" customWidth="1"/>
    <col min="15883" max="15883" width="4.140625" style="157" customWidth="1"/>
    <col min="15884" max="15884" width="12" style="157" customWidth="1"/>
    <col min="15885" max="15885" width="9.140625" style="157" customWidth="1"/>
    <col min="15886" max="15886" width="2.7109375" style="157" customWidth="1"/>
    <col min="15887" max="15887" width="11.42578125" style="157" customWidth="1"/>
    <col min="15888" max="15888" width="21.7109375" style="157" customWidth="1"/>
    <col min="15889" max="15901" width="9.140625" style="157" customWidth="1"/>
    <col min="15902" max="15902" width="5.7109375" style="157" customWidth="1"/>
    <col min="15903" max="15904" width="9.140625" style="157" customWidth="1"/>
    <col min="15905" max="15906" width="23.5703125" style="157" customWidth="1"/>
    <col min="15907" max="16128" width="9.140625" style="157"/>
    <col min="16129" max="16129" width="15" style="157" customWidth="1"/>
    <col min="16130" max="16130" width="42.140625" style="157" customWidth="1"/>
    <col min="16131" max="16131" width="14.28515625" style="157" customWidth="1"/>
    <col min="16132" max="16132" width="9.85546875" style="157" customWidth="1"/>
    <col min="16133" max="16133" width="17.140625" style="157" customWidth="1"/>
    <col min="16134" max="16134" width="12.85546875" style="157" customWidth="1"/>
    <col min="16135" max="16135" width="15.42578125" style="157" customWidth="1"/>
    <col min="16136" max="16136" width="16.42578125" style="157" customWidth="1"/>
    <col min="16137" max="16137" width="16.85546875" style="157" customWidth="1"/>
    <col min="16138" max="16138" width="9.140625" style="157" customWidth="1"/>
    <col min="16139" max="16139" width="4.140625" style="157" customWidth="1"/>
    <col min="16140" max="16140" width="12" style="157" customWidth="1"/>
    <col min="16141" max="16141" width="9.140625" style="157" customWidth="1"/>
    <col min="16142" max="16142" width="2.7109375" style="157" customWidth="1"/>
    <col min="16143" max="16143" width="11.42578125" style="157" customWidth="1"/>
    <col min="16144" max="16144" width="21.7109375" style="157" customWidth="1"/>
    <col min="16145" max="16157" width="9.140625" style="157" customWidth="1"/>
    <col min="16158" max="16158" width="5.7109375" style="157" customWidth="1"/>
    <col min="16159" max="16160" width="9.140625" style="157" customWidth="1"/>
    <col min="16161" max="16162" width="23.5703125" style="157" customWidth="1"/>
    <col min="16163" max="16384" width="9.140625" style="157"/>
  </cols>
  <sheetData>
    <row r="1" spans="1:255" s="152" customFormat="1">
      <c r="A1" s="125"/>
      <c r="B1" s="124"/>
      <c r="C1" s="124"/>
      <c r="D1" s="124"/>
      <c r="E1" s="164"/>
      <c r="F1" s="164"/>
      <c r="G1" s="124"/>
      <c r="H1" s="150"/>
      <c r="I1" s="151" t="s">
        <v>261</v>
      </c>
    </row>
    <row r="2" spans="1:255" s="152" customFormat="1">
      <c r="A2" s="125"/>
      <c r="B2" s="124"/>
      <c r="C2" s="124"/>
      <c r="D2" s="124"/>
      <c r="E2" s="164"/>
      <c r="F2" s="164"/>
      <c r="G2" s="124"/>
      <c r="H2" s="220" t="s">
        <v>250</v>
      </c>
      <c r="I2" s="220"/>
    </row>
    <row r="3" spans="1:255" s="152" customFormat="1">
      <c r="A3" s="125"/>
      <c r="B3" s="124"/>
      <c r="C3" s="124"/>
      <c r="D3" s="124"/>
      <c r="E3" s="164"/>
      <c r="F3" s="164"/>
      <c r="G3" s="124"/>
      <c r="H3" s="221" t="s">
        <v>251</v>
      </c>
      <c r="I3" s="221"/>
    </row>
    <row r="4" spans="1:255" s="152" customFormat="1" ht="55.5" customHeight="1">
      <c r="A4" s="222" t="s">
        <v>252</v>
      </c>
      <c r="B4" s="222"/>
      <c r="C4" s="222"/>
      <c r="D4" s="222"/>
      <c r="E4" s="222"/>
      <c r="F4" s="222"/>
      <c r="G4" s="222"/>
      <c r="H4" s="222"/>
      <c r="I4" s="222"/>
    </row>
    <row r="5" spans="1:255" s="152" customFormat="1">
      <c r="A5" s="107"/>
      <c r="B5" s="108"/>
      <c r="C5" s="108"/>
      <c r="D5" s="108"/>
      <c r="E5" s="108"/>
      <c r="F5" s="108"/>
      <c r="G5" s="109"/>
      <c r="H5" s="108"/>
      <c r="I5" s="109"/>
    </row>
    <row r="6" spans="1:255" s="152" customFormat="1" ht="75" customHeight="1">
      <c r="A6" s="223" t="s">
        <v>253</v>
      </c>
      <c r="B6" s="224" t="s">
        <v>254</v>
      </c>
      <c r="C6" s="224"/>
      <c r="D6" s="224"/>
      <c r="E6" s="224" t="s">
        <v>255</v>
      </c>
      <c r="F6" s="224" t="s">
        <v>256</v>
      </c>
      <c r="G6" s="224" t="s">
        <v>257</v>
      </c>
      <c r="H6" s="225" t="s">
        <v>74</v>
      </c>
      <c r="I6" s="225"/>
    </row>
    <row r="7" spans="1:255" s="152" customFormat="1" ht="51.75">
      <c r="A7" s="223"/>
      <c r="B7" s="224"/>
      <c r="C7" s="224"/>
      <c r="D7" s="224"/>
      <c r="E7" s="224"/>
      <c r="F7" s="224"/>
      <c r="G7" s="224"/>
      <c r="H7" s="153" t="s">
        <v>258</v>
      </c>
      <c r="I7" s="153" t="s">
        <v>259</v>
      </c>
    </row>
    <row r="8" spans="1:255" s="152" customFormat="1" ht="17.25" customHeight="1">
      <c r="A8" s="217" t="s">
        <v>132</v>
      </c>
      <c r="B8" s="218"/>
      <c r="C8" s="218"/>
      <c r="D8" s="219"/>
      <c r="E8" s="135"/>
      <c r="F8" s="135"/>
      <c r="G8" s="135"/>
      <c r="H8" s="135"/>
      <c r="I8" s="134">
        <f>I9</f>
        <v>-404125.8</v>
      </c>
    </row>
    <row r="9" spans="1:255" s="152" customFormat="1">
      <c r="A9" s="154" t="s">
        <v>263</v>
      </c>
      <c r="B9" s="154" t="s">
        <v>264</v>
      </c>
      <c r="C9" s="154" t="s">
        <v>260</v>
      </c>
      <c r="D9" s="216" t="str">
        <f>'5'!F18</f>
        <v xml:space="preserve"> Բնակարանային ապահովում</v>
      </c>
      <c r="E9" s="216"/>
      <c r="F9" s="216"/>
      <c r="G9" s="216"/>
      <c r="H9" s="216"/>
      <c r="I9" s="155">
        <f>I10</f>
        <v>-404125.8</v>
      </c>
    </row>
    <row r="10" spans="1:255" s="152" customFormat="1">
      <c r="A10" s="154" t="s">
        <v>265</v>
      </c>
      <c r="B10" s="216" t="str">
        <f>'5'!F20</f>
        <v xml:space="preserve"> Բնակարանային շինարարություն</v>
      </c>
      <c r="C10" s="216"/>
      <c r="D10" s="216"/>
      <c r="E10" s="216"/>
      <c r="F10" s="216"/>
      <c r="G10" s="216"/>
      <c r="H10" s="216"/>
      <c r="I10" s="155">
        <f>I11+I14</f>
        <v>-404125.8</v>
      </c>
    </row>
    <row r="11" spans="1:255" s="152" customFormat="1">
      <c r="A11" s="154"/>
      <c r="B11" s="227" t="s">
        <v>272</v>
      </c>
      <c r="C11" s="227"/>
      <c r="D11" s="227"/>
      <c r="E11" s="153"/>
      <c r="F11" s="153"/>
      <c r="G11" s="154"/>
      <c r="H11" s="154"/>
      <c r="I11" s="155">
        <f>I12+I13</f>
        <v>-390000</v>
      </c>
    </row>
    <row r="12" spans="1:255" s="152" customFormat="1">
      <c r="A12" s="154" t="s">
        <v>284</v>
      </c>
      <c r="B12" s="226" t="s">
        <v>286</v>
      </c>
      <c r="C12" s="226"/>
      <c r="D12" s="226"/>
      <c r="E12" s="163" t="s">
        <v>273</v>
      </c>
      <c r="F12" s="163" t="s">
        <v>274</v>
      </c>
      <c r="G12" s="154"/>
      <c r="H12" s="154"/>
      <c r="I12" s="155">
        <v>-160000</v>
      </c>
      <c r="J12" s="110"/>
      <c r="K12" s="110"/>
      <c r="L12" s="110"/>
      <c r="M12" s="110"/>
      <c r="N12" s="110"/>
      <c r="O12" s="110"/>
      <c r="P12" s="110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/>
      <c r="AJ12" s="110"/>
      <c r="AK12" s="110"/>
      <c r="AL12" s="110"/>
      <c r="AM12" s="110"/>
      <c r="AN12" s="110"/>
      <c r="AO12" s="110"/>
      <c r="AP12" s="110"/>
      <c r="AQ12" s="110"/>
      <c r="AR12" s="110"/>
      <c r="AS12" s="110"/>
      <c r="AT12" s="110"/>
      <c r="AU12" s="110"/>
      <c r="AV12" s="110"/>
      <c r="AW12" s="110"/>
      <c r="AX12" s="110"/>
      <c r="AY12" s="110"/>
      <c r="AZ12" s="110"/>
      <c r="BA12" s="110"/>
      <c r="BB12" s="110"/>
      <c r="BC12" s="110"/>
      <c r="BD12" s="110"/>
      <c r="BE12" s="110"/>
      <c r="BF12" s="110"/>
      <c r="BG12" s="110"/>
      <c r="BH12" s="110"/>
      <c r="BI12" s="110"/>
      <c r="BJ12" s="110"/>
      <c r="BK12" s="110"/>
      <c r="BL12" s="110"/>
      <c r="BM12" s="110"/>
      <c r="BN12" s="110"/>
      <c r="BO12" s="110"/>
      <c r="BP12" s="110"/>
      <c r="BQ12" s="110"/>
      <c r="BR12" s="110"/>
      <c r="BS12" s="110"/>
      <c r="BT12" s="110"/>
      <c r="BU12" s="110"/>
      <c r="BV12" s="110"/>
      <c r="BW12" s="110"/>
      <c r="BX12" s="110"/>
      <c r="BY12" s="110"/>
      <c r="BZ12" s="110"/>
      <c r="CA12" s="110"/>
      <c r="CB12" s="110"/>
      <c r="CC12" s="110"/>
      <c r="CD12" s="110"/>
      <c r="CE12" s="110"/>
      <c r="CF12" s="110"/>
      <c r="CG12" s="110"/>
      <c r="CH12" s="110"/>
      <c r="CI12" s="110"/>
      <c r="CJ12" s="110"/>
      <c r="CK12" s="110"/>
      <c r="CL12" s="110"/>
      <c r="CM12" s="110"/>
      <c r="CN12" s="110"/>
      <c r="CO12" s="110"/>
      <c r="CP12" s="110"/>
      <c r="CQ12" s="110"/>
      <c r="CR12" s="110"/>
      <c r="CS12" s="110"/>
      <c r="CT12" s="110"/>
      <c r="CU12" s="110"/>
      <c r="CV12" s="110"/>
      <c r="CW12" s="110"/>
      <c r="CX12" s="110"/>
      <c r="CY12" s="110"/>
      <c r="CZ12" s="110"/>
      <c r="DA12" s="110"/>
      <c r="DB12" s="110"/>
      <c r="DC12" s="110"/>
      <c r="DD12" s="110"/>
      <c r="DE12" s="110"/>
      <c r="DF12" s="110"/>
      <c r="DG12" s="110"/>
      <c r="DH12" s="110"/>
      <c r="DI12" s="110"/>
      <c r="DJ12" s="110"/>
      <c r="DK12" s="110"/>
      <c r="DL12" s="110"/>
      <c r="DM12" s="110"/>
      <c r="DN12" s="110"/>
      <c r="DO12" s="110"/>
      <c r="DP12" s="110"/>
      <c r="DQ12" s="110"/>
      <c r="DR12" s="110"/>
      <c r="DS12" s="110"/>
      <c r="DT12" s="110"/>
      <c r="DU12" s="110"/>
      <c r="DV12" s="110"/>
      <c r="DW12" s="110"/>
      <c r="DX12" s="110"/>
      <c r="DY12" s="110"/>
      <c r="DZ12" s="110"/>
      <c r="EA12" s="110"/>
      <c r="EB12" s="110"/>
      <c r="EC12" s="110"/>
      <c r="ED12" s="110"/>
      <c r="EE12" s="110"/>
      <c r="EF12" s="110"/>
      <c r="EG12" s="110"/>
      <c r="EH12" s="110"/>
      <c r="EI12" s="110"/>
      <c r="EJ12" s="110"/>
      <c r="EK12" s="110"/>
      <c r="EL12" s="110"/>
      <c r="EM12" s="110"/>
      <c r="EN12" s="110"/>
      <c r="EO12" s="110"/>
      <c r="EP12" s="110"/>
      <c r="EQ12" s="110"/>
      <c r="ER12" s="110"/>
      <c r="ES12" s="110"/>
      <c r="ET12" s="110"/>
      <c r="EU12" s="110"/>
      <c r="EV12" s="110"/>
      <c r="EW12" s="110"/>
      <c r="EX12" s="110"/>
      <c r="EY12" s="110"/>
      <c r="EZ12" s="110"/>
      <c r="FA12" s="110"/>
      <c r="FB12" s="110"/>
      <c r="FC12" s="110"/>
      <c r="FD12" s="110"/>
      <c r="FE12" s="110"/>
      <c r="FF12" s="110"/>
      <c r="FG12" s="110"/>
      <c r="FH12" s="110"/>
      <c r="FI12" s="110"/>
      <c r="FJ12" s="110"/>
      <c r="FK12" s="110"/>
      <c r="FL12" s="110"/>
      <c r="FM12" s="110"/>
      <c r="FN12" s="110"/>
      <c r="FO12" s="110"/>
      <c r="FP12" s="110"/>
      <c r="FQ12" s="110"/>
      <c r="FR12" s="110"/>
      <c r="FS12" s="110"/>
      <c r="FT12" s="110"/>
      <c r="FU12" s="110"/>
      <c r="FV12" s="110"/>
      <c r="FW12" s="110"/>
      <c r="FX12" s="110"/>
      <c r="FY12" s="110"/>
      <c r="FZ12" s="110"/>
      <c r="GA12" s="110"/>
      <c r="GB12" s="110"/>
      <c r="GC12" s="110"/>
      <c r="GD12" s="110"/>
      <c r="GE12" s="110"/>
      <c r="GF12" s="110"/>
      <c r="GG12" s="110"/>
      <c r="GH12" s="110"/>
      <c r="GI12" s="110"/>
      <c r="GJ12" s="110"/>
      <c r="GK12" s="110"/>
      <c r="GL12" s="110"/>
      <c r="GM12" s="110"/>
      <c r="GN12" s="110"/>
      <c r="GO12" s="110"/>
      <c r="GP12" s="110"/>
      <c r="GQ12" s="110"/>
      <c r="GR12" s="110"/>
      <c r="GS12" s="110"/>
      <c r="GT12" s="110"/>
      <c r="GU12" s="110"/>
      <c r="GV12" s="110"/>
      <c r="GW12" s="110"/>
      <c r="GX12" s="110"/>
      <c r="GY12" s="110"/>
      <c r="GZ12" s="110"/>
      <c r="HA12" s="110"/>
      <c r="HB12" s="110"/>
      <c r="HC12" s="110"/>
      <c r="HD12" s="110"/>
      <c r="HE12" s="110"/>
      <c r="HF12" s="110"/>
      <c r="HG12" s="110"/>
      <c r="HH12" s="110"/>
      <c r="HI12" s="110"/>
      <c r="HJ12" s="110"/>
      <c r="HK12" s="110"/>
      <c r="HL12" s="110"/>
      <c r="HM12" s="110"/>
      <c r="HN12" s="110"/>
      <c r="HO12" s="110"/>
      <c r="HP12" s="110"/>
      <c r="HQ12" s="110"/>
      <c r="HR12" s="110"/>
      <c r="HS12" s="110"/>
      <c r="HT12" s="110"/>
      <c r="HU12" s="110"/>
      <c r="HV12" s="110"/>
      <c r="HW12" s="110"/>
      <c r="HX12" s="110"/>
      <c r="HY12" s="110"/>
      <c r="HZ12" s="110"/>
      <c r="IA12" s="110"/>
      <c r="IB12" s="110"/>
      <c r="IC12" s="110"/>
      <c r="ID12" s="110"/>
      <c r="IE12" s="110"/>
      <c r="IF12" s="110"/>
      <c r="IG12" s="110"/>
      <c r="IH12" s="110"/>
      <c r="II12" s="110"/>
      <c r="IJ12" s="110"/>
      <c r="IK12" s="110"/>
      <c r="IL12" s="110"/>
      <c r="IM12" s="110"/>
      <c r="IN12" s="110"/>
      <c r="IO12" s="110"/>
      <c r="IP12" s="110"/>
      <c r="IQ12" s="110"/>
      <c r="IR12" s="110"/>
      <c r="IS12" s="110"/>
      <c r="IT12" s="110"/>
      <c r="IU12" s="110"/>
    </row>
    <row r="13" spans="1:255">
      <c r="A13" s="154" t="s">
        <v>275</v>
      </c>
      <c r="B13" s="226" t="s">
        <v>285</v>
      </c>
      <c r="C13" s="226"/>
      <c r="D13" s="226"/>
      <c r="E13" s="163" t="s">
        <v>276</v>
      </c>
      <c r="F13" s="163" t="s">
        <v>274</v>
      </c>
      <c r="G13" s="154"/>
      <c r="H13" s="154"/>
      <c r="I13" s="155">
        <v>-230000</v>
      </c>
    </row>
    <row r="14" spans="1:255">
      <c r="A14" s="154"/>
      <c r="B14" s="227" t="s">
        <v>277</v>
      </c>
      <c r="C14" s="227"/>
      <c r="D14" s="227"/>
      <c r="E14" s="153"/>
      <c r="F14" s="153"/>
      <c r="G14" s="154"/>
      <c r="H14" s="154"/>
      <c r="I14" s="155">
        <f>I15+I16+I17</f>
        <v>-14125.8</v>
      </c>
    </row>
    <row r="15" spans="1:255">
      <c r="A15" s="154" t="s">
        <v>278</v>
      </c>
      <c r="B15" s="226" t="s">
        <v>266</v>
      </c>
      <c r="C15" s="226"/>
      <c r="D15" s="226"/>
      <c r="E15" s="163" t="s">
        <v>279</v>
      </c>
      <c r="F15" s="163" t="s">
        <v>274</v>
      </c>
      <c r="G15" s="154"/>
      <c r="H15" s="154"/>
      <c r="I15" s="155">
        <v>-1954.6</v>
      </c>
    </row>
    <row r="16" spans="1:255">
      <c r="A16" s="154" t="s">
        <v>280</v>
      </c>
      <c r="B16" s="226" t="s">
        <v>266</v>
      </c>
      <c r="C16" s="226"/>
      <c r="D16" s="226"/>
      <c r="E16" s="163" t="s">
        <v>279</v>
      </c>
      <c r="F16" s="163" t="s">
        <v>274</v>
      </c>
      <c r="G16" s="154"/>
      <c r="H16" s="154"/>
      <c r="I16" s="155">
        <v>-10388.4</v>
      </c>
    </row>
    <row r="17" spans="1:9">
      <c r="A17" s="154" t="s">
        <v>281</v>
      </c>
      <c r="B17" s="226" t="s">
        <v>282</v>
      </c>
      <c r="C17" s="226"/>
      <c r="D17" s="226"/>
      <c r="E17" s="163" t="s">
        <v>283</v>
      </c>
      <c r="F17" s="163" t="s">
        <v>274</v>
      </c>
      <c r="G17" s="156" t="s">
        <v>0</v>
      </c>
      <c r="H17" s="153" t="s">
        <v>0</v>
      </c>
      <c r="I17" s="155">
        <v>-1782.8</v>
      </c>
    </row>
  </sheetData>
  <mergeCells count="19">
    <mergeCell ref="B17:D17"/>
    <mergeCell ref="B11:D11"/>
    <mergeCell ref="B12:D12"/>
    <mergeCell ref="B15:D15"/>
    <mergeCell ref="B14:D14"/>
    <mergeCell ref="B13:D13"/>
    <mergeCell ref="B16:D16"/>
    <mergeCell ref="D9:H9"/>
    <mergeCell ref="B10:H10"/>
    <mergeCell ref="A8:D8"/>
    <mergeCell ref="H2:I2"/>
    <mergeCell ref="H3:I3"/>
    <mergeCell ref="A4:I4"/>
    <mergeCell ref="A6:A7"/>
    <mergeCell ref="B6:D7"/>
    <mergeCell ref="E6:E7"/>
    <mergeCell ref="F6:F7"/>
    <mergeCell ref="G6:G7"/>
    <mergeCell ref="H6:I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4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'3'!Print_Area</vt:lpstr>
      <vt:lpstr>'5'!Print_Area</vt:lpstr>
      <vt:lpstr>'7'!Print_Area</vt:lpstr>
      <vt:lpstr>'8'!Print_Area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keywords>https:/mul2-mss.gov.am/tasks/547915/oneclick/Havelvacner - 29.11.2021.xlsx?token=87621d4a4971b89834f4d27128227168</cp:keywords>
  <cp:lastModifiedBy>Armen Mnacakanyan</cp:lastModifiedBy>
  <cp:lastPrinted>2021-11-18T06:40:19Z</cp:lastPrinted>
  <dcterms:created xsi:type="dcterms:W3CDTF">2003-05-20T07:22:10Z</dcterms:created>
  <dcterms:modified xsi:type="dcterms:W3CDTF">2021-12-01T16:07:43Z</dcterms:modified>
</cp:coreProperties>
</file>