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e-5\Documents\2021\ԱՀԿ\2215\"/>
    </mc:Choice>
  </mc:AlternateContent>
  <bookViews>
    <workbookView xWindow="0" yWindow="0" windowWidth="28215" windowHeight="11865" activeTab="5"/>
  </bookViews>
  <sheets>
    <sheet name="1" sheetId="3" r:id="rId1"/>
    <sheet name="2" sheetId="15" r:id="rId2"/>
    <sheet name="3" sheetId="1" r:id="rId3"/>
    <sheet name="4" sheetId="12" r:id="rId4"/>
    <sheet name="5" sheetId="17" r:id="rId5"/>
    <sheet name="6" sheetId="7" r:id="rId6"/>
    <sheet name="7" sheetId="8" r:id="rId7"/>
  </sheets>
  <calcPr calcId="162913"/>
</workbook>
</file>

<file path=xl/calcChain.xml><?xml version="1.0" encoding="utf-8"?>
<calcChain xmlns="http://schemas.openxmlformats.org/spreadsheetml/2006/main">
  <c r="F15" i="17" l="1"/>
  <c r="E15" i="17"/>
  <c r="F23" i="17" l="1"/>
  <c r="G23" i="17"/>
  <c r="F22" i="17"/>
  <c r="F14" i="17" s="1"/>
  <c r="E23" i="17" l="1"/>
  <c r="E24" i="17" l="1"/>
  <c r="G22" i="17"/>
  <c r="E22" i="17" s="1"/>
  <c r="G20" i="17" l="1"/>
  <c r="G18" i="17" s="1"/>
  <c r="G16" i="17" s="1"/>
  <c r="G14" i="17"/>
  <c r="G13" i="17" l="1"/>
  <c r="E14" i="17"/>
  <c r="F20" i="17"/>
  <c r="F13" i="17" l="1"/>
  <c r="E13" i="17" s="1"/>
  <c r="F18" i="17"/>
  <c r="E20" i="17"/>
  <c r="F16" i="17" l="1"/>
  <c r="E16" i="17" s="1"/>
  <c r="E18" i="17"/>
  <c r="G26" i="12" l="1"/>
  <c r="G25" i="12" s="1"/>
  <c r="G24" i="12" s="1"/>
  <c r="G20" i="12" s="1"/>
  <c r="G19" i="12" s="1"/>
  <c r="G15" i="12" s="1"/>
  <c r="G13" i="12" s="1"/>
  <c r="G11" i="12" s="1"/>
  <c r="G9" i="12" s="1"/>
  <c r="E12" i="1" l="1"/>
  <c r="B11" i="3" s="1"/>
</calcChain>
</file>

<file path=xl/sharedStrings.xml><?xml version="1.0" encoding="utf-8"?>
<sst xmlns="http://schemas.openxmlformats.org/spreadsheetml/2006/main" count="169" uniqueCount="112">
  <si>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</si>
  <si>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</si>
  <si>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</si>
  <si>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</si>
  <si>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</si>
  <si>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</si>
  <si>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</si>
  <si>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</si>
  <si>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</si>
  <si>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Միջոցառման տեսակը</t>
  </si>
  <si>
    <t xml:space="preserve"> ՀՀ  առողջապահության  նախարարություն</t>
  </si>
  <si>
    <t xml:space="preserve"> 1053</t>
  </si>
  <si>
    <t xml:space="preserve"> Առողջապահության համակարգի արդիականացման և արդյունավետության բարձրացման ծրագիր</t>
  </si>
  <si>
    <t xml:space="preserve"> Առողջապահության համակարգի արդիականացում և զարգացում</t>
  </si>
  <si>
    <t xml:space="preserve"> Առողջապահական ենթակառուցվածքների բարելավում՝ կարողությունների զարգացում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</si>
  <si>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</si>
  <si>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</si>
  <si>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</si>
  <si>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</si>
  <si>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</si>
  <si>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</si>
  <si>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այդ թվում`</t>
  </si>
  <si>
    <t xml:space="preserve"> 01</t>
  </si>
  <si>
    <t xml:space="preserve"> 06</t>
  </si>
  <si>
    <t xml:space="preserve"> 07</t>
  </si>
  <si>
    <t xml:space="preserve"> ԱՌՈՂՋԱՊԱՀՈՒԹՅՈՒՆ</t>
  </si>
  <si>
    <t xml:space="preserve"> Առողջապահություն (այլ դասերին չպատկանող)</t>
  </si>
  <si>
    <t xml:space="preserve"> Առողջապահական հարակից ծառայություններ և ծրագրեր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</si>
  <si>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</si>
  <si>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</si>
  <si>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</si>
  <si>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</si>
  <si>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</si>
  <si>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</si>
  <si>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</si>
  <si>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</si>
  <si>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</si>
  <si>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</si>
  <si>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</si>
  <si>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</si>
  <si>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</si>
  <si>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</si>
  <si>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1053 </t>
  </si>
  <si>
    <t xml:space="preserve"> Առողջապահության համակարգի արդիականացման և արդյունավետության բարձրացման ծրագիր </t>
  </si>
  <si>
    <t>Առողջապահության նախարարություն</t>
  </si>
  <si>
    <t>այդ թվում՝</t>
  </si>
  <si>
    <t>Հավելված  № 1</t>
  </si>
  <si>
    <t>№ ------------ -Ն որոշման</t>
  </si>
  <si>
    <t>ՀՀ Առողջապահության նախարարություն</t>
  </si>
  <si>
    <t>Միջոցառման անվանումը`</t>
  </si>
  <si>
    <t xml:space="preserve">Ցուցանիշների փոփոխությունը (ավելացումները նշված են դրական նշանով) </t>
  </si>
  <si>
    <t>(հազ. դրամ)</t>
  </si>
  <si>
    <t>Գումար</t>
  </si>
  <si>
    <t>1. Եկամուտների գծով</t>
  </si>
  <si>
    <t>2. Ծախսերի գծով</t>
  </si>
  <si>
    <t>3. Դեֆիցիտը (պակասուրդը)</t>
  </si>
  <si>
    <t>Հավելված  № 6</t>
  </si>
  <si>
    <t>Հավելված  № 7</t>
  </si>
  <si>
    <t>ՄԱՍ 1. ՊԵՏԱԿԱՆ ՄԱՐՄՆԻ ԳԾՈՎ ԱՐԴՅՈՒՆՔԱՅԻՆ (ԿԱՏԱՐՈՂԱԿԱՆ) ՑՈՒՑԱՆԻՇՆԵՐԸ</t>
  </si>
  <si>
    <t>ԸՆԴԱՄԵՆԸ ԾԱԽՍԵՐ</t>
  </si>
  <si>
    <t>ՀՀ կառավարության           2021 թվականի</t>
  </si>
  <si>
    <t xml:space="preserve">         ՀՀ կառավարության           2021 թվականի</t>
  </si>
  <si>
    <t>Տարի</t>
  </si>
  <si>
    <t>ՄԱՍ 2 ՊԵՏԱԿԱՆ ՄԱՐՄՆԻ ԳԾՈՎ ԱՐԴՅՈՒՆՔԱՅԻՆ (ԿԱՏԱՐՈՂԱԿԱՆ) ՑՈՒՑԱՆԻՇՆԵՐԸ</t>
  </si>
  <si>
    <t>«ՀԱՅԱՍՏԱՆԻ ՀԱՆՐԱՊԵՏՈՒԹՅԱՆ 2021 ԹՎԱԿԱՆԻ ՊԵՏԱԿԱՆ ԲՅՈՒՋԵԻ ՄԱՍԻՆ» ՕՐԵՆՔԻ N 2 ՀՈԴՎԱԾԻ ԱՂՅՈՒՍԱԿՈՒՄ ԿԱՏԱՐՎՈՂ ՓՈՓՈԽՈՒԹՅՈՒՆՆԵՐԸ</t>
  </si>
  <si>
    <t>ՀՀ առողջապահության նախարարություն</t>
  </si>
  <si>
    <t>Հավելված  № 2</t>
  </si>
  <si>
    <t>Հավելված  № 3</t>
  </si>
  <si>
    <t>Հավելված  № 4</t>
  </si>
  <si>
    <t xml:space="preserve">Միջոցառումն իրականացնող կազմակերպության(ների) անվանում(ներ)ը </t>
  </si>
  <si>
    <t>«Էլեկտրոնային առողջապահության ազգային օպերատոր» ՓԲԸ</t>
  </si>
  <si>
    <t>Հավելված  № 5</t>
  </si>
  <si>
    <t>Պետական բյուջեի եկամուտներ</t>
  </si>
  <si>
    <t>այդ թվում`</t>
  </si>
  <si>
    <t>ԸՆԴԱՄԵՆԸ</t>
  </si>
  <si>
    <t>ՀԱՅԱՍՏԱՆԻ ՀԱՆՐԱՊԵՏՈՒԹՅԱՆ ԿԱՌԱՎԱՐՈՒԹՅԱՆ 2020 ԹՎԱԿԱՆԻ ԴԵԿՏԵՄԲԵՐԻ 30-Ի № 2215-Ն ՈՐՈՇՄԱՆ NN 3 ԵՎ 4 ՀԱՎԵԼՎԱԾՆԵՐՈՒՄ ԿԱՏԱՐՎՈՂ ԼՐԱՑՈՒՄՆԵՐԸ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</si>
  <si>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9.1 ՀԱՎԵԼՎԱԾԻ 9.1.9 ԱՂՅՈՒՍԱԿՈՒՄ ԿԱՏԱՐՎՈՂ ԼՐԱՑՈՒՄԸ    
</t>
    </r>
    <r>
      <rPr>
        <sz val="12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</si>
  <si>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2019 ԹՎԱԿԱՆԻ ԴԵԿՏԵՄԲԵՐԻ 26-Ի N 1919-Ն ՈՐՈՇՄԱՆ N  9 ՀԱՎԵԼՎԱԾԻ 9.9 ԱՂՅՈՒՍԱԿՈՒՄ ԿԱՏԱՐՎՈՂ ՓՈՓՈԽՈՒԹՅՈՒՆՆԵՐԸ ԵՎ ԼՐԱՑՈՒՄԸ  </t>
    </r>
    <r>
      <rPr>
        <sz val="12"/>
        <rFont val="GHEA Grapalat"/>
        <family val="3"/>
      </rPr>
      <t xml:space="preserve">   _x000D_
 </t>
    </r>
  </si>
  <si>
    <t>Առողջապահության համաշխարհային կազմակերպության կողմից տրամադրվող միջոցներով «COVID-19-ին դեմ պայքարում պատվաստանյութերի պահպանման ապարատածրագրային համակարգի մշակման ծառայություններ» դրամաշնորհային ծրագիր</t>
  </si>
  <si>
    <t>- այլ ընթացիկ դրամաշնորհներ</t>
  </si>
  <si>
    <t>Առողջապահության համաշխարհային կազմակերպության կողմից տրամադրվող միջոցներով «COVID-19-ի դեմ պայքարում պատվաստանյութերի պահպանման, պատվաստումների մշտադիտարկման և հաշվետվողական ապարատածրագրային համակարգերի մշակման ծառայություններ» դրամաշնորհային ծրագիր</t>
  </si>
  <si>
    <t>Առողջապահության համաշխարհային կազմակերպության միջոցներով «COVID-19-ի դեմ պայքարում պատվաստանյութերի պահպանման, պատվաստումների մշտադիտարկման և հաշվետվողական ապարատածրագրային համակարգերի մշակման ծառայություններ» դրամաշնորհային ծրագիր</t>
  </si>
  <si>
    <t>COVID-19-ին դեմ պատվաստանյութերի պահպանման ջերմաստիճանային ռեժիմի վերահսկման, պատվաստումների հետ կապված կողմնակի ազդեցությունների մշտադիտարկման և հաշվետվողական ապարատածրագրային համակարգերի մշակման ծառայությունների իրականացում</t>
  </si>
  <si>
    <t>Ապարատածրագրային համակարգերի թվաքանակ (հատ)</t>
  </si>
  <si>
    <t>«ՀԱՅԱՍՏԱՆԻ ՀԱՆՐԱՊԵՏՈՒԹՅԱՆ 2021 ԹՎԱԿԱՆԻ ՊԵՏԱԿԱՆ ԲՅՈՒՋԵԻ ՄԱՍԻՆ» ՕՐԵՆՔԻ N 6 ՀՈԴՎԱԾԻ ԱՂՅՈՒՍԱԿՈՒՄ ԵՎ ՀԱՅԱՍՏԱՆԻ ՀԱՆՐԱՊԵՏՈՒԹՅԱՆ ԿԱՌԱՎԱՐՈՒԹՅԱՆ 2020 ԹՎԱԿԱՆԻ ԴԵԿՏԵՄԲԵՐԻ 30-Ի N 2215-Ն ՈՐՈՇՄԱՆ N 2 ՀԱՎԵԼՎԱԾՈՒՄ ԿԱՏԱՐՎՈՂ ԼՐԱՑՈՒՄՆԵՐԸ</t>
  </si>
  <si>
    <t>«ՀԱՅԱՍՏԱՆԻ ՀԱՆՐԱՊԵՏՈՒԹՅԱՆ 2021 ԹՎԱԿԱՆԻ ՊԵՏԱԿԱՆ ԲՅՈՒՋԵԻ ՄԱՍԻՆ» ՕՐԵՆՔԻ N 1 ՀԱՎԵԼՎԱԾԻ N 2 ԱՂՅՈՒՍԱԿՈՒՄ ԵՎ ՀԱՅԱՍՏԱՆԻ ՀԱՆՐԱՊԵՏՈՒԹՅԱՆ ԿԱՌԱՎԱՐՈՒԹՅԱՆ 2020 ԹՎԱԿԱՆԻ ԴԵԿՏԵՄԲԵՐԻ 30-Ի № 2215-Ն ՈՐՈՇՄԱՆ  № 5 ՀԱՎԵԼՎԱԾԻ № 1 ԱՂՅՈՒՍԱԿՈՒՄ ԿԱՏԱՐՎՈՂ ԼՐԱՑՈՒՄՆԵՐԸ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</si>
  <si>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</si>
  <si>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</si>
  <si>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</si>
  <si>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>Ծրագիր</t>
  </si>
  <si>
    <t>Միջոց_x000D_
առում</t>
  </si>
  <si>
    <t xml:space="preserve"> Ընդամենը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</si>
  <si>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</si>
  <si>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</si>
  <si>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</si>
  <si>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</si>
  <si>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>Առողջապահության համակարգի արդիականացման և արդյունավետության բարձրացման ծրագիր</t>
  </si>
  <si>
    <t>11016</t>
  </si>
  <si>
    <t>այդ թվում` ըստ կատարողների</t>
  </si>
  <si>
    <t>ՀՀ  առողջապահության  նախարարություն</t>
  </si>
  <si>
    <t>այդ թվում` բյուջետային ծախսերի տնտեսագիտական դասակարգման հոդվածներ</t>
  </si>
  <si>
    <t xml:space="preserve">         ՀՀ կառավարության 2021 թվականի</t>
  </si>
  <si>
    <t xml:space="preserve"> այդ թվում` 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</si>
  <si>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</si>
  <si>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«ՀԱՅԱՍՏԱՆԻ ՀԱՆՐԱՊԵՏՈՒԹՅԱՆ 2021 ԹՎԱԿԱՆԻ ՊԵՏԱԿԱՆ ԲՅՈՒՋԵԻ ՄԱՍԻՆ» ՕՐԵՆՔԻ N 1 ՀԱՎԵԼՎԱԾԻ N 5 ԱՂՅՈՒՍԱԿՈՒՄ ԵՎ ՀԱՅԱՍՏԱՆԻ ՀԱՆՐԱՊԵՏՈՒԹՅԱՆ ԿԱՌԱՎԱՐՈՒԹՅԱՆ 2020 ԹՎԱԿԱՆԻ ԴԵԿՏԵՄԲԵՐԻ 30-Ի № 2215-Ն ՈՐՈՇՄԱՆ N 5 ՀԱՎԵԼՎԱԾԻ N 4 ԱՂՅՈՒՍԱԿՈՒՄ ԿԱՏԱՐՎՈՂ ԼՐԱՑՈՒՄՆԵՐԸ</t>
  </si>
  <si>
    <t xml:space="preserve"> - Այլ ընթացիկ դրամաշնորհներ</t>
  </si>
  <si>
    <t>Պաշտոնական դրամաշնորհներ</t>
  </si>
  <si>
    <t>ՀԱՅԱՍՏԱՆԻ ՀԱՆՐԱՊԵՏՈՒԹՅԱՆ ԿԱՌԱՎԱՐՈՒԹՅԱՆ 2020 ԹՎԱԿԱՆԻ ԴԵԿՏԵՄԲԵՐԻ 30-Ի № 2215-Ն ՈՐՈՇՄԱՆ N 9 ՀԱՎԵԼՎԱԾԻ ՑՈՒՑԱՆԻՇՆԵՐՈՒՄ ԿԱՏԱՐՎՈՂ ՓՈՓՈԽՈԹՅՈՒՆՆԵՐՆ ՈՒ ԼՐԱՑՈՒՄՆԵՐԸ</t>
  </si>
  <si>
    <t>Ընդամենը</t>
  </si>
  <si>
    <t xml:space="preserve">Ծառայությունը մատուցող կազմակերպության(ների) անվանում(ներ)ը </t>
  </si>
  <si>
    <t>Ծառայությունների մատուցում</t>
  </si>
  <si>
    <t xml:space="preserve"> Ծառայությունների մատուցում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</si>
</sst>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##,##0.0;\(##,##0.0\);\-"/>
    <numFmt numFmtId="166" formatCode="_(* #,##0.0_);_(* \(#,##0.0\);_(* &quot;-&quot;??_);_(@_)"/>
  </numFmts>
  <fonts count="17" x14ac:knownFonts="1">
    <font>
      <sz val="8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u/>
      <sz val="12"/>
      <name val="GHEA Grapalat"/>
      <family val="3"/>
    </font>
    <font>
      <b/>
      <u/>
      <sz val="12"/>
      <name val="GHEA Grapalat"/>
      <family val="3"/>
    </font>
    <font>
      <sz val="12"/>
      <color rgb="FF00B050"/>
      <name val="GHEA Grapalat"/>
      <family val="3"/>
    </font>
    <font>
      <b/>
      <sz val="11"/>
      <name val="GHEA Grapalat"/>
      <family val="3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</borders>
  <cellStyleXfs count="13">
    <xf numFmtId="0" fontId="0" fillId="0" borderId="0">
      <alignment horizontal="left" vertical="top" wrapText="1"/>
    </xf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4" fillId="0" borderId="0"/>
    <xf numFmtId="0" fontId="5" fillId="0" borderId="0"/>
    <xf numFmtId="0" fontId="3" fillId="0" borderId="0"/>
    <xf numFmtId="0" fontId="6" fillId="0" borderId="0"/>
    <xf numFmtId="165" fontId="1" fillId="0" borderId="0" applyFill="0" applyBorder="0" applyProtection="0">
      <alignment horizontal="right" vertical="top"/>
    </xf>
    <xf numFmtId="165" fontId="2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7" fillId="0" borderId="0"/>
  </cellStyleXfs>
  <cellXfs count="156">
    <xf numFmtId="0" fontId="0" fillId="0" borderId="0" xfId="0">
      <alignment horizontal="left" vertical="top" wrapText="1"/>
    </xf>
    <xf numFmtId="0" fontId="8" fillId="0" borderId="0" xfId="0" applyFont="1">
      <alignment horizontal="left" vertical="top" wrapText="1"/>
    </xf>
    <xf numFmtId="0" fontId="8" fillId="0" borderId="0" xfId="0" applyFont="1" applyAlignment="1">
      <alignment horizontal="righ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166" fontId="8" fillId="0" borderId="2" xfId="0" applyNumberFormat="1" applyFont="1" applyBorder="1" applyAlignment="1">
      <alignment horizontal="center" vertical="center" wrapText="1"/>
    </xf>
    <xf numFmtId="165" fontId="11" fillId="0" borderId="0" xfId="0" applyNumberFormat="1" applyFont="1" applyFill="1" applyAlignment="1"/>
    <xf numFmtId="165" fontId="11" fillId="0" borderId="0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vertical="center" wrapText="1"/>
    </xf>
    <xf numFmtId="165" fontId="10" fillId="0" borderId="2" xfId="11" applyNumberFormat="1" applyFont="1" applyFill="1" applyBorder="1" applyAlignment="1">
      <alignment horizontal="center" vertical="center" wrapText="1"/>
    </xf>
    <xf numFmtId="166" fontId="10" fillId="0" borderId="2" xfId="11" applyNumberFormat="1" applyFont="1" applyFill="1" applyBorder="1" applyAlignment="1">
      <alignment horizontal="center" vertical="center"/>
    </xf>
    <xf numFmtId="0" fontId="10" fillId="0" borderId="0" xfId="0" applyFont="1">
      <alignment horizontal="left" vertical="top" wrapText="1"/>
    </xf>
    <xf numFmtId="0" fontId="10" fillId="0" borderId="0" xfId="0" applyFont="1" applyFill="1">
      <alignment horizontal="left" vertical="top" wrapText="1"/>
    </xf>
    <xf numFmtId="0" fontId="11" fillId="0" borderId="0" xfId="0" applyFont="1" applyFill="1" applyBorder="1" applyAlignment="1">
      <alignment horizontal="right"/>
    </xf>
    <xf numFmtId="0" fontId="11" fillId="0" borderId="0" xfId="0" applyFont="1" applyFill="1" applyBorder="1" applyAlignment="1"/>
    <xf numFmtId="165" fontId="11" fillId="0" borderId="0" xfId="0" applyNumberFormat="1" applyFont="1" applyFill="1" applyBorder="1" applyAlignment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/>
    </xf>
    <xf numFmtId="165" fontId="11" fillId="0" borderId="0" xfId="0" applyNumberFormat="1" applyFont="1" applyFill="1" applyBorder="1" applyAlignment="1">
      <alignment horizontal="center"/>
    </xf>
    <xf numFmtId="165" fontId="10" fillId="0" borderId="0" xfId="0" applyNumberFormat="1" applyFont="1" applyAlignment="1">
      <alignment horizontal="right" vertical="top" wrapText="1"/>
    </xf>
    <xf numFmtId="0" fontId="10" fillId="0" borderId="0" xfId="0" applyFont="1" applyFill="1" applyAlignment="1">
      <alignment vertical="top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165" fontId="10" fillId="0" borderId="2" xfId="1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1" fillId="0" borderId="8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top" wrapText="1"/>
    </xf>
    <xf numFmtId="165" fontId="10" fillId="0" borderId="0" xfId="0" applyNumberFormat="1" applyFont="1" applyFill="1" applyAlignment="1">
      <alignment horizontal="left" vertical="top" wrapText="1"/>
    </xf>
    <xf numFmtId="0" fontId="10" fillId="0" borderId="0" xfId="0" applyFont="1" applyFill="1" applyAlignment="1"/>
    <xf numFmtId="49" fontId="10" fillId="0" borderId="0" xfId="0" applyNumberFormat="1" applyFont="1" applyFill="1" applyAlignment="1"/>
    <xf numFmtId="0" fontId="11" fillId="0" borderId="0" xfId="0" applyFont="1" applyFill="1" applyAlignment="1"/>
    <xf numFmtId="0" fontId="10" fillId="0" borderId="11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top" wrapText="1"/>
    </xf>
    <xf numFmtId="166" fontId="10" fillId="0" borderId="2" xfId="11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top" wrapText="1"/>
    </xf>
    <xf numFmtId="165" fontId="10" fillId="0" borderId="7" xfId="0" applyNumberFormat="1" applyFont="1" applyFill="1" applyBorder="1" applyAlignment="1">
      <alignment horizontal="right" vertical="top" wrapText="1"/>
    </xf>
    <xf numFmtId="165" fontId="10" fillId="0" borderId="2" xfId="8" applyNumberFormat="1" applyFont="1" applyFill="1" applyBorder="1" applyAlignment="1">
      <alignment horizontal="right" vertical="top"/>
    </xf>
    <xf numFmtId="0" fontId="11" fillId="0" borderId="9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/>
    </xf>
    <xf numFmtId="165" fontId="10" fillId="0" borderId="2" xfId="8" applyNumberFormat="1" applyFont="1" applyBorder="1" applyAlignment="1">
      <alignment horizontal="right" vertical="top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Continuous"/>
    </xf>
    <xf numFmtId="0" fontId="10" fillId="0" borderId="2" xfId="0" applyFont="1" applyBorder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Border="1">
      <alignment horizontal="left" vertical="top" wrapText="1"/>
    </xf>
    <xf numFmtId="165" fontId="10" fillId="0" borderId="0" xfId="0" applyNumberFormat="1" applyFont="1" applyAlignment="1">
      <alignment horizontal="right" vertical="center" wrapText="1"/>
    </xf>
    <xf numFmtId="166" fontId="8" fillId="0" borderId="2" xfId="1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left" wrapText="1"/>
    </xf>
    <xf numFmtId="0" fontId="8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right" vertical="center" wrapText="1"/>
    </xf>
    <xf numFmtId="166" fontId="10" fillId="0" borderId="2" xfId="10" applyNumberFormat="1" applyFont="1" applyBorder="1" applyAlignment="1">
      <alignment horizontal="right" vertical="center" wrapText="1"/>
    </xf>
    <xf numFmtId="165" fontId="10" fillId="0" borderId="9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65" fontId="10" fillId="0" borderId="0" xfId="0" applyNumberFormat="1" applyFont="1" applyFill="1" applyBorder="1" applyAlignment="1">
      <alignment horizontal="right" vertical="center"/>
    </xf>
    <xf numFmtId="165" fontId="10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/>
    </xf>
    <xf numFmtId="0" fontId="10" fillId="0" borderId="2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165" fontId="10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horizontal="right" vertical="top" wrapText="1"/>
    </xf>
    <xf numFmtId="0" fontId="10" fillId="0" borderId="0" xfId="0" applyFont="1" applyFill="1" applyAlignment="1">
      <alignment horizontal="right"/>
    </xf>
    <xf numFmtId="0" fontId="10" fillId="0" borderId="2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8" fillId="0" borderId="2" xfId="0" applyFont="1" applyBorder="1">
      <alignment horizontal="left" vertical="top" wrapText="1"/>
    </xf>
    <xf numFmtId="0" fontId="8" fillId="0" borderId="2" xfId="0" applyFont="1" applyBorder="1" applyAlignment="1">
      <alignment horizontal="right" vertical="top" wrapText="1"/>
    </xf>
    <xf numFmtId="0" fontId="10" fillId="0" borderId="0" xfId="0" applyFont="1" applyFill="1" applyAlignment="1">
      <alignment horizontal="right" vertical="top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5" fillId="0" borderId="0" xfId="0" applyFont="1" applyFill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165" fontId="10" fillId="0" borderId="2" xfId="11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165" fontId="10" fillId="0" borderId="1" xfId="9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165" fontId="10" fillId="0" borderId="7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vertical="top" wrapText="1"/>
    </xf>
    <xf numFmtId="49" fontId="10" fillId="0" borderId="9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165" fontId="10" fillId="0" borderId="22" xfId="0" applyNumberFormat="1" applyFont="1" applyFill="1" applyBorder="1" applyAlignment="1">
      <alignment horizontal="right" vertical="top" wrapText="1"/>
    </xf>
    <xf numFmtId="165" fontId="10" fillId="0" borderId="23" xfId="0" applyNumberFormat="1" applyFont="1" applyFill="1" applyBorder="1" applyAlignment="1">
      <alignment horizontal="right" vertical="top" wrapText="1"/>
    </xf>
    <xf numFmtId="166" fontId="10" fillId="0" borderId="2" xfId="1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vertical="center" wrapText="1"/>
    </xf>
    <xf numFmtId="49" fontId="10" fillId="0" borderId="2" xfId="0" applyNumberFormat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center" wrapText="1"/>
    </xf>
    <xf numFmtId="166" fontId="10" fillId="0" borderId="2" xfId="10" applyNumberFormat="1" applyFont="1" applyBorder="1" applyAlignment="1">
      <alignment horizontal="center" vertical="center" wrapText="1"/>
    </xf>
    <xf numFmtId="165" fontId="10" fillId="0" borderId="0" xfId="0" applyNumberFormat="1" applyFont="1" applyFill="1" applyAlignment="1">
      <alignment horizontal="right"/>
    </xf>
    <xf numFmtId="0" fontId="8" fillId="0" borderId="14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65" fontId="10" fillId="0" borderId="10" xfId="0" applyNumberFormat="1" applyFont="1" applyFill="1" applyBorder="1" applyAlignment="1">
      <alignment horizontal="center" vertical="center" wrapText="1"/>
    </xf>
    <xf numFmtId="165" fontId="10" fillId="0" borderId="13" xfId="0" applyNumberFormat="1" applyFont="1" applyFill="1" applyBorder="1" applyAlignment="1">
      <alignment horizontal="center" vertical="center" wrapText="1"/>
    </xf>
    <xf numFmtId="165" fontId="10" fillId="0" borderId="12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16" xfId="0" applyFont="1" applyFill="1" applyBorder="1" applyAlignment="1">
      <alignment horizontal="center" vertical="top" wrapText="1"/>
    </xf>
    <xf numFmtId="0" fontId="10" fillId="0" borderId="15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right"/>
    </xf>
    <xf numFmtId="0" fontId="10" fillId="0" borderId="0" xfId="0" applyFont="1" applyFill="1" applyBorder="1" applyAlignment="1">
      <alignment horizontal="right"/>
    </xf>
    <xf numFmtId="0" fontId="15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10" fillId="0" borderId="8" xfId="0" applyFont="1" applyFill="1" applyBorder="1" applyAlignment="1">
      <alignment horizontal="center" vertical="top" wrapText="1"/>
    </xf>
    <xf numFmtId="166" fontId="10" fillId="0" borderId="2" xfId="1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 wrapText="1"/>
    </xf>
    <xf numFmtId="0" fontId="10" fillId="0" borderId="0" xfId="0" applyFont="1" applyFill="1" applyAlignment="1">
      <alignment horizontal="center" vertical="center"/>
    </xf>
    <xf numFmtId="49" fontId="10" fillId="0" borderId="19" xfId="0" applyNumberFormat="1" applyFont="1" applyFill="1" applyBorder="1" applyAlignment="1">
      <alignment horizontal="center" vertical="center" wrapText="1"/>
    </xf>
    <xf numFmtId="49" fontId="10" fillId="0" borderId="20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>
      <alignment horizontal="center" vertical="center" wrapText="1"/>
    </xf>
    <xf numFmtId="49" fontId="10" fillId="0" borderId="21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166" fontId="10" fillId="0" borderId="2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center"/>
    </xf>
    <xf numFmtId="0" fontId="10" fillId="0" borderId="2" xfId="0" applyFont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</cellXfs>
  <cellStyles count="13">
    <cellStyle name="Comma" xfId="10" builtinId="3"/>
    <cellStyle name="Comma 15" xfId="11"/>
    <cellStyle name="Comma 2" xfId="1"/>
    <cellStyle name="Normal" xfId="0" builtinId="0"/>
    <cellStyle name="Normal 11" xfId="2"/>
    <cellStyle name="Normal 11 2" xfId="3"/>
    <cellStyle name="Normal 2" xfId="4"/>
    <cellStyle name="Normal 2 2 2" xfId="5"/>
    <cellStyle name="Normal 3" xfId="6"/>
    <cellStyle name="Normal 5 2" xfId="7"/>
    <cellStyle name="Normal 7" xfId="12"/>
    <cellStyle name="SN_241" xfId="8"/>
    <cellStyle name="SN_b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11" sqref="B11"/>
    </sheetView>
  </sheetViews>
  <sheetFormatPr defaultRowHeight="17.25" x14ac:dyDescent="0.25"/>
  <cols>
    <col min="1" max="1" width="30.7109375" style="1" customWidth="1"/>
    <col min="2" max="2" width="60.42578125" style="1" customWidth="1"/>
    <col min="3" max="16384" width="9.140625" style="1"/>
  </cols>
  <sheetData>
    <row r="1" spans="1:3" ht="18" customHeight="1" x14ac:dyDescent="0.3">
      <c r="B1" s="113" t="s">
        <v>46</v>
      </c>
      <c r="C1" s="113"/>
    </row>
    <row r="2" spans="1:3" x14ac:dyDescent="0.3">
      <c r="B2" s="11"/>
      <c r="C2" s="71" t="s">
        <v>60</v>
      </c>
    </row>
    <row r="3" spans="1:3" x14ac:dyDescent="0.3">
      <c r="B3" s="11"/>
      <c r="C3" s="70" t="s">
        <v>47</v>
      </c>
    </row>
    <row r="4" spans="1:3" x14ac:dyDescent="0.25">
      <c r="B4" s="11"/>
      <c r="C4" s="11"/>
    </row>
    <row r="5" spans="1:3" ht="58.5" customHeight="1" x14ac:dyDescent="0.25">
      <c r="A5" s="116" t="s">
        <v>64</v>
      </c>
      <c r="B5" s="116"/>
      <c r="C5" s="116"/>
    </row>
    <row r="7" spans="1:3" ht="20.25" customHeight="1" x14ac:dyDescent="0.25">
      <c r="A7" s="84"/>
      <c r="B7" s="85" t="s">
        <v>51</v>
      </c>
    </row>
    <row r="8" spans="1:3" ht="43.5" customHeight="1" x14ac:dyDescent="0.25">
      <c r="A8" s="114"/>
      <c r="B8" s="3" t="s">
        <v>50</v>
      </c>
    </row>
    <row r="9" spans="1:3" ht="24" customHeight="1" x14ac:dyDescent="0.25">
      <c r="A9" s="115"/>
      <c r="B9" s="3" t="s">
        <v>52</v>
      </c>
    </row>
    <row r="10" spans="1:3" ht="33" customHeight="1" x14ac:dyDescent="0.25">
      <c r="A10" s="4" t="s">
        <v>53</v>
      </c>
      <c r="B10" s="60">
        <v>94207.5</v>
      </c>
    </row>
    <row r="11" spans="1:3" ht="30.75" customHeight="1" x14ac:dyDescent="0.25">
      <c r="A11" s="4" t="s">
        <v>54</v>
      </c>
      <c r="B11" s="60">
        <f>+'3'!E12</f>
        <v>94207.5</v>
      </c>
    </row>
    <row r="12" spans="1:3" ht="39.75" customHeight="1" x14ac:dyDescent="0.25">
      <c r="A12" s="4" t="s">
        <v>55</v>
      </c>
      <c r="B12" s="5">
        <v>0</v>
      </c>
    </row>
  </sheetData>
  <mergeCells count="3">
    <mergeCell ref="B1:C1"/>
    <mergeCell ref="A8:A9"/>
    <mergeCell ref="A5:C5"/>
  </mergeCells>
  <pageMargins left="0.7" right="0.7" top="0.36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2"/>
  <sheetViews>
    <sheetView workbookViewId="0">
      <selection activeCell="C10" sqref="C10"/>
    </sheetView>
  </sheetViews>
  <sheetFormatPr defaultRowHeight="12.75" x14ac:dyDescent="0.25"/>
  <cols>
    <col min="1" max="1" width="1.7109375" customWidth="1"/>
    <col min="2" max="2" width="55.42578125" customWidth="1"/>
    <col min="3" max="3" width="32.7109375" customWidth="1"/>
  </cols>
  <sheetData>
    <row r="1" spans="2:3" ht="19.5" customHeight="1" x14ac:dyDescent="0.25">
      <c r="B1" s="63"/>
      <c r="C1" s="67" t="s">
        <v>66</v>
      </c>
    </row>
    <row r="2" spans="2:3" ht="17.25" x14ac:dyDescent="0.25">
      <c r="B2" s="63"/>
      <c r="C2" s="68" t="s">
        <v>60</v>
      </c>
    </row>
    <row r="3" spans="2:3" ht="17.25" x14ac:dyDescent="0.25">
      <c r="B3" s="63"/>
      <c r="C3" s="69" t="s">
        <v>47</v>
      </c>
    </row>
    <row r="4" spans="2:3" ht="17.25" x14ac:dyDescent="0.25">
      <c r="B4" s="1"/>
      <c r="C4" s="1"/>
    </row>
    <row r="5" spans="2:3" ht="87" customHeight="1" x14ac:dyDescent="0.25">
      <c r="B5" s="117" t="s">
        <v>84</v>
      </c>
      <c r="C5" s="117"/>
    </row>
    <row r="6" spans="2:3" ht="17.25" x14ac:dyDescent="0.25">
      <c r="B6" s="1"/>
      <c r="C6" s="1"/>
    </row>
    <row r="7" spans="2:3" ht="24.75" customHeight="1" x14ac:dyDescent="0.25">
      <c r="B7" s="1"/>
      <c r="C7" s="2" t="s">
        <v>51</v>
      </c>
    </row>
    <row r="8" spans="2:3" ht="99" customHeight="1" x14ac:dyDescent="0.25">
      <c r="B8" s="118" t="s">
        <v>72</v>
      </c>
      <c r="C8" s="3" t="s">
        <v>50</v>
      </c>
    </row>
    <row r="9" spans="2:3" ht="27.75" customHeight="1" x14ac:dyDescent="0.25">
      <c r="B9" s="119"/>
      <c r="C9" s="3" t="s">
        <v>62</v>
      </c>
    </row>
    <row r="10" spans="2:3" ht="33" customHeight="1" x14ac:dyDescent="0.25">
      <c r="B10" s="111" t="s">
        <v>108</v>
      </c>
      <c r="C10" s="112">
        <v>94207.5</v>
      </c>
    </row>
    <row r="11" spans="2:3" ht="33" customHeight="1" x14ac:dyDescent="0.25">
      <c r="B11" s="4" t="s">
        <v>73</v>
      </c>
      <c r="C11" s="60"/>
    </row>
    <row r="12" spans="2:3" ht="33" customHeight="1" x14ac:dyDescent="0.25">
      <c r="B12" s="4" t="s">
        <v>106</v>
      </c>
      <c r="C12" s="60">
        <v>94207.5</v>
      </c>
    </row>
  </sheetData>
  <mergeCells count="2">
    <mergeCell ref="B5:C5"/>
    <mergeCell ref="B8:B9"/>
  </mergeCells>
  <pageMargins left="0.7" right="0.7" top="0.32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4"/>
  <sheetViews>
    <sheetView topLeftCell="A13" zoomScaleNormal="100" workbookViewId="0">
      <selection activeCell="D24" sqref="D24"/>
    </sheetView>
  </sheetViews>
  <sheetFormatPr defaultRowHeight="17.25" x14ac:dyDescent="0.25"/>
  <cols>
    <col min="1" max="1" width="2" style="12" customWidth="1"/>
    <col min="2" max="2" width="11.28515625" style="12" customWidth="1"/>
    <col min="3" max="3" width="15.7109375" style="12" customWidth="1"/>
    <col min="4" max="4" width="76.140625" style="33" customWidth="1"/>
    <col min="5" max="5" width="21.85546875" style="34" customWidth="1"/>
    <col min="6" max="6" width="13.140625" style="34" customWidth="1"/>
    <col min="7" max="16384" width="9.140625" style="12"/>
  </cols>
  <sheetData>
    <row r="1" spans="2:11" x14ac:dyDescent="0.3">
      <c r="C1" s="13"/>
      <c r="D1" s="14"/>
      <c r="E1" s="7"/>
      <c r="F1" s="15"/>
    </row>
    <row r="2" spans="2:11" ht="16.5" customHeight="1" x14ac:dyDescent="0.3">
      <c r="C2" s="15"/>
      <c r="D2" s="15"/>
      <c r="E2" s="70" t="s">
        <v>67</v>
      </c>
      <c r="F2" s="15"/>
    </row>
    <row r="3" spans="2:11" ht="16.5" customHeight="1" x14ac:dyDescent="0.3">
      <c r="C3" s="15"/>
      <c r="D3" s="15"/>
      <c r="E3" s="76" t="s">
        <v>60</v>
      </c>
      <c r="F3" s="15"/>
    </row>
    <row r="4" spans="2:11" ht="16.5" customHeight="1" x14ac:dyDescent="0.3">
      <c r="C4" s="15"/>
      <c r="D4" s="15"/>
      <c r="E4" s="70" t="s">
        <v>47</v>
      </c>
      <c r="F4" s="15"/>
    </row>
    <row r="5" spans="2:11" x14ac:dyDescent="0.3">
      <c r="B5" s="16"/>
      <c r="C5" s="17"/>
      <c r="D5" s="17"/>
      <c r="E5" s="18"/>
      <c r="F5" s="18"/>
    </row>
    <row r="6" spans="2:11" ht="82.5" customHeight="1" x14ac:dyDescent="0.25">
      <c r="B6" s="120" t="s">
        <v>85</v>
      </c>
      <c r="C6" s="120"/>
      <c r="D6" s="120"/>
      <c r="E6" s="120"/>
      <c r="F6" s="8"/>
    </row>
    <row r="7" spans="2:11" ht="19.5" customHeight="1" x14ac:dyDescent="0.25">
      <c r="B7" s="127"/>
      <c r="C7" s="127"/>
      <c r="D7" s="127"/>
      <c r="E7" s="59" t="s">
        <v>51</v>
      </c>
      <c r="F7" s="19"/>
      <c r="G7" s="20"/>
    </row>
    <row r="8" spans="2:11" ht="93.75" customHeight="1" x14ac:dyDescent="0.25">
      <c r="B8" s="128" t="s">
        <v>0</v>
      </c>
      <c r="C8" s="129"/>
      <c r="D8" s="130" t="s">
        <v>1</v>
      </c>
      <c r="E8" s="9" t="s">
        <v>50</v>
      </c>
      <c r="F8" s="12"/>
    </row>
    <row r="9" spans="2:11" s="62" customFormat="1" ht="28.5" customHeight="1" x14ac:dyDescent="0.3">
      <c r="B9" s="24" t="s">
        <v>2</v>
      </c>
      <c r="C9" s="24" t="s">
        <v>3</v>
      </c>
      <c r="D9" s="131"/>
      <c r="E9" s="91" t="s">
        <v>62</v>
      </c>
    </row>
    <row r="10" spans="2:11" s="62" customFormat="1" ht="28.5" customHeight="1" x14ac:dyDescent="0.3">
      <c r="B10" s="61"/>
      <c r="C10" s="61"/>
      <c r="D10" s="109" t="s">
        <v>74</v>
      </c>
      <c r="E10" s="91">
        <v>94207.5</v>
      </c>
    </row>
    <row r="11" spans="2:11" s="23" customFormat="1" ht="21" customHeight="1" x14ac:dyDescent="0.25">
      <c r="B11" s="21"/>
      <c r="C11" s="21"/>
      <c r="D11" s="22" t="s">
        <v>10</v>
      </c>
      <c r="E11" s="91">
        <v>94207.5</v>
      </c>
    </row>
    <row r="12" spans="2:11" s="23" customFormat="1" ht="22.5" customHeight="1" x14ac:dyDescent="0.25">
      <c r="B12" s="24" t="s">
        <v>11</v>
      </c>
      <c r="C12" s="21"/>
      <c r="D12" s="25" t="s">
        <v>4</v>
      </c>
      <c r="E12" s="26">
        <f>E19</f>
        <v>94207.5</v>
      </c>
      <c r="I12" s="126"/>
      <c r="J12" s="126"/>
      <c r="K12" s="126"/>
    </row>
    <row r="13" spans="2:11" s="23" customFormat="1" ht="39.75" customHeight="1" x14ac:dyDescent="0.25">
      <c r="B13" s="21"/>
      <c r="C13" s="21"/>
      <c r="D13" s="27" t="s">
        <v>12</v>
      </c>
      <c r="E13" s="123"/>
      <c r="I13" s="126"/>
      <c r="J13" s="126"/>
      <c r="K13" s="126"/>
    </row>
    <row r="14" spans="2:11" s="23" customFormat="1" ht="21.75" customHeight="1" x14ac:dyDescent="0.25">
      <c r="B14" s="21"/>
      <c r="C14" s="21"/>
      <c r="D14" s="29" t="s">
        <v>5</v>
      </c>
      <c r="E14" s="124"/>
      <c r="I14" s="126"/>
      <c r="J14" s="126"/>
      <c r="K14" s="126"/>
    </row>
    <row r="15" spans="2:11" s="23" customFormat="1" ht="21" customHeight="1" x14ac:dyDescent="0.25">
      <c r="B15" s="21"/>
      <c r="C15" s="21"/>
      <c r="D15" s="21" t="s">
        <v>13</v>
      </c>
      <c r="E15" s="124"/>
    </row>
    <row r="16" spans="2:11" s="23" customFormat="1" ht="21.75" customHeight="1" x14ac:dyDescent="0.25">
      <c r="B16" s="21"/>
      <c r="C16" s="21"/>
      <c r="D16" s="25" t="s">
        <v>6</v>
      </c>
      <c r="E16" s="124"/>
    </row>
    <row r="17" spans="2:6" s="23" customFormat="1" ht="38.25" customHeight="1" x14ac:dyDescent="0.25">
      <c r="B17" s="21"/>
      <c r="C17" s="21"/>
      <c r="D17" s="21" t="s">
        <v>14</v>
      </c>
      <c r="E17" s="125"/>
    </row>
    <row r="18" spans="2:6" s="23" customFormat="1" ht="18.75" customHeight="1" x14ac:dyDescent="0.25">
      <c r="B18" s="121" t="s">
        <v>7</v>
      </c>
      <c r="C18" s="122"/>
      <c r="D18" s="122"/>
      <c r="E18" s="28"/>
      <c r="F18" s="28"/>
    </row>
    <row r="19" spans="2:6" s="23" customFormat="1" ht="21" customHeight="1" x14ac:dyDescent="0.25">
      <c r="B19" s="21"/>
      <c r="C19" s="24">
        <v>11016</v>
      </c>
      <c r="D19" s="25" t="s">
        <v>49</v>
      </c>
      <c r="E19" s="26">
        <v>94207.5</v>
      </c>
    </row>
    <row r="20" spans="2:6" s="23" customFormat="1" ht="105.75" customHeight="1" x14ac:dyDescent="0.25">
      <c r="B20" s="21"/>
      <c r="C20" s="21"/>
      <c r="D20" s="29" t="s">
        <v>80</v>
      </c>
      <c r="E20" s="123"/>
    </row>
    <row r="21" spans="2:6" s="23" customFormat="1" ht="21.75" customHeight="1" x14ac:dyDescent="0.25">
      <c r="B21" s="21"/>
      <c r="C21" s="21"/>
      <c r="D21" s="30" t="s">
        <v>8</v>
      </c>
      <c r="E21" s="124"/>
    </row>
    <row r="22" spans="2:6" s="23" customFormat="1" ht="91.5" customHeight="1" x14ac:dyDescent="0.25">
      <c r="B22" s="21"/>
      <c r="C22" s="31"/>
      <c r="D22" s="22" t="s">
        <v>82</v>
      </c>
      <c r="E22" s="124"/>
    </row>
    <row r="23" spans="2:6" s="23" customFormat="1" ht="24" customHeight="1" x14ac:dyDescent="0.25">
      <c r="B23" s="21"/>
      <c r="C23" s="21"/>
      <c r="D23" s="32" t="s">
        <v>9</v>
      </c>
      <c r="E23" s="124"/>
    </row>
    <row r="24" spans="2:6" s="23" customFormat="1" ht="24" customHeight="1" x14ac:dyDescent="0.25">
      <c r="B24" s="21"/>
      <c r="C24" s="21"/>
      <c r="D24" s="21" t="s">
        <v>110</v>
      </c>
      <c r="E24" s="125"/>
    </row>
  </sheetData>
  <mergeCells count="10">
    <mergeCell ref="B6:E6"/>
    <mergeCell ref="B18:D18"/>
    <mergeCell ref="E13:E17"/>
    <mergeCell ref="E20:E24"/>
    <mergeCell ref="I12:K12"/>
    <mergeCell ref="I13:K13"/>
    <mergeCell ref="I14:K14"/>
    <mergeCell ref="B7:D7"/>
    <mergeCell ref="B8:C8"/>
    <mergeCell ref="D8:D9"/>
  </mergeCells>
  <pageMargins left="0.52" right="0.47" top="0.51181102362204722" bottom="0.51181102362204722" header="0.51181102362204722" footer="0.51181102362204722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3" workbookViewId="0">
      <selection activeCell="F27" sqref="F27"/>
    </sheetView>
  </sheetViews>
  <sheetFormatPr defaultRowHeight="17.25" x14ac:dyDescent="0.25"/>
  <cols>
    <col min="1" max="1" width="9.7109375" style="89" customWidth="1"/>
    <col min="2" max="2" width="9.42578125" style="89" customWidth="1"/>
    <col min="3" max="3" width="7.85546875" style="89" customWidth="1"/>
    <col min="4" max="4" width="11.140625" style="89" customWidth="1"/>
    <col min="5" max="5" width="12" style="89" customWidth="1"/>
    <col min="6" max="6" width="113.42578125" style="90" customWidth="1"/>
    <col min="7" max="7" width="22.5703125" style="89" customWidth="1"/>
    <col min="8" max="16384" width="9.140625" style="89"/>
  </cols>
  <sheetData>
    <row r="1" spans="1:7" ht="18.75" customHeight="1" x14ac:dyDescent="0.3">
      <c r="A1" s="35"/>
      <c r="B1" s="36"/>
      <c r="C1" s="36"/>
      <c r="D1" s="12"/>
      <c r="E1" s="35"/>
      <c r="F1" s="35"/>
      <c r="G1" s="70" t="s">
        <v>68</v>
      </c>
    </row>
    <row r="2" spans="1:7" ht="20.25" customHeight="1" x14ac:dyDescent="0.3">
      <c r="A2" s="35"/>
      <c r="B2" s="36"/>
      <c r="C2" s="36"/>
      <c r="D2" s="12"/>
      <c r="E2" s="35"/>
      <c r="F2" s="132" t="s">
        <v>61</v>
      </c>
      <c r="G2" s="132"/>
    </row>
    <row r="3" spans="1:7" ht="17.25" customHeight="1" x14ac:dyDescent="0.3">
      <c r="A3" s="35"/>
      <c r="B3" s="36"/>
      <c r="C3" s="36"/>
      <c r="D3" s="133" t="s">
        <v>47</v>
      </c>
      <c r="E3" s="133"/>
      <c r="F3" s="133"/>
      <c r="G3" s="133"/>
    </row>
    <row r="4" spans="1:7" ht="6.75" customHeight="1" x14ac:dyDescent="0.3">
      <c r="A4" s="35"/>
      <c r="B4" s="36"/>
      <c r="C4" s="36"/>
      <c r="D4" s="35"/>
      <c r="E4" s="17"/>
      <c r="F4" s="17"/>
      <c r="G4" s="12"/>
    </row>
    <row r="5" spans="1:7" ht="40.5" customHeight="1" x14ac:dyDescent="0.25">
      <c r="A5" s="120" t="s">
        <v>75</v>
      </c>
      <c r="B5" s="120"/>
      <c r="C5" s="120"/>
      <c r="D5" s="120"/>
      <c r="E5" s="120"/>
      <c r="F5" s="120"/>
      <c r="G5" s="120"/>
    </row>
    <row r="6" spans="1:7" ht="19.5" customHeight="1" x14ac:dyDescent="0.25">
      <c r="A6" s="38"/>
      <c r="B6" s="38"/>
      <c r="C6" s="38"/>
      <c r="D6" s="38"/>
      <c r="E6" s="38"/>
      <c r="F6" s="81"/>
      <c r="G6" s="75" t="s">
        <v>51</v>
      </c>
    </row>
    <row r="7" spans="1:7" ht="88.5" customHeight="1" x14ac:dyDescent="0.25">
      <c r="A7" s="128" t="s">
        <v>15</v>
      </c>
      <c r="B7" s="136"/>
      <c r="C7" s="129"/>
      <c r="D7" s="128" t="s">
        <v>0</v>
      </c>
      <c r="E7" s="129"/>
      <c r="F7" s="137" t="s">
        <v>103</v>
      </c>
      <c r="G7" s="39" t="s">
        <v>50</v>
      </c>
    </row>
    <row r="8" spans="1:7" ht="31.5" customHeight="1" x14ac:dyDescent="0.25">
      <c r="A8" s="78" t="s">
        <v>16</v>
      </c>
      <c r="B8" s="78" t="s">
        <v>17</v>
      </c>
      <c r="C8" s="78" t="s">
        <v>18</v>
      </c>
      <c r="D8" s="49" t="s">
        <v>2</v>
      </c>
      <c r="E8" s="49" t="s">
        <v>19</v>
      </c>
      <c r="F8" s="138"/>
      <c r="G8" s="10" t="s">
        <v>62</v>
      </c>
    </row>
    <row r="9" spans="1:7" ht="19.5" customHeight="1" x14ac:dyDescent="0.25">
      <c r="A9" s="77"/>
      <c r="B9" s="77"/>
      <c r="C9" s="77"/>
      <c r="D9" s="77"/>
      <c r="E9" s="77"/>
      <c r="F9" s="40" t="s">
        <v>59</v>
      </c>
      <c r="G9" s="41">
        <f t="shared" ref="G9" si="0">+G11</f>
        <v>94207.5</v>
      </c>
    </row>
    <row r="10" spans="1:7" ht="21" customHeight="1" x14ac:dyDescent="0.25">
      <c r="A10" s="77"/>
      <c r="B10" s="77"/>
      <c r="C10" s="77"/>
      <c r="D10" s="77"/>
      <c r="E10" s="77"/>
      <c r="F10" s="40" t="s">
        <v>45</v>
      </c>
      <c r="G10" s="79"/>
    </row>
    <row r="11" spans="1:7" s="94" customFormat="1" ht="21" customHeight="1" x14ac:dyDescent="0.25">
      <c r="A11" s="135" t="s">
        <v>24</v>
      </c>
      <c r="B11" s="134"/>
      <c r="C11" s="134"/>
      <c r="D11" s="134"/>
      <c r="E11" s="134"/>
      <c r="F11" s="92" t="s">
        <v>25</v>
      </c>
      <c r="G11" s="93">
        <f>G13</f>
        <v>94207.5</v>
      </c>
    </row>
    <row r="12" spans="1:7" s="94" customFormat="1" ht="21" customHeight="1" x14ac:dyDescent="0.25">
      <c r="A12" s="135"/>
      <c r="B12" s="134"/>
      <c r="C12" s="134"/>
      <c r="D12" s="134"/>
      <c r="E12" s="134"/>
      <c r="F12" s="92" t="s">
        <v>21</v>
      </c>
      <c r="G12" s="21"/>
    </row>
    <row r="13" spans="1:7" s="94" customFormat="1" ht="21" customHeight="1" x14ac:dyDescent="0.25">
      <c r="A13" s="135"/>
      <c r="B13" s="135" t="s">
        <v>23</v>
      </c>
      <c r="C13" s="134"/>
      <c r="D13" s="134"/>
      <c r="E13" s="134"/>
      <c r="F13" s="92" t="s">
        <v>26</v>
      </c>
      <c r="G13" s="93">
        <f>G15</f>
        <v>94207.5</v>
      </c>
    </row>
    <row r="14" spans="1:7" s="94" customFormat="1" ht="21" customHeight="1" x14ac:dyDescent="0.25">
      <c r="A14" s="135"/>
      <c r="B14" s="135"/>
      <c r="C14" s="134"/>
      <c r="D14" s="134"/>
      <c r="E14" s="134"/>
      <c r="F14" s="92" t="s">
        <v>21</v>
      </c>
      <c r="G14" s="21"/>
    </row>
    <row r="15" spans="1:7" s="94" customFormat="1" ht="21" customHeight="1" x14ac:dyDescent="0.25">
      <c r="A15" s="135"/>
      <c r="B15" s="135"/>
      <c r="C15" s="135" t="s">
        <v>22</v>
      </c>
      <c r="D15" s="134"/>
      <c r="E15" s="134"/>
      <c r="F15" s="92" t="s">
        <v>27</v>
      </c>
      <c r="G15" s="93">
        <f>G19</f>
        <v>94207.5</v>
      </c>
    </row>
    <row r="16" spans="1:7" s="94" customFormat="1" ht="21" customHeight="1" x14ac:dyDescent="0.25">
      <c r="A16" s="135"/>
      <c r="B16" s="135"/>
      <c r="C16" s="135"/>
      <c r="D16" s="134"/>
      <c r="E16" s="134"/>
      <c r="F16" s="92" t="s">
        <v>21</v>
      </c>
      <c r="G16" s="21"/>
    </row>
    <row r="17" spans="1:7" s="94" customFormat="1" ht="21" customHeight="1" x14ac:dyDescent="0.25">
      <c r="A17" s="135"/>
      <c r="B17" s="135"/>
      <c r="C17" s="135"/>
      <c r="D17" s="134"/>
      <c r="E17" s="134"/>
      <c r="F17" s="92" t="s">
        <v>44</v>
      </c>
      <c r="G17" s="21"/>
    </row>
    <row r="18" spans="1:7" s="94" customFormat="1" ht="21" customHeight="1" x14ac:dyDescent="0.25">
      <c r="A18" s="135"/>
      <c r="B18" s="135"/>
      <c r="C18" s="135"/>
      <c r="D18" s="134"/>
      <c r="E18" s="134"/>
      <c r="F18" s="92" t="s">
        <v>45</v>
      </c>
      <c r="G18" s="21"/>
    </row>
    <row r="19" spans="1:7" s="94" customFormat="1" ht="21" customHeight="1" x14ac:dyDescent="0.25">
      <c r="A19" s="135"/>
      <c r="B19" s="135"/>
      <c r="C19" s="135"/>
      <c r="D19" s="135" t="s">
        <v>11</v>
      </c>
      <c r="E19" s="95"/>
      <c r="F19" s="96" t="s">
        <v>12</v>
      </c>
      <c r="G19" s="97">
        <f>G20</f>
        <v>94207.5</v>
      </c>
    </row>
    <row r="20" spans="1:7" ht="75" customHeight="1" x14ac:dyDescent="0.25">
      <c r="A20" s="135"/>
      <c r="B20" s="135"/>
      <c r="C20" s="135"/>
      <c r="D20" s="135"/>
      <c r="E20" s="135">
        <v>11016</v>
      </c>
      <c r="F20" s="87" t="s">
        <v>80</v>
      </c>
      <c r="G20" s="44">
        <f>G24</f>
        <v>94207.5</v>
      </c>
    </row>
    <row r="21" spans="1:7" ht="24" customHeight="1" x14ac:dyDescent="0.25">
      <c r="A21" s="135"/>
      <c r="B21" s="135"/>
      <c r="C21" s="135"/>
      <c r="D21" s="135"/>
      <c r="E21" s="135"/>
      <c r="F21" s="45" t="s">
        <v>28</v>
      </c>
      <c r="G21" s="44"/>
    </row>
    <row r="22" spans="1:7" ht="21.75" customHeight="1" x14ac:dyDescent="0.25">
      <c r="A22" s="135"/>
      <c r="B22" s="135"/>
      <c r="C22" s="135"/>
      <c r="D22" s="135"/>
      <c r="E22" s="135"/>
      <c r="F22" s="45" t="s">
        <v>10</v>
      </c>
      <c r="G22" s="44"/>
    </row>
    <row r="23" spans="1:7" ht="23.25" customHeight="1" x14ac:dyDescent="0.25">
      <c r="A23" s="135"/>
      <c r="B23" s="135"/>
      <c r="C23" s="135"/>
      <c r="D23" s="135"/>
      <c r="E23" s="135"/>
      <c r="F23" s="46" t="s">
        <v>29</v>
      </c>
      <c r="G23" s="44"/>
    </row>
    <row r="24" spans="1:7" ht="24" customHeight="1" x14ac:dyDescent="0.25">
      <c r="A24" s="135"/>
      <c r="B24" s="135"/>
      <c r="C24" s="135"/>
      <c r="D24" s="135"/>
      <c r="E24" s="135"/>
      <c r="F24" s="47" t="s">
        <v>20</v>
      </c>
      <c r="G24" s="44">
        <f t="shared" ref="G24" si="1">G25</f>
        <v>94207.5</v>
      </c>
    </row>
    <row r="25" spans="1:7" ht="24" customHeight="1" x14ac:dyDescent="0.25">
      <c r="A25" s="135"/>
      <c r="B25" s="135"/>
      <c r="C25" s="135"/>
      <c r="D25" s="135"/>
      <c r="E25" s="135"/>
      <c r="F25" s="47" t="s">
        <v>30</v>
      </c>
      <c r="G25" s="44">
        <f>G26</f>
        <v>94207.5</v>
      </c>
    </row>
    <row r="26" spans="1:7" ht="21.75" customHeight="1" x14ac:dyDescent="0.25">
      <c r="A26" s="135"/>
      <c r="B26" s="135"/>
      <c r="C26" s="135"/>
      <c r="D26" s="135"/>
      <c r="E26" s="135"/>
      <c r="F26" s="47" t="s">
        <v>31</v>
      </c>
      <c r="G26" s="44">
        <f>G27</f>
        <v>94207.5</v>
      </c>
    </row>
    <row r="27" spans="1:7" ht="22.5" customHeight="1" x14ac:dyDescent="0.25">
      <c r="A27" s="135"/>
      <c r="B27" s="135"/>
      <c r="C27" s="135"/>
      <c r="D27" s="135"/>
      <c r="E27" s="135"/>
      <c r="F27" s="99" t="s">
        <v>79</v>
      </c>
      <c r="G27" s="48">
        <v>94207.5</v>
      </c>
    </row>
  </sheetData>
  <mergeCells count="15">
    <mergeCell ref="F2:G2"/>
    <mergeCell ref="D3:G3"/>
    <mergeCell ref="D17:E18"/>
    <mergeCell ref="D19:D27"/>
    <mergeCell ref="E20:E27"/>
    <mergeCell ref="A5:G5"/>
    <mergeCell ref="A7:C7"/>
    <mergeCell ref="D7:E7"/>
    <mergeCell ref="F7:F8"/>
    <mergeCell ref="A11:A27"/>
    <mergeCell ref="B11:E12"/>
    <mergeCell ref="B13:B27"/>
    <mergeCell ref="C13:E14"/>
    <mergeCell ref="C15:C27"/>
    <mergeCell ref="D15:E16"/>
  </mergeCells>
  <pageMargins left="0.47244094488188981" right="0.31496062992125984" top="0.27559055118110237" bottom="0.31496062992125984" header="0.27559055118110237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4"/>
  <sheetViews>
    <sheetView topLeftCell="A13" workbookViewId="0">
      <selection activeCell="D24" sqref="D24"/>
    </sheetView>
  </sheetViews>
  <sheetFormatPr defaultRowHeight="12.75" x14ac:dyDescent="0.25"/>
  <cols>
    <col min="1" max="1" width="0.85546875" customWidth="1"/>
    <col min="2" max="2" width="10.5703125" customWidth="1"/>
    <col min="3" max="3" width="8.42578125" customWidth="1"/>
    <col min="4" max="4" width="51.28515625" customWidth="1"/>
    <col min="5" max="5" width="13.28515625" customWidth="1"/>
    <col min="6" max="6" width="16.28515625" customWidth="1"/>
    <col min="7" max="7" width="17" customWidth="1"/>
  </cols>
  <sheetData>
    <row r="2" spans="2:8" ht="21.75" customHeight="1" x14ac:dyDescent="0.3">
      <c r="D2" s="12"/>
      <c r="E2" s="35"/>
      <c r="F2" s="35"/>
      <c r="G2" s="69" t="s">
        <v>71</v>
      </c>
    </row>
    <row r="3" spans="2:8" ht="21.75" customHeight="1" x14ac:dyDescent="0.25">
      <c r="D3" s="12"/>
      <c r="E3" s="141" t="s">
        <v>101</v>
      </c>
      <c r="F3" s="141"/>
      <c r="G3" s="141"/>
    </row>
    <row r="4" spans="2:8" ht="17.25" x14ac:dyDescent="0.3">
      <c r="D4" s="133" t="s">
        <v>47</v>
      </c>
      <c r="E4" s="133"/>
      <c r="F4" s="133"/>
      <c r="G4" s="133"/>
    </row>
    <row r="5" spans="2:8" ht="12" customHeight="1" x14ac:dyDescent="0.25"/>
    <row r="6" spans="2:8" ht="75.75" customHeight="1" x14ac:dyDescent="0.25">
      <c r="B6" s="120" t="s">
        <v>104</v>
      </c>
      <c r="C6" s="120"/>
      <c r="D6" s="120"/>
      <c r="E6" s="120"/>
      <c r="F6" s="120"/>
      <c r="G6" s="120"/>
      <c r="H6" s="100"/>
    </row>
    <row r="7" spans="2:8" ht="4.5" customHeight="1" x14ac:dyDescent="0.25"/>
    <row r="8" spans="2:8" ht="17.25" x14ac:dyDescent="0.25">
      <c r="G8" s="86" t="s">
        <v>51</v>
      </c>
    </row>
    <row r="9" spans="2:8" ht="54" customHeight="1" x14ac:dyDescent="0.25">
      <c r="B9" s="142" t="s">
        <v>86</v>
      </c>
      <c r="C9" s="143"/>
      <c r="D9" s="146" t="s">
        <v>87</v>
      </c>
      <c r="E9" s="147" t="s">
        <v>50</v>
      </c>
      <c r="F9" s="147"/>
      <c r="G9" s="147"/>
    </row>
    <row r="10" spans="2:8" ht="22.5" customHeight="1" x14ac:dyDescent="0.25">
      <c r="B10" s="144"/>
      <c r="C10" s="145"/>
      <c r="D10" s="146"/>
      <c r="E10" s="147" t="s">
        <v>88</v>
      </c>
      <c r="F10" s="147"/>
      <c r="G10" s="147"/>
    </row>
    <row r="11" spans="2:8" ht="20.25" customHeight="1" x14ac:dyDescent="0.25">
      <c r="B11" s="146" t="s">
        <v>89</v>
      </c>
      <c r="C11" s="146" t="s">
        <v>90</v>
      </c>
      <c r="D11" s="146"/>
      <c r="E11" s="139" t="s">
        <v>91</v>
      </c>
      <c r="F11" s="139" t="s">
        <v>102</v>
      </c>
      <c r="G11" s="139"/>
    </row>
    <row r="12" spans="2:8" ht="59.25" customHeight="1" x14ac:dyDescent="0.25">
      <c r="B12" s="146"/>
      <c r="C12" s="146"/>
      <c r="D12" s="146"/>
      <c r="E12" s="139"/>
      <c r="F12" s="104" t="s">
        <v>92</v>
      </c>
      <c r="G12" s="104" t="s">
        <v>93</v>
      </c>
    </row>
    <row r="13" spans="2:8" ht="38.25" customHeight="1" x14ac:dyDescent="0.25">
      <c r="B13" s="140"/>
      <c r="C13" s="140"/>
      <c r="D13" s="105" t="s">
        <v>94</v>
      </c>
      <c r="E13" s="43">
        <f t="shared" ref="E13:E20" si="0">F13+G13</f>
        <v>94207.5</v>
      </c>
      <c r="F13" s="43">
        <f>F14</f>
        <v>94207.5</v>
      </c>
      <c r="G13" s="43">
        <f>G14</f>
        <v>0</v>
      </c>
    </row>
    <row r="14" spans="2:8" ht="21.75" customHeight="1" x14ac:dyDescent="0.25">
      <c r="B14" s="140"/>
      <c r="C14" s="140"/>
      <c r="D14" s="106" t="s">
        <v>95</v>
      </c>
      <c r="E14" s="43">
        <f>F14+G14</f>
        <v>94207.5</v>
      </c>
      <c r="F14" s="43">
        <f>F22</f>
        <v>94207.5</v>
      </c>
      <c r="G14" s="43">
        <f>G22</f>
        <v>0</v>
      </c>
    </row>
    <row r="15" spans="2:8" ht="21.75" customHeight="1" x14ac:dyDescent="0.25">
      <c r="B15" s="110"/>
      <c r="C15" s="110"/>
      <c r="D15" s="106" t="s">
        <v>99</v>
      </c>
      <c r="E15" s="43">
        <f>E16</f>
        <v>94207.5</v>
      </c>
      <c r="F15" s="43">
        <f>F16</f>
        <v>94207.5</v>
      </c>
      <c r="G15" s="43"/>
    </row>
    <row r="16" spans="2:8" ht="63" customHeight="1" x14ac:dyDescent="0.25">
      <c r="B16" s="107">
        <v>1053</v>
      </c>
      <c r="C16" s="105"/>
      <c r="D16" s="101" t="s">
        <v>96</v>
      </c>
      <c r="E16" s="43">
        <f t="shared" si="0"/>
        <v>94207.5</v>
      </c>
      <c r="F16" s="43">
        <f>F18</f>
        <v>94207.5</v>
      </c>
      <c r="G16" s="43">
        <f>G18</f>
        <v>0</v>
      </c>
    </row>
    <row r="17" spans="2:7" ht="21.75" customHeight="1" x14ac:dyDescent="0.25">
      <c r="B17" s="101"/>
      <c r="C17" s="105"/>
      <c r="D17" s="101" t="s">
        <v>73</v>
      </c>
      <c r="E17" s="43"/>
      <c r="F17" s="43"/>
      <c r="G17" s="43"/>
    </row>
    <row r="18" spans="2:7" ht="119.25" customHeight="1" x14ac:dyDescent="0.25">
      <c r="B18" s="101"/>
      <c r="C18" s="105" t="s">
        <v>97</v>
      </c>
      <c r="D18" s="101" t="s">
        <v>78</v>
      </c>
      <c r="E18" s="43">
        <f t="shared" si="0"/>
        <v>94207.5</v>
      </c>
      <c r="F18" s="43">
        <f>F20</f>
        <v>94207.5</v>
      </c>
      <c r="G18" s="43">
        <f>G20</f>
        <v>0</v>
      </c>
    </row>
    <row r="19" spans="2:7" ht="23.25" customHeight="1" x14ac:dyDescent="0.25">
      <c r="B19" s="101"/>
      <c r="C19" s="105"/>
      <c r="D19" s="101" t="s">
        <v>98</v>
      </c>
      <c r="E19" s="43"/>
      <c r="F19" s="43"/>
      <c r="G19" s="43"/>
    </row>
    <row r="20" spans="2:7" ht="24" customHeight="1" x14ac:dyDescent="0.25">
      <c r="B20" s="101"/>
      <c r="C20" s="105"/>
      <c r="D20" s="108" t="s">
        <v>99</v>
      </c>
      <c r="E20" s="43">
        <f t="shared" si="0"/>
        <v>94207.5</v>
      </c>
      <c r="F20" s="43">
        <f>F22</f>
        <v>94207.5</v>
      </c>
      <c r="G20" s="43">
        <f>G22</f>
        <v>0</v>
      </c>
    </row>
    <row r="21" spans="2:7" ht="56.25" customHeight="1" x14ac:dyDescent="0.25">
      <c r="B21" s="101"/>
      <c r="C21" s="107"/>
      <c r="D21" s="101" t="s">
        <v>100</v>
      </c>
      <c r="E21" s="43"/>
      <c r="F21" s="43"/>
      <c r="G21" s="43"/>
    </row>
    <row r="22" spans="2:7" ht="21.75" customHeight="1" x14ac:dyDescent="0.25">
      <c r="B22" s="101"/>
      <c r="C22" s="105"/>
      <c r="D22" s="87" t="s">
        <v>20</v>
      </c>
      <c r="E22" s="43">
        <f>F22+G22</f>
        <v>94207.5</v>
      </c>
      <c r="F22" s="43">
        <f>F23</f>
        <v>94207.5</v>
      </c>
      <c r="G22" s="43">
        <f>G23</f>
        <v>0</v>
      </c>
    </row>
    <row r="23" spans="2:7" ht="21.75" customHeight="1" x14ac:dyDescent="0.25">
      <c r="B23" s="101"/>
      <c r="C23" s="105"/>
      <c r="D23" s="87" t="s">
        <v>30</v>
      </c>
      <c r="E23" s="43">
        <f>F23+G23</f>
        <v>94207.5</v>
      </c>
      <c r="F23" s="43">
        <f>F24</f>
        <v>94207.5</v>
      </c>
      <c r="G23" s="43">
        <f>G24</f>
        <v>0</v>
      </c>
    </row>
    <row r="24" spans="2:7" ht="26.25" customHeight="1" x14ac:dyDescent="0.25">
      <c r="B24" s="101"/>
      <c r="C24" s="105"/>
      <c r="D24" s="87" t="s">
        <v>105</v>
      </c>
      <c r="E24" s="102">
        <f t="shared" ref="E24" si="1">F24+G24</f>
        <v>94207.5</v>
      </c>
      <c r="F24" s="103">
        <v>94207.5</v>
      </c>
      <c r="G24" s="103">
        <v>0</v>
      </c>
    </row>
  </sheetData>
  <mergeCells count="13">
    <mergeCell ref="F11:G11"/>
    <mergeCell ref="B13:B14"/>
    <mergeCell ref="C13:C14"/>
    <mergeCell ref="E3:G3"/>
    <mergeCell ref="D4:G4"/>
    <mergeCell ref="B6:G6"/>
    <mergeCell ref="B9:C10"/>
    <mergeCell ref="D9:D12"/>
    <mergeCell ref="E9:G9"/>
    <mergeCell ref="E10:G10"/>
    <mergeCell ref="B11:B12"/>
    <mergeCell ref="C11:C12"/>
    <mergeCell ref="E11:E12"/>
  </mergeCells>
  <pageMargins left="0.51181102362204722" right="0.35433070866141736" top="0.32" bottom="0.31496062992125984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topLeftCell="A10" zoomScaleNormal="100" workbookViewId="0">
      <selection activeCell="B13" sqref="B13"/>
    </sheetView>
  </sheetViews>
  <sheetFormatPr defaultRowHeight="17.25" x14ac:dyDescent="0.25"/>
  <cols>
    <col min="1" max="1" width="35.28515625" style="11" customWidth="1"/>
    <col min="2" max="2" width="62.140625" style="11" customWidth="1"/>
    <col min="3" max="3" width="22" style="57" customWidth="1"/>
    <col min="4" max="16384" width="9.140625" style="11"/>
  </cols>
  <sheetData>
    <row r="1" spans="1:3" x14ac:dyDescent="0.3">
      <c r="A1" s="6"/>
      <c r="B1" s="35"/>
      <c r="C1" s="74" t="s">
        <v>56</v>
      </c>
    </row>
    <row r="2" spans="1:3" x14ac:dyDescent="0.3">
      <c r="A2" s="37"/>
      <c r="B2" s="35"/>
      <c r="C2" s="76" t="s">
        <v>60</v>
      </c>
    </row>
    <row r="3" spans="1:3" x14ac:dyDescent="0.3">
      <c r="A3" s="37"/>
      <c r="B3" s="35"/>
      <c r="C3" s="70" t="s">
        <v>47</v>
      </c>
    </row>
    <row r="4" spans="1:3" ht="60" customHeight="1" x14ac:dyDescent="0.25">
      <c r="A4" s="148" t="s">
        <v>107</v>
      </c>
      <c r="B4" s="148"/>
      <c r="C4" s="148"/>
    </row>
    <row r="5" spans="1:3" ht="27.75" customHeight="1" x14ac:dyDescent="0.25">
      <c r="A5" s="151" t="s">
        <v>65</v>
      </c>
      <c r="B5" s="151"/>
      <c r="C5" s="80"/>
    </row>
    <row r="6" spans="1:3" ht="32.25" customHeight="1" x14ac:dyDescent="0.25">
      <c r="A6" s="120" t="s">
        <v>63</v>
      </c>
      <c r="B6" s="120"/>
      <c r="C6" s="120"/>
    </row>
    <row r="7" spans="1:3" ht="29.25" customHeight="1" x14ac:dyDescent="0.25">
      <c r="A7" s="82" t="s">
        <v>32</v>
      </c>
      <c r="B7" s="82" t="s">
        <v>33</v>
      </c>
      <c r="C7" s="55"/>
    </row>
    <row r="8" spans="1:3" ht="58.5" customHeight="1" x14ac:dyDescent="0.25">
      <c r="A8" s="82" t="s">
        <v>42</v>
      </c>
      <c r="B8" s="22" t="s">
        <v>43</v>
      </c>
      <c r="C8" s="55"/>
    </row>
    <row r="9" spans="1:3" ht="6.75" customHeight="1" x14ac:dyDescent="0.25">
      <c r="A9" s="55"/>
      <c r="B9" s="55"/>
      <c r="C9" s="55"/>
    </row>
    <row r="10" spans="1:3" ht="24.75" customHeight="1" x14ac:dyDescent="0.25">
      <c r="A10" s="73" t="s">
        <v>34</v>
      </c>
      <c r="B10" s="73"/>
      <c r="C10" s="73"/>
    </row>
    <row r="11" spans="1:3" ht="99.75" customHeight="1" x14ac:dyDescent="0.25">
      <c r="A11" s="87" t="s">
        <v>35</v>
      </c>
      <c r="B11" s="87" t="s">
        <v>42</v>
      </c>
      <c r="C11" s="66" t="s">
        <v>50</v>
      </c>
    </row>
    <row r="12" spans="1:3" ht="25.5" customHeight="1" x14ac:dyDescent="0.25">
      <c r="A12" s="87" t="s">
        <v>36</v>
      </c>
      <c r="B12" s="87">
        <v>11016</v>
      </c>
      <c r="C12" s="10" t="s">
        <v>62</v>
      </c>
    </row>
    <row r="13" spans="1:3" ht="151.5" customHeight="1" x14ac:dyDescent="0.25">
      <c r="A13" s="87" t="s">
        <v>37</v>
      </c>
      <c r="B13" s="29" t="s">
        <v>80</v>
      </c>
      <c r="C13" s="27"/>
    </row>
    <row r="14" spans="1:3" ht="136.5" customHeight="1" x14ac:dyDescent="0.25">
      <c r="A14" s="87" t="s">
        <v>38</v>
      </c>
      <c r="B14" s="55" t="s">
        <v>82</v>
      </c>
      <c r="C14" s="54"/>
    </row>
    <row r="15" spans="1:3" ht="24" customHeight="1" x14ac:dyDescent="0.25">
      <c r="A15" s="87" t="s">
        <v>39</v>
      </c>
      <c r="B15" s="87" t="s">
        <v>110</v>
      </c>
      <c r="C15" s="54"/>
    </row>
    <row r="16" spans="1:3" ht="59.25" customHeight="1" x14ac:dyDescent="0.25">
      <c r="A16" s="72" t="s">
        <v>69</v>
      </c>
      <c r="B16" s="87" t="s">
        <v>70</v>
      </c>
      <c r="C16" s="54"/>
    </row>
    <row r="17" spans="1:3" ht="26.25" customHeight="1" x14ac:dyDescent="0.25">
      <c r="A17" s="150" t="s">
        <v>40</v>
      </c>
      <c r="B17" s="150"/>
      <c r="C17" s="54"/>
    </row>
    <row r="18" spans="1:3" ht="26.25" customHeight="1" x14ac:dyDescent="0.25">
      <c r="A18" s="149" t="s">
        <v>83</v>
      </c>
      <c r="B18" s="149"/>
      <c r="C18" s="64">
        <v>4</v>
      </c>
    </row>
    <row r="19" spans="1:3" ht="26.25" customHeight="1" x14ac:dyDescent="0.25">
      <c r="A19" s="149" t="s">
        <v>41</v>
      </c>
      <c r="B19" s="149"/>
      <c r="C19" s="65">
        <v>94207.5</v>
      </c>
    </row>
  </sheetData>
  <mergeCells count="6">
    <mergeCell ref="A4:C4"/>
    <mergeCell ref="A18:B18"/>
    <mergeCell ref="A6:C6"/>
    <mergeCell ref="A19:B19"/>
    <mergeCell ref="A17:B17"/>
    <mergeCell ref="A5:B5"/>
  </mergeCells>
  <pageMargins left="0.70866141732283472" right="0.31496062992125984" top="0.27559055118110237" bottom="0.31496062992125984" header="0.28000000000000003" footer="0.31496062992125984"/>
  <pageSetup paperSize="9" scale="85" orientation="portrait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A22"/>
  <sheetViews>
    <sheetView topLeftCell="A13" workbookViewId="0">
      <selection activeCell="C17" sqref="C17"/>
    </sheetView>
  </sheetViews>
  <sheetFormatPr defaultRowHeight="17.25" x14ac:dyDescent="0.25"/>
  <cols>
    <col min="1" max="1" width="28.5703125" style="11" customWidth="1"/>
    <col min="2" max="2" width="57" style="11" customWidth="1"/>
    <col min="3" max="3" width="19.85546875" style="57" customWidth="1"/>
    <col min="4" max="16384" width="9.140625" style="11"/>
  </cols>
  <sheetData>
    <row r="1" spans="1:235" ht="10.5" customHeight="1" x14ac:dyDescent="0.25"/>
    <row r="2" spans="1:235" s="35" customFormat="1" ht="19.5" customHeight="1" x14ac:dyDescent="0.3">
      <c r="B2" s="113" t="s">
        <v>57</v>
      </c>
      <c r="C2" s="113"/>
    </row>
    <row r="3" spans="1:235" s="35" customFormat="1" x14ac:dyDescent="0.3">
      <c r="B3" s="17"/>
      <c r="C3" s="76" t="s">
        <v>60</v>
      </c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  <c r="CL3" s="50"/>
      <c r="CM3" s="50"/>
      <c r="CN3" s="50"/>
      <c r="CO3" s="50"/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  <c r="EE3" s="50"/>
      <c r="EF3" s="50"/>
      <c r="EG3" s="50"/>
      <c r="EH3" s="50"/>
      <c r="EI3" s="50"/>
      <c r="EJ3" s="50"/>
      <c r="EK3" s="50"/>
      <c r="EL3" s="50"/>
      <c r="EM3" s="50"/>
      <c r="EN3" s="50"/>
      <c r="EO3" s="50"/>
      <c r="EP3" s="50"/>
      <c r="EQ3" s="50"/>
      <c r="ER3" s="50"/>
      <c r="ES3" s="50"/>
      <c r="ET3" s="50"/>
      <c r="EU3" s="50"/>
      <c r="EV3" s="50"/>
      <c r="EW3" s="50"/>
      <c r="EX3" s="50"/>
      <c r="EY3" s="50"/>
      <c r="EZ3" s="50"/>
      <c r="FA3" s="50"/>
      <c r="FB3" s="50"/>
      <c r="FC3" s="50"/>
      <c r="FD3" s="50"/>
      <c r="FE3" s="50"/>
      <c r="FF3" s="50"/>
      <c r="FG3" s="50"/>
      <c r="FH3" s="50"/>
      <c r="FI3" s="50"/>
      <c r="FJ3" s="50"/>
      <c r="FK3" s="50"/>
      <c r="FL3" s="50"/>
      <c r="FM3" s="50"/>
      <c r="FN3" s="50"/>
      <c r="FO3" s="50"/>
      <c r="FP3" s="50"/>
      <c r="FQ3" s="50"/>
      <c r="FR3" s="50"/>
      <c r="FS3" s="50"/>
      <c r="FT3" s="50"/>
      <c r="FU3" s="50"/>
      <c r="FV3" s="50"/>
      <c r="FW3" s="50"/>
      <c r="FX3" s="50"/>
      <c r="FY3" s="50"/>
      <c r="FZ3" s="50"/>
      <c r="GA3" s="50"/>
      <c r="GB3" s="50"/>
      <c r="GC3" s="50"/>
      <c r="GD3" s="50"/>
      <c r="GE3" s="50"/>
      <c r="GF3" s="50"/>
      <c r="GG3" s="50"/>
      <c r="GH3" s="50"/>
      <c r="GI3" s="50"/>
      <c r="GJ3" s="50"/>
      <c r="GK3" s="50"/>
      <c r="GL3" s="50"/>
      <c r="GM3" s="50"/>
      <c r="GN3" s="50"/>
      <c r="GO3" s="50"/>
      <c r="GP3" s="50"/>
      <c r="GQ3" s="50"/>
      <c r="GR3" s="50"/>
      <c r="GS3" s="50"/>
      <c r="GT3" s="50"/>
      <c r="GU3" s="50"/>
      <c r="GV3" s="50"/>
      <c r="GW3" s="50"/>
      <c r="GX3" s="50"/>
      <c r="GY3" s="50"/>
      <c r="GZ3" s="50"/>
      <c r="HA3" s="50"/>
      <c r="HB3" s="50"/>
      <c r="HC3" s="50"/>
      <c r="HD3" s="50"/>
      <c r="HE3" s="50"/>
      <c r="HF3" s="50"/>
      <c r="HG3" s="50"/>
      <c r="HH3" s="50"/>
      <c r="HI3" s="50"/>
      <c r="HJ3" s="50"/>
      <c r="HK3" s="50"/>
      <c r="HL3" s="50"/>
      <c r="HM3" s="50"/>
      <c r="HN3" s="50"/>
      <c r="HO3" s="50"/>
      <c r="HP3" s="50"/>
      <c r="HQ3" s="50"/>
      <c r="HR3" s="50"/>
      <c r="HS3" s="50"/>
      <c r="HT3" s="50"/>
      <c r="HU3" s="50"/>
      <c r="HV3" s="50"/>
      <c r="HW3" s="50"/>
      <c r="HX3" s="50"/>
      <c r="HY3" s="50"/>
      <c r="HZ3" s="50"/>
      <c r="IA3" s="50"/>
    </row>
    <row r="4" spans="1:235" s="35" customFormat="1" x14ac:dyDescent="0.3">
      <c r="C4" s="70" t="s">
        <v>47</v>
      </c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</row>
    <row r="5" spans="1:235" s="35" customFormat="1" ht="6" customHeight="1" x14ac:dyDescent="0.3">
      <c r="B5" s="17"/>
      <c r="C5" s="37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50"/>
      <c r="CW5" s="50"/>
      <c r="CX5" s="50"/>
      <c r="CY5" s="50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</row>
    <row r="6" spans="1:235" s="35" customFormat="1" ht="64.5" customHeight="1" x14ac:dyDescent="0.3">
      <c r="A6" s="154" t="s">
        <v>76</v>
      </c>
      <c r="B6" s="154"/>
      <c r="C6" s="154"/>
    </row>
    <row r="7" spans="1:235" s="33" customFormat="1" ht="6.75" customHeight="1" x14ac:dyDescent="0.25">
      <c r="A7" s="154" t="s">
        <v>77</v>
      </c>
      <c r="B7" s="154"/>
      <c r="C7" s="154"/>
    </row>
    <row r="8" spans="1:235" ht="24" customHeight="1" x14ac:dyDescent="0.25">
      <c r="A8" s="151" t="s">
        <v>48</v>
      </c>
      <c r="B8" s="151"/>
    </row>
    <row r="9" spans="1:235" ht="38.25" customHeight="1" x14ac:dyDescent="0.25">
      <c r="A9" s="153" t="s">
        <v>58</v>
      </c>
      <c r="B9" s="153"/>
    </row>
    <row r="10" spans="1:235" ht="19.5" customHeight="1" x14ac:dyDescent="0.25">
      <c r="A10" s="83" t="s">
        <v>32</v>
      </c>
      <c r="B10" s="83" t="s">
        <v>33</v>
      </c>
    </row>
    <row r="11" spans="1:235" ht="56.25" customHeight="1" x14ac:dyDescent="0.25">
      <c r="A11" s="83" t="s">
        <v>42</v>
      </c>
      <c r="B11" s="42" t="s">
        <v>43</v>
      </c>
    </row>
    <row r="12" spans="1:235" ht="21" customHeight="1" x14ac:dyDescent="0.25">
      <c r="A12" s="152" t="s">
        <v>34</v>
      </c>
      <c r="B12" s="152"/>
    </row>
    <row r="13" spans="1:235" ht="71.25" customHeight="1" x14ac:dyDescent="0.25">
      <c r="A13" s="51"/>
      <c r="B13" s="51"/>
      <c r="C13" s="155" t="s">
        <v>50</v>
      </c>
      <c r="D13" s="58"/>
    </row>
    <row r="14" spans="1:235" ht="21.75" customHeight="1" x14ac:dyDescent="0.25">
      <c r="A14" s="83" t="s">
        <v>35</v>
      </c>
      <c r="B14" s="83" t="s">
        <v>42</v>
      </c>
      <c r="C14" s="155"/>
    </row>
    <row r="15" spans="1:235" ht="21.75" customHeight="1" x14ac:dyDescent="0.25">
      <c r="A15" s="88" t="s">
        <v>36</v>
      </c>
      <c r="B15" s="88">
        <v>11016</v>
      </c>
      <c r="C15" s="10" t="s">
        <v>62</v>
      </c>
    </row>
    <row r="16" spans="1:235" ht="135" customHeight="1" x14ac:dyDescent="0.25">
      <c r="A16" s="88" t="s">
        <v>37</v>
      </c>
      <c r="B16" s="98" t="s">
        <v>81</v>
      </c>
      <c r="C16" s="52"/>
    </row>
    <row r="17" spans="1:3" ht="124.5" customHeight="1" x14ac:dyDescent="0.25">
      <c r="A17" s="88" t="s">
        <v>38</v>
      </c>
      <c r="B17" s="11" t="s">
        <v>82</v>
      </c>
      <c r="C17" s="53"/>
    </row>
    <row r="18" spans="1:3" ht="21" customHeight="1" x14ac:dyDescent="0.25">
      <c r="A18" s="88" t="s">
        <v>39</v>
      </c>
      <c r="B18" s="88" t="s">
        <v>111</v>
      </c>
      <c r="C18" s="53"/>
    </row>
    <row r="19" spans="1:3" ht="72.75" customHeight="1" x14ac:dyDescent="0.25">
      <c r="A19" s="56" t="s">
        <v>109</v>
      </c>
      <c r="B19" s="87" t="s">
        <v>70</v>
      </c>
      <c r="C19" s="53"/>
    </row>
    <row r="20" spans="1:3" ht="21.75" customHeight="1" x14ac:dyDescent="0.25">
      <c r="A20" s="140" t="s">
        <v>40</v>
      </c>
      <c r="B20" s="140"/>
      <c r="C20" s="53"/>
    </row>
    <row r="21" spans="1:3" ht="21.75" customHeight="1" x14ac:dyDescent="0.25">
      <c r="A21" s="152" t="s">
        <v>83</v>
      </c>
      <c r="B21" s="152"/>
      <c r="C21" s="64">
        <v>4</v>
      </c>
    </row>
    <row r="22" spans="1:3" ht="21.75" customHeight="1" x14ac:dyDescent="0.25">
      <c r="A22" s="152" t="s">
        <v>41</v>
      </c>
      <c r="B22" s="152"/>
      <c r="C22" s="65">
        <v>94207.5</v>
      </c>
    </row>
  </sheetData>
  <mergeCells count="10">
    <mergeCell ref="A22:B22"/>
    <mergeCell ref="A8:B8"/>
    <mergeCell ref="A9:B9"/>
    <mergeCell ref="A12:B12"/>
    <mergeCell ref="B2:C2"/>
    <mergeCell ref="A20:B20"/>
    <mergeCell ref="A7:C7"/>
    <mergeCell ref="A6:C6"/>
    <mergeCell ref="A21:B21"/>
    <mergeCell ref="C13:C14"/>
  </mergeCells>
  <pageMargins left="0.66" right="0.36" top="0.32" bottom="0.21" header="0.3" footer="0.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https://mul2.gov.am/tasks/530296/oneclick/Havelvacner.xlsx?token=18d6a2246689abf4a299feae5d9a66a8</cp:keywords>
  <cp:lastModifiedBy>Aram Grigoryan</cp:lastModifiedBy>
  <cp:lastPrinted>2021-11-29T14:02:41Z</cp:lastPrinted>
  <dcterms:created xsi:type="dcterms:W3CDTF">2019-12-18T17:10:49Z</dcterms:created>
  <dcterms:modified xsi:type="dcterms:W3CDTF">2021-11-29T14:02:50Z</dcterms:modified>
</cp:coreProperties>
</file>