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hit.Arakelyan\Desktop\Naxagic-RD verg. 22,11,2021\"/>
    </mc:Choice>
  </mc:AlternateContent>
  <xr:revisionPtr revIDLastSave="0" documentId="13_ncr:1_{EFB75FA3-034A-4E1C-85BE-4B71AF2863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1" r:id="rId1"/>
    <sheet name="2" sheetId="12" r:id="rId2"/>
    <sheet name="3" sheetId="1" r:id="rId3"/>
    <sheet name="4" sheetId="2" r:id="rId4"/>
    <sheet name="5" sheetId="10" r:id="rId5"/>
    <sheet name="6" sheetId="7" r:id="rId6"/>
    <sheet name="7" sheetId="8" r:id="rId7"/>
  </sheets>
  <externalReferences>
    <externalReference r:id="rId8"/>
  </externalReferences>
  <definedNames>
    <definedName name="_xlnm.Print_Area" localSheetId="5">'6'!$A$1:$C$11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0" i="2" l="1"/>
  <c r="C47" i="7" l="1"/>
  <c r="C46" i="8" s="1"/>
  <c r="G48" i="2"/>
  <c r="G46" i="2" s="1"/>
  <c r="G44" i="2" s="1"/>
  <c r="D31" i="1"/>
  <c r="D30" i="1" s="1"/>
  <c r="G42" i="2" l="1"/>
  <c r="G40" i="2" s="1"/>
  <c r="G38" i="2" s="1"/>
  <c r="E22" i="10" l="1"/>
  <c r="C28" i="10"/>
  <c r="C26" i="10"/>
  <c r="F28" i="10"/>
  <c r="F26" i="10" s="1"/>
  <c r="F24" i="10" s="1"/>
  <c r="C24" i="10"/>
  <c r="B24" i="10"/>
  <c r="B18" i="10"/>
  <c r="F29" i="2"/>
  <c r="F21" i="2"/>
  <c r="F19" i="2"/>
  <c r="D19" i="2"/>
  <c r="F18" i="2"/>
  <c r="F14" i="10" l="1"/>
  <c r="D29" i="10"/>
  <c r="E20" i="10"/>
  <c r="E18" i="10" s="1"/>
  <c r="E13" i="10"/>
  <c r="D23" i="10"/>
  <c r="F22" i="10"/>
  <c r="D22" i="10" l="1"/>
  <c r="D13" i="10" s="1"/>
  <c r="G28" i="2"/>
  <c r="G27" i="2" s="1"/>
  <c r="G26" i="2" s="1"/>
  <c r="G25" i="2" s="1"/>
  <c r="G23" i="2" s="1"/>
  <c r="G21" i="2" s="1"/>
  <c r="C32" i="8"/>
  <c r="D28" i="10"/>
  <c r="G37" i="2"/>
  <c r="G36" i="2" s="1"/>
  <c r="G35" i="2" s="1"/>
  <c r="G34" i="2" s="1"/>
  <c r="G33" i="2" s="1"/>
  <c r="G31" i="2" s="1"/>
  <c r="G29" i="2" s="1"/>
  <c r="E28" i="10"/>
  <c r="F20" i="10"/>
  <c r="F18" i="10" s="1"/>
  <c r="F13" i="10"/>
  <c r="F12" i="10" s="1"/>
  <c r="C22" i="8" l="1"/>
  <c r="C22" i="7"/>
  <c r="D26" i="10"/>
  <c r="D24" i="10" s="1"/>
  <c r="D24" i="1" s="1"/>
  <c r="C33" i="7"/>
  <c r="D20" i="10"/>
  <c r="D18" i="10" s="1"/>
  <c r="D18" i="1" s="1"/>
  <c r="G19" i="2"/>
  <c r="G16" i="2" s="1"/>
  <c r="D14" i="10"/>
  <c r="D12" i="10" s="1"/>
  <c r="E26" i="10"/>
  <c r="E24" i="10" s="1"/>
  <c r="E16" i="10" s="1"/>
  <c r="E15" i="10" s="1"/>
  <c r="E14" i="10"/>
  <c r="E12" i="10" s="1"/>
  <c r="B13" i="12" s="1"/>
  <c r="B11" i="12" s="1"/>
  <c r="F16" i="10"/>
  <c r="F15" i="10" s="1"/>
  <c r="D11" i="1" l="1"/>
  <c r="D10" i="1" s="1"/>
  <c r="D9" i="1" s="1"/>
  <c r="B11" i="11" s="1"/>
  <c r="D16" i="10"/>
  <c r="D15" i="10" s="1"/>
  <c r="B10" i="11"/>
  <c r="B12" i="11" s="1"/>
  <c r="G14" i="2"/>
  <c r="A16" i="10"/>
  <c r="C18" i="10"/>
  <c r="C16" i="10"/>
  <c r="C20" i="10"/>
  <c r="G12" i="2" l="1"/>
  <c r="G10" i="2" s="1"/>
</calcChain>
</file>

<file path=xl/sharedStrings.xml><?xml version="1.0" encoding="utf-8"?>
<sst xmlns="http://schemas.openxmlformats.org/spreadsheetml/2006/main" count="289" uniqueCount="148">
  <si>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</si>
  <si>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</si>
  <si>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</si>
  <si>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</si>
  <si>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</si>
  <si>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</si>
  <si>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</si>
  <si>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</si>
  <si>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</si>
  <si>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</si>
  <si>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</si>
  <si>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</si>
  <si>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</si>
  <si>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</si>
  <si>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</si>
  <si>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</si>
  <si>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</si>
  <si>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</si>
  <si>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</si>
  <si>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</si>
  <si>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</si>
  <si>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</si>
  <si>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</si>
  <si>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</si>
  <si>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</si>
  <si>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</si>
  <si>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</si>
  <si>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</si>
  <si>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</si>
  <si>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</si>
  <si>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</si>
  <si>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</si>
  <si>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>№ ------------ -Ն որոշման</t>
  </si>
  <si>
    <t>Հավելված  № 4</t>
  </si>
  <si>
    <t>Միջոցառման անվանումը`</t>
  </si>
  <si>
    <t>Հավելված  № 5</t>
  </si>
  <si>
    <t>Ծրագրի դասիչը</t>
  </si>
  <si>
    <t>ծրագիր</t>
  </si>
  <si>
    <t>միջոցառումը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</si>
  <si>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</si>
  <si>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</t>
  </si>
  <si>
    <t xml:space="preserve">այդ թվում </t>
  </si>
  <si>
    <t>այդ թվում`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</si>
  <si>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</si>
  <si>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</si>
  <si>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</si>
  <si>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>Համաֆինանսավորում</t>
  </si>
  <si>
    <t>Դրամաշնորհային միջոցներ</t>
  </si>
  <si>
    <t xml:space="preserve">հազար դրամներով
 </t>
  </si>
  <si>
    <t>ՀՀ կառավարության           2021 թվականի</t>
  </si>
  <si>
    <t xml:space="preserve">         ՀՀ կառավարության           2021 թվականի</t>
  </si>
  <si>
    <t xml:space="preserve"> ԱՅԼ  ԾԱԽՍԵՐ</t>
  </si>
  <si>
    <t>- Այլ ծախսեր</t>
  </si>
  <si>
    <t xml:space="preserve"> Մասնագիտացված միավոր </t>
  </si>
  <si>
    <t>Տարի</t>
  </si>
  <si>
    <t xml:space="preserve"> Տարի</t>
  </si>
  <si>
    <t>ՄԱՍ 2 ՊԵՏԱԿԱՆ ՄԱՐՄՆԻ ԳԾՈՎ ԱՐԴՅՈՒՆՔԱՅԻՆ (ԿԱՏԱՐՈՂԱԿԱՆ) ՑՈՒՑԱՆԻՇՆԵՐԸ</t>
  </si>
  <si>
    <t xml:space="preserve">ԸՆԴԱՄԵՆԸ
այդ թվում`
</t>
  </si>
  <si>
    <t xml:space="preserve"> - ԸՆԹԱՑԻԿ ԾԱԽՍԵՐ </t>
  </si>
  <si>
    <t xml:space="preserve"> ԸՆԴԱՄԵՆԸ </t>
  </si>
  <si>
    <t xml:space="preserve"> ՀՀ ֆինանսների նախարարություն</t>
  </si>
  <si>
    <t xml:space="preserve"> Հանրային ֆինանսների կառավարման բնագավառում պետական քաղաքականության մշակում, ծրագրերի համակարգում և մոնիտորինգ</t>
  </si>
  <si>
    <t xml:space="preserve"> Հարկաբյուջետային քաղաքականության մշակում և իրականացման ապահովում, հանրային ֆինանսների արդյունավետ կառավարում</t>
  </si>
  <si>
    <t xml:space="preserve"> Հանրային ֆինանսների ձևավորման, բաշխման և օգտագործման արդյունավետության աճ, ֆինանսական կարգապահության բարելավում</t>
  </si>
  <si>
    <t xml:space="preserve"> Ռուսաստանի Դաշնության կողմից Հայաստանի Հանրապետությանն անհատույց ֆինանսական օգնության դրամաշնորհային ծրագրի շրջանակներում խորհրդատվական ծառայությունների ձեռքբերում</t>
  </si>
  <si>
    <t xml:space="preserve"> ՀՀ ֆինանսների նախարարության և ՌԴ ֆինանսների նախարարության միջև` Ռուսաստանի Դաշնության կողմից Հայաստանի Հանրապետությանն անհատույց ֆինանսական օգնության դրամաշնորհային ծրագրի շրջանակներում խորհրդատվական ծառայությունների ձեռքբերում</t>
  </si>
  <si>
    <t xml:space="preserve"> 32002</t>
  </si>
  <si>
    <t xml:space="preserve"> Միջոցառման անվանումը`</t>
  </si>
  <si>
    <t xml:space="preserve"> Ռուսաստանի Դաշնության կողմից Հայաստանի Հանրապետությանն անհատույց ֆինանսական օգնության դրամաշնորհային ծրագիր շրջանակներում ԿՖԿՏՀ ներդրում</t>
  </si>
  <si>
    <t xml:space="preserve"> ՀՀ ֆինանսների նախարարության և ՌԴ ֆինանսների նախարարության միջև` Ռուսաստանի Դաշնության կողմից Հայաստանի Հանրապետությանն անհատույց ֆինանսական օգնության դրամաշնորհային ծրագրի շրջանակներում Կառավարության ֆինանսական կառավարման տեղեկատվական համակարգերի ներդրում</t>
  </si>
  <si>
    <t xml:space="preserve"> Այլ պետական կազմակերպությունների կողմից օգտագործվող ոչ ֆինանսական ակտիվների հետ գործառնություններ</t>
  </si>
  <si>
    <t>01</t>
  </si>
  <si>
    <t xml:space="preserve"> ԸՆԴԱՄԵՆԸ</t>
  </si>
  <si>
    <t>ԸՆԴՀԱՆՈՒՐ ԲՆՈՒՅԹԻ ՀԱՆՐԱՅԻՆ ԾԱՌԱՅՈՒԹՅՈՒՆՆԵՐ</t>
  </si>
  <si>
    <t>ՀՀ ֆինանսների նախարարություն</t>
  </si>
  <si>
    <t xml:space="preserve"> -Այլ ծախսեր</t>
  </si>
  <si>
    <t>06</t>
  </si>
  <si>
    <t xml:space="preserve"> Ընդհանուր բնույթի հանրային ծառայություններ (այլ դասերին չպատկանող)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</si>
  <si>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</si>
  <si>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</si>
  <si>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</si>
  <si>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Այլ մեքենաներ և սարքավորումներ</t>
  </si>
  <si>
    <t>ՀՀ ՖԻՆԱՆՍՆԵՐԻ ՆԱԽԱՐԱՐՈՒԹՅՈՒՆ_x000D_
այդ թվում`</t>
  </si>
  <si>
    <t xml:space="preserve"> - ՈՉ ՖԻՆԱՆՍԱԿԱՆ ԱԿՏԻՎՆԵՐԻ ԳԾՈՎ ԾԱԽՍԵՐ </t>
  </si>
  <si>
    <t xml:space="preserve"> ՀՀ ֆինանսների նախարարություն </t>
  </si>
  <si>
    <t xml:space="preserve"> 1108 </t>
  </si>
  <si>
    <t xml:space="preserve"> 11008 </t>
  </si>
  <si>
    <t xml:space="preserve"> Ռուսաստանի Դաշնության կողմից Հայաստանի Հանրապետությանն անհատույց ֆինանսական օգնության դրամաշնորհային ծրագրի շրջանակներում խորհրդատվական ծառայությունների ձեռքբերում </t>
  </si>
  <si>
    <t xml:space="preserve"> ՀՀ ֆինանսների նախարարության և ՌԴ ֆինանսների նախարարության միջև` Ռուսաստանի Դաշնության կողմից Հայաստանի Հանրապետությանն անհատույց ֆինանսական օգնության դրամաշնորհային ծրագրի շրջանակներում խորհրդատվական ծառայությունների ձեռքբերում </t>
  </si>
  <si>
    <t xml:space="preserve"> Միջոցառումն իրականացնողի անվանումը </t>
  </si>
  <si>
    <t xml:space="preserve"> 32002 </t>
  </si>
  <si>
    <t xml:space="preserve"> Ռուսաստանի Դաշնության կողմից Հայաստանի Հանրապետությանն անհատույց ֆինանսական օգնության դրամաշնորհային ծրագիր շրջանակներում ԿՖԿՏՀ ներդրում </t>
  </si>
  <si>
    <t xml:space="preserve"> ՀՀ ֆինանսների նախարարության և ՌԴ ֆինանսների նախարարության միջև` Ռուսաստանի Դաշնության կողմից Հայաստանի Հանրապետությանն անհատույց ֆինանսական օգնության դրամաշնորհային ծրագրի շրջանակներում Կառավարության ֆինանսական կառավարման տեղեկատվական համակարգերի ներդրում </t>
  </si>
  <si>
    <t xml:space="preserve"> Այլ պետական կազմակերպությունների կողմից օգտագործվաղ ոչ ֆինանսական ակտիվների հետ գործառնություններ </t>
  </si>
  <si>
    <t xml:space="preserve"> ՀՀ հանրային հատվածի կազմակերպություններ </t>
  </si>
  <si>
    <t xml:space="preserve"> Միջոցառման վրա կատարված ծախսը (հազար դրամ) </t>
  </si>
  <si>
    <t xml:space="preserve"> Ակտիվն օգտագործող կազմակերպության անվանումը</t>
  </si>
  <si>
    <t>ՀԱՅԱՍՏԱՆԻ ՀԱՆՐԱՊԵՏՈՒԹՅԱՆ ԿԱՌԱՎԱՐՈՒԹՅԱՆ 2020 ԹՎԱԿԱՆԻ ԴԵԿՏԵՄԲԵՐԻ 30-Ի N 2215-Ն ՈՐՈՇՄԱՆ NN 3 և 4 ՀԱՎԵԼՎԱԾՆԵՐՈՒՄ ԿԱՏԱՐՎՈՂ ՓՈՓՈԽՈՒԹՅՈՒՆՆԵՐԸ ԵՎ ԼՐԱՑՈՒՄՆԵՐԸ</t>
  </si>
  <si>
    <t xml:space="preserve">           </t>
  </si>
  <si>
    <t xml:space="preserve">«ՀԱՅԱՍՏԱՆԻ ՀԱՆՐԱՊԵՏՈՒԹՅԱՆ 2021 ԹՎԱԿԱՆԻ ՊԵՏԱԿԱՆ ԲՅՈՒՋԵԻ ՄԱՍԻՆ» ՀԱՅԱՍՏԱՆԻ ՀԱՆՐԱՊԵՏՈՒԹՅԱՆ ՕՐԵՆՔԻ 2-ՐԴ ՀՈԴՎԱԾԻ ԱՂՅՈՒՍԱԿՈՒՄ ԿԱՏԱՐՎՈՂ ՓՈՓՈԽՈՒԹՅՈՒՆՆԵՐԸ  </t>
  </si>
  <si>
    <t>հազ. դրամ</t>
  </si>
  <si>
    <t xml:space="preserve"> Ցուցանիշների փոփոխությունը                                  (նվազեցումները նշված են փակագծերում)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</si>
  <si>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</si>
  <si>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</si>
  <si>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</si>
  <si>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 xml:space="preserve">          </t>
  </si>
  <si>
    <t>«ՀԱՅԱՍՏԱՆԻ ՀԱՆՐԱՊԵՏՈՒԹՅԱՆ 2021 ԹՎԱԿԱՆԻ ՊԵՏԱԿԱՆ ԲՅՈՒՋԵԻ ՄԱՍԻՆ» ՀԱՅԱՍՏԱՆԻ  ՀԱՆՐԱՊԵՏՈՒԹՅԱՆ ՕՐԵՆՔԻ 6-ՐԴ ՀՈԴՎԱԾԻ ԱՂՅՈՒՍԱԿՈՒՄ ԵՎ ՀԱՅԱՍՏԱՆԻ ՀԱՆՐԱՊԵՏՈՒԹՅԱՆ ԿԱՌԱՎԱՐՈՒԹՅԱՆ 2020 ԹՎԱԿԱՆԻ ԴԵԿՏԵՄԲԵՐԻ 30-Ի N 2215-Ն ՈՐՈՇՄԱՆ N 2 ՀԱՎԵԼՎԱԾՈՒՄ ԿԱՏԱՐՎՈՂ ՓՈՓՈԽՈՒԹՅՈՒՆՆԵՐԸ</t>
  </si>
  <si>
    <t>Պետական բյուջեի եկամուտները</t>
  </si>
  <si>
    <t>այդ թվում</t>
  </si>
  <si>
    <t>Պաշտոնական դրամաշնորհներ</t>
  </si>
  <si>
    <t>Հավելված  № 6</t>
  </si>
  <si>
    <t>Հավելված  № 7</t>
  </si>
  <si>
    <t xml:space="preserve"> 11001</t>
  </si>
  <si>
    <t>Ցուցանիշների փոփոխությունը (ավելացումները նշված են դրական նշանով, իսկ նվազեցումները` փակագծերում)</t>
  </si>
  <si>
    <t xml:space="preserve"> 11001 </t>
  </si>
  <si>
    <t>Հավելված  № 1</t>
  </si>
  <si>
    <t>Հավելված  № 2</t>
  </si>
  <si>
    <t>Հավելված  № 3</t>
  </si>
  <si>
    <t>Խորհրդատվական ծառայությունների ձեռքբերման պայմանագիր (քանակ)</t>
  </si>
  <si>
    <t>«ՀԱՅԱՍՏԱՆԻ ՀԱՆՐԱՊԵՏՈՒԹՅԱՆ 2021 ԹՎԱԿԱՆԻ ՊԵՏԱԿԱՆ ԲՅՈՒՋԵԻ ՄԱՍԻՆ»  ՕՐԵՆՔԻ N 1 ՀԱՎԵԼՎԱԾԻ N 5 ԱՂՅՈՒՍԱԿՈՒՄ ԿԱՏԱՐՎՈՂ ՎԵՐԱԲԱՇԽՈՒՄԸ ԵՎ ՀԱՅԱՍՏԱՆԻ ՀԱՆՐԱՊԵՏՈՒԹՅԱՆ ԿԱՌԱՎԱՐՈՒԹՅԱՆ 2020 ԹՎԱԿԱՆԻ ԴԵԿՏԵՄԲԵՐԻ 30-Ի N 2215-Ն ՈՐՈՇՄԱՆ N 5 ՀԱՎԵԼՎԱԾԻ  N 4 ԱՂՅՈՒՍԱԿՈՒՄ ԿԱՏԱՐՎՈՂ ՓՈՓՈԽՈՒԹՅՈՒՆՆԵՐԸ</t>
  </si>
  <si>
    <t>«ՀԱՅԱՍՏԱՆԻ ՀԱՆՐԱՊԵՏՈՒԹՅԱՆ 2021 ԹՎԱԿԱՆԻ ՊԵՏԱԿԱՆ ԲՅՈՒՋԵԻ ՄԱՍԻՆ» ՕՐԵՆՔԻ N 1 ՀԱՎԵԼՎԱԾԻ N 2 ԱՂՅՈՒՍԱԿՈՒՄ ԿԱՏԱՐՎՈՂ ՎԵՐԱԲԱՇԽՈՒՄԸ ԵՎ ՀԱՅԱՍՏԱՆԻ ՀԱՆՐԱՊԵՏՈՒԹՅԱՆ ԿԱՌԱՎԱՐՈՒԹՅԱՆ 2020 ԹՎԱԿԱՆԻ ԴԵԿՏԵՄԲԵՐԻ 30-Ի  N 2215-Ն ՈՐՈՇՄԱՆ N 5 ՀԱՎԵԼՎԱԾԻ N 1 ԱՂՅՈՒՍԱԿՈՒՄ ԿԱՏԱՐՎՈՂ ՓՈՓՈԽՈՒԹՅՈՒՆՆԵՐԸ</t>
  </si>
  <si>
    <t xml:space="preserve">Տեխնիկական առաջադրանքին համապատասխան ներդրված ԿՖԿՏՀ, % 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</si>
  <si>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</si>
  <si>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</si>
  <si>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</si>
  <si>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</si>
  <si>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</si>
  <si>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</si>
  <si>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ՀԻՄՆԱԿԱՆ ԲԱԺԻՆՆԵՐԻՆ ՉԴԱՍՎՈՂ ՊԱՀՈՒՍՏԱՅԻՆ ՖՈՆԴԵՐ</t>
  </si>
  <si>
    <t xml:space="preserve"> 01</t>
  </si>
  <si>
    <t>ՀՀ կառավարության և համայնքների պահուստային ֆոնդ</t>
  </si>
  <si>
    <t>ՀՀ կառավարության պահուստային ֆոնդ</t>
  </si>
  <si>
    <t>ՀՀ կառավարություն</t>
  </si>
  <si>
    <t xml:space="preserve"> - Պահուստային միջոցներ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</si>
  <si>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</si>
  <si>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</si>
  <si>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</si>
  <si>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</si>
  <si>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</si>
  <si>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Ծրագրի միջոցառումները</t>
  </si>
  <si>
    <t>ՀԱՅԱՍՏԱՆԻ ՀԱՆՐԱՊԵՏՈՒԹՅԱՆ ԿԱՌԱՎԱՐՈՒԹՅԱՆ 2020 ԹՎԱԿԱՆԻ ԴԵԿՏԵՄԲԵՐԻ 30-Ի N 2215-Ն ՈՐՈՇՄԱՆ N  9 ՀԱՎԵԼՎԱԾԻ 9.18 ԵՎ N 9.47  ԱՂՅՈՒՍԱԿՈՒՄ ԿԱՏԱՐՎՈՂ ՓՈՓՈԽՈՒԹՅՈՒՆՆԵՐԸ</t>
  </si>
  <si>
    <t xml:space="preserve"> Աղյուսակ 9.18 </t>
  </si>
  <si>
    <t>Աղյուսակ 9.47</t>
  </si>
  <si>
    <t>Աղյուսակ 9.1.58</t>
  </si>
  <si>
    <t xml:space="preserve"> ՄԱՍ 1. ՊԵՏԱԿԱՆ ՄԱՐՄՆԻ ԳԾՈՎ ԱՐԴՅՈՒՆՔԱՅԻՆ (ԿԱՏԱՐՈՂԱԿԱՆ) ՑՈՒՑԱՆԻՇՆԵՐԸ </t>
  </si>
  <si>
    <t>ՄԱՍ 1. ՊԵՏԱԿԱՆ ՄԱՐՄՆԻ ԳԾՈՎ ԱՐԴՅՈՒՆՔԱՅԻՆ (ԿԱՏԱՐՈՂԱԿԱՆ) ՑՈՒՑԱՆԻՇՆԵՐԸ</t>
  </si>
  <si>
    <r>
      <t xml:space="preserve">                                                                      </t>
    </r>
    <r>
      <rPr>
        <sz val="10"/>
        <color theme="1"/>
        <rFont val="GHEA Grapalat"/>
        <family val="3"/>
      </rPr>
      <t xml:space="preserve"> Աղյուսակ 9.1,18   </t>
    </r>
    <r>
      <rPr>
        <sz val="12"/>
        <color theme="1"/>
        <rFont val="GHEA Grapalat"/>
        <family val="3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2019 ԹՎԱԿԱՆԻ ԴԵԿՏԵՄԲԵՐԻ 26-Ի N 1919-Ն ՈՐՈՇՄԱՆ N  9 ՀԱՎԵԼՎԱԾԻ 9.9 ԱՂՅՈՒՍԱԿՈՒՄ ԿԱՏԱՐՎՈՂ ՓՈՓՈԽՈՒԹՅՈՒՆՆԵՐԸ ԵՎ ԼՐԱՑՈՒՄԸ  </t>
    </r>
    <r>
      <rPr>
        <sz val="12"/>
        <color indexed="8"/>
        <rFont val="GHEA Grapalat"/>
        <family val="3"/>
      </rPr>
      <t xml:space="preserve">   _x000D_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</si>
  <si>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2020 ԹՎԱԿԱՆԻ ԴԵԿՏԵՄԲԵՐԻ 30-Ի N 2215-Ն ՈՐՈՇՄԱՆ N  9.1 ՀԱՎԵԼՎԱԾԻ 9.1.18 և 9.1.58 ԱՂՅՈՒՍԱԿՈՒՄ ԿԱՏԱՐՎՈՂ ՓՈՓՈԽՈՒԹՅՈՒՆՆԵՐԸ
</t>
    </r>
    <r>
      <rPr>
        <sz val="12"/>
        <color indexed="8"/>
        <rFont val="GHEA Grapalat"/>
        <family val="3"/>
      </rPr>
      <t xml:space="preserve">
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</si>
</sst>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_-* #,##0.00_-;\-* #,##0.00_-;_-* &quot;-&quot;??_-;_-@_-"/>
    <numFmt numFmtId="167" formatCode="_-* #,##0.00\ _դ_ր_._-;\-* #,##0.00\ _դ_ր_._-;_-* &quot;-&quot;??\ _դ_ր_._-;_-@_-"/>
    <numFmt numFmtId="168" formatCode="_(* #,##0.0_);_(* \(#,##0.0\);_(* &quot;-&quot;?_);_(@_)"/>
    <numFmt numFmtId="169" formatCode="_ * #,##0.00_)\ _ _ ;_ * \(#,##0.00\)\ _ _ ;_ * &quot;-&quot;??_)\ _ _ ;_ @_ "/>
    <numFmt numFmtId="170" formatCode="_-* #,##0.00_р_._-;\-* #,##0.00_р_._-;_-* &quot;-&quot;??_р_._-;_-@_-"/>
    <numFmt numFmtId="171" formatCode="#,##0.0_);\(#,##0.0\)"/>
    <numFmt numFmtId="172" formatCode="0.0_);\(0.0\)"/>
    <numFmt numFmtId="173" formatCode="_-* #,##0.0\ _ _-;\-* #,##0.0\ _ _-;_-* &quot;-&quot;??\ _ _-;_-@_-"/>
    <numFmt numFmtId="174" formatCode="#,##0.0"/>
    <numFmt numFmtId="175" formatCode="0_);\(0\)"/>
    <numFmt numFmtId="176" formatCode="_(* #,##0_);_(* \(#,##0\);_(* &quot;-&quot;??_);_(@_)"/>
    <numFmt numFmtId="177" formatCode="##,##0.00"/>
    <numFmt numFmtId="178" formatCode="##,##0.000;\(##,##0.000\);\-"/>
    <numFmt numFmtId="179" formatCode="##,##0.00;\(##,##0.00\);\-"/>
  </numFmts>
  <fonts count="8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2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rgb="FF9C5700"/>
      <name val="Calibri"/>
      <family val="2"/>
      <scheme val="minor"/>
    </font>
    <font>
      <sz val="18"/>
      <color theme="3"/>
      <name val="Cambria"/>
      <family val="2"/>
      <scheme val="major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  <font>
      <sz val="10"/>
      <color theme="1"/>
      <name val="Arial Narrow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1"/>
      <color theme="1"/>
      <name val="Times Armenian"/>
      <family val="2"/>
    </font>
    <font>
      <sz val="8"/>
      <name val="Arial Armenian"/>
      <family val="2"/>
      <charset val="204"/>
    </font>
    <font>
      <sz val="12"/>
      <color indexed="8"/>
      <name val="Times Armenian"/>
      <family val="2"/>
    </font>
    <font>
      <sz val="10"/>
      <name val="Arial"/>
      <family val="2"/>
      <charset val="204"/>
    </font>
    <font>
      <sz val="12"/>
      <color theme="1"/>
      <name val="Times Armenian"/>
      <family val="2"/>
    </font>
    <font>
      <sz val="12"/>
      <name val="GHEA Grapalat"/>
      <family val="2"/>
    </font>
    <font>
      <i/>
      <sz val="12"/>
      <name val="GHEA Grapalat"/>
      <family val="2"/>
    </font>
    <font>
      <b/>
      <sz val="12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u/>
      <sz val="12"/>
      <name val="GHEA Grapalat"/>
      <family val="3"/>
    </font>
    <font>
      <sz val="12"/>
      <color indexed="8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b/>
      <sz val="10"/>
      <name val="GHEA Grapalat"/>
      <family val="3"/>
    </font>
    <font>
      <i/>
      <sz val="8"/>
      <name val="GHEA Grapalat"/>
      <family val="2"/>
    </font>
    <font>
      <sz val="10"/>
      <name val="GHEA Grapalat"/>
      <family val="3"/>
    </font>
    <font>
      <b/>
      <sz val="14"/>
      <name val="GHEA Grapalat"/>
      <family val="2"/>
    </font>
    <font>
      <i/>
      <sz val="10"/>
      <name val="GHEA Grapalat"/>
      <family val="3"/>
    </font>
    <font>
      <sz val="10"/>
      <color rgb="FFFF0000"/>
      <name val="GHEA Grapalat"/>
      <family val="3"/>
    </font>
    <font>
      <sz val="10"/>
      <color rgb="FF000000"/>
      <name val="GHEA Grapalat"/>
      <family val="3"/>
    </font>
    <font>
      <sz val="12"/>
      <color theme="1"/>
      <name val="Calibri"/>
      <family val="2"/>
      <charset val="1"/>
      <scheme val="minor"/>
    </font>
    <font>
      <sz val="11"/>
      <name val="GHEA Grapalat"/>
      <family val="2"/>
    </font>
    <font>
      <i/>
      <sz val="11"/>
      <name val="GHEA Grapalat"/>
      <family val="3"/>
    </font>
    <font>
      <sz val="10"/>
      <color theme="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64"/>
      </right>
      <top style="thin">
        <color indexed="0"/>
      </top>
      <bottom style="thin">
        <color indexed="64"/>
      </bottom>
      <diagonal/>
    </border>
  </borders>
  <cellStyleXfs count="729">
    <xf numFmtId="0" fontId="0" fillId="0" borderId="0">
      <alignment horizontal="left" vertical="top" wrapText="1"/>
    </xf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9" fillId="0" borderId="0"/>
    <xf numFmtId="0" fontId="10" fillId="0" borderId="0"/>
    <xf numFmtId="0" fontId="8" fillId="0" borderId="0"/>
    <xf numFmtId="0" fontId="11" fillId="0" borderId="0"/>
    <xf numFmtId="164" fontId="7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8" fillId="0" borderId="0"/>
    <xf numFmtId="0" fontId="12" fillId="0" borderId="12" applyNumberFormat="0" applyFill="0" applyAlignment="0" applyProtection="0"/>
    <xf numFmtId="0" fontId="13" fillId="0" borderId="13" applyNumberFormat="0" applyFill="0" applyAlignment="0" applyProtection="0"/>
    <xf numFmtId="0" fontId="14" fillId="0" borderId="1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6" borderId="15" applyNumberFormat="0" applyAlignment="0" applyProtection="0"/>
    <xf numFmtId="0" fontId="18" fillId="7" borderId="16" applyNumberFormat="0" applyAlignment="0" applyProtection="0"/>
    <xf numFmtId="0" fontId="19" fillId="7" borderId="15" applyNumberFormat="0" applyAlignment="0" applyProtection="0"/>
    <xf numFmtId="0" fontId="20" fillId="0" borderId="17" applyNumberFormat="0" applyFill="0" applyAlignment="0" applyProtection="0"/>
    <xf numFmtId="0" fontId="21" fillId="8" borderId="18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20" applyNumberFormat="0" applyFill="0" applyAlignment="0" applyProtection="0"/>
    <xf numFmtId="0" fontId="2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7" fontId="7" fillId="0" borderId="0" applyFont="0" applyFill="0" applyBorder="0" applyAlignment="0" applyProtection="0">
      <alignment horizontal="left" vertical="top" wrapText="1"/>
    </xf>
    <xf numFmtId="0" fontId="27" fillId="5" borderId="0" applyNumberFormat="0" applyBorder="0" applyAlignment="0" applyProtection="0"/>
    <xf numFmtId="0" fontId="10" fillId="0" borderId="0"/>
    <xf numFmtId="0" fontId="26" fillId="0" borderId="0"/>
    <xf numFmtId="0" fontId="5" fillId="9" borderId="19" applyNumberFormat="0" applyFont="0" applyAlignment="0" applyProtection="0"/>
    <xf numFmtId="9" fontId="7" fillId="0" borderId="0" applyFont="0" applyFill="0" applyBorder="0" applyAlignment="0" applyProtection="0">
      <alignment horizontal="left" vertical="top" wrapText="1"/>
    </xf>
    <xf numFmtId="0" fontId="28" fillId="0" borderId="0" applyNumberFormat="0" applyFill="0" applyBorder="0" applyAlignment="0" applyProtection="0"/>
    <xf numFmtId="0" fontId="7" fillId="0" borderId="0">
      <alignment horizontal="left" vertical="top" wrapText="1"/>
    </xf>
    <xf numFmtId="0" fontId="29" fillId="0" borderId="0"/>
    <xf numFmtId="166" fontId="2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5" fillId="0" borderId="0"/>
    <xf numFmtId="43" fontId="8" fillId="0" borderId="0" applyFont="0" applyFill="0" applyBorder="0" applyAlignment="0" applyProtection="0"/>
    <xf numFmtId="0" fontId="30" fillId="11" borderId="0" applyNumberFormat="0" applyBorder="0" applyAlignment="0" applyProtection="0"/>
    <xf numFmtId="0" fontId="30" fillId="15" borderId="0" applyNumberFormat="0" applyBorder="0" applyAlignment="0" applyProtection="0"/>
    <xf numFmtId="0" fontId="30" fillId="19" borderId="0" applyNumberFormat="0" applyBorder="0" applyAlignment="0" applyProtection="0"/>
    <xf numFmtId="0" fontId="30" fillId="23" borderId="0" applyNumberFormat="0" applyBorder="0" applyAlignment="0" applyProtection="0"/>
    <xf numFmtId="0" fontId="30" fillId="27" borderId="0" applyNumberFormat="0" applyBorder="0" applyAlignment="0" applyProtection="0"/>
    <xf numFmtId="0" fontId="30" fillId="31" borderId="0" applyNumberFormat="0" applyBorder="0" applyAlignment="0" applyProtection="0"/>
    <xf numFmtId="0" fontId="30" fillId="12" borderId="0" applyNumberFormat="0" applyBorder="0" applyAlignment="0" applyProtection="0"/>
    <xf numFmtId="0" fontId="30" fillId="16" borderId="0" applyNumberFormat="0" applyBorder="0" applyAlignment="0" applyProtection="0"/>
    <xf numFmtId="0" fontId="30" fillId="20" borderId="0" applyNumberFormat="0" applyBorder="0" applyAlignment="0" applyProtection="0"/>
    <xf numFmtId="0" fontId="30" fillId="24" borderId="0" applyNumberFormat="0" applyBorder="0" applyAlignment="0" applyProtection="0"/>
    <xf numFmtId="0" fontId="30" fillId="28" borderId="0" applyNumberFormat="0" applyBorder="0" applyAlignment="0" applyProtection="0"/>
    <xf numFmtId="0" fontId="30" fillId="32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32" fillId="4" borderId="0" applyNumberFormat="0" applyBorder="0" applyAlignment="0" applyProtection="0"/>
    <xf numFmtId="0" fontId="33" fillId="7" borderId="15" applyNumberFormat="0" applyAlignment="0" applyProtection="0"/>
    <xf numFmtId="0" fontId="34" fillId="8" borderId="18" applyNumberFormat="0" applyAlignment="0" applyProtection="0"/>
    <xf numFmtId="0" fontId="35" fillId="0" borderId="0" applyNumberFormat="0" applyFill="0" applyBorder="0" applyAlignment="0" applyProtection="0"/>
    <xf numFmtId="0" fontId="36" fillId="3" borderId="0" applyNumberFormat="0" applyBorder="0" applyAlignment="0" applyProtection="0"/>
    <xf numFmtId="0" fontId="37" fillId="0" borderId="12" applyNumberFormat="0" applyFill="0" applyAlignment="0" applyProtection="0"/>
    <xf numFmtId="0" fontId="38" fillId="0" borderId="13" applyNumberFormat="0" applyFill="0" applyAlignment="0" applyProtection="0"/>
    <xf numFmtId="0" fontId="39" fillId="0" borderId="14" applyNumberFormat="0" applyFill="0" applyAlignment="0" applyProtection="0"/>
    <xf numFmtId="0" fontId="39" fillId="0" borderId="0" applyNumberFormat="0" applyFill="0" applyBorder="0" applyAlignment="0" applyProtection="0"/>
    <xf numFmtId="0" fontId="40" fillId="6" borderId="15" applyNumberFormat="0" applyAlignment="0" applyProtection="0"/>
    <xf numFmtId="0" fontId="41" fillId="0" borderId="17" applyNumberFormat="0" applyFill="0" applyAlignment="0" applyProtection="0"/>
    <xf numFmtId="0" fontId="42" fillId="5" borderId="0" applyNumberFormat="0" applyBorder="0" applyAlignment="0" applyProtection="0"/>
    <xf numFmtId="0" fontId="30" fillId="9" borderId="19" applyNumberFormat="0" applyFont="0" applyAlignment="0" applyProtection="0"/>
    <xf numFmtId="0" fontId="43" fillId="7" borderId="16" applyNumberFormat="0" applyAlignment="0" applyProtection="0"/>
    <xf numFmtId="0" fontId="44" fillId="0" borderId="0" applyNumberFormat="0" applyFill="0" applyBorder="0" applyAlignment="0" applyProtection="0"/>
    <xf numFmtId="0" fontId="45" fillId="0" borderId="20" applyNumberFormat="0" applyFill="0" applyAlignment="0" applyProtection="0"/>
    <xf numFmtId="0" fontId="46" fillId="0" borderId="0" applyNumberFormat="0" applyFill="0" applyBorder="0" applyAlignment="0" applyProtection="0"/>
    <xf numFmtId="43" fontId="8" fillId="0" borderId="0" applyFont="0" applyFill="0" applyBorder="0" applyAlignment="0" applyProtection="0"/>
    <xf numFmtId="0" fontId="29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9" borderId="19" applyNumberFormat="0" applyFont="0" applyAlignment="0" applyProtection="0"/>
    <xf numFmtId="0" fontId="5" fillId="0" borderId="0"/>
    <xf numFmtId="0" fontId="47" fillId="0" borderId="0" applyNumberFormat="0" applyFill="0" applyBorder="0" applyAlignment="0" applyProtection="0"/>
    <xf numFmtId="0" fontId="48" fillId="5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25" fillId="33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9" fillId="0" borderId="0" applyFont="0" applyFill="0" applyBorder="0" applyAlignment="0" applyProtection="0"/>
    <xf numFmtId="0" fontId="4" fillId="9" borderId="19" applyNumberFormat="0" applyFont="0" applyAlignment="0" applyProtection="0"/>
    <xf numFmtId="0" fontId="49" fillId="0" borderId="0"/>
    <xf numFmtId="43" fontId="4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30" fillId="0" borderId="0"/>
    <xf numFmtId="43" fontId="30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0" fillId="0" borderId="0"/>
    <xf numFmtId="0" fontId="3" fillId="0" borderId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1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2" fillId="5" borderId="0" applyNumberFormat="0" applyBorder="0" applyAlignment="0" applyProtection="0"/>
    <xf numFmtId="43" fontId="8" fillId="0" borderId="0" applyFont="0" applyFill="0" applyBorder="0" applyAlignment="0" applyProtection="0"/>
    <xf numFmtId="0" fontId="10" fillId="0" borderId="0"/>
    <xf numFmtId="0" fontId="10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25" fillId="33" borderId="0" applyNumberFormat="0" applyBorder="0" applyAlignment="0" applyProtection="0"/>
    <xf numFmtId="0" fontId="25" fillId="10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16" fillId="4" borderId="0" applyNumberFormat="0" applyBorder="0" applyAlignment="0" applyProtection="0"/>
    <xf numFmtId="0" fontId="19" fillId="7" borderId="15" applyNumberFormat="0" applyAlignment="0" applyProtection="0"/>
    <xf numFmtId="0" fontId="21" fillId="8" borderId="18" applyNumberFormat="0" applyAlignment="0" applyProtection="0"/>
    <xf numFmtId="43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>
      <alignment horizontal="left" vertical="top" wrapText="1"/>
    </xf>
    <xf numFmtId="169" fontId="2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2" fillId="0" borderId="12" applyNumberFormat="0" applyFill="0" applyAlignment="0" applyProtection="0"/>
    <xf numFmtId="0" fontId="13" fillId="0" borderId="13" applyNumberFormat="0" applyFill="0" applyAlignment="0" applyProtection="0"/>
    <xf numFmtId="0" fontId="14" fillId="0" borderId="14" applyNumberFormat="0" applyFill="0" applyAlignment="0" applyProtection="0"/>
    <xf numFmtId="0" fontId="14" fillId="0" borderId="0" applyNumberFormat="0" applyFill="0" applyBorder="0" applyAlignment="0" applyProtection="0"/>
    <xf numFmtId="0" fontId="17" fillId="6" borderId="15" applyNumberFormat="0" applyAlignment="0" applyProtection="0"/>
    <xf numFmtId="0" fontId="20" fillId="0" borderId="17" applyNumberFormat="0" applyFill="0" applyAlignment="0" applyProtection="0"/>
    <xf numFmtId="0" fontId="52" fillId="5" borderId="0" applyNumberFormat="0" applyBorder="0" applyAlignment="0" applyProtection="0"/>
    <xf numFmtId="0" fontId="48" fillId="5" borderId="0" applyNumberFormat="0" applyBorder="0" applyAlignment="0" applyProtection="0"/>
    <xf numFmtId="0" fontId="48" fillId="5" borderId="0" applyNumberFormat="0" applyBorder="0" applyAlignment="0" applyProtection="0"/>
    <xf numFmtId="0" fontId="2" fillId="0" borderId="0"/>
    <xf numFmtId="0" fontId="26" fillId="0" borderId="0"/>
    <xf numFmtId="0" fontId="10" fillId="0" borderId="0"/>
    <xf numFmtId="0" fontId="54" fillId="0" borderId="0">
      <alignment horizontal="left"/>
    </xf>
    <xf numFmtId="0" fontId="56" fillId="0" borderId="0"/>
    <xf numFmtId="0" fontId="8" fillId="0" borderId="0"/>
    <xf numFmtId="0" fontId="8" fillId="0" borderId="0"/>
    <xf numFmtId="0" fontId="53" fillId="0" borderId="0"/>
    <xf numFmtId="0" fontId="9" fillId="0" borderId="0"/>
    <xf numFmtId="0" fontId="2" fillId="0" borderId="0"/>
    <xf numFmtId="0" fontId="7" fillId="0" borderId="0">
      <alignment horizontal="left" vertical="top" wrapText="1"/>
    </xf>
    <xf numFmtId="0" fontId="57" fillId="0" borderId="0"/>
    <xf numFmtId="0" fontId="7" fillId="0" borderId="0">
      <alignment horizontal="left" vertical="top" wrapText="1"/>
    </xf>
    <xf numFmtId="0" fontId="10" fillId="0" borderId="0"/>
    <xf numFmtId="0" fontId="10" fillId="0" borderId="0"/>
    <xf numFmtId="0" fontId="26" fillId="9" borderId="19" applyNumberFormat="0" applyFont="0" applyAlignment="0" applyProtection="0"/>
    <xf numFmtId="0" fontId="18" fillId="7" borderId="16" applyNumberFormat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4" fillId="0" borderId="20" applyNumberFormat="0" applyFill="0" applyAlignment="0" applyProtection="0"/>
    <xf numFmtId="0" fontId="22" fillId="0" borderId="0" applyNumberForma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8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8" fillId="0" borderId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8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9" fillId="0" borderId="0"/>
    <xf numFmtId="0" fontId="30" fillId="0" borderId="0"/>
    <xf numFmtId="0" fontId="50" fillId="0" borderId="0"/>
    <xf numFmtId="0" fontId="8" fillId="0" borderId="0"/>
    <xf numFmtId="9" fontId="50" fillId="0" borderId="0" applyFont="0" applyFill="0" applyBorder="0" applyAlignment="0" applyProtection="0"/>
    <xf numFmtId="43" fontId="29" fillId="0" borderId="0" applyFont="0" applyFill="0" applyBorder="0" applyAlignment="0" applyProtection="0"/>
    <xf numFmtId="164" fontId="71" fillId="0" borderId="0" applyFill="0" applyBorder="0" applyProtection="0">
      <alignment horizontal="right" vertical="top"/>
    </xf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28" borderId="0" applyNumberFormat="0" applyBorder="0" applyAlignment="0" applyProtection="0"/>
    <xf numFmtId="0" fontId="1" fillId="24" borderId="0" applyNumberFormat="0" applyBorder="0" applyAlignment="0" applyProtection="0"/>
    <xf numFmtId="0" fontId="1" fillId="20" borderId="0" applyNumberFormat="0" applyBorder="0" applyAlignment="0" applyProtection="0"/>
    <xf numFmtId="0" fontId="1" fillId="16" borderId="0" applyNumberFormat="0" applyBorder="0" applyAlignment="0" applyProtection="0"/>
    <xf numFmtId="0" fontId="1" fillId="12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29" fillId="0" borderId="0"/>
    <xf numFmtId="0" fontId="1" fillId="0" borderId="0"/>
    <xf numFmtId="0" fontId="1" fillId="9" borderId="19" applyNumberFormat="0" applyFont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199">
    <xf numFmtId="0" fontId="0" fillId="0" borderId="0" xfId="0">
      <alignment horizontal="left" vertical="top" wrapText="1"/>
    </xf>
    <xf numFmtId="0" fontId="58" fillId="0" borderId="0" xfId="0" applyFont="1">
      <alignment horizontal="left" vertical="top" wrapText="1"/>
    </xf>
    <xf numFmtId="0" fontId="59" fillId="0" borderId="0" xfId="0" applyFont="1" applyFill="1" applyAlignment="1">
      <alignment horizontal="right"/>
    </xf>
    <xf numFmtId="164" fontId="59" fillId="0" borderId="0" xfId="0" applyNumberFormat="1" applyFont="1" applyFill="1" applyBorder="1" applyAlignment="1">
      <alignment horizontal="right"/>
    </xf>
    <xf numFmtId="0" fontId="61" fillId="2" borderId="0" xfId="0" applyFont="1" applyFill="1" applyAlignment="1"/>
    <xf numFmtId="49" fontId="61" fillId="2" borderId="0" xfId="0" applyNumberFormat="1" applyFont="1" applyFill="1" applyAlignment="1"/>
    <xf numFmtId="0" fontId="61" fillId="0" borderId="0" xfId="0" applyFont="1">
      <alignment horizontal="left" vertical="top" wrapText="1"/>
    </xf>
    <xf numFmtId="0" fontId="62" fillId="2" borderId="0" xfId="0" applyFont="1" applyFill="1" applyAlignment="1"/>
    <xf numFmtId="0" fontId="61" fillId="0" borderId="0" xfId="0" applyFont="1" applyAlignment="1">
      <alignment horizontal="left" vertical="top" wrapText="1"/>
    </xf>
    <xf numFmtId="0" fontId="62" fillId="2" borderId="0" xfId="0" applyFont="1" applyFill="1" applyBorder="1" applyAlignment="1"/>
    <xf numFmtId="0" fontId="61" fillId="2" borderId="0" xfId="0" applyFont="1" applyFill="1" applyBorder="1" applyAlignment="1">
      <alignment horizontal="centerContinuous"/>
    </xf>
    <xf numFmtId="0" fontId="61" fillId="0" borderId="2" xfId="0" applyFont="1" applyBorder="1" applyAlignment="1">
      <alignment horizontal="center" vertical="center" wrapText="1"/>
    </xf>
    <xf numFmtId="168" fontId="58" fillId="0" borderId="0" xfId="3" applyNumberFormat="1" applyFont="1" applyAlignment="1">
      <alignment vertical="center" wrapText="1"/>
    </xf>
    <xf numFmtId="164" fontId="62" fillId="0" borderId="0" xfId="0" applyNumberFormat="1" applyFont="1" applyFill="1" applyAlignment="1"/>
    <xf numFmtId="0" fontId="61" fillId="0" borderId="0" xfId="0" applyFont="1" applyFill="1" applyAlignment="1"/>
    <xf numFmtId="164" fontId="62" fillId="0" borderId="0" xfId="0" applyNumberFormat="1" applyFont="1" applyFill="1" applyAlignment="1">
      <alignment horizontal="right"/>
    </xf>
    <xf numFmtId="0" fontId="62" fillId="0" borderId="0" xfId="0" applyFont="1" applyFill="1" applyAlignment="1"/>
    <xf numFmtId="0" fontId="61" fillId="0" borderId="0" xfId="0" applyFont="1" applyFill="1" applyAlignment="1">
      <alignment horizontal="centerContinuous"/>
    </xf>
    <xf numFmtId="0" fontId="62" fillId="0" borderId="0" xfId="0" applyFont="1" applyFill="1" applyAlignment="1">
      <alignment horizontal="right"/>
    </xf>
    <xf numFmtId="164" fontId="62" fillId="0" borderId="0" xfId="0" applyNumberFormat="1" applyFont="1" applyFill="1" applyBorder="1" applyAlignment="1">
      <alignment horizontal="right"/>
    </xf>
    <xf numFmtId="0" fontId="61" fillId="0" borderId="0" xfId="0" applyFont="1" applyFill="1" applyBorder="1" applyAlignment="1">
      <alignment horizontal="centerContinuous"/>
    </xf>
    <xf numFmtId="0" fontId="65" fillId="0" borderId="0" xfId="0" applyFont="1" applyFill="1" applyAlignment="1">
      <alignment horizontal="left" vertical="top" wrapText="1"/>
    </xf>
    <xf numFmtId="0" fontId="61" fillId="0" borderId="2" xfId="0" applyFont="1" applyBorder="1">
      <alignment horizontal="left" vertical="top" wrapText="1"/>
    </xf>
    <xf numFmtId="0" fontId="66" fillId="0" borderId="2" xfId="0" applyFont="1" applyFill="1" applyBorder="1" applyAlignment="1">
      <alignment horizontal="left" vertical="top" wrapText="1"/>
    </xf>
    <xf numFmtId="0" fontId="62" fillId="0" borderId="2" xfId="0" applyFont="1" applyFill="1" applyBorder="1" applyAlignment="1">
      <alignment horizontal="left" vertical="top" wrapText="1"/>
    </xf>
    <xf numFmtId="0" fontId="62" fillId="0" borderId="0" xfId="0" applyFont="1" applyAlignment="1">
      <alignment horizontal="left" vertical="top" wrapText="1"/>
    </xf>
    <xf numFmtId="0" fontId="63" fillId="0" borderId="2" xfId="0" applyFont="1" applyBorder="1" applyAlignment="1">
      <alignment horizontal="left" vertical="top" wrapText="1"/>
    </xf>
    <xf numFmtId="0" fontId="68" fillId="0" borderId="0" xfId="0" applyFont="1">
      <alignment horizontal="left" vertical="top" wrapText="1"/>
    </xf>
    <xf numFmtId="0" fontId="68" fillId="0" borderId="0" xfId="0" applyFont="1" applyAlignment="1">
      <alignment horizontal="left" vertical="top" wrapText="1"/>
    </xf>
    <xf numFmtId="0" fontId="69" fillId="0" borderId="0" xfId="0" applyFont="1" applyAlignment="1">
      <alignment horizontal="left" vertical="center" wrapText="1"/>
    </xf>
    <xf numFmtId="0" fontId="72" fillId="2" borderId="2" xfId="0" applyFont="1" applyFill="1" applyBorder="1">
      <alignment horizontal="left" vertical="top" wrapText="1"/>
    </xf>
    <xf numFmtId="0" fontId="70" fillId="2" borderId="2" xfId="0" applyFont="1" applyFill="1" applyBorder="1">
      <alignment horizontal="left" vertical="top" wrapText="1"/>
    </xf>
    <xf numFmtId="0" fontId="72" fillId="0" borderId="2" xfId="0" applyFont="1" applyBorder="1" applyAlignment="1">
      <alignment horizontal="center" vertical="center" wrapText="1"/>
    </xf>
    <xf numFmtId="49" fontId="70" fillId="0" borderId="2" xfId="276" applyNumberFormat="1" applyFont="1" applyBorder="1" applyAlignment="1">
      <alignment horizontal="left" vertical="top" wrapText="1"/>
    </xf>
    <xf numFmtId="0" fontId="72" fillId="0" borderId="6" xfId="0" applyFont="1" applyBorder="1" applyAlignment="1">
      <alignment horizontal="center" vertical="top" wrapText="1"/>
    </xf>
    <xf numFmtId="0" fontId="70" fillId="0" borderId="10" xfId="0" applyFont="1" applyFill="1" applyBorder="1" applyAlignment="1">
      <alignment horizontal="left" vertical="center" wrapText="1"/>
    </xf>
    <xf numFmtId="0" fontId="72" fillId="0" borderId="9" xfId="0" applyFont="1" applyFill="1" applyBorder="1">
      <alignment horizontal="left" vertical="top" wrapText="1"/>
    </xf>
    <xf numFmtId="0" fontId="72" fillId="2" borderId="0" xfId="0" applyFont="1" applyFill="1">
      <alignment horizontal="left" vertical="top" wrapText="1"/>
    </xf>
    <xf numFmtId="49" fontId="72" fillId="0" borderId="2" xfId="0" applyNumberFormat="1" applyFont="1" applyFill="1" applyBorder="1" applyAlignment="1">
      <alignment horizontal="left" vertical="center" wrapText="1"/>
    </xf>
    <xf numFmtId="0" fontId="74" fillId="0" borderId="2" xfId="0" applyFont="1" applyFill="1" applyBorder="1">
      <alignment horizontal="left" vertical="top" wrapText="1"/>
    </xf>
    <xf numFmtId="0" fontId="74" fillId="2" borderId="3" xfId="0" applyFont="1" applyFill="1" applyBorder="1">
      <alignment horizontal="left" vertical="top" wrapText="1"/>
    </xf>
    <xf numFmtId="0" fontId="72" fillId="2" borderId="22" xfId="0" applyFont="1" applyFill="1" applyBorder="1">
      <alignment horizontal="left" vertical="top" wrapText="1"/>
    </xf>
    <xf numFmtId="0" fontId="70" fillId="0" borderId="2" xfId="0" applyFont="1" applyFill="1" applyBorder="1" applyAlignment="1">
      <alignment horizontal="left" vertical="center" wrapText="1"/>
    </xf>
    <xf numFmtId="164" fontId="74" fillId="2" borderId="2" xfId="554" applyFont="1" applyFill="1" applyBorder="1" applyAlignment="1">
      <alignment horizontal="right" vertical="top" wrapText="1"/>
    </xf>
    <xf numFmtId="0" fontId="72" fillId="2" borderId="7" xfId="0" applyFont="1" applyFill="1" applyBorder="1" applyAlignment="1">
      <alignment horizontal="left" vertical="top" wrapText="1"/>
    </xf>
    <xf numFmtId="0" fontId="72" fillId="0" borderId="10" xfId="0" applyFont="1" applyFill="1" applyBorder="1" applyAlignment="1">
      <alignment horizontal="left" vertical="top" wrapText="1"/>
    </xf>
    <xf numFmtId="0" fontId="72" fillId="0" borderId="1" xfId="0" applyFont="1" applyBorder="1" applyAlignment="1">
      <alignment horizontal="center" vertical="top" wrapText="1"/>
    </xf>
    <xf numFmtId="0" fontId="70" fillId="2" borderId="1" xfId="0" applyFont="1" applyFill="1" applyBorder="1">
      <alignment horizontal="left" vertical="top" wrapText="1"/>
    </xf>
    <xf numFmtId="165" fontId="61" fillId="0" borderId="2" xfId="9" applyNumberFormat="1" applyFont="1" applyFill="1" applyBorder="1" applyAlignment="1">
      <alignment horizontal="right" vertical="top" wrapText="1"/>
    </xf>
    <xf numFmtId="0" fontId="72" fillId="0" borderId="2" xfId="0" applyFont="1" applyFill="1" applyBorder="1">
      <alignment horizontal="left" vertical="top" wrapText="1"/>
    </xf>
    <xf numFmtId="0" fontId="72" fillId="2" borderId="10" xfId="0" applyFont="1" applyFill="1" applyBorder="1" applyAlignment="1">
      <alignment horizontal="left" vertical="top" wrapText="1"/>
    </xf>
    <xf numFmtId="0" fontId="72" fillId="2" borderId="6" xfId="0" applyFont="1" applyFill="1" applyBorder="1">
      <alignment horizontal="left" vertical="top" wrapText="1"/>
    </xf>
    <xf numFmtId="0" fontId="70" fillId="0" borderId="23" xfId="0" applyFont="1" applyFill="1" applyBorder="1" applyAlignment="1">
      <alignment horizontal="left" vertical="center" wrapText="1"/>
    </xf>
    <xf numFmtId="0" fontId="62" fillId="0" borderId="2" xfId="0" applyFont="1" applyBorder="1">
      <alignment horizontal="left" vertical="top" wrapText="1"/>
    </xf>
    <xf numFmtId="0" fontId="75" fillId="2" borderId="2" xfId="0" applyFont="1" applyFill="1" applyBorder="1">
      <alignment horizontal="left" vertical="top" wrapText="1"/>
    </xf>
    <xf numFmtId="168" fontId="72" fillId="2" borderId="2" xfId="63" applyNumberFormat="1" applyFont="1" applyFill="1" applyBorder="1" applyAlignment="1">
      <alignment horizontal="center" vertical="center" wrapText="1"/>
    </xf>
    <xf numFmtId="0" fontId="72" fillId="2" borderId="2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left" vertical="top" wrapText="1"/>
    </xf>
    <xf numFmtId="0" fontId="72" fillId="0" borderId="2" xfId="0" applyFont="1" applyBorder="1" applyAlignment="1">
      <alignment horizontal="left" vertical="top" wrapText="1"/>
    </xf>
    <xf numFmtId="49" fontId="72" fillId="0" borderId="2" xfId="3" applyNumberFormat="1" applyFont="1" applyBorder="1" applyAlignment="1">
      <alignment horizontal="center" vertical="center" textRotation="90" wrapText="1"/>
    </xf>
    <xf numFmtId="0" fontId="72" fillId="2" borderId="3" xfId="0" applyFont="1" applyFill="1" applyBorder="1" applyAlignment="1">
      <alignment horizontal="left" vertical="top" wrapText="1"/>
    </xf>
    <xf numFmtId="0" fontId="72" fillId="2" borderId="1" xfId="0" applyFont="1" applyFill="1" applyBorder="1">
      <alignment horizontal="left" vertical="top" wrapText="1"/>
    </xf>
    <xf numFmtId="171" fontId="72" fillId="2" borderId="2" xfId="0" applyNumberFormat="1" applyFont="1" applyFill="1" applyBorder="1" applyAlignment="1">
      <alignment horizontal="right" vertical="top" wrapText="1"/>
    </xf>
    <xf numFmtId="0" fontId="74" fillId="2" borderId="2" xfId="0" applyFont="1" applyFill="1" applyBorder="1">
      <alignment horizontal="left" vertical="top" wrapText="1"/>
    </xf>
    <xf numFmtId="0" fontId="72" fillId="0" borderId="2" xfId="0" applyFont="1" applyFill="1" applyBorder="1" applyAlignment="1">
      <alignment horizontal="left" vertical="center" wrapText="1"/>
    </xf>
    <xf numFmtId="0" fontId="74" fillId="2" borderId="21" xfId="0" applyFont="1" applyFill="1" applyBorder="1">
      <alignment horizontal="left" vertical="top" wrapText="1"/>
    </xf>
    <xf numFmtId="0" fontId="72" fillId="0" borderId="1" xfId="0" applyFont="1" applyBorder="1" applyAlignment="1">
      <alignment horizontal="center" wrapText="1"/>
    </xf>
    <xf numFmtId="43" fontId="76" fillId="0" borderId="2" xfId="106" applyNumberFormat="1" applyFont="1" applyFill="1" applyBorder="1" applyAlignment="1">
      <alignment vertical="center" wrapText="1"/>
    </xf>
    <xf numFmtId="0" fontId="72" fillId="2" borderId="7" xfId="0" applyFont="1" applyFill="1" applyBorder="1">
      <alignment horizontal="left" vertical="top" wrapText="1"/>
    </xf>
    <xf numFmtId="0" fontId="74" fillId="0" borderId="10" xfId="0" applyFont="1" applyFill="1" applyBorder="1">
      <alignment horizontal="left" vertical="top" wrapText="1"/>
    </xf>
    <xf numFmtId="164" fontId="72" fillId="2" borderId="2" xfId="8" applyFont="1" applyFill="1" applyBorder="1" applyAlignment="1">
      <alignment horizontal="right" vertical="top" wrapText="1"/>
    </xf>
    <xf numFmtId="0" fontId="72" fillId="0" borderId="10" xfId="0" applyFont="1" applyFill="1" applyBorder="1">
      <alignment horizontal="left" vertical="top" wrapText="1"/>
    </xf>
    <xf numFmtId="165" fontId="72" fillId="2" borderId="2" xfId="9" applyNumberFormat="1" applyFont="1" applyFill="1" applyBorder="1" applyAlignment="1">
      <alignment horizontal="center" vertical="center" wrapText="1"/>
    </xf>
    <xf numFmtId="0" fontId="72" fillId="0" borderId="2" xfId="3" applyFont="1" applyBorder="1" applyAlignment="1">
      <alignment horizontal="left" vertical="top" wrapText="1"/>
    </xf>
    <xf numFmtId="0" fontId="72" fillId="2" borderId="3" xfId="0" applyFont="1" applyFill="1" applyBorder="1">
      <alignment horizontal="left" vertical="top" wrapText="1"/>
    </xf>
    <xf numFmtId="0" fontId="72" fillId="0" borderId="2" xfId="0" applyFont="1" applyBorder="1">
      <alignment horizontal="left" vertical="top" wrapText="1"/>
    </xf>
    <xf numFmtId="49" fontId="72" fillId="0" borderId="2" xfId="711" applyNumberFormat="1" applyFont="1" applyFill="1" applyBorder="1" applyAlignment="1">
      <alignment horizontal="left" vertical="center" wrapText="1"/>
    </xf>
    <xf numFmtId="0" fontId="65" fillId="0" borderId="0" xfId="0" applyFont="1" applyAlignment="1">
      <alignment horizontal="left" vertical="center" wrapText="1"/>
    </xf>
    <xf numFmtId="0" fontId="65" fillId="0" borderId="0" xfId="0" applyFont="1" applyAlignment="1">
      <alignment horizontal="left" vertical="top" wrapText="1"/>
    </xf>
    <xf numFmtId="0" fontId="61" fillId="0" borderId="0" xfId="0" applyFont="1" applyAlignment="1">
      <alignment horizontal="left" vertical="center" wrapText="1"/>
    </xf>
    <xf numFmtId="0" fontId="61" fillId="0" borderId="0" xfId="0" applyFont="1" applyAlignment="1">
      <alignment horizontal="center" vertical="center" wrapText="1"/>
    </xf>
    <xf numFmtId="0" fontId="63" fillId="2" borderId="0" xfId="0" applyFont="1" applyFill="1" applyAlignment="1">
      <alignment horizontal="center" vertical="center" wrapText="1"/>
    </xf>
    <xf numFmtId="0" fontId="61" fillId="0" borderId="2" xfId="0" applyFont="1" applyBorder="1" applyAlignment="1">
      <alignment horizontal="left" vertical="center"/>
    </xf>
    <xf numFmtId="165" fontId="67" fillId="2" borderId="2" xfId="0" applyNumberFormat="1" applyFont="1" applyFill="1" applyBorder="1" applyAlignment="1">
      <alignment horizontal="center" vertical="center"/>
    </xf>
    <xf numFmtId="165" fontId="67" fillId="2" borderId="2" xfId="0" applyNumberFormat="1" applyFont="1" applyFill="1" applyBorder="1" applyAlignment="1">
      <alignment vertical="center"/>
    </xf>
    <xf numFmtId="165" fontId="65" fillId="0" borderId="0" xfId="0" applyNumberFormat="1" applyFont="1" applyAlignment="1">
      <alignment horizontal="left" vertical="center" wrapText="1"/>
    </xf>
    <xf numFmtId="168" fontId="61" fillId="0" borderId="0" xfId="0" applyNumberFormat="1" applyFont="1" applyAlignment="1">
      <alignment horizontal="left" vertical="center" wrapText="1"/>
    </xf>
    <xf numFmtId="0" fontId="65" fillId="0" borderId="0" xfId="0" applyFont="1" applyFill="1" applyBorder="1" applyAlignment="1">
      <alignment horizontal="left" vertical="top"/>
    </xf>
    <xf numFmtId="0" fontId="77" fillId="0" borderId="0" xfId="0" applyFont="1" applyFill="1" applyBorder="1" applyAlignment="1">
      <alignment horizontal="left" vertical="top"/>
    </xf>
    <xf numFmtId="0" fontId="61" fillId="0" borderId="0" xfId="0" applyFont="1" applyAlignment="1">
      <alignment horizontal="right" vertical="center" wrapText="1"/>
    </xf>
    <xf numFmtId="0" fontId="61" fillId="2" borderId="26" xfId="0" applyFont="1" applyFill="1" applyBorder="1" applyAlignment="1">
      <alignment horizontal="center" vertical="center" wrapText="1"/>
    </xf>
    <xf numFmtId="0" fontId="61" fillId="0" borderId="2" xfId="0" applyFont="1" applyBorder="1" applyAlignment="1">
      <alignment horizontal="left" vertical="center" wrapText="1"/>
    </xf>
    <xf numFmtId="165" fontId="61" fillId="0" borderId="0" xfId="0" applyNumberFormat="1" applyFont="1" applyAlignment="1">
      <alignment horizontal="left" vertical="center" wrapText="1"/>
    </xf>
    <xf numFmtId="165" fontId="61" fillId="0" borderId="0" xfId="0" applyNumberFormat="1" applyFont="1" applyAlignment="1">
      <alignment horizontal="center" vertical="center" wrapText="1"/>
    </xf>
    <xf numFmtId="165" fontId="77" fillId="0" borderId="0" xfId="0" applyNumberFormat="1" applyFont="1" applyFill="1" applyBorder="1" applyAlignment="1">
      <alignment horizontal="left" vertical="top"/>
    </xf>
    <xf numFmtId="168" fontId="72" fillId="0" borderId="2" xfId="8" applyNumberFormat="1" applyFont="1" applyBorder="1" applyAlignment="1">
      <alignment horizontal="right" vertical="top"/>
    </xf>
    <xf numFmtId="168" fontId="72" fillId="0" borderId="2" xfId="8" applyNumberFormat="1" applyFont="1" applyFill="1" applyBorder="1" applyAlignment="1">
      <alignment horizontal="right" vertical="top"/>
    </xf>
    <xf numFmtId="168" fontId="72" fillId="0" borderId="2" xfId="8" applyNumberFormat="1" applyFont="1" applyFill="1" applyBorder="1" applyAlignment="1">
      <alignment horizontal="right" vertical="center"/>
    </xf>
    <xf numFmtId="168" fontId="72" fillId="0" borderId="2" xfId="8" applyNumberFormat="1" applyFont="1" applyBorder="1" applyAlignment="1">
      <alignment horizontal="right" vertical="center"/>
    </xf>
    <xf numFmtId="164" fontId="61" fillId="0" borderId="2" xfId="0" applyNumberFormat="1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center" wrapText="1"/>
    </xf>
    <xf numFmtId="0" fontId="61" fillId="0" borderId="2" xfId="0" applyFont="1" applyBorder="1" applyAlignment="1">
      <alignment horizontal="center" vertical="center" wrapText="1"/>
    </xf>
    <xf numFmtId="0" fontId="61" fillId="0" borderId="2" xfId="0" applyFont="1" applyBorder="1">
      <alignment horizontal="left" vertical="top" wrapText="1"/>
    </xf>
    <xf numFmtId="0" fontId="72" fillId="0" borderId="0" xfId="0" applyFont="1" applyAlignment="1"/>
    <xf numFmtId="0" fontId="61" fillId="0" borderId="2" xfId="0" applyFont="1" applyBorder="1" applyAlignment="1">
      <alignment horizontal="center" vertical="center" wrapText="1"/>
    </xf>
    <xf numFmtId="0" fontId="61" fillId="0" borderId="2" xfId="0" applyFont="1" applyBorder="1">
      <alignment horizontal="left" vertical="top" wrapText="1"/>
    </xf>
    <xf numFmtId="0" fontId="63" fillId="0" borderId="2" xfId="0" applyFont="1" applyBorder="1" applyAlignment="1">
      <alignment horizontal="left" vertical="top" wrapText="1"/>
    </xf>
    <xf numFmtId="0" fontId="78" fillId="0" borderId="8" xfId="0" applyFont="1" applyBorder="1" applyAlignment="1">
      <alignment horizontal="center" vertical="center" wrapText="1"/>
    </xf>
    <xf numFmtId="0" fontId="72" fillId="0" borderId="0" xfId="0" applyFont="1">
      <alignment horizontal="left" vertical="top" wrapText="1"/>
    </xf>
    <xf numFmtId="173" fontId="61" fillId="0" borderId="2" xfId="9" applyNumberFormat="1" applyFont="1" applyBorder="1" applyAlignment="1">
      <alignment horizontal="right" vertical="top" wrapText="1"/>
    </xf>
    <xf numFmtId="0" fontId="61" fillId="0" borderId="2" xfId="0" applyFont="1" applyBorder="1">
      <alignment horizontal="left" vertical="top" wrapText="1"/>
    </xf>
    <xf numFmtId="0" fontId="68" fillId="0" borderId="2" xfId="0" applyFont="1" applyBorder="1" applyAlignment="1">
      <alignment horizontal="center" vertical="center" wrapText="1"/>
    </xf>
    <xf numFmtId="0" fontId="68" fillId="0" borderId="2" xfId="0" applyFont="1" applyBorder="1">
      <alignment horizontal="left" vertical="top" wrapText="1"/>
    </xf>
    <xf numFmtId="0" fontId="79" fillId="2" borderId="0" xfId="0" applyFont="1" applyFill="1" applyAlignment="1"/>
    <xf numFmtId="0" fontId="79" fillId="2" borderId="0" xfId="0" applyFont="1" applyFill="1" applyAlignment="1">
      <alignment horizontal="right"/>
    </xf>
    <xf numFmtId="0" fontId="79" fillId="2" borderId="0" xfId="0" applyFont="1" applyFill="1" applyBorder="1" applyAlignment="1"/>
    <xf numFmtId="0" fontId="79" fillId="2" borderId="0" xfId="0" applyFont="1" applyFill="1" applyBorder="1" applyAlignment="1">
      <alignment horizontal="right"/>
    </xf>
    <xf numFmtId="0" fontId="68" fillId="2" borderId="0" xfId="0" applyFont="1" applyFill="1" applyBorder="1" applyAlignment="1">
      <alignment horizontal="centerContinuous"/>
    </xf>
    <xf numFmtId="172" fontId="61" fillId="0" borderId="2" xfId="0" applyNumberFormat="1" applyFont="1" applyBorder="1" applyAlignment="1">
      <alignment horizontal="right" vertical="top" wrapText="1"/>
    </xf>
    <xf numFmtId="171" fontId="72" fillId="0" borderId="2" xfId="0" applyNumberFormat="1" applyFont="1" applyBorder="1" applyAlignment="1">
      <alignment horizontal="right" vertical="center" wrapText="1"/>
    </xf>
    <xf numFmtId="168" fontId="72" fillId="2" borderId="2" xfId="63" applyNumberFormat="1" applyFont="1" applyFill="1" applyBorder="1" applyAlignment="1">
      <alignment horizontal="right" vertical="center" wrapText="1"/>
    </xf>
    <xf numFmtId="176" fontId="61" fillId="0" borderId="2" xfId="9" applyNumberFormat="1" applyFont="1" applyFill="1" applyBorder="1" applyAlignment="1">
      <alignment horizontal="right" vertical="top" wrapText="1"/>
    </xf>
    <xf numFmtId="175" fontId="61" fillId="0" borderId="2" xfId="0" applyNumberFormat="1" applyFont="1" applyBorder="1" applyAlignment="1">
      <alignment horizontal="right" vertical="top" wrapText="1"/>
    </xf>
    <xf numFmtId="0" fontId="61" fillId="0" borderId="2" xfId="0" applyFont="1" applyFill="1" applyBorder="1" applyAlignment="1">
      <alignment horizontal="right" vertical="top" wrapText="1"/>
    </xf>
    <xf numFmtId="0" fontId="70" fillId="0" borderId="2" xfId="0" applyFont="1" applyBorder="1">
      <alignment horizontal="left" vertical="top" wrapText="1"/>
    </xf>
    <xf numFmtId="178" fontId="72" fillId="2" borderId="2" xfId="0" applyNumberFormat="1" applyFont="1" applyFill="1" applyBorder="1" applyAlignment="1">
      <alignment horizontal="center" vertical="center" wrapText="1"/>
    </xf>
    <xf numFmtId="0" fontId="70" fillId="2" borderId="7" xfId="0" applyFont="1" applyFill="1" applyBorder="1">
      <alignment horizontal="left" vertical="top" wrapText="1"/>
    </xf>
    <xf numFmtId="0" fontId="72" fillId="2" borderId="2" xfId="0" applyFont="1" applyFill="1" applyBorder="1" applyAlignment="1">
      <alignment horizontal="left" vertical="top"/>
    </xf>
    <xf numFmtId="0" fontId="72" fillId="2" borderId="2" xfId="0" applyFont="1" applyFill="1" applyBorder="1" applyAlignment="1">
      <alignment horizontal="left" vertical="center" wrapText="1"/>
    </xf>
    <xf numFmtId="0" fontId="72" fillId="2" borderId="10" xfId="0" applyFont="1" applyFill="1" applyBorder="1" applyAlignment="1">
      <alignment horizontal="left" vertical="top"/>
    </xf>
    <xf numFmtId="0" fontId="74" fillId="2" borderId="26" xfId="0" applyFont="1" applyFill="1" applyBorder="1" applyAlignment="1">
      <alignment horizontal="left" vertical="top"/>
    </xf>
    <xf numFmtId="0" fontId="72" fillId="2" borderId="26" xfId="0" applyFont="1" applyFill="1" applyBorder="1" applyAlignment="1">
      <alignment horizontal="left" vertical="center" wrapText="1"/>
    </xf>
    <xf numFmtId="0" fontId="72" fillId="2" borderId="2" xfId="0" applyFont="1" applyFill="1" applyBorder="1" applyAlignment="1">
      <alignment vertical="center" wrapText="1"/>
    </xf>
    <xf numFmtId="174" fontId="72" fillId="2" borderId="2" xfId="0" applyNumberFormat="1" applyFont="1" applyFill="1" applyBorder="1">
      <alignment horizontal="left" vertical="top" wrapText="1"/>
    </xf>
    <xf numFmtId="0" fontId="74" fillId="2" borderId="2" xfId="0" applyFont="1" applyFill="1" applyBorder="1" applyAlignment="1">
      <alignment horizontal="left" vertical="top"/>
    </xf>
    <xf numFmtId="174" fontId="72" fillId="2" borderId="10" xfId="0" applyNumberFormat="1" applyFont="1" applyFill="1" applyBorder="1">
      <alignment horizontal="left" vertical="top" wrapText="1"/>
    </xf>
    <xf numFmtId="171" fontId="72" fillId="2" borderId="2" xfId="0" applyNumberFormat="1" applyFont="1" applyFill="1" applyBorder="1" applyAlignment="1">
      <alignment horizontal="right" vertical="center" wrapText="1"/>
    </xf>
    <xf numFmtId="0" fontId="72" fillId="2" borderId="2" xfId="0" applyFont="1" applyFill="1" applyBorder="1" applyAlignment="1">
      <alignment horizontal="right" vertical="top" wrapText="1"/>
    </xf>
    <xf numFmtId="177" fontId="72" fillId="2" borderId="2" xfId="0" applyNumberFormat="1" applyFont="1" applyFill="1" applyBorder="1" applyAlignment="1">
      <alignment horizontal="right" vertical="center" wrapText="1"/>
    </xf>
    <xf numFmtId="178" fontId="72" fillId="2" borderId="2" xfId="0" applyNumberFormat="1" applyFont="1" applyFill="1" applyBorder="1" applyAlignment="1">
      <alignment horizontal="right" vertical="center" wrapText="1"/>
    </xf>
    <xf numFmtId="0" fontId="72" fillId="0" borderId="25" xfId="0" applyFont="1" applyBorder="1" applyAlignment="1">
      <alignment vertical="top" wrapText="1"/>
    </xf>
    <xf numFmtId="0" fontId="72" fillId="0" borderId="27" xfId="0" applyFont="1" applyBorder="1" applyAlignment="1">
      <alignment horizontal="center" vertical="center" wrapText="1"/>
    </xf>
    <xf numFmtId="0" fontId="63" fillId="0" borderId="2" xfId="0" applyFont="1" applyBorder="1">
      <alignment horizontal="left" vertical="top" wrapText="1"/>
    </xf>
    <xf numFmtId="0" fontId="70" fillId="0" borderId="0" xfId="0" applyFont="1" applyAlignment="1">
      <alignment vertical="top" wrapText="1"/>
    </xf>
    <xf numFmtId="0" fontId="70" fillId="0" borderId="0" xfId="0" applyFont="1" applyAlignment="1">
      <alignment horizontal="right" wrapText="1"/>
    </xf>
    <xf numFmtId="0" fontId="61" fillId="0" borderId="0" xfId="0" applyFont="1" applyBorder="1">
      <alignment horizontal="left" vertical="top" wrapText="1"/>
    </xf>
    <xf numFmtId="0" fontId="70" fillId="0" borderId="0" xfId="0" applyFont="1" applyBorder="1" applyAlignment="1">
      <alignment horizontal="right" wrapText="1"/>
    </xf>
    <xf numFmtId="0" fontId="69" fillId="0" borderId="2" xfId="0" applyFont="1" applyBorder="1">
      <alignment horizontal="left" vertical="top" wrapText="1"/>
    </xf>
    <xf numFmtId="0" fontId="79" fillId="0" borderId="2" xfId="0" applyFont="1" applyBorder="1">
      <alignment horizontal="left" vertical="top" wrapText="1"/>
    </xf>
    <xf numFmtId="0" fontId="68" fillId="0" borderId="2" xfId="0" applyFont="1" applyBorder="1" applyAlignment="1">
      <alignment horizontal="center" vertical="top" wrapText="1"/>
    </xf>
    <xf numFmtId="173" fontId="68" fillId="0" borderId="2" xfId="9" applyNumberFormat="1" applyFont="1" applyBorder="1" applyAlignment="1">
      <alignment horizontal="right" vertical="top" wrapText="1"/>
    </xf>
    <xf numFmtId="179" fontId="72" fillId="2" borderId="2" xfId="0" applyNumberFormat="1" applyFont="1" applyFill="1" applyBorder="1" applyAlignment="1">
      <alignment horizontal="right" vertical="center" wrapText="1"/>
    </xf>
    <xf numFmtId="168" fontId="58" fillId="0" borderId="0" xfId="0" applyNumberFormat="1" applyFont="1">
      <alignment horizontal="left" vertical="top" wrapText="1"/>
    </xf>
    <xf numFmtId="0" fontId="63" fillId="0" borderId="0" xfId="0" applyFont="1" applyFill="1" applyBorder="1" applyAlignment="1">
      <alignment horizontal="center" vertical="center" wrapText="1"/>
    </xf>
    <xf numFmtId="168" fontId="68" fillId="0" borderId="2" xfId="8" applyNumberFormat="1" applyFont="1" applyFill="1" applyBorder="1" applyAlignment="1">
      <alignment horizontal="right" vertical="center"/>
    </xf>
    <xf numFmtId="0" fontId="61" fillId="0" borderId="24" xfId="0" applyFont="1" applyBorder="1" applyAlignment="1">
      <alignment horizontal="right" vertical="top" wrapText="1"/>
    </xf>
    <xf numFmtId="0" fontId="61" fillId="0" borderId="24" xfId="0" applyFont="1" applyBorder="1" applyAlignment="1">
      <alignment horizontal="right" wrapText="1"/>
    </xf>
    <xf numFmtId="0" fontId="68" fillId="0" borderId="0" xfId="0" applyFont="1" applyAlignment="1">
      <alignment vertical="top" wrapText="1"/>
    </xf>
    <xf numFmtId="0" fontId="72" fillId="0" borderId="0" xfId="0" applyFont="1" applyAlignment="1">
      <alignment vertical="top" wrapText="1"/>
    </xf>
    <xf numFmtId="0" fontId="61" fillId="0" borderId="0" xfId="0" applyFont="1" applyAlignment="1">
      <alignment horizontal="center" vertical="top" wrapText="1"/>
    </xf>
    <xf numFmtId="0" fontId="63" fillId="0" borderId="0" xfId="0" applyFont="1" applyFill="1" applyAlignment="1">
      <alignment horizontal="center" vertical="center" wrapText="1"/>
    </xf>
    <xf numFmtId="0" fontId="61" fillId="0" borderId="2" xfId="0" applyFont="1" applyBorder="1" applyAlignment="1">
      <alignment horizontal="center" vertical="center" wrapText="1"/>
    </xf>
    <xf numFmtId="0" fontId="63" fillId="2" borderId="0" xfId="0" applyFont="1" applyFill="1" applyAlignment="1">
      <alignment horizontal="center" vertical="center" wrapText="1"/>
    </xf>
    <xf numFmtId="0" fontId="72" fillId="2" borderId="2" xfId="0" applyFont="1" applyFill="1" applyBorder="1" applyAlignment="1">
      <alignment horizontal="center" vertical="top" wrapText="1"/>
    </xf>
    <xf numFmtId="0" fontId="68" fillId="0" borderId="0" xfId="0" applyFont="1" applyAlignment="1">
      <alignment horizontal="right" vertical="top" wrapText="1"/>
    </xf>
    <xf numFmtId="0" fontId="69" fillId="2" borderId="0" xfId="0" applyFont="1" applyFill="1" applyBorder="1" applyAlignment="1">
      <alignment horizontal="center" vertical="center" wrapText="1"/>
    </xf>
    <xf numFmtId="165" fontId="72" fillId="2" borderId="2" xfId="0" applyNumberFormat="1" applyFont="1" applyFill="1" applyBorder="1" applyAlignment="1">
      <alignment horizontal="center" vertical="top" wrapText="1"/>
    </xf>
    <xf numFmtId="0" fontId="72" fillId="0" borderId="3" xfId="0" applyFont="1" applyBorder="1" applyAlignment="1">
      <alignment horizontal="center" vertical="center" wrapText="1"/>
    </xf>
    <xf numFmtId="0" fontId="72" fillId="0" borderId="5" xfId="0" applyFont="1" applyBorder="1" applyAlignment="1">
      <alignment horizontal="center" vertical="center" wrapText="1"/>
    </xf>
    <xf numFmtId="0" fontId="72" fillId="2" borderId="10" xfId="0" applyFont="1" applyFill="1" applyBorder="1" applyAlignment="1">
      <alignment horizontal="center" vertical="top" wrapText="1"/>
    </xf>
    <xf numFmtId="0" fontId="72" fillId="0" borderId="2" xfId="0" applyFont="1" applyFill="1" applyBorder="1" applyAlignment="1">
      <alignment horizontal="center" vertical="top" wrapText="1"/>
    </xf>
    <xf numFmtId="0" fontId="63" fillId="0" borderId="0" xfId="0" applyFont="1" applyFill="1" applyBorder="1" applyAlignment="1">
      <alignment horizontal="center" vertical="center" wrapText="1"/>
    </xf>
    <xf numFmtId="0" fontId="72" fillId="0" borderId="3" xfId="0" applyFont="1" applyBorder="1" applyAlignment="1">
      <alignment vertical="center" wrapText="1"/>
    </xf>
    <xf numFmtId="0" fontId="72" fillId="0" borderId="4" xfId="0" applyFont="1" applyBorder="1" applyAlignment="1">
      <alignment vertical="center" wrapText="1"/>
    </xf>
    <xf numFmtId="0" fontId="72" fillId="0" borderId="5" xfId="0" applyFont="1" applyBorder="1" applyAlignment="1">
      <alignment vertical="center" wrapText="1"/>
    </xf>
    <xf numFmtId="164" fontId="59" fillId="0" borderId="0" xfId="0" applyNumberFormat="1" applyFont="1" applyFill="1" applyAlignment="1">
      <alignment horizontal="right"/>
    </xf>
    <xf numFmtId="0" fontId="72" fillId="0" borderId="2" xfId="0" applyFont="1" applyBorder="1" applyAlignment="1">
      <alignment horizontal="center" vertical="center" wrapText="1"/>
    </xf>
    <xf numFmtId="168" fontId="74" fillId="0" borderId="2" xfId="63" applyNumberFormat="1" applyFont="1" applyFill="1" applyBorder="1" applyAlignment="1">
      <alignment horizontal="center" vertical="center" wrapText="1"/>
    </xf>
    <xf numFmtId="0" fontId="60" fillId="0" borderId="0" xfId="0" applyFont="1" applyAlignment="1">
      <alignment horizontal="center" vertical="center" wrapText="1"/>
    </xf>
    <xf numFmtId="0" fontId="72" fillId="0" borderId="24" xfId="0" applyFont="1" applyBorder="1" applyAlignment="1">
      <alignment horizontal="center" vertical="top" wrapText="1"/>
    </xf>
    <xf numFmtId="0" fontId="69" fillId="0" borderId="10" xfId="0" applyFont="1" applyBorder="1">
      <alignment horizontal="left" vertical="top" wrapText="1"/>
    </xf>
    <xf numFmtId="0" fontId="69" fillId="0" borderId="11" xfId="0" applyFont="1" applyBorder="1">
      <alignment horizontal="left" vertical="top" wrapText="1"/>
    </xf>
    <xf numFmtId="0" fontId="68" fillId="0" borderId="10" xfId="0" applyFont="1" applyBorder="1" applyAlignment="1">
      <alignment horizontal="center" vertical="top" wrapText="1"/>
    </xf>
    <xf numFmtId="0" fontId="68" fillId="0" borderId="8" xfId="0" applyFont="1" applyBorder="1" applyAlignment="1">
      <alignment horizontal="center" vertical="top" wrapText="1"/>
    </xf>
    <xf numFmtId="0" fontId="68" fillId="0" borderId="10" xfId="0" applyFont="1" applyBorder="1">
      <alignment horizontal="left" vertical="top" wrapText="1"/>
    </xf>
    <xf numFmtId="0" fontId="68" fillId="0" borderId="8" xfId="0" applyFont="1" applyBorder="1">
      <alignment horizontal="left" vertical="top" wrapText="1"/>
    </xf>
    <xf numFmtId="0" fontId="73" fillId="0" borderId="0" xfId="0" applyFont="1" applyAlignment="1">
      <alignment horizontal="center" vertical="top"/>
    </xf>
    <xf numFmtId="0" fontId="63" fillId="0" borderId="24" xfId="0" applyFont="1" applyFill="1" applyBorder="1" applyAlignment="1">
      <alignment horizontal="left" wrapText="1"/>
    </xf>
    <xf numFmtId="0" fontId="68" fillId="0" borderId="11" xfId="0" applyFont="1" applyBorder="1">
      <alignment horizontal="left" vertical="top" wrapText="1"/>
    </xf>
    <xf numFmtId="0" fontId="63" fillId="0" borderId="2" xfId="0" applyFont="1" applyBorder="1" applyAlignment="1">
      <alignment horizontal="left" vertical="top" wrapText="1"/>
    </xf>
    <xf numFmtId="0" fontId="64" fillId="0" borderId="0" xfId="0" applyFont="1" applyFill="1" applyAlignment="1">
      <alignment horizontal="center" vertical="center" wrapText="1"/>
    </xf>
    <xf numFmtId="0" fontId="61" fillId="0" borderId="2" xfId="0" applyFont="1" applyBorder="1" applyAlignment="1">
      <alignment horizontal="center" vertical="top" wrapText="1"/>
    </xf>
    <xf numFmtId="0" fontId="61" fillId="0" borderId="2" xfId="0" applyFont="1" applyBorder="1">
      <alignment horizontal="left" vertical="top" wrapText="1"/>
    </xf>
    <xf numFmtId="0" fontId="61" fillId="0" borderId="10" xfId="0" applyFont="1" applyBorder="1" applyAlignment="1">
      <alignment horizontal="left" vertical="top" wrapText="1"/>
    </xf>
    <xf numFmtId="0" fontId="61" fillId="0" borderId="8" xfId="0" applyFont="1" applyBorder="1" applyAlignment="1">
      <alignment horizontal="left" vertical="top" wrapText="1"/>
    </xf>
    <xf numFmtId="0" fontId="65" fillId="0" borderId="0" xfId="0" applyFont="1" applyFill="1" applyAlignment="1">
      <alignment horizontal="center" vertical="center" wrapText="1"/>
    </xf>
    <xf numFmtId="0" fontId="63" fillId="0" borderId="10" xfId="0" applyFont="1" applyBorder="1" applyAlignment="1">
      <alignment horizontal="left" vertical="top" wrapText="1"/>
    </xf>
    <xf numFmtId="0" fontId="63" fillId="0" borderId="11" xfId="0" applyFont="1" applyBorder="1" applyAlignment="1">
      <alignment horizontal="left" vertical="top" wrapText="1"/>
    </xf>
    <xf numFmtId="0" fontId="63" fillId="0" borderId="8" xfId="0" applyFont="1" applyBorder="1" applyAlignment="1">
      <alignment horizontal="left" vertical="top" wrapText="1"/>
    </xf>
  </cellXfs>
  <cellStyles count="729">
    <cellStyle name="_artabyuje" xfId="169" xr:uid="{00000000-0005-0000-0000-000000000000}"/>
    <cellStyle name="_artabyuje_3.Havelvacner_N1_12 23.01.2018" xfId="170" xr:uid="{00000000-0005-0000-0000-000001000000}"/>
    <cellStyle name="20% - Accent1" xfId="28" builtinId="30" customBuiltin="1"/>
    <cellStyle name="20% - Accent1 2" xfId="64" xr:uid="{00000000-0005-0000-0000-000002000000}"/>
    <cellStyle name="20% - Accent1 2 2" xfId="246" xr:uid="{00000000-0005-0000-0000-000003000000}"/>
    <cellStyle name="20% - Accent1 2 2 2" xfId="281" xr:uid="{00000000-0005-0000-0000-000004000000}"/>
    <cellStyle name="20% - Accent1 2 2 2 2" xfId="360" xr:uid="{00000000-0005-0000-0000-000005000000}"/>
    <cellStyle name="20% - Accent1 2 2 2 2 2" xfId="698" xr:uid="{00000000-0005-0000-0000-000006000000}"/>
    <cellStyle name="20% - Accent1 2 2 2 3" xfId="439" xr:uid="{00000000-0005-0000-0000-000007000000}"/>
    <cellStyle name="20% - Accent1 2 2 2 4" xfId="518" xr:uid="{00000000-0005-0000-0000-000008000000}"/>
    <cellStyle name="20% - Accent1 2 2 2 5" xfId="619" xr:uid="{00000000-0005-0000-0000-000009000000}"/>
    <cellStyle name="20% - Accent1 2 2 3" xfId="328" xr:uid="{00000000-0005-0000-0000-00000A000000}"/>
    <cellStyle name="20% - Accent1 2 2 3 2" xfId="666" xr:uid="{00000000-0005-0000-0000-00000B000000}"/>
    <cellStyle name="20% - Accent1 2 2 4" xfId="407" xr:uid="{00000000-0005-0000-0000-00000C000000}"/>
    <cellStyle name="20% - Accent1 2 2 5" xfId="486" xr:uid="{00000000-0005-0000-0000-00000D000000}"/>
    <cellStyle name="20% - Accent1 2 2 6" xfId="587" xr:uid="{00000000-0005-0000-0000-00000E000000}"/>
    <cellStyle name="20% - Accent1 2 3" xfId="261" xr:uid="{00000000-0005-0000-0000-00000F000000}"/>
    <cellStyle name="20% - Accent1 2 3 2" xfId="343" xr:uid="{00000000-0005-0000-0000-000010000000}"/>
    <cellStyle name="20% - Accent1 2 3 2 2" xfId="681" xr:uid="{00000000-0005-0000-0000-000011000000}"/>
    <cellStyle name="20% - Accent1 2 3 3" xfId="422" xr:uid="{00000000-0005-0000-0000-000012000000}"/>
    <cellStyle name="20% - Accent1 2 3 4" xfId="501" xr:uid="{00000000-0005-0000-0000-000013000000}"/>
    <cellStyle name="20% - Accent1 2 3 5" xfId="602" xr:uid="{00000000-0005-0000-0000-000014000000}"/>
    <cellStyle name="20% - Accent1 2 4" xfId="296" xr:uid="{00000000-0005-0000-0000-000015000000}"/>
    <cellStyle name="20% - Accent1 2 4 2" xfId="375" xr:uid="{00000000-0005-0000-0000-000016000000}"/>
    <cellStyle name="20% - Accent1 2 4 2 2" xfId="713" xr:uid="{00000000-0005-0000-0000-000017000000}"/>
    <cellStyle name="20% - Accent1 2 4 3" xfId="454" xr:uid="{00000000-0005-0000-0000-000018000000}"/>
    <cellStyle name="20% - Accent1 2 4 4" xfId="533" xr:uid="{00000000-0005-0000-0000-000019000000}"/>
    <cellStyle name="20% - Accent1 2 4 5" xfId="634" xr:uid="{00000000-0005-0000-0000-00001A000000}"/>
    <cellStyle name="20% - Accent1 2 5" xfId="311" xr:uid="{00000000-0005-0000-0000-00001B000000}"/>
    <cellStyle name="20% - Accent1 2 5 2" xfId="649" xr:uid="{00000000-0005-0000-0000-00001C000000}"/>
    <cellStyle name="20% - Accent1 2 6" xfId="390" xr:uid="{00000000-0005-0000-0000-00001D000000}"/>
    <cellStyle name="20% - Accent1 2 7" xfId="469" xr:uid="{00000000-0005-0000-0000-00001E000000}"/>
    <cellStyle name="20% - Accent1 2 8" xfId="171" xr:uid="{00000000-0005-0000-0000-00001F000000}"/>
    <cellStyle name="20% - Accent1 2 9" xfId="577" xr:uid="{00000000-0005-0000-0000-000020000000}"/>
    <cellStyle name="20% - Accent1 3" xfId="107" xr:uid="{00000000-0005-0000-0000-000021000000}"/>
    <cellStyle name="20% - Accent1 4" xfId="135" xr:uid="{00000000-0005-0000-0000-000022000000}"/>
    <cellStyle name="20% - Accent1 5" xfId="555" xr:uid="{00000000-0005-0000-0000-000023000000}"/>
    <cellStyle name="20% - Accent2" xfId="31" builtinId="34" customBuiltin="1"/>
    <cellStyle name="20% - Accent2 2" xfId="65" xr:uid="{00000000-0005-0000-0000-000024000000}"/>
    <cellStyle name="20% - Accent2 2 2" xfId="247" xr:uid="{00000000-0005-0000-0000-000025000000}"/>
    <cellStyle name="20% - Accent2 2 2 2" xfId="282" xr:uid="{00000000-0005-0000-0000-000026000000}"/>
    <cellStyle name="20% - Accent2 2 2 2 2" xfId="361" xr:uid="{00000000-0005-0000-0000-000027000000}"/>
    <cellStyle name="20% - Accent2 2 2 2 2 2" xfId="699" xr:uid="{00000000-0005-0000-0000-000028000000}"/>
    <cellStyle name="20% - Accent2 2 2 2 3" xfId="440" xr:uid="{00000000-0005-0000-0000-000029000000}"/>
    <cellStyle name="20% - Accent2 2 2 2 4" xfId="519" xr:uid="{00000000-0005-0000-0000-00002A000000}"/>
    <cellStyle name="20% - Accent2 2 2 2 5" xfId="620" xr:uid="{00000000-0005-0000-0000-00002B000000}"/>
    <cellStyle name="20% - Accent2 2 2 3" xfId="329" xr:uid="{00000000-0005-0000-0000-00002C000000}"/>
    <cellStyle name="20% - Accent2 2 2 3 2" xfId="667" xr:uid="{00000000-0005-0000-0000-00002D000000}"/>
    <cellStyle name="20% - Accent2 2 2 4" xfId="408" xr:uid="{00000000-0005-0000-0000-00002E000000}"/>
    <cellStyle name="20% - Accent2 2 2 5" xfId="487" xr:uid="{00000000-0005-0000-0000-00002F000000}"/>
    <cellStyle name="20% - Accent2 2 2 6" xfId="588" xr:uid="{00000000-0005-0000-0000-000030000000}"/>
    <cellStyle name="20% - Accent2 2 3" xfId="262" xr:uid="{00000000-0005-0000-0000-000031000000}"/>
    <cellStyle name="20% - Accent2 2 3 2" xfId="344" xr:uid="{00000000-0005-0000-0000-000032000000}"/>
    <cellStyle name="20% - Accent2 2 3 2 2" xfId="682" xr:uid="{00000000-0005-0000-0000-000033000000}"/>
    <cellStyle name="20% - Accent2 2 3 3" xfId="423" xr:uid="{00000000-0005-0000-0000-000034000000}"/>
    <cellStyle name="20% - Accent2 2 3 4" xfId="502" xr:uid="{00000000-0005-0000-0000-000035000000}"/>
    <cellStyle name="20% - Accent2 2 3 5" xfId="603" xr:uid="{00000000-0005-0000-0000-000036000000}"/>
    <cellStyle name="20% - Accent2 2 4" xfId="297" xr:uid="{00000000-0005-0000-0000-000037000000}"/>
    <cellStyle name="20% - Accent2 2 4 2" xfId="376" xr:uid="{00000000-0005-0000-0000-000038000000}"/>
    <cellStyle name="20% - Accent2 2 4 2 2" xfId="714" xr:uid="{00000000-0005-0000-0000-000039000000}"/>
    <cellStyle name="20% - Accent2 2 4 3" xfId="455" xr:uid="{00000000-0005-0000-0000-00003A000000}"/>
    <cellStyle name="20% - Accent2 2 4 4" xfId="534" xr:uid="{00000000-0005-0000-0000-00003B000000}"/>
    <cellStyle name="20% - Accent2 2 4 5" xfId="635" xr:uid="{00000000-0005-0000-0000-00003C000000}"/>
    <cellStyle name="20% - Accent2 2 5" xfId="312" xr:uid="{00000000-0005-0000-0000-00003D000000}"/>
    <cellStyle name="20% - Accent2 2 5 2" xfId="650" xr:uid="{00000000-0005-0000-0000-00003E000000}"/>
    <cellStyle name="20% - Accent2 2 6" xfId="391" xr:uid="{00000000-0005-0000-0000-00003F000000}"/>
    <cellStyle name="20% - Accent2 2 7" xfId="470" xr:uid="{00000000-0005-0000-0000-000040000000}"/>
    <cellStyle name="20% - Accent2 2 8" xfId="172" xr:uid="{00000000-0005-0000-0000-000041000000}"/>
    <cellStyle name="20% - Accent2 2 9" xfId="576" xr:uid="{00000000-0005-0000-0000-000042000000}"/>
    <cellStyle name="20% - Accent2 3" xfId="108" xr:uid="{00000000-0005-0000-0000-000043000000}"/>
    <cellStyle name="20% - Accent2 4" xfId="136" xr:uid="{00000000-0005-0000-0000-000044000000}"/>
    <cellStyle name="20% - Accent2 5" xfId="556" xr:uid="{00000000-0005-0000-0000-000045000000}"/>
    <cellStyle name="20% - Accent3" xfId="34" builtinId="38" customBuiltin="1"/>
    <cellStyle name="20% - Accent3 2" xfId="66" xr:uid="{00000000-0005-0000-0000-000046000000}"/>
    <cellStyle name="20% - Accent3 2 2" xfId="248" xr:uid="{00000000-0005-0000-0000-000047000000}"/>
    <cellStyle name="20% - Accent3 2 2 2" xfId="283" xr:uid="{00000000-0005-0000-0000-000048000000}"/>
    <cellStyle name="20% - Accent3 2 2 2 2" xfId="362" xr:uid="{00000000-0005-0000-0000-000049000000}"/>
    <cellStyle name="20% - Accent3 2 2 2 2 2" xfId="700" xr:uid="{00000000-0005-0000-0000-00004A000000}"/>
    <cellStyle name="20% - Accent3 2 2 2 3" xfId="441" xr:uid="{00000000-0005-0000-0000-00004B000000}"/>
    <cellStyle name="20% - Accent3 2 2 2 4" xfId="520" xr:uid="{00000000-0005-0000-0000-00004C000000}"/>
    <cellStyle name="20% - Accent3 2 2 2 5" xfId="621" xr:uid="{00000000-0005-0000-0000-00004D000000}"/>
    <cellStyle name="20% - Accent3 2 2 3" xfId="330" xr:uid="{00000000-0005-0000-0000-00004E000000}"/>
    <cellStyle name="20% - Accent3 2 2 3 2" xfId="668" xr:uid="{00000000-0005-0000-0000-00004F000000}"/>
    <cellStyle name="20% - Accent3 2 2 4" xfId="409" xr:uid="{00000000-0005-0000-0000-000050000000}"/>
    <cellStyle name="20% - Accent3 2 2 5" xfId="488" xr:uid="{00000000-0005-0000-0000-000051000000}"/>
    <cellStyle name="20% - Accent3 2 2 6" xfId="589" xr:uid="{00000000-0005-0000-0000-000052000000}"/>
    <cellStyle name="20% - Accent3 2 3" xfId="263" xr:uid="{00000000-0005-0000-0000-000053000000}"/>
    <cellStyle name="20% - Accent3 2 3 2" xfId="345" xr:uid="{00000000-0005-0000-0000-000054000000}"/>
    <cellStyle name="20% - Accent3 2 3 2 2" xfId="683" xr:uid="{00000000-0005-0000-0000-000055000000}"/>
    <cellStyle name="20% - Accent3 2 3 3" xfId="424" xr:uid="{00000000-0005-0000-0000-000056000000}"/>
    <cellStyle name="20% - Accent3 2 3 4" xfId="503" xr:uid="{00000000-0005-0000-0000-000057000000}"/>
    <cellStyle name="20% - Accent3 2 3 5" xfId="604" xr:uid="{00000000-0005-0000-0000-000058000000}"/>
    <cellStyle name="20% - Accent3 2 4" xfId="298" xr:uid="{00000000-0005-0000-0000-000059000000}"/>
    <cellStyle name="20% - Accent3 2 4 2" xfId="377" xr:uid="{00000000-0005-0000-0000-00005A000000}"/>
    <cellStyle name="20% - Accent3 2 4 2 2" xfId="715" xr:uid="{00000000-0005-0000-0000-00005B000000}"/>
    <cellStyle name="20% - Accent3 2 4 3" xfId="456" xr:uid="{00000000-0005-0000-0000-00005C000000}"/>
    <cellStyle name="20% - Accent3 2 4 4" xfId="535" xr:uid="{00000000-0005-0000-0000-00005D000000}"/>
    <cellStyle name="20% - Accent3 2 4 5" xfId="636" xr:uid="{00000000-0005-0000-0000-00005E000000}"/>
    <cellStyle name="20% - Accent3 2 5" xfId="313" xr:uid="{00000000-0005-0000-0000-00005F000000}"/>
    <cellStyle name="20% - Accent3 2 5 2" xfId="651" xr:uid="{00000000-0005-0000-0000-000060000000}"/>
    <cellStyle name="20% - Accent3 2 6" xfId="392" xr:uid="{00000000-0005-0000-0000-000061000000}"/>
    <cellStyle name="20% - Accent3 2 7" xfId="471" xr:uid="{00000000-0005-0000-0000-000062000000}"/>
    <cellStyle name="20% - Accent3 2 8" xfId="173" xr:uid="{00000000-0005-0000-0000-000063000000}"/>
    <cellStyle name="20% - Accent3 2 9" xfId="575" xr:uid="{00000000-0005-0000-0000-000064000000}"/>
    <cellStyle name="20% - Accent3 3" xfId="109" xr:uid="{00000000-0005-0000-0000-000065000000}"/>
    <cellStyle name="20% - Accent3 4" xfId="137" xr:uid="{00000000-0005-0000-0000-000066000000}"/>
    <cellStyle name="20% - Accent3 5" xfId="557" xr:uid="{00000000-0005-0000-0000-000067000000}"/>
    <cellStyle name="20% - Accent4" xfId="37" builtinId="42" customBuiltin="1"/>
    <cellStyle name="20% - Accent4 2" xfId="67" xr:uid="{00000000-0005-0000-0000-000068000000}"/>
    <cellStyle name="20% - Accent4 2 2" xfId="249" xr:uid="{00000000-0005-0000-0000-000069000000}"/>
    <cellStyle name="20% - Accent4 2 2 2" xfId="284" xr:uid="{00000000-0005-0000-0000-00006A000000}"/>
    <cellStyle name="20% - Accent4 2 2 2 2" xfId="363" xr:uid="{00000000-0005-0000-0000-00006B000000}"/>
    <cellStyle name="20% - Accent4 2 2 2 2 2" xfId="701" xr:uid="{00000000-0005-0000-0000-00006C000000}"/>
    <cellStyle name="20% - Accent4 2 2 2 3" xfId="442" xr:uid="{00000000-0005-0000-0000-00006D000000}"/>
    <cellStyle name="20% - Accent4 2 2 2 4" xfId="521" xr:uid="{00000000-0005-0000-0000-00006E000000}"/>
    <cellStyle name="20% - Accent4 2 2 2 5" xfId="622" xr:uid="{00000000-0005-0000-0000-00006F000000}"/>
    <cellStyle name="20% - Accent4 2 2 3" xfId="331" xr:uid="{00000000-0005-0000-0000-000070000000}"/>
    <cellStyle name="20% - Accent4 2 2 3 2" xfId="669" xr:uid="{00000000-0005-0000-0000-000071000000}"/>
    <cellStyle name="20% - Accent4 2 2 4" xfId="410" xr:uid="{00000000-0005-0000-0000-000072000000}"/>
    <cellStyle name="20% - Accent4 2 2 5" xfId="489" xr:uid="{00000000-0005-0000-0000-000073000000}"/>
    <cellStyle name="20% - Accent4 2 2 6" xfId="590" xr:uid="{00000000-0005-0000-0000-000074000000}"/>
    <cellStyle name="20% - Accent4 2 3" xfId="264" xr:uid="{00000000-0005-0000-0000-000075000000}"/>
    <cellStyle name="20% - Accent4 2 3 2" xfId="346" xr:uid="{00000000-0005-0000-0000-000076000000}"/>
    <cellStyle name="20% - Accent4 2 3 2 2" xfId="684" xr:uid="{00000000-0005-0000-0000-000077000000}"/>
    <cellStyle name="20% - Accent4 2 3 3" xfId="425" xr:uid="{00000000-0005-0000-0000-000078000000}"/>
    <cellStyle name="20% - Accent4 2 3 4" xfId="504" xr:uid="{00000000-0005-0000-0000-000079000000}"/>
    <cellStyle name="20% - Accent4 2 3 5" xfId="605" xr:uid="{00000000-0005-0000-0000-00007A000000}"/>
    <cellStyle name="20% - Accent4 2 4" xfId="299" xr:uid="{00000000-0005-0000-0000-00007B000000}"/>
    <cellStyle name="20% - Accent4 2 4 2" xfId="378" xr:uid="{00000000-0005-0000-0000-00007C000000}"/>
    <cellStyle name="20% - Accent4 2 4 2 2" xfId="716" xr:uid="{00000000-0005-0000-0000-00007D000000}"/>
    <cellStyle name="20% - Accent4 2 4 3" xfId="457" xr:uid="{00000000-0005-0000-0000-00007E000000}"/>
    <cellStyle name="20% - Accent4 2 4 4" xfId="536" xr:uid="{00000000-0005-0000-0000-00007F000000}"/>
    <cellStyle name="20% - Accent4 2 4 5" xfId="637" xr:uid="{00000000-0005-0000-0000-000080000000}"/>
    <cellStyle name="20% - Accent4 2 5" xfId="314" xr:uid="{00000000-0005-0000-0000-000081000000}"/>
    <cellStyle name="20% - Accent4 2 5 2" xfId="652" xr:uid="{00000000-0005-0000-0000-000082000000}"/>
    <cellStyle name="20% - Accent4 2 6" xfId="393" xr:uid="{00000000-0005-0000-0000-000083000000}"/>
    <cellStyle name="20% - Accent4 2 7" xfId="472" xr:uid="{00000000-0005-0000-0000-000084000000}"/>
    <cellStyle name="20% - Accent4 2 8" xfId="174" xr:uid="{00000000-0005-0000-0000-000085000000}"/>
    <cellStyle name="20% - Accent4 2 9" xfId="574" xr:uid="{00000000-0005-0000-0000-000086000000}"/>
    <cellStyle name="20% - Accent4 3" xfId="110" xr:uid="{00000000-0005-0000-0000-000087000000}"/>
    <cellStyle name="20% - Accent4 4" xfId="138" xr:uid="{00000000-0005-0000-0000-000088000000}"/>
    <cellStyle name="20% - Accent4 5" xfId="558" xr:uid="{00000000-0005-0000-0000-000089000000}"/>
    <cellStyle name="20% - Accent5" xfId="40" builtinId="46" customBuiltin="1"/>
    <cellStyle name="20% - Accent5 2" xfId="68" xr:uid="{00000000-0005-0000-0000-00008A000000}"/>
    <cellStyle name="20% - Accent5 2 2" xfId="250" xr:uid="{00000000-0005-0000-0000-00008B000000}"/>
    <cellStyle name="20% - Accent5 2 2 2" xfId="285" xr:uid="{00000000-0005-0000-0000-00008C000000}"/>
    <cellStyle name="20% - Accent5 2 2 2 2" xfId="364" xr:uid="{00000000-0005-0000-0000-00008D000000}"/>
    <cellStyle name="20% - Accent5 2 2 2 2 2" xfId="702" xr:uid="{00000000-0005-0000-0000-00008E000000}"/>
    <cellStyle name="20% - Accent5 2 2 2 3" xfId="443" xr:uid="{00000000-0005-0000-0000-00008F000000}"/>
    <cellStyle name="20% - Accent5 2 2 2 4" xfId="522" xr:uid="{00000000-0005-0000-0000-000090000000}"/>
    <cellStyle name="20% - Accent5 2 2 2 5" xfId="623" xr:uid="{00000000-0005-0000-0000-000091000000}"/>
    <cellStyle name="20% - Accent5 2 2 3" xfId="332" xr:uid="{00000000-0005-0000-0000-000092000000}"/>
    <cellStyle name="20% - Accent5 2 2 3 2" xfId="670" xr:uid="{00000000-0005-0000-0000-000093000000}"/>
    <cellStyle name="20% - Accent5 2 2 4" xfId="411" xr:uid="{00000000-0005-0000-0000-000094000000}"/>
    <cellStyle name="20% - Accent5 2 2 5" xfId="490" xr:uid="{00000000-0005-0000-0000-000095000000}"/>
    <cellStyle name="20% - Accent5 2 2 6" xfId="591" xr:uid="{00000000-0005-0000-0000-000096000000}"/>
    <cellStyle name="20% - Accent5 2 3" xfId="265" xr:uid="{00000000-0005-0000-0000-000097000000}"/>
    <cellStyle name="20% - Accent5 2 3 2" xfId="347" xr:uid="{00000000-0005-0000-0000-000098000000}"/>
    <cellStyle name="20% - Accent5 2 3 2 2" xfId="685" xr:uid="{00000000-0005-0000-0000-000099000000}"/>
    <cellStyle name="20% - Accent5 2 3 3" xfId="426" xr:uid="{00000000-0005-0000-0000-00009A000000}"/>
    <cellStyle name="20% - Accent5 2 3 4" xfId="505" xr:uid="{00000000-0005-0000-0000-00009B000000}"/>
    <cellStyle name="20% - Accent5 2 3 5" xfId="606" xr:uid="{00000000-0005-0000-0000-00009C000000}"/>
    <cellStyle name="20% - Accent5 2 4" xfId="300" xr:uid="{00000000-0005-0000-0000-00009D000000}"/>
    <cellStyle name="20% - Accent5 2 4 2" xfId="379" xr:uid="{00000000-0005-0000-0000-00009E000000}"/>
    <cellStyle name="20% - Accent5 2 4 2 2" xfId="717" xr:uid="{00000000-0005-0000-0000-00009F000000}"/>
    <cellStyle name="20% - Accent5 2 4 3" xfId="458" xr:uid="{00000000-0005-0000-0000-0000A0000000}"/>
    <cellStyle name="20% - Accent5 2 4 4" xfId="537" xr:uid="{00000000-0005-0000-0000-0000A1000000}"/>
    <cellStyle name="20% - Accent5 2 4 5" xfId="638" xr:uid="{00000000-0005-0000-0000-0000A2000000}"/>
    <cellStyle name="20% - Accent5 2 5" xfId="315" xr:uid="{00000000-0005-0000-0000-0000A3000000}"/>
    <cellStyle name="20% - Accent5 2 5 2" xfId="653" xr:uid="{00000000-0005-0000-0000-0000A4000000}"/>
    <cellStyle name="20% - Accent5 2 6" xfId="394" xr:uid="{00000000-0005-0000-0000-0000A5000000}"/>
    <cellStyle name="20% - Accent5 2 7" xfId="473" xr:uid="{00000000-0005-0000-0000-0000A6000000}"/>
    <cellStyle name="20% - Accent5 2 8" xfId="175" xr:uid="{00000000-0005-0000-0000-0000A7000000}"/>
    <cellStyle name="20% - Accent5 2 9" xfId="573" xr:uid="{00000000-0005-0000-0000-0000A8000000}"/>
    <cellStyle name="20% - Accent5 3" xfId="111" xr:uid="{00000000-0005-0000-0000-0000A9000000}"/>
    <cellStyle name="20% - Accent5 4" xfId="139" xr:uid="{00000000-0005-0000-0000-0000AA000000}"/>
    <cellStyle name="20% - Accent5 5" xfId="559" xr:uid="{00000000-0005-0000-0000-0000AB000000}"/>
    <cellStyle name="20% - Accent6" xfId="43" builtinId="50" customBuiltin="1"/>
    <cellStyle name="20% - Accent6 2" xfId="69" xr:uid="{00000000-0005-0000-0000-0000AC000000}"/>
    <cellStyle name="20% - Accent6 2 2" xfId="251" xr:uid="{00000000-0005-0000-0000-0000AD000000}"/>
    <cellStyle name="20% - Accent6 2 2 2" xfId="286" xr:uid="{00000000-0005-0000-0000-0000AE000000}"/>
    <cellStyle name="20% - Accent6 2 2 2 2" xfId="365" xr:uid="{00000000-0005-0000-0000-0000AF000000}"/>
    <cellStyle name="20% - Accent6 2 2 2 2 2" xfId="703" xr:uid="{00000000-0005-0000-0000-0000B0000000}"/>
    <cellStyle name="20% - Accent6 2 2 2 3" xfId="444" xr:uid="{00000000-0005-0000-0000-0000B1000000}"/>
    <cellStyle name="20% - Accent6 2 2 2 4" xfId="523" xr:uid="{00000000-0005-0000-0000-0000B2000000}"/>
    <cellStyle name="20% - Accent6 2 2 2 5" xfId="624" xr:uid="{00000000-0005-0000-0000-0000B3000000}"/>
    <cellStyle name="20% - Accent6 2 2 3" xfId="333" xr:uid="{00000000-0005-0000-0000-0000B4000000}"/>
    <cellStyle name="20% - Accent6 2 2 3 2" xfId="671" xr:uid="{00000000-0005-0000-0000-0000B5000000}"/>
    <cellStyle name="20% - Accent6 2 2 4" xfId="412" xr:uid="{00000000-0005-0000-0000-0000B6000000}"/>
    <cellStyle name="20% - Accent6 2 2 5" xfId="491" xr:uid="{00000000-0005-0000-0000-0000B7000000}"/>
    <cellStyle name="20% - Accent6 2 2 6" xfId="592" xr:uid="{00000000-0005-0000-0000-0000B8000000}"/>
    <cellStyle name="20% - Accent6 2 3" xfId="266" xr:uid="{00000000-0005-0000-0000-0000B9000000}"/>
    <cellStyle name="20% - Accent6 2 3 2" xfId="348" xr:uid="{00000000-0005-0000-0000-0000BA000000}"/>
    <cellStyle name="20% - Accent6 2 3 2 2" xfId="686" xr:uid="{00000000-0005-0000-0000-0000BB000000}"/>
    <cellStyle name="20% - Accent6 2 3 3" xfId="427" xr:uid="{00000000-0005-0000-0000-0000BC000000}"/>
    <cellStyle name="20% - Accent6 2 3 4" xfId="506" xr:uid="{00000000-0005-0000-0000-0000BD000000}"/>
    <cellStyle name="20% - Accent6 2 3 5" xfId="607" xr:uid="{00000000-0005-0000-0000-0000BE000000}"/>
    <cellStyle name="20% - Accent6 2 4" xfId="301" xr:uid="{00000000-0005-0000-0000-0000BF000000}"/>
    <cellStyle name="20% - Accent6 2 4 2" xfId="380" xr:uid="{00000000-0005-0000-0000-0000C0000000}"/>
    <cellStyle name="20% - Accent6 2 4 2 2" xfId="718" xr:uid="{00000000-0005-0000-0000-0000C1000000}"/>
    <cellStyle name="20% - Accent6 2 4 3" xfId="459" xr:uid="{00000000-0005-0000-0000-0000C2000000}"/>
    <cellStyle name="20% - Accent6 2 4 4" xfId="538" xr:uid="{00000000-0005-0000-0000-0000C3000000}"/>
    <cellStyle name="20% - Accent6 2 4 5" xfId="639" xr:uid="{00000000-0005-0000-0000-0000C4000000}"/>
    <cellStyle name="20% - Accent6 2 5" xfId="316" xr:uid="{00000000-0005-0000-0000-0000C5000000}"/>
    <cellStyle name="20% - Accent6 2 5 2" xfId="654" xr:uid="{00000000-0005-0000-0000-0000C6000000}"/>
    <cellStyle name="20% - Accent6 2 6" xfId="395" xr:uid="{00000000-0005-0000-0000-0000C7000000}"/>
    <cellStyle name="20% - Accent6 2 7" xfId="474" xr:uid="{00000000-0005-0000-0000-0000C8000000}"/>
    <cellStyle name="20% - Accent6 2 8" xfId="176" xr:uid="{00000000-0005-0000-0000-0000C9000000}"/>
    <cellStyle name="20% - Accent6 2 9" xfId="572" xr:uid="{00000000-0005-0000-0000-0000CA000000}"/>
    <cellStyle name="20% - Accent6 3" xfId="112" xr:uid="{00000000-0005-0000-0000-0000CB000000}"/>
    <cellStyle name="20% - Accent6 4" xfId="140" xr:uid="{00000000-0005-0000-0000-0000CC000000}"/>
    <cellStyle name="20% - Accent6 5" xfId="560" xr:uid="{00000000-0005-0000-0000-0000CD000000}"/>
    <cellStyle name="40% - Accent1" xfId="29" builtinId="31" customBuiltin="1"/>
    <cellStyle name="40% - Accent1 2" xfId="70" xr:uid="{00000000-0005-0000-0000-0000D4000000}"/>
    <cellStyle name="40% - Accent1 2 2" xfId="252" xr:uid="{00000000-0005-0000-0000-0000D5000000}"/>
    <cellStyle name="40% - Accent1 2 2 2" xfId="287" xr:uid="{00000000-0005-0000-0000-0000D6000000}"/>
    <cellStyle name="40% - Accent1 2 2 2 2" xfId="366" xr:uid="{00000000-0005-0000-0000-0000D7000000}"/>
    <cellStyle name="40% - Accent1 2 2 2 2 2" xfId="704" xr:uid="{00000000-0005-0000-0000-0000D8000000}"/>
    <cellStyle name="40% - Accent1 2 2 2 3" xfId="445" xr:uid="{00000000-0005-0000-0000-0000D9000000}"/>
    <cellStyle name="40% - Accent1 2 2 2 4" xfId="524" xr:uid="{00000000-0005-0000-0000-0000DA000000}"/>
    <cellStyle name="40% - Accent1 2 2 2 5" xfId="625" xr:uid="{00000000-0005-0000-0000-0000DB000000}"/>
    <cellStyle name="40% - Accent1 2 2 3" xfId="334" xr:uid="{00000000-0005-0000-0000-0000DC000000}"/>
    <cellStyle name="40% - Accent1 2 2 3 2" xfId="672" xr:uid="{00000000-0005-0000-0000-0000DD000000}"/>
    <cellStyle name="40% - Accent1 2 2 4" xfId="413" xr:uid="{00000000-0005-0000-0000-0000DE000000}"/>
    <cellStyle name="40% - Accent1 2 2 5" xfId="492" xr:uid="{00000000-0005-0000-0000-0000DF000000}"/>
    <cellStyle name="40% - Accent1 2 2 6" xfId="593" xr:uid="{00000000-0005-0000-0000-0000E0000000}"/>
    <cellStyle name="40% - Accent1 2 3" xfId="267" xr:uid="{00000000-0005-0000-0000-0000E1000000}"/>
    <cellStyle name="40% - Accent1 2 3 2" xfId="349" xr:uid="{00000000-0005-0000-0000-0000E2000000}"/>
    <cellStyle name="40% - Accent1 2 3 2 2" xfId="687" xr:uid="{00000000-0005-0000-0000-0000E3000000}"/>
    <cellStyle name="40% - Accent1 2 3 3" xfId="428" xr:uid="{00000000-0005-0000-0000-0000E4000000}"/>
    <cellStyle name="40% - Accent1 2 3 4" xfId="507" xr:uid="{00000000-0005-0000-0000-0000E5000000}"/>
    <cellStyle name="40% - Accent1 2 3 5" xfId="608" xr:uid="{00000000-0005-0000-0000-0000E6000000}"/>
    <cellStyle name="40% - Accent1 2 4" xfId="302" xr:uid="{00000000-0005-0000-0000-0000E7000000}"/>
    <cellStyle name="40% - Accent1 2 4 2" xfId="381" xr:uid="{00000000-0005-0000-0000-0000E8000000}"/>
    <cellStyle name="40% - Accent1 2 4 2 2" xfId="719" xr:uid="{00000000-0005-0000-0000-0000E9000000}"/>
    <cellStyle name="40% - Accent1 2 4 3" xfId="460" xr:uid="{00000000-0005-0000-0000-0000EA000000}"/>
    <cellStyle name="40% - Accent1 2 4 4" xfId="539" xr:uid="{00000000-0005-0000-0000-0000EB000000}"/>
    <cellStyle name="40% - Accent1 2 4 5" xfId="640" xr:uid="{00000000-0005-0000-0000-0000EC000000}"/>
    <cellStyle name="40% - Accent1 2 5" xfId="317" xr:uid="{00000000-0005-0000-0000-0000ED000000}"/>
    <cellStyle name="40% - Accent1 2 5 2" xfId="655" xr:uid="{00000000-0005-0000-0000-0000EE000000}"/>
    <cellStyle name="40% - Accent1 2 6" xfId="396" xr:uid="{00000000-0005-0000-0000-0000EF000000}"/>
    <cellStyle name="40% - Accent1 2 7" xfId="475" xr:uid="{00000000-0005-0000-0000-0000F0000000}"/>
    <cellStyle name="40% - Accent1 2 8" xfId="177" xr:uid="{00000000-0005-0000-0000-0000F1000000}"/>
    <cellStyle name="40% - Accent1 2 9" xfId="571" xr:uid="{00000000-0005-0000-0000-0000F2000000}"/>
    <cellStyle name="40% - Accent1 3" xfId="113" xr:uid="{00000000-0005-0000-0000-0000F3000000}"/>
    <cellStyle name="40% - Accent1 4" xfId="141" xr:uid="{00000000-0005-0000-0000-0000F4000000}"/>
    <cellStyle name="40% - Accent1 5" xfId="561" xr:uid="{00000000-0005-0000-0000-0000F5000000}"/>
    <cellStyle name="40% - Accent2" xfId="32" builtinId="35" customBuiltin="1"/>
    <cellStyle name="40% - Accent2 2" xfId="71" xr:uid="{00000000-0005-0000-0000-0000F6000000}"/>
    <cellStyle name="40% - Accent2 2 2" xfId="253" xr:uid="{00000000-0005-0000-0000-0000F7000000}"/>
    <cellStyle name="40% - Accent2 2 2 2" xfId="288" xr:uid="{00000000-0005-0000-0000-0000F8000000}"/>
    <cellStyle name="40% - Accent2 2 2 2 2" xfId="367" xr:uid="{00000000-0005-0000-0000-0000F9000000}"/>
    <cellStyle name="40% - Accent2 2 2 2 2 2" xfId="705" xr:uid="{00000000-0005-0000-0000-0000FA000000}"/>
    <cellStyle name="40% - Accent2 2 2 2 3" xfId="446" xr:uid="{00000000-0005-0000-0000-0000FB000000}"/>
    <cellStyle name="40% - Accent2 2 2 2 4" xfId="525" xr:uid="{00000000-0005-0000-0000-0000FC000000}"/>
    <cellStyle name="40% - Accent2 2 2 2 5" xfId="626" xr:uid="{00000000-0005-0000-0000-0000FD000000}"/>
    <cellStyle name="40% - Accent2 2 2 3" xfId="335" xr:uid="{00000000-0005-0000-0000-0000FE000000}"/>
    <cellStyle name="40% - Accent2 2 2 3 2" xfId="673" xr:uid="{00000000-0005-0000-0000-0000FF000000}"/>
    <cellStyle name="40% - Accent2 2 2 4" xfId="414" xr:uid="{00000000-0005-0000-0000-000000010000}"/>
    <cellStyle name="40% - Accent2 2 2 5" xfId="493" xr:uid="{00000000-0005-0000-0000-000001010000}"/>
    <cellStyle name="40% - Accent2 2 2 6" xfId="594" xr:uid="{00000000-0005-0000-0000-000002010000}"/>
    <cellStyle name="40% - Accent2 2 3" xfId="268" xr:uid="{00000000-0005-0000-0000-000003010000}"/>
    <cellStyle name="40% - Accent2 2 3 2" xfId="350" xr:uid="{00000000-0005-0000-0000-000004010000}"/>
    <cellStyle name="40% - Accent2 2 3 2 2" xfId="688" xr:uid="{00000000-0005-0000-0000-000005010000}"/>
    <cellStyle name="40% - Accent2 2 3 3" xfId="429" xr:uid="{00000000-0005-0000-0000-000006010000}"/>
    <cellStyle name="40% - Accent2 2 3 4" xfId="508" xr:uid="{00000000-0005-0000-0000-000007010000}"/>
    <cellStyle name="40% - Accent2 2 3 5" xfId="609" xr:uid="{00000000-0005-0000-0000-000008010000}"/>
    <cellStyle name="40% - Accent2 2 4" xfId="303" xr:uid="{00000000-0005-0000-0000-000009010000}"/>
    <cellStyle name="40% - Accent2 2 4 2" xfId="382" xr:uid="{00000000-0005-0000-0000-00000A010000}"/>
    <cellStyle name="40% - Accent2 2 4 2 2" xfId="720" xr:uid="{00000000-0005-0000-0000-00000B010000}"/>
    <cellStyle name="40% - Accent2 2 4 3" xfId="461" xr:uid="{00000000-0005-0000-0000-00000C010000}"/>
    <cellStyle name="40% - Accent2 2 4 4" xfId="540" xr:uid="{00000000-0005-0000-0000-00000D010000}"/>
    <cellStyle name="40% - Accent2 2 4 5" xfId="641" xr:uid="{00000000-0005-0000-0000-00000E010000}"/>
    <cellStyle name="40% - Accent2 2 5" xfId="318" xr:uid="{00000000-0005-0000-0000-00000F010000}"/>
    <cellStyle name="40% - Accent2 2 5 2" xfId="656" xr:uid="{00000000-0005-0000-0000-000010010000}"/>
    <cellStyle name="40% - Accent2 2 6" xfId="397" xr:uid="{00000000-0005-0000-0000-000011010000}"/>
    <cellStyle name="40% - Accent2 2 7" xfId="476" xr:uid="{00000000-0005-0000-0000-000012010000}"/>
    <cellStyle name="40% - Accent2 2 8" xfId="178" xr:uid="{00000000-0005-0000-0000-000013010000}"/>
    <cellStyle name="40% - Accent2 2 9" xfId="570" xr:uid="{00000000-0005-0000-0000-000014010000}"/>
    <cellStyle name="40% - Accent2 3" xfId="114" xr:uid="{00000000-0005-0000-0000-000015010000}"/>
    <cellStyle name="40% - Accent2 4" xfId="142" xr:uid="{00000000-0005-0000-0000-000016010000}"/>
    <cellStyle name="40% - Accent2 5" xfId="562" xr:uid="{00000000-0005-0000-0000-000017010000}"/>
    <cellStyle name="40% - Accent3" xfId="35" builtinId="39" customBuiltin="1"/>
    <cellStyle name="40% - Accent3 2" xfId="72" xr:uid="{00000000-0005-0000-0000-000018010000}"/>
    <cellStyle name="40% - Accent3 2 2" xfId="254" xr:uid="{00000000-0005-0000-0000-000019010000}"/>
    <cellStyle name="40% - Accent3 2 2 2" xfId="289" xr:uid="{00000000-0005-0000-0000-00001A010000}"/>
    <cellStyle name="40% - Accent3 2 2 2 2" xfId="368" xr:uid="{00000000-0005-0000-0000-00001B010000}"/>
    <cellStyle name="40% - Accent3 2 2 2 2 2" xfId="706" xr:uid="{00000000-0005-0000-0000-00001C010000}"/>
    <cellStyle name="40% - Accent3 2 2 2 3" xfId="447" xr:uid="{00000000-0005-0000-0000-00001D010000}"/>
    <cellStyle name="40% - Accent3 2 2 2 4" xfId="526" xr:uid="{00000000-0005-0000-0000-00001E010000}"/>
    <cellStyle name="40% - Accent3 2 2 2 5" xfId="627" xr:uid="{00000000-0005-0000-0000-00001F010000}"/>
    <cellStyle name="40% - Accent3 2 2 3" xfId="336" xr:uid="{00000000-0005-0000-0000-000020010000}"/>
    <cellStyle name="40% - Accent3 2 2 3 2" xfId="674" xr:uid="{00000000-0005-0000-0000-000021010000}"/>
    <cellStyle name="40% - Accent3 2 2 4" xfId="415" xr:uid="{00000000-0005-0000-0000-000022010000}"/>
    <cellStyle name="40% - Accent3 2 2 5" xfId="494" xr:uid="{00000000-0005-0000-0000-000023010000}"/>
    <cellStyle name="40% - Accent3 2 2 6" xfId="595" xr:uid="{00000000-0005-0000-0000-000024010000}"/>
    <cellStyle name="40% - Accent3 2 3" xfId="269" xr:uid="{00000000-0005-0000-0000-000025010000}"/>
    <cellStyle name="40% - Accent3 2 3 2" xfId="351" xr:uid="{00000000-0005-0000-0000-000026010000}"/>
    <cellStyle name="40% - Accent3 2 3 2 2" xfId="689" xr:uid="{00000000-0005-0000-0000-000027010000}"/>
    <cellStyle name="40% - Accent3 2 3 3" xfId="430" xr:uid="{00000000-0005-0000-0000-000028010000}"/>
    <cellStyle name="40% - Accent3 2 3 4" xfId="509" xr:uid="{00000000-0005-0000-0000-000029010000}"/>
    <cellStyle name="40% - Accent3 2 3 5" xfId="610" xr:uid="{00000000-0005-0000-0000-00002A010000}"/>
    <cellStyle name="40% - Accent3 2 4" xfId="304" xr:uid="{00000000-0005-0000-0000-00002B010000}"/>
    <cellStyle name="40% - Accent3 2 4 2" xfId="383" xr:uid="{00000000-0005-0000-0000-00002C010000}"/>
    <cellStyle name="40% - Accent3 2 4 2 2" xfId="721" xr:uid="{00000000-0005-0000-0000-00002D010000}"/>
    <cellStyle name="40% - Accent3 2 4 3" xfId="462" xr:uid="{00000000-0005-0000-0000-00002E010000}"/>
    <cellStyle name="40% - Accent3 2 4 4" xfId="541" xr:uid="{00000000-0005-0000-0000-00002F010000}"/>
    <cellStyle name="40% - Accent3 2 4 5" xfId="642" xr:uid="{00000000-0005-0000-0000-000030010000}"/>
    <cellStyle name="40% - Accent3 2 5" xfId="319" xr:uid="{00000000-0005-0000-0000-000031010000}"/>
    <cellStyle name="40% - Accent3 2 5 2" xfId="657" xr:uid="{00000000-0005-0000-0000-000032010000}"/>
    <cellStyle name="40% - Accent3 2 6" xfId="398" xr:uid="{00000000-0005-0000-0000-000033010000}"/>
    <cellStyle name="40% - Accent3 2 7" xfId="477" xr:uid="{00000000-0005-0000-0000-000034010000}"/>
    <cellStyle name="40% - Accent3 2 8" xfId="179" xr:uid="{00000000-0005-0000-0000-000035010000}"/>
    <cellStyle name="40% - Accent3 2 9" xfId="569" xr:uid="{00000000-0005-0000-0000-000036010000}"/>
    <cellStyle name="40% - Accent3 3" xfId="115" xr:uid="{00000000-0005-0000-0000-000037010000}"/>
    <cellStyle name="40% - Accent3 4" xfId="143" xr:uid="{00000000-0005-0000-0000-000038010000}"/>
    <cellStyle name="40% - Accent3 5" xfId="563" xr:uid="{00000000-0005-0000-0000-000039010000}"/>
    <cellStyle name="40% - Accent4" xfId="38" builtinId="43" customBuiltin="1"/>
    <cellStyle name="40% - Accent4 2" xfId="73" xr:uid="{00000000-0005-0000-0000-00003A010000}"/>
    <cellStyle name="40% - Accent4 2 2" xfId="255" xr:uid="{00000000-0005-0000-0000-00003B010000}"/>
    <cellStyle name="40% - Accent4 2 2 2" xfId="290" xr:uid="{00000000-0005-0000-0000-00003C010000}"/>
    <cellStyle name="40% - Accent4 2 2 2 2" xfId="369" xr:uid="{00000000-0005-0000-0000-00003D010000}"/>
    <cellStyle name="40% - Accent4 2 2 2 2 2" xfId="707" xr:uid="{00000000-0005-0000-0000-00003E010000}"/>
    <cellStyle name="40% - Accent4 2 2 2 3" xfId="448" xr:uid="{00000000-0005-0000-0000-00003F010000}"/>
    <cellStyle name="40% - Accent4 2 2 2 4" xfId="527" xr:uid="{00000000-0005-0000-0000-000040010000}"/>
    <cellStyle name="40% - Accent4 2 2 2 5" xfId="628" xr:uid="{00000000-0005-0000-0000-000041010000}"/>
    <cellStyle name="40% - Accent4 2 2 3" xfId="337" xr:uid="{00000000-0005-0000-0000-000042010000}"/>
    <cellStyle name="40% - Accent4 2 2 3 2" xfId="675" xr:uid="{00000000-0005-0000-0000-000043010000}"/>
    <cellStyle name="40% - Accent4 2 2 4" xfId="416" xr:uid="{00000000-0005-0000-0000-000044010000}"/>
    <cellStyle name="40% - Accent4 2 2 5" xfId="495" xr:uid="{00000000-0005-0000-0000-000045010000}"/>
    <cellStyle name="40% - Accent4 2 2 6" xfId="596" xr:uid="{00000000-0005-0000-0000-000046010000}"/>
    <cellStyle name="40% - Accent4 2 3" xfId="270" xr:uid="{00000000-0005-0000-0000-000047010000}"/>
    <cellStyle name="40% - Accent4 2 3 2" xfId="352" xr:uid="{00000000-0005-0000-0000-000048010000}"/>
    <cellStyle name="40% - Accent4 2 3 2 2" xfId="690" xr:uid="{00000000-0005-0000-0000-000049010000}"/>
    <cellStyle name="40% - Accent4 2 3 3" xfId="431" xr:uid="{00000000-0005-0000-0000-00004A010000}"/>
    <cellStyle name="40% - Accent4 2 3 4" xfId="510" xr:uid="{00000000-0005-0000-0000-00004B010000}"/>
    <cellStyle name="40% - Accent4 2 3 5" xfId="611" xr:uid="{00000000-0005-0000-0000-00004C010000}"/>
    <cellStyle name="40% - Accent4 2 4" xfId="305" xr:uid="{00000000-0005-0000-0000-00004D010000}"/>
    <cellStyle name="40% - Accent4 2 4 2" xfId="384" xr:uid="{00000000-0005-0000-0000-00004E010000}"/>
    <cellStyle name="40% - Accent4 2 4 2 2" xfId="722" xr:uid="{00000000-0005-0000-0000-00004F010000}"/>
    <cellStyle name="40% - Accent4 2 4 3" xfId="463" xr:uid="{00000000-0005-0000-0000-000050010000}"/>
    <cellStyle name="40% - Accent4 2 4 4" xfId="542" xr:uid="{00000000-0005-0000-0000-000051010000}"/>
    <cellStyle name="40% - Accent4 2 4 5" xfId="643" xr:uid="{00000000-0005-0000-0000-000052010000}"/>
    <cellStyle name="40% - Accent4 2 5" xfId="320" xr:uid="{00000000-0005-0000-0000-000053010000}"/>
    <cellStyle name="40% - Accent4 2 5 2" xfId="658" xr:uid="{00000000-0005-0000-0000-000054010000}"/>
    <cellStyle name="40% - Accent4 2 6" xfId="399" xr:uid="{00000000-0005-0000-0000-000055010000}"/>
    <cellStyle name="40% - Accent4 2 7" xfId="478" xr:uid="{00000000-0005-0000-0000-000056010000}"/>
    <cellStyle name="40% - Accent4 2 8" xfId="180" xr:uid="{00000000-0005-0000-0000-000057010000}"/>
    <cellStyle name="40% - Accent4 2 9" xfId="568" xr:uid="{00000000-0005-0000-0000-000058010000}"/>
    <cellStyle name="40% - Accent4 3" xfId="116" xr:uid="{00000000-0005-0000-0000-000059010000}"/>
    <cellStyle name="40% - Accent4 4" xfId="144" xr:uid="{00000000-0005-0000-0000-00005A010000}"/>
    <cellStyle name="40% - Accent4 5" xfId="564" xr:uid="{00000000-0005-0000-0000-00005B010000}"/>
    <cellStyle name="40% - Accent5" xfId="41" builtinId="47" customBuiltin="1"/>
    <cellStyle name="40% - Accent5 2" xfId="74" xr:uid="{00000000-0005-0000-0000-00005C010000}"/>
    <cellStyle name="40% - Accent5 2 2" xfId="256" xr:uid="{00000000-0005-0000-0000-00005D010000}"/>
    <cellStyle name="40% - Accent5 2 2 2" xfId="291" xr:uid="{00000000-0005-0000-0000-00005E010000}"/>
    <cellStyle name="40% - Accent5 2 2 2 2" xfId="370" xr:uid="{00000000-0005-0000-0000-00005F010000}"/>
    <cellStyle name="40% - Accent5 2 2 2 2 2" xfId="708" xr:uid="{00000000-0005-0000-0000-000060010000}"/>
    <cellStyle name="40% - Accent5 2 2 2 3" xfId="449" xr:uid="{00000000-0005-0000-0000-000061010000}"/>
    <cellStyle name="40% - Accent5 2 2 2 4" xfId="528" xr:uid="{00000000-0005-0000-0000-000062010000}"/>
    <cellStyle name="40% - Accent5 2 2 2 5" xfId="629" xr:uid="{00000000-0005-0000-0000-000063010000}"/>
    <cellStyle name="40% - Accent5 2 2 3" xfId="338" xr:uid="{00000000-0005-0000-0000-000064010000}"/>
    <cellStyle name="40% - Accent5 2 2 3 2" xfId="676" xr:uid="{00000000-0005-0000-0000-000065010000}"/>
    <cellStyle name="40% - Accent5 2 2 4" xfId="417" xr:uid="{00000000-0005-0000-0000-000066010000}"/>
    <cellStyle name="40% - Accent5 2 2 5" xfId="496" xr:uid="{00000000-0005-0000-0000-000067010000}"/>
    <cellStyle name="40% - Accent5 2 2 6" xfId="597" xr:uid="{00000000-0005-0000-0000-000068010000}"/>
    <cellStyle name="40% - Accent5 2 3" xfId="271" xr:uid="{00000000-0005-0000-0000-000069010000}"/>
    <cellStyle name="40% - Accent5 2 3 2" xfId="353" xr:uid="{00000000-0005-0000-0000-00006A010000}"/>
    <cellStyle name="40% - Accent5 2 3 2 2" xfId="691" xr:uid="{00000000-0005-0000-0000-00006B010000}"/>
    <cellStyle name="40% - Accent5 2 3 3" xfId="432" xr:uid="{00000000-0005-0000-0000-00006C010000}"/>
    <cellStyle name="40% - Accent5 2 3 4" xfId="511" xr:uid="{00000000-0005-0000-0000-00006D010000}"/>
    <cellStyle name="40% - Accent5 2 3 5" xfId="612" xr:uid="{00000000-0005-0000-0000-00006E010000}"/>
    <cellStyle name="40% - Accent5 2 4" xfId="306" xr:uid="{00000000-0005-0000-0000-00006F010000}"/>
    <cellStyle name="40% - Accent5 2 4 2" xfId="385" xr:uid="{00000000-0005-0000-0000-000070010000}"/>
    <cellStyle name="40% - Accent5 2 4 2 2" xfId="723" xr:uid="{00000000-0005-0000-0000-000071010000}"/>
    <cellStyle name="40% - Accent5 2 4 3" xfId="464" xr:uid="{00000000-0005-0000-0000-000072010000}"/>
    <cellStyle name="40% - Accent5 2 4 4" xfId="543" xr:uid="{00000000-0005-0000-0000-000073010000}"/>
    <cellStyle name="40% - Accent5 2 4 5" xfId="644" xr:uid="{00000000-0005-0000-0000-000074010000}"/>
    <cellStyle name="40% - Accent5 2 5" xfId="321" xr:uid="{00000000-0005-0000-0000-000075010000}"/>
    <cellStyle name="40% - Accent5 2 5 2" xfId="659" xr:uid="{00000000-0005-0000-0000-000076010000}"/>
    <cellStyle name="40% - Accent5 2 6" xfId="400" xr:uid="{00000000-0005-0000-0000-000077010000}"/>
    <cellStyle name="40% - Accent5 2 7" xfId="479" xr:uid="{00000000-0005-0000-0000-000078010000}"/>
    <cellStyle name="40% - Accent5 2 8" xfId="181" xr:uid="{00000000-0005-0000-0000-000079010000}"/>
    <cellStyle name="40% - Accent5 2 9" xfId="567" xr:uid="{00000000-0005-0000-0000-00007A010000}"/>
    <cellStyle name="40% - Accent5 3" xfId="117" xr:uid="{00000000-0005-0000-0000-00007B010000}"/>
    <cellStyle name="40% - Accent5 4" xfId="145" xr:uid="{00000000-0005-0000-0000-00007C010000}"/>
    <cellStyle name="40% - Accent5 5" xfId="565" xr:uid="{00000000-0005-0000-0000-00007D010000}"/>
    <cellStyle name="40% - Accent6" xfId="44" builtinId="51" customBuiltin="1"/>
    <cellStyle name="40% - Accent6 2" xfId="75" xr:uid="{00000000-0005-0000-0000-00007E010000}"/>
    <cellStyle name="40% - Accent6 2 2" xfId="257" xr:uid="{00000000-0005-0000-0000-00007F010000}"/>
    <cellStyle name="40% - Accent6 2 2 2" xfId="292" xr:uid="{00000000-0005-0000-0000-000080010000}"/>
    <cellStyle name="40% - Accent6 2 2 2 2" xfId="371" xr:uid="{00000000-0005-0000-0000-000081010000}"/>
    <cellStyle name="40% - Accent6 2 2 2 2 2" xfId="709" xr:uid="{00000000-0005-0000-0000-000082010000}"/>
    <cellStyle name="40% - Accent6 2 2 2 3" xfId="450" xr:uid="{00000000-0005-0000-0000-000083010000}"/>
    <cellStyle name="40% - Accent6 2 2 2 4" xfId="529" xr:uid="{00000000-0005-0000-0000-000084010000}"/>
    <cellStyle name="40% - Accent6 2 2 2 5" xfId="630" xr:uid="{00000000-0005-0000-0000-000085010000}"/>
    <cellStyle name="40% - Accent6 2 2 3" xfId="339" xr:uid="{00000000-0005-0000-0000-000086010000}"/>
    <cellStyle name="40% - Accent6 2 2 3 2" xfId="677" xr:uid="{00000000-0005-0000-0000-000087010000}"/>
    <cellStyle name="40% - Accent6 2 2 4" xfId="418" xr:uid="{00000000-0005-0000-0000-000088010000}"/>
    <cellStyle name="40% - Accent6 2 2 5" xfId="497" xr:uid="{00000000-0005-0000-0000-000089010000}"/>
    <cellStyle name="40% - Accent6 2 2 6" xfId="598" xr:uid="{00000000-0005-0000-0000-00008A010000}"/>
    <cellStyle name="40% - Accent6 2 3" xfId="272" xr:uid="{00000000-0005-0000-0000-00008B010000}"/>
    <cellStyle name="40% - Accent6 2 3 2" xfId="354" xr:uid="{00000000-0005-0000-0000-00008C010000}"/>
    <cellStyle name="40% - Accent6 2 3 2 2" xfId="692" xr:uid="{00000000-0005-0000-0000-00008D010000}"/>
    <cellStyle name="40% - Accent6 2 3 3" xfId="433" xr:uid="{00000000-0005-0000-0000-00008E010000}"/>
    <cellStyle name="40% - Accent6 2 3 4" xfId="512" xr:uid="{00000000-0005-0000-0000-00008F010000}"/>
    <cellStyle name="40% - Accent6 2 3 5" xfId="613" xr:uid="{00000000-0005-0000-0000-000090010000}"/>
    <cellStyle name="40% - Accent6 2 4" xfId="307" xr:uid="{00000000-0005-0000-0000-000091010000}"/>
    <cellStyle name="40% - Accent6 2 4 2" xfId="386" xr:uid="{00000000-0005-0000-0000-000092010000}"/>
    <cellStyle name="40% - Accent6 2 4 2 2" xfId="724" xr:uid="{00000000-0005-0000-0000-000093010000}"/>
    <cellStyle name="40% - Accent6 2 4 3" xfId="465" xr:uid="{00000000-0005-0000-0000-000094010000}"/>
    <cellStyle name="40% - Accent6 2 4 4" xfId="544" xr:uid="{00000000-0005-0000-0000-000095010000}"/>
    <cellStyle name="40% - Accent6 2 4 5" xfId="645" xr:uid="{00000000-0005-0000-0000-000096010000}"/>
    <cellStyle name="40% - Accent6 2 5" xfId="322" xr:uid="{00000000-0005-0000-0000-000097010000}"/>
    <cellStyle name="40% - Accent6 2 5 2" xfId="660" xr:uid="{00000000-0005-0000-0000-000098010000}"/>
    <cellStyle name="40% - Accent6 2 6" xfId="401" xr:uid="{00000000-0005-0000-0000-000099010000}"/>
    <cellStyle name="40% - Accent6 2 7" xfId="480" xr:uid="{00000000-0005-0000-0000-00009A010000}"/>
    <cellStyle name="40% - Accent6 2 8" xfId="182" xr:uid="{00000000-0005-0000-0000-00009B010000}"/>
    <cellStyle name="40% - Accent6 2 9" xfId="581" xr:uid="{00000000-0005-0000-0000-00009C010000}"/>
    <cellStyle name="40% - Accent6 3" xfId="118" xr:uid="{00000000-0005-0000-0000-00009D010000}"/>
    <cellStyle name="40% - Accent6 4" xfId="146" xr:uid="{00000000-0005-0000-0000-00009E010000}"/>
    <cellStyle name="40% - Accent6 5" xfId="566" xr:uid="{00000000-0005-0000-0000-00009F010000}"/>
    <cellStyle name="60% - Accent1" xfId="129" builtinId="32" customBuiltin="1"/>
    <cellStyle name="60% - Accent1 2" xfId="76" xr:uid="{00000000-0005-0000-0000-0000A6010000}"/>
    <cellStyle name="60% - Accent1 2 2" xfId="183" xr:uid="{00000000-0005-0000-0000-0000A7010000}"/>
    <cellStyle name="60% - Accent1 3" xfId="119" xr:uid="{00000000-0005-0000-0000-0000A8010000}"/>
    <cellStyle name="60% - Accent1 4" xfId="45" xr:uid="{00000000-0005-0000-0000-0000A9010000}"/>
    <cellStyle name="60% - Accent2" xfId="130" builtinId="36" customBuiltin="1"/>
    <cellStyle name="60% - Accent2 2" xfId="77" xr:uid="{00000000-0005-0000-0000-0000AA010000}"/>
    <cellStyle name="60% - Accent2 2 2" xfId="184" xr:uid="{00000000-0005-0000-0000-0000AB010000}"/>
    <cellStyle name="60% - Accent2 3" xfId="120" xr:uid="{00000000-0005-0000-0000-0000AC010000}"/>
    <cellStyle name="60% - Accent2 4" xfId="46" xr:uid="{00000000-0005-0000-0000-0000AD010000}"/>
    <cellStyle name="60% - Accent3" xfId="131" builtinId="40" customBuiltin="1"/>
    <cellStyle name="60% - Accent3 2" xfId="78" xr:uid="{00000000-0005-0000-0000-0000AE010000}"/>
    <cellStyle name="60% - Accent3 2 2" xfId="185" xr:uid="{00000000-0005-0000-0000-0000AF010000}"/>
    <cellStyle name="60% - Accent3 3" xfId="121" xr:uid="{00000000-0005-0000-0000-0000B0010000}"/>
    <cellStyle name="60% - Accent3 4" xfId="47" xr:uid="{00000000-0005-0000-0000-0000B1010000}"/>
    <cellStyle name="60% - Accent4" xfId="132" builtinId="44" customBuiltin="1"/>
    <cellStyle name="60% - Accent4 2" xfId="79" xr:uid="{00000000-0005-0000-0000-0000B2010000}"/>
    <cellStyle name="60% - Accent4 2 2" xfId="186" xr:uid="{00000000-0005-0000-0000-0000B3010000}"/>
    <cellStyle name="60% - Accent4 3" xfId="122" xr:uid="{00000000-0005-0000-0000-0000B4010000}"/>
    <cellStyle name="60% - Accent4 4" xfId="48" xr:uid="{00000000-0005-0000-0000-0000B5010000}"/>
    <cellStyle name="60% - Accent5" xfId="133" builtinId="48" customBuiltin="1"/>
    <cellStyle name="60% - Accent5 2" xfId="80" xr:uid="{00000000-0005-0000-0000-0000B6010000}"/>
    <cellStyle name="60% - Accent5 2 2" xfId="187" xr:uid="{00000000-0005-0000-0000-0000B7010000}"/>
    <cellStyle name="60% - Accent5 3" xfId="123" xr:uid="{00000000-0005-0000-0000-0000B8010000}"/>
    <cellStyle name="60% - Accent5 4" xfId="49" xr:uid="{00000000-0005-0000-0000-0000B9010000}"/>
    <cellStyle name="60% - Accent6" xfId="134" builtinId="52" customBuiltin="1"/>
    <cellStyle name="60% - Accent6 2" xfId="81" xr:uid="{00000000-0005-0000-0000-0000BA010000}"/>
    <cellStyle name="60% - Accent6 2 2" xfId="188" xr:uid="{00000000-0005-0000-0000-0000BB010000}"/>
    <cellStyle name="60% - Accent6 3" xfId="124" xr:uid="{00000000-0005-0000-0000-0000BC010000}"/>
    <cellStyle name="60% - Accent6 4" xfId="50" xr:uid="{00000000-0005-0000-0000-0000BD010000}"/>
    <cellStyle name="Accent1" xfId="27" builtinId="29" customBuiltin="1"/>
    <cellStyle name="Accent1 2" xfId="82" xr:uid="{00000000-0005-0000-0000-0000C4010000}"/>
    <cellStyle name="Accent1 2 2" xfId="189" xr:uid="{00000000-0005-0000-0000-0000C5010000}"/>
    <cellStyle name="Accent2" xfId="30" builtinId="33" customBuiltin="1"/>
    <cellStyle name="Accent2 2" xfId="83" xr:uid="{00000000-0005-0000-0000-0000C6010000}"/>
    <cellStyle name="Accent2 2 2" xfId="190" xr:uid="{00000000-0005-0000-0000-0000C7010000}"/>
    <cellStyle name="Accent3" xfId="33" builtinId="37" customBuiltin="1"/>
    <cellStyle name="Accent3 2" xfId="84" xr:uid="{00000000-0005-0000-0000-0000C8010000}"/>
    <cellStyle name="Accent3 2 2" xfId="191" xr:uid="{00000000-0005-0000-0000-0000C9010000}"/>
    <cellStyle name="Accent4" xfId="36" builtinId="41" customBuiltin="1"/>
    <cellStyle name="Accent4 2" xfId="85" xr:uid="{00000000-0005-0000-0000-0000CA010000}"/>
    <cellStyle name="Accent4 2 2" xfId="192" xr:uid="{00000000-0005-0000-0000-0000CB010000}"/>
    <cellStyle name="Accent5" xfId="39" builtinId="45" customBuiltin="1"/>
    <cellStyle name="Accent5 2" xfId="86" xr:uid="{00000000-0005-0000-0000-0000CC010000}"/>
    <cellStyle name="Accent5 2 2" xfId="193" xr:uid="{00000000-0005-0000-0000-0000CD010000}"/>
    <cellStyle name="Accent6" xfId="42" builtinId="49" customBuiltin="1"/>
    <cellStyle name="Accent6 2" xfId="87" xr:uid="{00000000-0005-0000-0000-0000CE010000}"/>
    <cellStyle name="Accent6 2 2" xfId="194" xr:uid="{00000000-0005-0000-0000-0000CF010000}"/>
    <cellStyle name="Bad" xfId="18" builtinId="27" customBuiltin="1"/>
    <cellStyle name="Bad 2" xfId="88" xr:uid="{00000000-0005-0000-0000-0000D0010000}"/>
    <cellStyle name="Bad 2 2" xfId="195" xr:uid="{00000000-0005-0000-0000-0000D1010000}"/>
    <cellStyle name="Calculation" xfId="21" builtinId="22" customBuiltin="1"/>
    <cellStyle name="Calculation 2" xfId="89" xr:uid="{00000000-0005-0000-0000-0000D2010000}"/>
    <cellStyle name="Calculation 2 2" xfId="196" xr:uid="{00000000-0005-0000-0000-0000D3010000}"/>
    <cellStyle name="Check Cell" xfId="23" builtinId="23" customBuiltin="1"/>
    <cellStyle name="Check Cell 2" xfId="90" xr:uid="{00000000-0005-0000-0000-0000D4010000}"/>
    <cellStyle name="Check Cell 2 2" xfId="197" xr:uid="{00000000-0005-0000-0000-0000D5010000}"/>
    <cellStyle name="Comma" xfId="9" builtinId="3"/>
    <cellStyle name="Comma 10" xfId="553" xr:uid="{00000000-0005-0000-0000-0000D6010000}"/>
    <cellStyle name="Comma 11" xfId="728" xr:uid="{00000000-0005-0000-0000-0000D7010000}"/>
    <cellStyle name="Comma 15" xfId="147" xr:uid="{00000000-0005-0000-0000-0000D8010000}"/>
    <cellStyle name="Comma 2" xfId="1" xr:uid="{00000000-0005-0000-0000-0000D9010000}"/>
    <cellStyle name="Comma 2 2" xfId="105" xr:uid="{00000000-0005-0000-0000-0000DA010000}"/>
    <cellStyle name="Comma 2 2 2" xfId="155" xr:uid="{00000000-0005-0000-0000-0000DB010000}"/>
    <cellStyle name="Comma 2 2 2 2" xfId="198" xr:uid="{00000000-0005-0000-0000-0000DC010000}"/>
    <cellStyle name="Comma 2 3" xfId="61" xr:uid="{00000000-0005-0000-0000-0000DD010000}"/>
    <cellStyle name="Comma 2 3 2" xfId="163" xr:uid="{00000000-0005-0000-0000-0000DE010000}"/>
    <cellStyle name="Comma 2 3 3" xfId="199" xr:uid="{00000000-0005-0000-0000-0000DF010000}"/>
    <cellStyle name="Comma 2 4" xfId="154" xr:uid="{00000000-0005-0000-0000-0000E0010000}"/>
    <cellStyle name="Comma 3" xfId="11" xr:uid="{00000000-0005-0000-0000-0000E1010000}"/>
    <cellStyle name="Comma 3 2" xfId="60" xr:uid="{00000000-0005-0000-0000-0000E2010000}"/>
    <cellStyle name="Comma 3 2 2" xfId="164" xr:uid="{00000000-0005-0000-0000-0000E3010000}"/>
    <cellStyle name="Comma 3 2 2 2" xfId="200" xr:uid="{00000000-0005-0000-0000-0000E4010000}"/>
    <cellStyle name="Comma 3 3" xfId="162" xr:uid="{00000000-0005-0000-0000-0000E5010000}"/>
    <cellStyle name="Comma 4" xfId="63" xr:uid="{00000000-0005-0000-0000-0000E6010000}"/>
    <cellStyle name="Comma 4 2" xfId="165" xr:uid="{00000000-0005-0000-0000-0000E7010000}"/>
    <cellStyle name="Comma 4 3" xfId="201" xr:uid="{00000000-0005-0000-0000-0000E8010000}"/>
    <cellStyle name="Comma 5" xfId="51" xr:uid="{00000000-0005-0000-0000-0000E9010000}"/>
    <cellStyle name="Comma 5 2" xfId="166" xr:uid="{00000000-0005-0000-0000-0000EA010000}"/>
    <cellStyle name="Comma 5 2 2" xfId="202" xr:uid="{00000000-0005-0000-0000-0000EB010000}"/>
    <cellStyle name="Comma 6" xfId="152" xr:uid="{00000000-0005-0000-0000-0000EC010000}"/>
    <cellStyle name="Comma 6 10" xfId="203" xr:uid="{00000000-0005-0000-0000-0000ED010000}"/>
    <cellStyle name="Comma 6 11" xfId="582" xr:uid="{00000000-0005-0000-0000-0000EE010000}"/>
    <cellStyle name="Comma 6 2" xfId="204" xr:uid="{00000000-0005-0000-0000-0000EF010000}"/>
    <cellStyle name="Comma 6 3" xfId="243" xr:uid="{00000000-0005-0000-0000-0000F0010000}"/>
    <cellStyle name="Comma 6 3 2" xfId="278" xr:uid="{00000000-0005-0000-0000-0000F1010000}"/>
    <cellStyle name="Comma 6 3 2 2" xfId="358" xr:uid="{00000000-0005-0000-0000-0000F2010000}"/>
    <cellStyle name="Comma 6 3 2 2 2" xfId="696" xr:uid="{00000000-0005-0000-0000-0000F3010000}"/>
    <cellStyle name="Comma 6 3 2 3" xfId="437" xr:uid="{00000000-0005-0000-0000-0000F4010000}"/>
    <cellStyle name="Comma 6 3 2 4" xfId="516" xr:uid="{00000000-0005-0000-0000-0000F5010000}"/>
    <cellStyle name="Comma 6 3 2 5" xfId="617" xr:uid="{00000000-0005-0000-0000-0000F6010000}"/>
    <cellStyle name="Comma 6 3 3" xfId="326" xr:uid="{00000000-0005-0000-0000-0000F7010000}"/>
    <cellStyle name="Comma 6 3 3 2" xfId="664" xr:uid="{00000000-0005-0000-0000-0000F8010000}"/>
    <cellStyle name="Comma 6 3 4" xfId="405" xr:uid="{00000000-0005-0000-0000-0000F9010000}"/>
    <cellStyle name="Comma 6 3 5" xfId="484" xr:uid="{00000000-0005-0000-0000-0000FA010000}"/>
    <cellStyle name="Comma 6 3 6" xfId="585" xr:uid="{00000000-0005-0000-0000-0000FB010000}"/>
    <cellStyle name="Comma 6 4" xfId="258" xr:uid="{00000000-0005-0000-0000-0000FC010000}"/>
    <cellStyle name="Comma 6 4 2" xfId="293" xr:uid="{00000000-0005-0000-0000-0000FD010000}"/>
    <cellStyle name="Comma 6 4 2 2" xfId="372" xr:uid="{00000000-0005-0000-0000-0000FE010000}"/>
    <cellStyle name="Comma 6 4 2 2 2" xfId="710" xr:uid="{00000000-0005-0000-0000-0000FF010000}"/>
    <cellStyle name="Comma 6 4 2 3" xfId="451" xr:uid="{00000000-0005-0000-0000-000000020000}"/>
    <cellStyle name="Comma 6 4 2 4" xfId="530" xr:uid="{00000000-0005-0000-0000-000001020000}"/>
    <cellStyle name="Comma 6 4 2 5" xfId="631" xr:uid="{00000000-0005-0000-0000-000002020000}"/>
    <cellStyle name="Comma 6 4 3" xfId="340" xr:uid="{00000000-0005-0000-0000-000003020000}"/>
    <cellStyle name="Comma 6 4 3 2" xfId="678" xr:uid="{00000000-0005-0000-0000-000004020000}"/>
    <cellStyle name="Comma 6 4 4" xfId="419" xr:uid="{00000000-0005-0000-0000-000005020000}"/>
    <cellStyle name="Comma 6 4 5" xfId="498" xr:uid="{00000000-0005-0000-0000-000006020000}"/>
    <cellStyle name="Comma 6 4 6" xfId="599" xr:uid="{00000000-0005-0000-0000-000007020000}"/>
    <cellStyle name="Comma 6 5" xfId="273" xr:uid="{00000000-0005-0000-0000-000008020000}"/>
    <cellStyle name="Comma 6 5 2" xfId="355" xr:uid="{00000000-0005-0000-0000-000009020000}"/>
    <cellStyle name="Comma 6 5 2 2" xfId="693" xr:uid="{00000000-0005-0000-0000-00000A020000}"/>
    <cellStyle name="Comma 6 5 3" xfId="434" xr:uid="{00000000-0005-0000-0000-00000B020000}"/>
    <cellStyle name="Comma 6 5 4" xfId="513" xr:uid="{00000000-0005-0000-0000-00000C020000}"/>
    <cellStyle name="Comma 6 5 5" xfId="614" xr:uid="{00000000-0005-0000-0000-00000D020000}"/>
    <cellStyle name="Comma 6 6" xfId="308" xr:uid="{00000000-0005-0000-0000-00000E020000}"/>
    <cellStyle name="Comma 6 6 2" xfId="387" xr:uid="{00000000-0005-0000-0000-00000F020000}"/>
    <cellStyle name="Comma 6 6 2 2" xfId="725" xr:uid="{00000000-0005-0000-0000-000010020000}"/>
    <cellStyle name="Comma 6 6 3" xfId="466" xr:uid="{00000000-0005-0000-0000-000011020000}"/>
    <cellStyle name="Comma 6 6 4" xfId="545" xr:uid="{00000000-0005-0000-0000-000012020000}"/>
    <cellStyle name="Comma 6 6 5" xfId="646" xr:uid="{00000000-0005-0000-0000-000013020000}"/>
    <cellStyle name="Comma 6 7" xfId="323" xr:uid="{00000000-0005-0000-0000-000014020000}"/>
    <cellStyle name="Comma 6 7 2" xfId="661" xr:uid="{00000000-0005-0000-0000-000015020000}"/>
    <cellStyle name="Comma 6 8" xfId="402" xr:uid="{00000000-0005-0000-0000-000016020000}"/>
    <cellStyle name="Comma 6 9" xfId="481" xr:uid="{00000000-0005-0000-0000-000017020000}"/>
    <cellStyle name="Comma 7" xfId="150" xr:uid="{00000000-0005-0000-0000-000018020000}"/>
    <cellStyle name="Comma 7 2" xfId="205" xr:uid="{00000000-0005-0000-0000-000019020000}"/>
    <cellStyle name="Comma 8" xfId="168" xr:uid="{00000000-0005-0000-0000-00001A020000}"/>
    <cellStyle name="Comma 8 2" xfId="206" xr:uid="{00000000-0005-0000-0000-00001B020000}"/>
    <cellStyle name="Comma 9" xfId="242" xr:uid="{00000000-0005-0000-0000-00001C020000}"/>
    <cellStyle name="Comma 9 2" xfId="277" xr:uid="{00000000-0005-0000-0000-00001D020000}"/>
    <cellStyle name="Explanatory Text" xfId="25" builtinId="53" customBuiltin="1"/>
    <cellStyle name="Explanatory Text 2" xfId="91" xr:uid="{00000000-0005-0000-0000-00001E020000}"/>
    <cellStyle name="Explanatory Text 2 2" xfId="207" xr:uid="{00000000-0005-0000-0000-00001F020000}"/>
    <cellStyle name="Good" xfId="17" builtinId="26" customBuiltin="1"/>
    <cellStyle name="Good 2" xfId="92" xr:uid="{00000000-0005-0000-0000-000020020000}"/>
    <cellStyle name="Good 2 2" xfId="208" xr:uid="{00000000-0005-0000-0000-000021020000}"/>
    <cellStyle name="Heading 1" xfId="13" builtinId="16" customBuiltin="1"/>
    <cellStyle name="Heading 1 2" xfId="93" xr:uid="{00000000-0005-0000-0000-000022020000}"/>
    <cellStyle name="Heading 1 2 2" xfId="209" xr:uid="{00000000-0005-0000-0000-000023020000}"/>
    <cellStyle name="Heading 2" xfId="14" builtinId="17" customBuiltin="1"/>
    <cellStyle name="Heading 2 2" xfId="94" xr:uid="{00000000-0005-0000-0000-000024020000}"/>
    <cellStyle name="Heading 2 2 2" xfId="210" xr:uid="{00000000-0005-0000-0000-000025020000}"/>
    <cellStyle name="Heading 3" xfId="15" builtinId="18" customBuiltin="1"/>
    <cellStyle name="Heading 3 2" xfId="95" xr:uid="{00000000-0005-0000-0000-000026020000}"/>
    <cellStyle name="Heading 3 2 2" xfId="211" xr:uid="{00000000-0005-0000-0000-000027020000}"/>
    <cellStyle name="Heading 4" xfId="16" builtinId="19" customBuiltin="1"/>
    <cellStyle name="Heading 4 2" xfId="96" xr:uid="{00000000-0005-0000-0000-000028020000}"/>
    <cellStyle name="Heading 4 2 2" xfId="212" xr:uid="{00000000-0005-0000-0000-000029020000}"/>
    <cellStyle name="Input" xfId="19" builtinId="20" customBuiltin="1"/>
    <cellStyle name="Input 2" xfId="97" xr:uid="{00000000-0005-0000-0000-00002A020000}"/>
    <cellStyle name="Input 2 2" xfId="213" xr:uid="{00000000-0005-0000-0000-00002B020000}"/>
    <cellStyle name="Linked Cell" xfId="22" builtinId="24" customBuiltin="1"/>
    <cellStyle name="Linked Cell 2" xfId="98" xr:uid="{00000000-0005-0000-0000-00002C020000}"/>
    <cellStyle name="Linked Cell 2 2" xfId="214" xr:uid="{00000000-0005-0000-0000-00002D020000}"/>
    <cellStyle name="Neutral" xfId="128" builtinId="28" customBuiltin="1"/>
    <cellStyle name="Neutral 2" xfId="99" xr:uid="{00000000-0005-0000-0000-00002E020000}"/>
    <cellStyle name="Neutral 2 2" xfId="167" xr:uid="{00000000-0005-0000-0000-00002F020000}"/>
    <cellStyle name="Neutral 2 2 2" xfId="216" xr:uid="{00000000-0005-0000-0000-000030020000}"/>
    <cellStyle name="Neutral 3" xfId="52" xr:uid="{00000000-0005-0000-0000-000031020000}"/>
    <cellStyle name="Neutral 3 2" xfId="217" xr:uid="{00000000-0005-0000-0000-000032020000}"/>
    <cellStyle name="Neutral 4" xfId="215" xr:uid="{00000000-0005-0000-0000-000033020000}"/>
    <cellStyle name="Normal" xfId="0" builtinId="0" customBuiltin="1"/>
    <cellStyle name="Normal 10" xfId="218" xr:uid="{00000000-0005-0000-0000-000034020000}"/>
    <cellStyle name="Normal 10 2" xfId="259" xr:uid="{00000000-0005-0000-0000-000035020000}"/>
    <cellStyle name="Normal 10 2 2" xfId="294" xr:uid="{00000000-0005-0000-0000-000036020000}"/>
    <cellStyle name="Normal 10 2 2 2" xfId="373" xr:uid="{00000000-0005-0000-0000-000037020000}"/>
    <cellStyle name="Normal 10 2 2 2 2" xfId="711" xr:uid="{00000000-0005-0000-0000-000038020000}"/>
    <cellStyle name="Normal 10 2 2 3" xfId="452" xr:uid="{00000000-0005-0000-0000-000039020000}"/>
    <cellStyle name="Normal 10 2 2 4" xfId="531" xr:uid="{00000000-0005-0000-0000-00003A020000}"/>
    <cellStyle name="Normal 10 2 2 5" xfId="632" xr:uid="{00000000-0005-0000-0000-00003B020000}"/>
    <cellStyle name="Normal 10 2 3" xfId="341" xr:uid="{00000000-0005-0000-0000-00003C020000}"/>
    <cellStyle name="Normal 10 2 3 2" xfId="679" xr:uid="{00000000-0005-0000-0000-00003D020000}"/>
    <cellStyle name="Normal 10 2 4" xfId="420" xr:uid="{00000000-0005-0000-0000-00003E020000}"/>
    <cellStyle name="Normal 10 2 5" xfId="499" xr:uid="{00000000-0005-0000-0000-00003F020000}"/>
    <cellStyle name="Normal 10 2 6" xfId="600" xr:uid="{00000000-0005-0000-0000-000040020000}"/>
    <cellStyle name="Normal 10 3" xfId="274" xr:uid="{00000000-0005-0000-0000-000041020000}"/>
    <cellStyle name="Normal 10 3 2" xfId="356" xr:uid="{00000000-0005-0000-0000-000042020000}"/>
    <cellStyle name="Normal 10 3 2 2" xfId="694" xr:uid="{00000000-0005-0000-0000-000043020000}"/>
    <cellStyle name="Normal 10 3 3" xfId="435" xr:uid="{00000000-0005-0000-0000-000044020000}"/>
    <cellStyle name="Normal 10 3 4" xfId="514" xr:uid="{00000000-0005-0000-0000-000045020000}"/>
    <cellStyle name="Normal 10 3 5" xfId="615" xr:uid="{00000000-0005-0000-0000-000046020000}"/>
    <cellStyle name="Normal 10 4" xfId="309" xr:uid="{00000000-0005-0000-0000-000047020000}"/>
    <cellStyle name="Normal 10 4 2" xfId="388" xr:uid="{00000000-0005-0000-0000-000048020000}"/>
    <cellStyle name="Normal 10 4 2 2" xfId="726" xr:uid="{00000000-0005-0000-0000-000049020000}"/>
    <cellStyle name="Normal 10 4 3" xfId="467" xr:uid="{00000000-0005-0000-0000-00004A020000}"/>
    <cellStyle name="Normal 10 4 4" xfId="546" xr:uid="{00000000-0005-0000-0000-00004B020000}"/>
    <cellStyle name="Normal 10 4 5" xfId="647" xr:uid="{00000000-0005-0000-0000-00004C020000}"/>
    <cellStyle name="Normal 10 5" xfId="324" xr:uid="{00000000-0005-0000-0000-00004D020000}"/>
    <cellStyle name="Normal 10 5 2" xfId="662" xr:uid="{00000000-0005-0000-0000-00004E020000}"/>
    <cellStyle name="Normal 10 6" xfId="403" xr:uid="{00000000-0005-0000-0000-00004F020000}"/>
    <cellStyle name="Normal 10 7" xfId="482" xr:uid="{00000000-0005-0000-0000-000050020000}"/>
    <cellStyle name="Normal 10 8" xfId="583" xr:uid="{00000000-0005-0000-0000-000051020000}"/>
    <cellStyle name="Normal 11" xfId="2" xr:uid="{00000000-0005-0000-0000-000052020000}"/>
    <cellStyle name="Normal 11 2" xfId="3" xr:uid="{00000000-0005-0000-0000-000053020000}"/>
    <cellStyle name="Normal 12" xfId="241" xr:uid="{00000000-0005-0000-0000-000054020000}"/>
    <cellStyle name="Normal 12 2" xfId="276" xr:uid="{00000000-0005-0000-0000-000055020000}"/>
    <cellStyle name="Normal 13" xfId="62" xr:uid="{00000000-0005-0000-0000-000056020000}"/>
    <cellStyle name="Normal 13 2" xfId="126" xr:uid="{00000000-0005-0000-0000-000057020000}"/>
    <cellStyle name="Normal 13 3" xfId="548" xr:uid="{00000000-0005-0000-0000-000058020000}"/>
    <cellStyle name="Normal 13 4" xfId="578" xr:uid="{00000000-0005-0000-0000-000059020000}"/>
    <cellStyle name="Normal 14" xfId="579" xr:uid="{00000000-0005-0000-0000-00005A020000}"/>
    <cellStyle name="Normal 2" xfId="4" xr:uid="{00000000-0005-0000-0000-00005B020000}"/>
    <cellStyle name="Normal 2 2" xfId="12" xr:uid="{00000000-0005-0000-0000-00005C020000}"/>
    <cellStyle name="Normal 2 2 2" xfId="5" xr:uid="{00000000-0005-0000-0000-00005D020000}"/>
    <cellStyle name="Normal 2 2 2 2" xfId="550" xr:uid="{00000000-0005-0000-0000-00005E020000}"/>
    <cellStyle name="Normal 2 2 3" xfId="153" xr:uid="{00000000-0005-0000-0000-00005F020000}"/>
    <cellStyle name="Normal 2 2 4" xfId="219" xr:uid="{00000000-0005-0000-0000-000060020000}"/>
    <cellStyle name="Normal 2 3" xfId="53" xr:uid="{00000000-0005-0000-0000-000061020000}"/>
    <cellStyle name="Normal 2 4" xfId="106" xr:uid="{00000000-0005-0000-0000-000062020000}"/>
    <cellStyle name="Normal 2 4 2" xfId="549" xr:uid="{00000000-0005-0000-0000-000063020000}"/>
    <cellStyle name="Normal 2 5" xfId="58" xr:uid="{00000000-0005-0000-0000-000064020000}"/>
    <cellStyle name="Normal 2_3.Havelvacner_N1_12 23.01.2018" xfId="220" xr:uid="{00000000-0005-0000-0000-000065020000}"/>
    <cellStyle name="Normal 3" xfId="6" xr:uid="{00000000-0005-0000-0000-000066020000}"/>
    <cellStyle name="Normal 3 2" xfId="59" xr:uid="{00000000-0005-0000-0000-000067020000}"/>
    <cellStyle name="Normal 3 2 2" xfId="222" xr:uid="{00000000-0005-0000-0000-000068020000}"/>
    <cellStyle name="Normal 3 3" xfId="156" xr:uid="{00000000-0005-0000-0000-000069020000}"/>
    <cellStyle name="Normal 3 4" xfId="221" xr:uid="{00000000-0005-0000-0000-00006A020000}"/>
    <cellStyle name="Normal 3_HavelvacN2axjusakN3" xfId="223" xr:uid="{00000000-0005-0000-0000-00006B020000}"/>
    <cellStyle name="Normal 4" xfId="10" xr:uid="{00000000-0005-0000-0000-00006C020000}"/>
    <cellStyle name="Normal 4 2" xfId="157" xr:uid="{00000000-0005-0000-0000-00006D020000}"/>
    <cellStyle name="Normal 4 2 2" xfId="225" xr:uid="{00000000-0005-0000-0000-00006E020000}"/>
    <cellStyle name="Normal 4 3" xfId="226" xr:uid="{00000000-0005-0000-0000-00006F020000}"/>
    <cellStyle name="Normal 4 4" xfId="224" xr:uid="{00000000-0005-0000-0000-000070020000}"/>
    <cellStyle name="Normal 5" xfId="161" xr:uid="{00000000-0005-0000-0000-000071020000}"/>
    <cellStyle name="Normal 5 10" xfId="227" xr:uid="{00000000-0005-0000-0000-000072020000}"/>
    <cellStyle name="Normal 5 11" xfId="584" xr:uid="{00000000-0005-0000-0000-000073020000}"/>
    <cellStyle name="Normal 5 2" xfId="7" xr:uid="{00000000-0005-0000-0000-000074020000}"/>
    <cellStyle name="Normal 5 2 2" xfId="228" xr:uid="{00000000-0005-0000-0000-000075020000}"/>
    <cellStyle name="Normal 5 3" xfId="244" xr:uid="{00000000-0005-0000-0000-000076020000}"/>
    <cellStyle name="Normal 5 3 2" xfId="279" xr:uid="{00000000-0005-0000-0000-000077020000}"/>
    <cellStyle name="Normal 5 3 2 2" xfId="359" xr:uid="{00000000-0005-0000-0000-000078020000}"/>
    <cellStyle name="Normal 5 3 2 2 2" xfId="697" xr:uid="{00000000-0005-0000-0000-000079020000}"/>
    <cellStyle name="Normal 5 3 2 3" xfId="438" xr:uid="{00000000-0005-0000-0000-00007A020000}"/>
    <cellStyle name="Normal 5 3 2 4" xfId="517" xr:uid="{00000000-0005-0000-0000-00007B020000}"/>
    <cellStyle name="Normal 5 3 2 5" xfId="618" xr:uid="{00000000-0005-0000-0000-00007C020000}"/>
    <cellStyle name="Normal 5 3 3" xfId="327" xr:uid="{00000000-0005-0000-0000-00007D020000}"/>
    <cellStyle name="Normal 5 3 3 2" xfId="665" xr:uid="{00000000-0005-0000-0000-00007E020000}"/>
    <cellStyle name="Normal 5 3 4" xfId="406" xr:uid="{00000000-0005-0000-0000-00007F020000}"/>
    <cellStyle name="Normal 5 3 5" xfId="485" xr:uid="{00000000-0005-0000-0000-000080020000}"/>
    <cellStyle name="Normal 5 3 6" xfId="586" xr:uid="{00000000-0005-0000-0000-000081020000}"/>
    <cellStyle name="Normal 5 4" xfId="260" xr:uid="{00000000-0005-0000-0000-000082020000}"/>
    <cellStyle name="Normal 5 4 2" xfId="295" xr:uid="{00000000-0005-0000-0000-000083020000}"/>
    <cellStyle name="Normal 5 4 2 2" xfId="374" xr:uid="{00000000-0005-0000-0000-000084020000}"/>
    <cellStyle name="Normal 5 4 2 2 2" xfId="712" xr:uid="{00000000-0005-0000-0000-000085020000}"/>
    <cellStyle name="Normal 5 4 2 3" xfId="453" xr:uid="{00000000-0005-0000-0000-000086020000}"/>
    <cellStyle name="Normal 5 4 2 4" xfId="532" xr:uid="{00000000-0005-0000-0000-000087020000}"/>
    <cellStyle name="Normal 5 4 2 5" xfId="633" xr:uid="{00000000-0005-0000-0000-000088020000}"/>
    <cellStyle name="Normal 5 4 3" xfId="342" xr:uid="{00000000-0005-0000-0000-000089020000}"/>
    <cellStyle name="Normal 5 4 3 2" xfId="680" xr:uid="{00000000-0005-0000-0000-00008A020000}"/>
    <cellStyle name="Normal 5 4 4" xfId="421" xr:uid="{00000000-0005-0000-0000-00008B020000}"/>
    <cellStyle name="Normal 5 4 5" xfId="500" xr:uid="{00000000-0005-0000-0000-00008C020000}"/>
    <cellStyle name="Normal 5 4 6" xfId="601" xr:uid="{00000000-0005-0000-0000-00008D020000}"/>
    <cellStyle name="Normal 5 5" xfId="275" xr:uid="{00000000-0005-0000-0000-00008E020000}"/>
    <cellStyle name="Normal 5 5 2" xfId="357" xr:uid="{00000000-0005-0000-0000-00008F020000}"/>
    <cellStyle name="Normal 5 5 2 2" xfId="695" xr:uid="{00000000-0005-0000-0000-000090020000}"/>
    <cellStyle name="Normal 5 5 3" xfId="436" xr:uid="{00000000-0005-0000-0000-000091020000}"/>
    <cellStyle name="Normal 5 5 4" xfId="515" xr:uid="{00000000-0005-0000-0000-000092020000}"/>
    <cellStyle name="Normal 5 5 5" xfId="616" xr:uid="{00000000-0005-0000-0000-000093020000}"/>
    <cellStyle name="Normal 5 6" xfId="310" xr:uid="{00000000-0005-0000-0000-000094020000}"/>
    <cellStyle name="Normal 5 6 2" xfId="389" xr:uid="{00000000-0005-0000-0000-000095020000}"/>
    <cellStyle name="Normal 5 6 2 2" xfId="727" xr:uid="{00000000-0005-0000-0000-000096020000}"/>
    <cellStyle name="Normal 5 6 3" xfId="468" xr:uid="{00000000-0005-0000-0000-000097020000}"/>
    <cellStyle name="Normal 5 6 4" xfId="547" xr:uid="{00000000-0005-0000-0000-000098020000}"/>
    <cellStyle name="Normal 5 6 5" xfId="648" xr:uid="{00000000-0005-0000-0000-000099020000}"/>
    <cellStyle name="Normal 5 7" xfId="325" xr:uid="{00000000-0005-0000-0000-00009A020000}"/>
    <cellStyle name="Normal 5 7 2" xfId="551" xr:uid="{00000000-0005-0000-0000-00009B020000}"/>
    <cellStyle name="Normal 5 7 3" xfId="663" xr:uid="{00000000-0005-0000-0000-00009C020000}"/>
    <cellStyle name="Normal 5 8" xfId="404" xr:uid="{00000000-0005-0000-0000-00009D020000}"/>
    <cellStyle name="Normal 5 9" xfId="483" xr:uid="{00000000-0005-0000-0000-00009E020000}"/>
    <cellStyle name="Normal 6" xfId="151" xr:uid="{00000000-0005-0000-0000-00009F020000}"/>
    <cellStyle name="Normal 6 2" xfId="229" xr:uid="{00000000-0005-0000-0000-0000A0020000}"/>
    <cellStyle name="Normal 7" xfId="54" xr:uid="{00000000-0005-0000-0000-0000A1020000}"/>
    <cellStyle name="Normal 7 2" xfId="230" xr:uid="{00000000-0005-0000-0000-0000A2020000}"/>
    <cellStyle name="Normal 8" xfId="149" xr:uid="{00000000-0005-0000-0000-0000A3020000}"/>
    <cellStyle name="Normal 8 2" xfId="231" xr:uid="{00000000-0005-0000-0000-0000A4020000}"/>
    <cellStyle name="Normal 9" xfId="232" xr:uid="{00000000-0005-0000-0000-0000A5020000}"/>
    <cellStyle name="Note 2" xfId="100" xr:uid="{00000000-0005-0000-0000-0000A7020000}"/>
    <cellStyle name="Note 2 2" xfId="233" xr:uid="{00000000-0005-0000-0000-0000A8020000}"/>
    <cellStyle name="Note 3" xfId="125" xr:uid="{00000000-0005-0000-0000-0000A9020000}"/>
    <cellStyle name="Note 4" xfId="55" xr:uid="{00000000-0005-0000-0000-0000AA020000}"/>
    <cellStyle name="Note 5" xfId="148" xr:uid="{00000000-0005-0000-0000-0000AB020000}"/>
    <cellStyle name="Note 6" xfId="580" xr:uid="{00000000-0005-0000-0000-0000AC020000}"/>
    <cellStyle name="Output" xfId="20" builtinId="21" customBuiltin="1"/>
    <cellStyle name="Output 2" xfId="101" xr:uid="{00000000-0005-0000-0000-0000AD020000}"/>
    <cellStyle name="Output 2 2" xfId="234" xr:uid="{00000000-0005-0000-0000-0000AE020000}"/>
    <cellStyle name="Percent 2" xfId="56" xr:uid="{00000000-0005-0000-0000-0000AF020000}"/>
    <cellStyle name="Percent 2 2" xfId="159" xr:uid="{00000000-0005-0000-0000-0000B0020000}"/>
    <cellStyle name="Percent 2 2 2" xfId="552" xr:uid="{00000000-0005-0000-0000-0000B1020000}"/>
    <cellStyle name="Percent 2 2 3" xfId="236" xr:uid="{00000000-0005-0000-0000-0000B2020000}"/>
    <cellStyle name="Percent 2 3" xfId="158" xr:uid="{00000000-0005-0000-0000-0000B3020000}"/>
    <cellStyle name="Percent 2 4" xfId="235" xr:uid="{00000000-0005-0000-0000-0000B4020000}"/>
    <cellStyle name="Percent 3" xfId="245" xr:uid="{00000000-0005-0000-0000-0000B5020000}"/>
    <cellStyle name="Percent 3 2" xfId="280" xr:uid="{00000000-0005-0000-0000-0000B6020000}"/>
    <cellStyle name="RowLevel_1_N6+artabyuje" xfId="237" xr:uid="{00000000-0005-0000-0000-0000B7020000}"/>
    <cellStyle name="SN_241" xfId="8" xr:uid="{00000000-0005-0000-0000-0000B8020000}"/>
    <cellStyle name="SN_it" xfId="554" xr:uid="{00000000-0005-0000-0000-0000B9020000}"/>
    <cellStyle name="Style 1" xfId="160" xr:uid="{00000000-0005-0000-0000-0000BA020000}"/>
    <cellStyle name="Title" xfId="127" builtinId="15" customBuiltin="1"/>
    <cellStyle name="Title 2" xfId="102" xr:uid="{00000000-0005-0000-0000-0000BB020000}"/>
    <cellStyle name="Title 2 2" xfId="238" xr:uid="{00000000-0005-0000-0000-0000BC020000}"/>
    <cellStyle name="Title 3" xfId="57" xr:uid="{00000000-0005-0000-0000-0000BD020000}"/>
    <cellStyle name="Total" xfId="26" builtinId="25" customBuiltin="1"/>
    <cellStyle name="Total 2" xfId="103" xr:uid="{00000000-0005-0000-0000-0000BE020000}"/>
    <cellStyle name="Total 2 2" xfId="239" xr:uid="{00000000-0005-0000-0000-0000BF020000}"/>
    <cellStyle name="Warning Text" xfId="24" builtinId="11" customBuiltin="1"/>
    <cellStyle name="Warning Text 2" xfId="104" xr:uid="{00000000-0005-0000-0000-0000C0020000}"/>
    <cellStyle name="Warning Text 2 2" xfId="240" xr:uid="{00000000-0005-0000-0000-0000C1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hit.Arakelyan/Desktop/Voroshman%20naxagic%2049000.0/2.Havelvac%20(3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</sheetNames>
    <sheetDataSet>
      <sheetData sheetId="0" refreshError="1"/>
      <sheetData sheetId="1" refreshError="1"/>
      <sheetData sheetId="2">
        <row r="10">
          <cell r="C10" t="str">
            <v>ՀՀ ֆինանսների նախարարություն</v>
          </cell>
        </row>
        <row r="11">
          <cell r="A11">
            <v>1108</v>
          </cell>
        </row>
        <row r="12">
          <cell r="C12" t="str">
            <v>Հանրային ֆինանսների կառավարման բնագավառում պետական քաղաքականության մշակում, ծրագրերի համակարգում և մոնիտորինգ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1"/>
  <sheetViews>
    <sheetView tabSelected="1" workbookViewId="0">
      <selection activeCell="H17" sqref="H17"/>
    </sheetView>
  </sheetViews>
  <sheetFormatPr defaultRowHeight="17.25"/>
  <cols>
    <col min="1" max="1" width="32.42578125" style="87" customWidth="1"/>
    <col min="2" max="2" width="48.5703125" style="87" customWidth="1"/>
    <col min="3" max="4" width="9.140625" style="87"/>
    <col min="5" max="5" width="17" style="87" customWidth="1"/>
    <col min="6" max="16384" width="9.140625" style="87"/>
  </cols>
  <sheetData>
    <row r="1" spans="1:5" s="78" customFormat="1">
      <c r="A1" s="77"/>
      <c r="B1" s="14"/>
      <c r="C1" s="15" t="s">
        <v>115</v>
      </c>
    </row>
    <row r="2" spans="1:5" s="78" customFormat="1">
      <c r="A2" s="77"/>
      <c r="B2" s="20"/>
      <c r="C2" s="18" t="s">
        <v>49</v>
      </c>
    </row>
    <row r="3" spans="1:5" s="78" customFormat="1">
      <c r="A3" s="79" t="s">
        <v>98</v>
      </c>
      <c r="B3" s="14"/>
      <c r="C3" s="19" t="s">
        <v>32</v>
      </c>
    </row>
    <row r="4" spans="1:5" s="78" customFormat="1">
      <c r="A4" s="80"/>
      <c r="B4" s="77"/>
    </row>
    <row r="5" spans="1:5" s="78" customFormat="1">
      <c r="A5" s="80"/>
      <c r="B5" s="77"/>
    </row>
    <row r="6" spans="1:5" s="78" customFormat="1" ht="65.25" customHeight="1">
      <c r="A6" s="160" t="s">
        <v>99</v>
      </c>
      <c r="B6" s="160"/>
    </row>
    <row r="7" spans="1:5" s="78" customFormat="1">
      <c r="A7" s="81"/>
      <c r="B7" s="81"/>
    </row>
    <row r="8" spans="1:5" s="78" customFormat="1">
      <c r="A8" s="80"/>
      <c r="B8" s="155" t="s">
        <v>100</v>
      </c>
    </row>
    <row r="9" spans="1:5" s="78" customFormat="1" ht="43.5" customHeight="1">
      <c r="A9" s="82"/>
      <c r="B9" s="11" t="s">
        <v>101</v>
      </c>
    </row>
    <row r="10" spans="1:5" s="78" customFormat="1">
      <c r="A10" s="82" t="s">
        <v>102</v>
      </c>
      <c r="B10" s="83">
        <f>+'2'!B11</f>
        <v>-491928.10000000003</v>
      </c>
    </row>
    <row r="11" spans="1:5" s="78" customFormat="1" ht="21" customHeight="1">
      <c r="A11" s="82" t="s">
        <v>103</v>
      </c>
      <c r="B11" s="84">
        <f>+'3'!D9</f>
        <v>-491928.10000000009</v>
      </c>
    </row>
    <row r="12" spans="1:5" s="78" customFormat="1">
      <c r="A12" s="82" t="s">
        <v>104</v>
      </c>
      <c r="B12" s="84">
        <f>+B11-B10</f>
        <v>0</v>
      </c>
    </row>
    <row r="13" spans="1:5" s="78" customFormat="1">
      <c r="A13" s="80"/>
      <c r="B13" s="77"/>
    </row>
    <row r="14" spans="1:5" s="78" customFormat="1">
      <c r="A14" s="80"/>
      <c r="B14" s="85"/>
    </row>
    <row r="15" spans="1:5" s="78" customFormat="1">
      <c r="A15" s="79"/>
      <c r="B15" s="80"/>
    </row>
    <row r="16" spans="1:5" s="78" customFormat="1">
      <c r="A16" s="79"/>
      <c r="B16" s="86"/>
      <c r="E16" s="8" t="s">
        <v>105</v>
      </c>
    </row>
    <row r="17" spans="1:2" s="78" customFormat="1">
      <c r="A17" s="79"/>
      <c r="B17" s="79"/>
    </row>
    <row r="18" spans="1:2" s="78" customFormat="1">
      <c r="A18" s="77"/>
      <c r="B18" s="77"/>
    </row>
    <row r="19" spans="1:2" s="78" customFormat="1">
      <c r="A19" s="77"/>
      <c r="B19" s="77"/>
    </row>
    <row r="20" spans="1:2" s="78" customFormat="1">
      <c r="A20" s="77"/>
      <c r="B20" s="77"/>
    </row>
    <row r="21" spans="1:2" s="78" customFormat="1">
      <c r="A21" s="77"/>
      <c r="B21" s="77"/>
    </row>
  </sheetData>
  <mergeCells count="1">
    <mergeCell ref="A6:B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6"/>
  <sheetViews>
    <sheetView workbookViewId="0">
      <selection activeCell="B22" sqref="B22:B23"/>
    </sheetView>
  </sheetViews>
  <sheetFormatPr defaultRowHeight="15.75"/>
  <cols>
    <col min="1" max="1" width="48.7109375" style="88" customWidth="1"/>
    <col min="2" max="2" width="37.42578125" style="88" customWidth="1"/>
    <col min="3" max="16384" width="9.140625" style="88"/>
  </cols>
  <sheetData>
    <row r="1" spans="1:3" ht="17.25">
      <c r="A1" s="14"/>
      <c r="B1" s="15" t="s">
        <v>116</v>
      </c>
    </row>
    <row r="2" spans="1:3" ht="17.25">
      <c r="A2" s="20"/>
      <c r="B2" s="18" t="s">
        <v>49</v>
      </c>
    </row>
    <row r="3" spans="1:3" ht="17.25">
      <c r="A3" s="14"/>
      <c r="B3" s="19" t="s">
        <v>32</v>
      </c>
    </row>
    <row r="4" spans="1:3" ht="17.25">
      <c r="A4" s="89"/>
      <c r="B4" s="79"/>
    </row>
    <row r="5" spans="1:3" ht="17.25">
      <c r="A5" s="79"/>
      <c r="B5" s="79"/>
    </row>
    <row r="6" spans="1:3" ht="92.25" customHeight="1">
      <c r="A6" s="162" t="s">
        <v>106</v>
      </c>
      <c r="B6" s="162"/>
    </row>
    <row r="7" spans="1:3" ht="18" customHeight="1">
      <c r="A7" s="81"/>
      <c r="B7" s="81"/>
    </row>
    <row r="8" spans="1:3" ht="17.25">
      <c r="A8" s="89"/>
      <c r="B8" s="156" t="s">
        <v>100</v>
      </c>
    </row>
    <row r="9" spans="1:3" ht="71.25" customHeight="1">
      <c r="A9" s="161" t="s">
        <v>107</v>
      </c>
      <c r="B9" s="107" t="s">
        <v>113</v>
      </c>
    </row>
    <row r="10" spans="1:3" ht="25.5" customHeight="1">
      <c r="A10" s="161"/>
      <c r="B10" s="90" t="s">
        <v>55</v>
      </c>
    </row>
    <row r="11" spans="1:3" ht="17.25">
      <c r="A11" s="91" t="s">
        <v>40</v>
      </c>
      <c r="B11" s="84">
        <f>+B13</f>
        <v>-491928.10000000003</v>
      </c>
    </row>
    <row r="12" spans="1:3" ht="17.25">
      <c r="A12" s="91" t="s">
        <v>108</v>
      </c>
      <c r="B12" s="84"/>
    </row>
    <row r="13" spans="1:3" ht="17.25">
      <c r="A13" s="91" t="s">
        <v>109</v>
      </c>
      <c r="B13" s="84">
        <f>+'5'!E12</f>
        <v>-491928.10000000003</v>
      </c>
    </row>
    <row r="14" spans="1:3" ht="17.25">
      <c r="A14" s="79"/>
      <c r="B14" s="92"/>
    </row>
    <row r="15" spans="1:3" ht="17.25">
      <c r="A15" s="80"/>
      <c r="B15" s="93"/>
      <c r="C15" s="93"/>
    </row>
    <row r="16" spans="1:3">
      <c r="B16" s="94"/>
    </row>
  </sheetData>
  <mergeCells count="2">
    <mergeCell ref="A9:A10"/>
    <mergeCell ref="A6:B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42"/>
  <sheetViews>
    <sheetView zoomScale="112" zoomScaleNormal="112" workbookViewId="0">
      <selection activeCell="F8" sqref="F8"/>
    </sheetView>
  </sheetViews>
  <sheetFormatPr defaultRowHeight="16.5"/>
  <cols>
    <col min="1" max="1" width="10.5703125" style="27" customWidth="1"/>
    <col min="2" max="2" width="12.7109375" style="27" customWidth="1"/>
    <col min="3" max="3" width="78.7109375" style="28" customWidth="1"/>
    <col min="4" max="4" width="21.28515625" style="27" customWidth="1"/>
    <col min="5" max="16384" width="9.140625" style="27"/>
  </cols>
  <sheetData>
    <row r="1" spans="1:6" s="6" customFormat="1" ht="17.25">
      <c r="A1" s="4"/>
      <c r="B1" s="5"/>
      <c r="C1" s="14"/>
      <c r="D1" s="15" t="s">
        <v>117</v>
      </c>
    </row>
    <row r="2" spans="1:6" s="6" customFormat="1" ht="18" customHeight="1">
      <c r="A2" s="4"/>
      <c r="B2" s="5"/>
      <c r="C2" s="20"/>
      <c r="D2" s="18" t="s">
        <v>49</v>
      </c>
    </row>
    <row r="3" spans="1:6" s="6" customFormat="1" ht="17.25">
      <c r="A3" s="4"/>
      <c r="B3" s="5"/>
      <c r="C3" s="14"/>
      <c r="D3" s="19" t="s">
        <v>32</v>
      </c>
    </row>
    <row r="4" spans="1:6" s="6" customFormat="1" ht="17.25">
      <c r="A4" s="4"/>
      <c r="B4" s="5"/>
      <c r="C4" s="89"/>
      <c r="D4" s="79"/>
    </row>
    <row r="5" spans="1:6" ht="81" customHeight="1">
      <c r="A5" s="165" t="s">
        <v>120</v>
      </c>
      <c r="B5" s="165"/>
      <c r="C5" s="165"/>
      <c r="D5" s="165"/>
    </row>
    <row r="6" spans="1:6" ht="21" customHeight="1">
      <c r="A6" s="164" t="s">
        <v>48</v>
      </c>
      <c r="B6" s="164"/>
      <c r="C6" s="164"/>
      <c r="D6" s="164"/>
    </row>
    <row r="7" spans="1:6" ht="84.75" customHeight="1">
      <c r="A7" s="167" t="s">
        <v>0</v>
      </c>
      <c r="B7" s="168"/>
      <c r="C7" s="141" t="s">
        <v>1</v>
      </c>
      <c r="D7" s="100" t="s">
        <v>113</v>
      </c>
    </row>
    <row r="8" spans="1:6" ht="26.25" customHeight="1">
      <c r="A8" s="46" t="s">
        <v>2</v>
      </c>
      <c r="B8" s="66" t="s">
        <v>3</v>
      </c>
      <c r="C8" s="140"/>
      <c r="D8" s="32" t="s">
        <v>55</v>
      </c>
    </row>
    <row r="9" spans="1:6" s="29" customFormat="1" ht="27.75" customHeight="1">
      <c r="A9" s="52"/>
      <c r="B9" s="42"/>
      <c r="C9" s="35" t="s">
        <v>59</v>
      </c>
      <c r="D9" s="55">
        <f>D10+D37</f>
        <v>-491928.10000000009</v>
      </c>
      <c r="E9" s="27"/>
      <c r="F9" s="27"/>
    </row>
    <row r="10" spans="1:6" ht="21.75" customHeight="1">
      <c r="A10" s="61"/>
      <c r="B10" s="74"/>
      <c r="C10" s="35" t="s">
        <v>60</v>
      </c>
      <c r="D10" s="55">
        <f>D11</f>
        <v>-614910.20000000007</v>
      </c>
    </row>
    <row r="11" spans="1:6" ht="20.25" customHeight="1">
      <c r="A11" s="57">
        <v>1108</v>
      </c>
      <c r="B11" s="74"/>
      <c r="C11" s="69" t="s">
        <v>4</v>
      </c>
      <c r="D11" s="55">
        <f>+D18+D24</f>
        <v>-614910.20000000007</v>
      </c>
    </row>
    <row r="12" spans="1:6" ht="28.5" customHeight="1">
      <c r="A12" s="61"/>
      <c r="B12" s="74"/>
      <c r="C12" s="45" t="s">
        <v>61</v>
      </c>
      <c r="D12" s="170"/>
    </row>
    <row r="13" spans="1:6" ht="20.25" customHeight="1">
      <c r="A13" s="61"/>
      <c r="B13" s="74"/>
      <c r="C13" s="69" t="s">
        <v>5</v>
      </c>
      <c r="D13" s="170"/>
    </row>
    <row r="14" spans="1:6" ht="30" customHeight="1">
      <c r="A14" s="61"/>
      <c r="B14" s="74"/>
      <c r="C14" s="71" t="s">
        <v>62</v>
      </c>
      <c r="D14" s="170"/>
    </row>
    <row r="15" spans="1:6" ht="19.5" customHeight="1">
      <c r="A15" s="61"/>
      <c r="B15" s="74"/>
      <c r="C15" s="69" t="s">
        <v>6</v>
      </c>
      <c r="D15" s="170"/>
    </row>
    <row r="16" spans="1:6" ht="26.25" customHeight="1">
      <c r="A16" s="51"/>
      <c r="B16" s="41"/>
      <c r="C16" s="36" t="s">
        <v>63</v>
      </c>
      <c r="D16" s="170"/>
    </row>
    <row r="17" spans="1:4" ht="18.75" customHeight="1">
      <c r="A17" s="163" t="s">
        <v>7</v>
      </c>
      <c r="B17" s="163"/>
      <c r="C17" s="169"/>
      <c r="D17" s="56"/>
    </row>
    <row r="18" spans="1:4" ht="21.75" customHeight="1">
      <c r="A18" s="68"/>
      <c r="B18" s="44">
        <v>11008</v>
      </c>
      <c r="C18" s="65" t="s">
        <v>34</v>
      </c>
      <c r="D18" s="72">
        <f>+'5'!D18</f>
        <v>164606.59999999998</v>
      </c>
    </row>
    <row r="19" spans="1:4" ht="40.5">
      <c r="A19" s="61"/>
      <c r="B19" s="61"/>
      <c r="C19" s="50" t="s">
        <v>64</v>
      </c>
      <c r="D19" s="166"/>
    </row>
    <row r="20" spans="1:4" ht="20.25" customHeight="1">
      <c r="A20" s="61"/>
      <c r="B20" s="61"/>
      <c r="C20" s="40" t="s">
        <v>8</v>
      </c>
      <c r="D20" s="166"/>
    </row>
    <row r="21" spans="1:4" ht="57.75" customHeight="1">
      <c r="A21" s="61"/>
      <c r="B21" s="61"/>
      <c r="C21" s="37" t="s">
        <v>65</v>
      </c>
      <c r="D21" s="166"/>
    </row>
    <row r="22" spans="1:4" ht="18" customHeight="1">
      <c r="A22" s="61"/>
      <c r="B22" s="61"/>
      <c r="C22" s="40" t="s">
        <v>9</v>
      </c>
      <c r="D22" s="166"/>
    </row>
    <row r="23" spans="1:4" ht="18" customHeight="1">
      <c r="A23" s="61"/>
      <c r="B23" s="61"/>
      <c r="C23" s="60" t="s">
        <v>10</v>
      </c>
      <c r="D23" s="166"/>
    </row>
    <row r="24" spans="1:4">
      <c r="A24" s="68"/>
      <c r="B24" s="44" t="s">
        <v>66</v>
      </c>
      <c r="C24" s="65" t="s">
        <v>67</v>
      </c>
      <c r="D24" s="72">
        <f>+'5'!D24</f>
        <v>-779516.8</v>
      </c>
    </row>
    <row r="25" spans="1:4" ht="27">
      <c r="A25" s="61"/>
      <c r="B25" s="61"/>
      <c r="C25" s="50" t="s">
        <v>68</v>
      </c>
      <c r="D25" s="163"/>
    </row>
    <row r="26" spans="1:4" ht="21.75" customHeight="1">
      <c r="A26" s="61"/>
      <c r="B26" s="61"/>
      <c r="C26" s="40" t="s">
        <v>8</v>
      </c>
      <c r="D26" s="163"/>
    </row>
    <row r="27" spans="1:4" ht="60.75" customHeight="1">
      <c r="A27" s="61"/>
      <c r="B27" s="61"/>
      <c r="C27" s="37" t="s">
        <v>69</v>
      </c>
      <c r="D27" s="163"/>
    </row>
    <row r="28" spans="1:4" ht="26.25" customHeight="1">
      <c r="A28" s="61"/>
      <c r="B28" s="61"/>
      <c r="C28" s="40" t="s">
        <v>9</v>
      </c>
      <c r="D28" s="163"/>
    </row>
    <row r="29" spans="1:4" ht="37.5" customHeight="1">
      <c r="A29" s="61"/>
      <c r="B29" s="61"/>
      <c r="C29" s="60" t="s">
        <v>70</v>
      </c>
      <c r="D29" s="163"/>
    </row>
    <row r="30" spans="1:4">
      <c r="A30" s="75"/>
      <c r="B30" s="75"/>
      <c r="C30" s="124" t="s">
        <v>122</v>
      </c>
      <c r="D30" s="138">
        <f>+D31</f>
        <v>122982.1</v>
      </c>
    </row>
    <row r="31" spans="1:4">
      <c r="A31" s="65" t="s">
        <v>123</v>
      </c>
      <c r="B31" s="65"/>
      <c r="C31" s="65" t="s">
        <v>4</v>
      </c>
      <c r="D31" s="138">
        <f>+D37</f>
        <v>122982.1</v>
      </c>
    </row>
    <row r="32" spans="1:4">
      <c r="A32" s="50"/>
      <c r="B32" s="50"/>
      <c r="C32" s="50" t="s">
        <v>124</v>
      </c>
      <c r="D32" s="139"/>
    </row>
    <row r="33" spans="1:4">
      <c r="A33" s="40"/>
      <c r="B33" s="40"/>
      <c r="C33" s="40" t="s">
        <v>5</v>
      </c>
      <c r="D33" s="139"/>
    </row>
    <row r="34" spans="1:4" ht="27">
      <c r="A34" s="37"/>
      <c r="B34" s="37"/>
      <c r="C34" s="37" t="s">
        <v>125</v>
      </c>
      <c r="D34" s="139"/>
    </row>
    <row r="35" spans="1:4">
      <c r="A35" s="40"/>
      <c r="B35" s="40"/>
      <c r="C35" s="40" t="s">
        <v>6</v>
      </c>
      <c r="D35" s="139"/>
    </row>
    <row r="36" spans="1:4" ht="27">
      <c r="A36" s="60"/>
      <c r="B36" s="60"/>
      <c r="C36" s="60" t="s">
        <v>126</v>
      </c>
      <c r="D36" s="139"/>
    </row>
    <row r="37" spans="1:4">
      <c r="A37" s="50"/>
      <c r="B37" s="50" t="s">
        <v>112</v>
      </c>
      <c r="C37" s="50" t="s">
        <v>67</v>
      </c>
      <c r="D37" s="151">
        <v>122982.1</v>
      </c>
    </row>
    <row r="38" spans="1:4">
      <c r="A38" s="40"/>
      <c r="B38" s="40"/>
      <c r="C38" s="40" t="s">
        <v>124</v>
      </c>
      <c r="D38" s="139"/>
    </row>
    <row r="39" spans="1:4">
      <c r="A39" s="37"/>
      <c r="B39" s="37"/>
      <c r="C39" s="37" t="s">
        <v>8</v>
      </c>
      <c r="D39" s="139"/>
    </row>
    <row r="40" spans="1:4" ht="40.5">
      <c r="A40" s="40"/>
      <c r="B40" s="40"/>
      <c r="C40" s="40" t="s">
        <v>127</v>
      </c>
      <c r="D40" s="139"/>
    </row>
    <row r="41" spans="1:4">
      <c r="A41" s="60"/>
      <c r="B41" s="60"/>
      <c r="C41" s="60" t="s">
        <v>9</v>
      </c>
      <c r="D41" s="139"/>
    </row>
    <row r="42" spans="1:4">
      <c r="A42" s="65"/>
      <c r="B42" s="65"/>
      <c r="C42" s="65" t="s">
        <v>10</v>
      </c>
      <c r="D42" s="125"/>
    </row>
  </sheetData>
  <mergeCells count="7">
    <mergeCell ref="D25:D29"/>
    <mergeCell ref="A6:D6"/>
    <mergeCell ref="A5:D5"/>
    <mergeCell ref="D19:D23"/>
    <mergeCell ref="A7:B7"/>
    <mergeCell ref="A17:C17"/>
    <mergeCell ref="D12:D16"/>
  </mergeCells>
  <pageMargins left="0.75" right="0.75" top="1" bottom="1" header="0.5" footer="0.5"/>
  <pageSetup paperSize="9"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0"/>
  <sheetViews>
    <sheetView topLeftCell="A10" zoomScale="124" zoomScaleNormal="124" workbookViewId="0">
      <selection activeCell="G7" sqref="G7"/>
    </sheetView>
  </sheetViews>
  <sheetFormatPr defaultRowHeight="15.75" customHeight="1"/>
  <cols>
    <col min="1" max="1" width="8.42578125" style="6" customWidth="1"/>
    <col min="2" max="3" width="7.5703125" style="6" customWidth="1"/>
    <col min="4" max="4" width="9" style="6" customWidth="1"/>
    <col min="5" max="5" width="12.42578125" style="6" customWidth="1"/>
    <col min="6" max="6" width="69.42578125" style="8" customWidth="1"/>
    <col min="7" max="7" width="22.7109375" style="6" customWidth="1"/>
    <col min="8" max="16384" width="9.140625" style="6"/>
  </cols>
  <sheetData>
    <row r="1" spans="1:9" ht="15.75" customHeight="1">
      <c r="A1" s="4"/>
      <c r="B1" s="5"/>
      <c r="C1" s="5"/>
      <c r="D1" s="4"/>
      <c r="E1" s="4"/>
      <c r="F1" s="4"/>
    </row>
    <row r="2" spans="1:9" ht="15.75" customHeight="1">
      <c r="A2" s="4"/>
      <c r="B2" s="5"/>
      <c r="C2" s="5"/>
      <c r="E2" s="7"/>
      <c r="F2" s="113"/>
      <c r="G2" s="114" t="s">
        <v>33</v>
      </c>
    </row>
    <row r="3" spans="1:9" ht="15.75" customHeight="1">
      <c r="A3" s="4"/>
      <c r="B3" s="5"/>
      <c r="C3" s="5"/>
      <c r="E3" s="7"/>
      <c r="F3" s="28"/>
      <c r="G3" s="114" t="s">
        <v>50</v>
      </c>
    </row>
    <row r="4" spans="1:9" ht="15.75" customHeight="1">
      <c r="A4" s="4"/>
      <c r="B4" s="5"/>
      <c r="C4" s="5"/>
      <c r="E4" s="9"/>
      <c r="F4" s="115"/>
      <c r="G4" s="116" t="s">
        <v>32</v>
      </c>
    </row>
    <row r="5" spans="1:9" ht="15.75" customHeight="1">
      <c r="A5" s="4"/>
      <c r="B5" s="5"/>
      <c r="C5" s="5"/>
      <c r="D5" s="4"/>
      <c r="E5" s="10"/>
      <c r="F5" s="117"/>
      <c r="G5" s="27"/>
    </row>
    <row r="6" spans="1:9" ht="60.75" customHeight="1">
      <c r="A6" s="171" t="s">
        <v>97</v>
      </c>
      <c r="B6" s="171"/>
      <c r="C6" s="171"/>
      <c r="D6" s="171"/>
      <c r="E6" s="171"/>
      <c r="F6" s="171"/>
      <c r="G6" s="171"/>
    </row>
    <row r="7" spans="1:9" ht="20.25" customHeight="1">
      <c r="A7" s="153"/>
      <c r="B7" s="153"/>
      <c r="C7" s="153"/>
      <c r="D7" s="153"/>
      <c r="E7" s="153"/>
      <c r="F7" s="157"/>
      <c r="G7" s="158" t="s">
        <v>48</v>
      </c>
      <c r="H7" s="157"/>
      <c r="I7" s="157"/>
    </row>
    <row r="8" spans="1:9" ht="81.75" customHeight="1">
      <c r="A8" s="172" t="s">
        <v>11</v>
      </c>
      <c r="B8" s="173"/>
      <c r="C8" s="174"/>
      <c r="D8" s="167" t="s">
        <v>0</v>
      </c>
      <c r="E8" s="168"/>
      <c r="F8" s="141" t="s">
        <v>12</v>
      </c>
      <c r="G8" s="100" t="s">
        <v>113</v>
      </c>
    </row>
    <row r="9" spans="1:9" ht="16.5" customHeight="1">
      <c r="A9" s="34" t="s">
        <v>13</v>
      </c>
      <c r="B9" s="34" t="s">
        <v>14</v>
      </c>
      <c r="C9" s="34" t="s">
        <v>15</v>
      </c>
      <c r="D9" s="34" t="s">
        <v>2</v>
      </c>
      <c r="E9" s="34" t="s">
        <v>3</v>
      </c>
      <c r="F9" s="140"/>
      <c r="G9" s="32" t="s">
        <v>55</v>
      </c>
    </row>
    <row r="10" spans="1:9" ht="15.75" customHeight="1">
      <c r="A10" s="30"/>
      <c r="B10" s="30"/>
      <c r="C10" s="30"/>
      <c r="D10" s="30"/>
      <c r="E10" s="30"/>
      <c r="F10" s="31" t="s">
        <v>72</v>
      </c>
      <c r="G10" s="55">
        <f>+G12+G38</f>
        <v>-491928.10000000009</v>
      </c>
    </row>
    <row r="11" spans="1:9" ht="15.75" customHeight="1">
      <c r="A11" s="33"/>
      <c r="B11" s="30"/>
      <c r="C11" s="30"/>
      <c r="D11" s="30"/>
      <c r="E11" s="47"/>
      <c r="F11" s="33" t="s">
        <v>17</v>
      </c>
      <c r="G11" s="55"/>
    </row>
    <row r="12" spans="1:9" ht="15.75" customHeight="1">
      <c r="A12" s="31" t="s">
        <v>71</v>
      </c>
      <c r="B12" s="31"/>
      <c r="C12" s="31"/>
      <c r="D12" s="30"/>
      <c r="E12" s="30"/>
      <c r="F12" s="30" t="s">
        <v>73</v>
      </c>
      <c r="G12" s="55">
        <f>G14</f>
        <v>-614910.20000000007</v>
      </c>
    </row>
    <row r="13" spans="1:9" s="103" customFormat="1" ht="15.75" customHeight="1">
      <c r="A13" s="31"/>
      <c r="B13" s="31"/>
      <c r="C13" s="31"/>
      <c r="D13" s="30"/>
      <c r="E13" s="30"/>
      <c r="F13" s="30" t="s">
        <v>17</v>
      </c>
      <c r="G13" s="119"/>
    </row>
    <row r="14" spans="1:9" ht="15.75" customHeight="1">
      <c r="A14" s="30"/>
      <c r="B14" s="33" t="s">
        <v>76</v>
      </c>
      <c r="C14" s="30"/>
      <c r="D14" s="30"/>
      <c r="E14" s="30"/>
      <c r="F14" s="47" t="s">
        <v>77</v>
      </c>
      <c r="G14" s="120">
        <f>G16</f>
        <v>-614910.20000000007</v>
      </c>
    </row>
    <row r="15" spans="1:9" ht="15.75" customHeight="1">
      <c r="A15" s="30"/>
      <c r="B15" s="30"/>
      <c r="C15" s="30"/>
      <c r="D15" s="30"/>
      <c r="E15" s="30"/>
      <c r="F15" s="30" t="s">
        <v>17</v>
      </c>
      <c r="G15" s="120"/>
    </row>
    <row r="16" spans="1:9" ht="15.75" customHeight="1">
      <c r="A16" s="30"/>
      <c r="B16" s="30"/>
      <c r="C16" s="33" t="s">
        <v>71</v>
      </c>
      <c r="D16" s="30"/>
      <c r="E16" s="30"/>
      <c r="F16" s="31" t="s">
        <v>77</v>
      </c>
      <c r="G16" s="120">
        <f>G19</f>
        <v>-614910.20000000007</v>
      </c>
    </row>
    <row r="17" spans="1:7" ht="15.75" customHeight="1">
      <c r="A17" s="30"/>
      <c r="B17" s="30"/>
      <c r="C17" s="30"/>
      <c r="D17" s="30"/>
      <c r="E17" s="30"/>
      <c r="F17" s="30" t="s">
        <v>17</v>
      </c>
      <c r="G17" s="55"/>
    </row>
    <row r="18" spans="1:7" ht="15.75" customHeight="1">
      <c r="A18" s="30"/>
      <c r="B18" s="30"/>
      <c r="C18" s="30"/>
      <c r="D18" s="30"/>
      <c r="E18" s="30"/>
      <c r="F18" s="30" t="str">
        <f>+'[1]3'!C10</f>
        <v>ՀՀ ֆինանսների նախարարություն</v>
      </c>
      <c r="G18" s="55"/>
    </row>
    <row r="19" spans="1:7" ht="15.75" customHeight="1">
      <c r="A19" s="30"/>
      <c r="B19" s="30"/>
      <c r="C19" s="30"/>
      <c r="D19" s="30">
        <f>+'[1]3'!A11</f>
        <v>1108</v>
      </c>
      <c r="E19" s="30"/>
      <c r="F19" s="30" t="str">
        <f>+'[1]3'!C12</f>
        <v>Հանրային ֆինանսների կառավարման բնագավառում պետական քաղաքականության մշակում, ծրագրերի համակարգում և մոնիտորինգ</v>
      </c>
      <c r="G19" s="55">
        <f>+G21+G29</f>
        <v>-614910.20000000007</v>
      </c>
    </row>
    <row r="20" spans="1:7" ht="15.75" customHeight="1">
      <c r="A20" s="30"/>
      <c r="B20" s="30"/>
      <c r="C20" s="30"/>
      <c r="D20" s="30"/>
      <c r="E20" s="30"/>
      <c r="F20" s="30" t="s">
        <v>17</v>
      </c>
      <c r="G20" s="30"/>
    </row>
    <row r="21" spans="1:7" ht="15.75" customHeight="1">
      <c r="A21" s="30"/>
      <c r="B21" s="30"/>
      <c r="C21" s="30"/>
      <c r="D21" s="30"/>
      <c r="E21" s="30">
        <v>11008</v>
      </c>
      <c r="F21" s="30" t="str">
        <f>+'3'!C19</f>
        <v xml:space="preserve"> Ռուսաստանի Դաշնության կողմից Հայաստանի Հանրապետությանն անհատույց ֆինանսական օգնության դրամաշնորհային ծրագրի շրջանակներում խորհրդատվական ծառայությունների ձեռքբերում</v>
      </c>
      <c r="G21" s="70">
        <f>G23</f>
        <v>164606.59999999998</v>
      </c>
    </row>
    <row r="22" spans="1:7" ht="15.75" customHeight="1">
      <c r="A22" s="30"/>
      <c r="B22" s="30"/>
      <c r="C22" s="30"/>
      <c r="D22" s="30"/>
      <c r="E22" s="30"/>
      <c r="F22" s="30" t="s">
        <v>18</v>
      </c>
      <c r="G22" s="30"/>
    </row>
    <row r="23" spans="1:7" ht="15.75" customHeight="1">
      <c r="A23" s="30"/>
      <c r="B23" s="30"/>
      <c r="C23" s="30"/>
      <c r="D23" s="30"/>
      <c r="E23" s="30"/>
      <c r="F23" s="63" t="s">
        <v>74</v>
      </c>
      <c r="G23" s="43">
        <f>G25</f>
        <v>164606.59999999998</v>
      </c>
    </row>
    <row r="24" spans="1:7" ht="15.75" customHeight="1">
      <c r="A24" s="30"/>
      <c r="B24" s="30"/>
      <c r="C24" s="30"/>
      <c r="D24" s="30"/>
      <c r="E24" s="30"/>
      <c r="F24" s="30" t="s">
        <v>19</v>
      </c>
      <c r="G24" s="30"/>
    </row>
    <row r="25" spans="1:7" ht="15.75" customHeight="1">
      <c r="A25" s="30"/>
      <c r="B25" s="30"/>
      <c r="C25" s="30"/>
      <c r="D25" s="30"/>
      <c r="E25" s="30"/>
      <c r="F25" s="30" t="s">
        <v>16</v>
      </c>
      <c r="G25" s="70">
        <f t="shared" ref="G25:G27" si="0">G26</f>
        <v>164606.59999999998</v>
      </c>
    </row>
    <row r="26" spans="1:7" ht="15.75" customHeight="1">
      <c r="A26" s="30"/>
      <c r="B26" s="30"/>
      <c r="C26" s="30"/>
      <c r="D26" s="30"/>
      <c r="E26" s="30"/>
      <c r="F26" s="30" t="s">
        <v>20</v>
      </c>
      <c r="G26" s="70">
        <f t="shared" si="0"/>
        <v>164606.59999999998</v>
      </c>
    </row>
    <row r="27" spans="1:7" ht="15.75" customHeight="1">
      <c r="A27" s="30"/>
      <c r="B27" s="30"/>
      <c r="C27" s="30"/>
      <c r="D27" s="30"/>
      <c r="E27" s="30"/>
      <c r="F27" s="30" t="s">
        <v>51</v>
      </c>
      <c r="G27" s="70">
        <f t="shared" si="0"/>
        <v>164606.59999999998</v>
      </c>
    </row>
    <row r="28" spans="1:7" ht="15.75" customHeight="1">
      <c r="A28" s="54"/>
      <c r="B28" s="54"/>
      <c r="C28" s="54"/>
      <c r="D28" s="54"/>
      <c r="E28" s="54"/>
      <c r="F28" s="30" t="s">
        <v>75</v>
      </c>
      <c r="G28" s="62">
        <f>+'5'!D23</f>
        <v>164606.59999999998</v>
      </c>
    </row>
    <row r="29" spans="1:7" ht="15.75" customHeight="1">
      <c r="A29" s="30"/>
      <c r="B29" s="30"/>
      <c r="C29" s="30"/>
      <c r="D29" s="30"/>
      <c r="E29" s="30">
        <v>32002</v>
      </c>
      <c r="F29" s="30" t="str">
        <f>+'3'!C25</f>
        <v xml:space="preserve"> Ռուսաստանի Դաշնության կողմից Հայաստանի Հանրապետությանն անհատույց ֆինանսական օգնության դրամաշնորհային ծրագիր շրջանակներում ԿՖԿՏՀ ներդրում</v>
      </c>
      <c r="G29" s="70">
        <f>G31</f>
        <v>-779516.8</v>
      </c>
    </row>
    <row r="30" spans="1:7" ht="15.75" customHeight="1">
      <c r="A30" s="30"/>
      <c r="B30" s="30"/>
      <c r="C30" s="30"/>
      <c r="D30" s="30"/>
      <c r="E30" s="30"/>
      <c r="F30" s="30" t="s">
        <v>18</v>
      </c>
      <c r="G30" s="30"/>
    </row>
    <row r="31" spans="1:7" ht="15.75" customHeight="1">
      <c r="A31" s="30"/>
      <c r="B31" s="30"/>
      <c r="C31" s="30"/>
      <c r="D31" s="30"/>
      <c r="E31" s="30"/>
      <c r="F31" s="63" t="s">
        <v>74</v>
      </c>
      <c r="G31" s="43">
        <f>G33</f>
        <v>-779516.8</v>
      </c>
    </row>
    <row r="32" spans="1:7" ht="15.75" customHeight="1">
      <c r="A32" s="30"/>
      <c r="B32" s="30"/>
      <c r="C32" s="30"/>
      <c r="D32" s="30"/>
      <c r="E32" s="30"/>
      <c r="F32" s="30" t="s">
        <v>19</v>
      </c>
      <c r="G32" s="30"/>
    </row>
    <row r="33" spans="1:7" ht="15.75" customHeight="1">
      <c r="A33" s="30"/>
      <c r="B33" s="30"/>
      <c r="C33" s="30"/>
      <c r="D33" s="30"/>
      <c r="E33" s="30"/>
      <c r="F33" s="30" t="s">
        <v>16</v>
      </c>
      <c r="G33" s="70">
        <f>+G34</f>
        <v>-779516.8</v>
      </c>
    </row>
    <row r="34" spans="1:7" ht="15.75" customHeight="1">
      <c r="A34" s="30"/>
      <c r="B34" s="30"/>
      <c r="C34" s="30"/>
      <c r="D34" s="30"/>
      <c r="E34" s="30"/>
      <c r="F34" s="30" t="s">
        <v>78</v>
      </c>
      <c r="G34" s="70">
        <f t="shared" ref="G34" si="1">G35</f>
        <v>-779516.8</v>
      </c>
    </row>
    <row r="35" spans="1:7" ht="15.75" customHeight="1">
      <c r="A35" s="54"/>
      <c r="B35" s="54"/>
      <c r="C35" s="54"/>
      <c r="D35" s="54"/>
      <c r="E35" s="54"/>
      <c r="F35" s="30" t="s">
        <v>79</v>
      </c>
      <c r="G35" s="70">
        <f>+G36</f>
        <v>-779516.8</v>
      </c>
    </row>
    <row r="36" spans="1:7" ht="15.75" customHeight="1">
      <c r="A36" s="75"/>
      <c r="B36" s="75"/>
      <c r="C36" s="75"/>
      <c r="D36" s="75"/>
      <c r="E36" s="75"/>
      <c r="F36" s="58" t="s">
        <v>80</v>
      </c>
      <c r="G36" s="70">
        <f>+G37</f>
        <v>-779516.8</v>
      </c>
    </row>
    <row r="37" spans="1:7" ht="15.75" customHeight="1">
      <c r="A37" s="75"/>
      <c r="B37" s="75"/>
      <c r="C37" s="75"/>
      <c r="D37" s="75"/>
      <c r="E37" s="75"/>
      <c r="F37" s="58" t="s">
        <v>81</v>
      </c>
      <c r="G37" s="70">
        <f>+'5'!D29</f>
        <v>-779516.8</v>
      </c>
    </row>
    <row r="38" spans="1:7" ht="15.75" customHeight="1">
      <c r="A38" s="126">
        <v>11</v>
      </c>
      <c r="B38" s="126"/>
      <c r="C38" s="126"/>
      <c r="D38" s="126"/>
      <c r="E38" s="126"/>
      <c r="F38" s="75" t="s">
        <v>128</v>
      </c>
      <c r="G38" s="136">
        <f>G40</f>
        <v>122982.1</v>
      </c>
    </row>
    <row r="39" spans="1:7" ht="15.75" customHeight="1">
      <c r="A39" s="127"/>
      <c r="B39" s="127"/>
      <c r="C39" s="127"/>
      <c r="D39" s="61"/>
      <c r="E39" s="61"/>
      <c r="F39" s="75" t="s">
        <v>17</v>
      </c>
      <c r="G39" s="136"/>
    </row>
    <row r="40" spans="1:7" ht="15.75" customHeight="1">
      <c r="A40" s="127"/>
      <c r="B40" s="128" t="s">
        <v>129</v>
      </c>
      <c r="C40" s="128"/>
      <c r="D40" s="129"/>
      <c r="E40" s="127"/>
      <c r="F40" s="75" t="s">
        <v>130</v>
      </c>
      <c r="G40" s="136">
        <f>G42</f>
        <v>122982.1</v>
      </c>
    </row>
    <row r="41" spans="1:7" ht="15.75" customHeight="1">
      <c r="A41" s="127"/>
      <c r="B41" s="127"/>
      <c r="C41" s="128"/>
      <c r="D41" s="129"/>
      <c r="E41" s="127"/>
      <c r="F41" s="75" t="s">
        <v>17</v>
      </c>
      <c r="G41" s="136"/>
    </row>
    <row r="42" spans="1:7" ht="15.75" customHeight="1">
      <c r="A42" s="127"/>
      <c r="B42" s="130"/>
      <c r="C42" s="131" t="s">
        <v>129</v>
      </c>
      <c r="D42" s="37"/>
      <c r="E42" s="130"/>
      <c r="F42" s="75" t="s">
        <v>131</v>
      </c>
      <c r="G42" s="136">
        <f>G44</f>
        <v>122982.1</v>
      </c>
    </row>
    <row r="43" spans="1:7" ht="15.75" customHeight="1">
      <c r="A43" s="127"/>
      <c r="B43" s="127"/>
      <c r="C43" s="30"/>
      <c r="D43" s="127"/>
      <c r="E43" s="127"/>
      <c r="F43" s="75" t="s">
        <v>17</v>
      </c>
      <c r="G43" s="136"/>
    </row>
    <row r="44" spans="1:7" ht="15.75" customHeight="1">
      <c r="A44" s="127"/>
      <c r="B44" s="127"/>
      <c r="C44" s="127"/>
      <c r="D44" s="100">
        <v>1139</v>
      </c>
      <c r="E44" s="132"/>
      <c r="F44" s="75" t="s">
        <v>124</v>
      </c>
      <c r="G44" s="136">
        <f>+G46</f>
        <v>122982.1</v>
      </c>
    </row>
    <row r="45" spans="1:7" ht="15.75" customHeight="1">
      <c r="A45" s="127"/>
      <c r="B45" s="127"/>
      <c r="C45" s="127"/>
      <c r="D45" s="127"/>
      <c r="E45" s="133"/>
      <c r="F45" s="75" t="s">
        <v>17</v>
      </c>
      <c r="G45" s="136"/>
    </row>
    <row r="46" spans="1:7" ht="15.75" customHeight="1">
      <c r="A46" s="127"/>
      <c r="B46" s="127"/>
      <c r="C46" s="127"/>
      <c r="D46" s="134"/>
      <c r="E46" s="128">
        <v>11001</v>
      </c>
      <c r="F46" s="75" t="s">
        <v>124</v>
      </c>
      <c r="G46" s="136">
        <f>G48</f>
        <v>122982.1</v>
      </c>
    </row>
    <row r="47" spans="1:7" ht="15.75" customHeight="1">
      <c r="A47" s="127"/>
      <c r="B47" s="127"/>
      <c r="C47" s="127"/>
      <c r="D47" s="127"/>
      <c r="E47" s="133"/>
      <c r="F47" s="75" t="s">
        <v>18</v>
      </c>
      <c r="G47" s="136"/>
    </row>
    <row r="48" spans="1:7" ht="15.75" customHeight="1">
      <c r="A48" s="127"/>
      <c r="B48" s="127"/>
      <c r="C48" s="127"/>
      <c r="D48" s="127"/>
      <c r="E48" s="133"/>
      <c r="F48" s="75" t="s">
        <v>132</v>
      </c>
      <c r="G48" s="136">
        <f>G50</f>
        <v>122982.1</v>
      </c>
    </row>
    <row r="49" spans="1:7" ht="15.75" customHeight="1">
      <c r="A49" s="127"/>
      <c r="B49" s="127"/>
      <c r="C49" s="127"/>
      <c r="D49" s="127"/>
      <c r="E49" s="133"/>
      <c r="F49" s="75" t="s">
        <v>19</v>
      </c>
      <c r="G49" s="137"/>
    </row>
    <row r="50" spans="1:7" ht="15.75" customHeight="1">
      <c r="A50" s="127"/>
      <c r="B50" s="127"/>
      <c r="C50" s="127"/>
      <c r="D50" s="127"/>
      <c r="E50" s="135"/>
      <c r="F50" s="75" t="s">
        <v>133</v>
      </c>
      <c r="G50" s="136">
        <f>+'3'!D37</f>
        <v>122982.1</v>
      </c>
    </row>
  </sheetData>
  <mergeCells count="3">
    <mergeCell ref="A6:G6"/>
    <mergeCell ref="A8:C8"/>
    <mergeCell ref="D8:E8"/>
  </mergeCells>
  <pageMargins left="0.7" right="0.7" top="0.17" bottom="0.17" header="0.17" footer="0.17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29"/>
  <sheetViews>
    <sheetView zoomScale="98" zoomScaleNormal="98" workbookViewId="0">
      <selection activeCell="H20" sqref="H20:J20"/>
    </sheetView>
  </sheetViews>
  <sheetFormatPr defaultRowHeight="17.25"/>
  <cols>
    <col min="1" max="1" width="7.7109375" style="1" customWidth="1"/>
    <col min="2" max="2" width="11.5703125" style="1" customWidth="1"/>
    <col min="3" max="3" width="59.7109375" style="1" customWidth="1"/>
    <col min="4" max="4" width="16.28515625" style="1" customWidth="1"/>
    <col min="5" max="5" width="15" style="1" customWidth="1"/>
    <col min="6" max="6" width="11.7109375" style="1" customWidth="1"/>
    <col min="7" max="7" width="9.140625" style="1"/>
    <col min="8" max="8" width="13.7109375" style="1" customWidth="1"/>
    <col min="9" max="9" width="11.28515625" style="1" customWidth="1"/>
    <col min="10" max="16384" width="9.140625" style="1"/>
  </cols>
  <sheetData>
    <row r="1" spans="1:9">
      <c r="E1" s="175" t="s">
        <v>35</v>
      </c>
      <c r="F1" s="175"/>
    </row>
    <row r="2" spans="1:9">
      <c r="F2" s="2" t="s">
        <v>49</v>
      </c>
    </row>
    <row r="3" spans="1:9">
      <c r="F3" s="3" t="s">
        <v>32</v>
      </c>
    </row>
    <row r="6" spans="1:9" ht="80.25" customHeight="1">
      <c r="A6" s="178" t="s">
        <v>119</v>
      </c>
      <c r="B6" s="178"/>
      <c r="C6" s="178"/>
      <c r="D6" s="178"/>
      <c r="E6" s="178"/>
      <c r="F6" s="178"/>
      <c r="H6" s="158"/>
    </row>
    <row r="7" spans="1:9" ht="32.25" customHeight="1">
      <c r="E7" s="179" t="s">
        <v>48</v>
      </c>
      <c r="F7" s="179"/>
      <c r="H7" s="158"/>
    </row>
    <row r="8" spans="1:9" ht="51" customHeight="1">
      <c r="A8" s="176" t="s">
        <v>36</v>
      </c>
      <c r="B8" s="176"/>
      <c r="C8" s="176" t="s">
        <v>39</v>
      </c>
      <c r="D8" s="176" t="s">
        <v>113</v>
      </c>
      <c r="E8" s="176"/>
      <c r="F8" s="176"/>
      <c r="G8" s="158"/>
      <c r="I8" s="158"/>
    </row>
    <row r="9" spans="1:9" ht="27.75" customHeight="1">
      <c r="A9" s="176"/>
      <c r="B9" s="176"/>
      <c r="C9" s="176"/>
      <c r="D9" s="177" t="s">
        <v>54</v>
      </c>
      <c r="E9" s="177"/>
      <c r="F9" s="177"/>
    </row>
    <row r="10" spans="1:9">
      <c r="A10" s="176"/>
      <c r="B10" s="176"/>
      <c r="C10" s="176"/>
      <c r="D10" s="176" t="s">
        <v>40</v>
      </c>
      <c r="E10" s="176" t="s">
        <v>41</v>
      </c>
      <c r="F10" s="176"/>
    </row>
    <row r="11" spans="1:9" ht="57.75">
      <c r="A11" s="59" t="s">
        <v>37</v>
      </c>
      <c r="B11" s="59" t="s">
        <v>38</v>
      </c>
      <c r="C11" s="176"/>
      <c r="D11" s="176"/>
      <c r="E11" s="32" t="s">
        <v>47</v>
      </c>
      <c r="F11" s="32" t="s">
        <v>46</v>
      </c>
    </row>
    <row r="12" spans="1:9" s="12" customFormat="1" ht="32.25" customHeight="1">
      <c r="A12" s="59"/>
      <c r="B12" s="59"/>
      <c r="C12" s="73" t="s">
        <v>57</v>
      </c>
      <c r="D12" s="55">
        <f t="shared" ref="D12:F12" si="0">D13+D14</f>
        <v>-614910.20000000007</v>
      </c>
      <c r="E12" s="55">
        <f t="shared" si="0"/>
        <v>-491928.10000000003</v>
      </c>
      <c r="F12" s="55">
        <f t="shared" si="0"/>
        <v>-122982.09999999999</v>
      </c>
    </row>
    <row r="13" spans="1:9" s="12" customFormat="1" ht="27" customHeight="1">
      <c r="A13" s="59"/>
      <c r="B13" s="59"/>
      <c r="C13" s="67" t="s">
        <v>58</v>
      </c>
      <c r="D13" s="55">
        <f>D22</f>
        <v>164606.59999999998</v>
      </c>
      <c r="E13" s="55">
        <f t="shared" ref="E13:F13" si="1">E22</f>
        <v>131685.29999999999</v>
      </c>
      <c r="F13" s="55">
        <f t="shared" si="1"/>
        <v>32921.300000000003</v>
      </c>
    </row>
    <row r="14" spans="1:9" s="12" customFormat="1" ht="27" customHeight="1">
      <c r="A14" s="59"/>
      <c r="B14" s="59"/>
      <c r="C14" s="67" t="s">
        <v>83</v>
      </c>
      <c r="D14" s="55">
        <f t="shared" ref="D14:F14" si="2">+D28</f>
        <v>-779516.8</v>
      </c>
      <c r="E14" s="55">
        <f t="shared" si="2"/>
        <v>-623613.4</v>
      </c>
      <c r="F14" s="55">
        <f t="shared" si="2"/>
        <v>-155903.4</v>
      </c>
    </row>
    <row r="15" spans="1:9" ht="27">
      <c r="A15" s="75"/>
      <c r="B15" s="75"/>
      <c r="C15" s="76" t="s">
        <v>82</v>
      </c>
      <c r="D15" s="95">
        <f t="shared" ref="D15:F15" si="3">D16</f>
        <v>-614910.20000000007</v>
      </c>
      <c r="E15" s="95">
        <f t="shared" si="3"/>
        <v>-491928.10000000003</v>
      </c>
      <c r="F15" s="95">
        <f t="shared" si="3"/>
        <v>-122982.09999999999</v>
      </c>
    </row>
    <row r="16" spans="1:9" ht="40.5">
      <c r="A16" s="64">
        <f>'3'!A11</f>
        <v>1108</v>
      </c>
      <c r="B16" s="64"/>
      <c r="C16" s="64" t="str">
        <f>'3'!C12</f>
        <v xml:space="preserve"> Հանրային ֆինանսների կառավարման բնագավառում պետական քաղաքականության մշակում, ծրագրերի համակարգում և մոնիտորինգ</v>
      </c>
      <c r="D16" s="96">
        <f>D18+D24</f>
        <v>-614910.20000000007</v>
      </c>
      <c r="E16" s="96">
        <f t="shared" ref="E16:F16" si="4">E18+E24</f>
        <v>-491928.10000000003</v>
      </c>
      <c r="F16" s="96">
        <f t="shared" si="4"/>
        <v>-122982.09999999999</v>
      </c>
    </row>
    <row r="17" spans="1:8">
      <c r="A17" s="64"/>
      <c r="B17" s="64"/>
      <c r="C17" s="64" t="s">
        <v>42</v>
      </c>
      <c r="D17" s="96"/>
      <c r="E17" s="95"/>
      <c r="F17" s="95"/>
    </row>
    <row r="18" spans="1:8" ht="54">
      <c r="A18" s="64"/>
      <c r="B18" s="64">
        <f>'3'!B18</f>
        <v>11008</v>
      </c>
      <c r="C18" s="64" t="str">
        <f>'3'!C19</f>
        <v xml:space="preserve"> Ռուսաստանի Դաշնության կողմից Հայաստանի Հանրապետությանն անհատույց ֆինանսական օգնության դրամաշնորհային ծրագրի շրջանակներում խորհրդատվական ծառայությունների ձեռքբերում</v>
      </c>
      <c r="D18" s="96">
        <f t="shared" ref="D18:F18" si="5">D20</f>
        <v>164606.59999999998</v>
      </c>
      <c r="E18" s="95">
        <f t="shared" si="5"/>
        <v>131685.29999999999</v>
      </c>
      <c r="F18" s="95">
        <f t="shared" si="5"/>
        <v>32921.300000000003</v>
      </c>
      <c r="G18" s="12"/>
    </row>
    <row r="19" spans="1:8">
      <c r="A19" s="49"/>
      <c r="B19" s="49"/>
      <c r="C19" s="49" t="s">
        <v>43</v>
      </c>
      <c r="D19" s="96"/>
      <c r="E19" s="95"/>
      <c r="F19" s="95"/>
      <c r="G19" s="12"/>
    </row>
    <row r="20" spans="1:8">
      <c r="A20" s="49"/>
      <c r="B20" s="49"/>
      <c r="C20" s="39" t="str">
        <f>'4'!F23</f>
        <v>ՀՀ ֆինանսների նախարարություն</v>
      </c>
      <c r="D20" s="96">
        <f t="shared" ref="D20:F20" si="6">D22</f>
        <v>164606.59999999998</v>
      </c>
      <c r="E20" s="95">
        <f t="shared" si="6"/>
        <v>131685.29999999999</v>
      </c>
      <c r="F20" s="95">
        <f t="shared" si="6"/>
        <v>32921.300000000003</v>
      </c>
    </row>
    <row r="21" spans="1:8" ht="27">
      <c r="A21" s="49"/>
      <c r="B21" s="49"/>
      <c r="C21" s="49" t="s">
        <v>44</v>
      </c>
      <c r="D21" s="96"/>
      <c r="E21" s="95"/>
      <c r="F21" s="95"/>
    </row>
    <row r="22" spans="1:8">
      <c r="A22" s="49"/>
      <c r="B22" s="49"/>
      <c r="C22" s="49" t="s">
        <v>45</v>
      </c>
      <c r="D22" s="96">
        <f t="shared" ref="D22:F22" si="7">D23</f>
        <v>164606.59999999998</v>
      </c>
      <c r="E22" s="95">
        <f t="shared" si="7"/>
        <v>131685.29999999999</v>
      </c>
      <c r="F22" s="95">
        <f t="shared" si="7"/>
        <v>32921.300000000003</v>
      </c>
    </row>
    <row r="23" spans="1:8">
      <c r="A23" s="49"/>
      <c r="B23" s="49"/>
      <c r="C23" s="38" t="s">
        <v>52</v>
      </c>
      <c r="D23" s="97">
        <f>E23+F23</f>
        <v>164606.59999999998</v>
      </c>
      <c r="E23" s="98">
        <v>131685.29999999999</v>
      </c>
      <c r="F23" s="98">
        <v>32921.300000000003</v>
      </c>
    </row>
    <row r="24" spans="1:8" ht="44.25" customHeight="1">
      <c r="A24" s="64"/>
      <c r="B24" s="64" t="str">
        <f>'3'!B24</f>
        <v xml:space="preserve"> 32002</v>
      </c>
      <c r="C24" s="64" t="str">
        <f>'3'!C25</f>
        <v xml:space="preserve"> Ռուսաստանի Դաշնության կողմից Հայաստանի Հանրապետությանն անհատույց ֆինանսական օգնության դրամաշնորհային ծրագիր շրջանակներում ԿՖԿՏՀ ներդրում</v>
      </c>
      <c r="D24" s="96">
        <f t="shared" ref="D24:F24" si="8">D26</f>
        <v>-779516.8</v>
      </c>
      <c r="E24" s="95">
        <f t="shared" si="8"/>
        <v>-623613.4</v>
      </c>
      <c r="F24" s="95">
        <f t="shared" si="8"/>
        <v>-155903.4</v>
      </c>
      <c r="H24" s="152"/>
    </row>
    <row r="25" spans="1:8" ht="22.5" customHeight="1">
      <c r="A25" s="49"/>
      <c r="B25" s="49"/>
      <c r="C25" s="49" t="s">
        <v>43</v>
      </c>
      <c r="D25" s="96"/>
      <c r="E25" s="95"/>
      <c r="F25" s="95"/>
    </row>
    <row r="26" spans="1:8" ht="21" customHeight="1">
      <c r="A26" s="49"/>
      <c r="B26" s="49"/>
      <c r="C26" s="39" t="str">
        <f>+'4'!F31</f>
        <v>ՀՀ ֆինանսների նախարարություն</v>
      </c>
      <c r="D26" s="96">
        <f t="shared" ref="D26:F26" si="9">D28</f>
        <v>-779516.8</v>
      </c>
      <c r="E26" s="95">
        <f t="shared" si="9"/>
        <v>-623613.4</v>
      </c>
      <c r="F26" s="95">
        <f t="shared" si="9"/>
        <v>-155903.4</v>
      </c>
    </row>
    <row r="27" spans="1:8" ht="27">
      <c r="A27" s="49"/>
      <c r="B27" s="49"/>
      <c r="C27" s="49" t="s">
        <v>44</v>
      </c>
      <c r="D27" s="96"/>
      <c r="E27" s="95"/>
      <c r="F27" s="95"/>
    </row>
    <row r="28" spans="1:8">
      <c r="A28" s="49"/>
      <c r="B28" s="49"/>
      <c r="C28" s="49" t="str">
        <f>+'4'!F34</f>
        <v xml:space="preserve"> ՈՉ ՖԻՆԱՆՍԱԿԱՆ ԱԿՏԻՎՆԵՐԻ ԳԾՈՎ ԾԱԽՍԵՐ</v>
      </c>
      <c r="D28" s="96">
        <f t="shared" ref="D28:F28" si="10">D29</f>
        <v>-779516.8</v>
      </c>
      <c r="E28" s="95">
        <f t="shared" si="10"/>
        <v>-623613.4</v>
      </c>
      <c r="F28" s="95">
        <f t="shared" si="10"/>
        <v>-155903.4</v>
      </c>
    </row>
    <row r="29" spans="1:8">
      <c r="A29" s="49"/>
      <c r="B29" s="49"/>
      <c r="C29" s="38" t="s">
        <v>81</v>
      </c>
      <c r="D29" s="97">
        <f>E29+F29</f>
        <v>-779516.8</v>
      </c>
      <c r="E29" s="98">
        <v>-623613.4</v>
      </c>
      <c r="F29" s="95">
        <v>-155903.4</v>
      </c>
    </row>
  </sheetData>
  <mergeCells count="9">
    <mergeCell ref="E1:F1"/>
    <mergeCell ref="C8:C11"/>
    <mergeCell ref="D10:D11"/>
    <mergeCell ref="E10:F10"/>
    <mergeCell ref="D9:F9"/>
    <mergeCell ref="D8:F8"/>
    <mergeCell ref="A6:F6"/>
    <mergeCell ref="E7:F7"/>
    <mergeCell ref="A8:B10"/>
  </mergeCells>
  <pageMargins left="0.7" right="0.7" top="0.75" bottom="0.75" header="0.3" footer="0.3"/>
  <pageSetup paperSize="9" scale="8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T47"/>
  <sheetViews>
    <sheetView topLeftCell="A31" zoomScaleNormal="100" workbookViewId="0">
      <selection activeCell="C6" sqref="C6"/>
    </sheetView>
  </sheetViews>
  <sheetFormatPr defaultRowHeight="17.25"/>
  <cols>
    <col min="1" max="1" width="32" style="6" customWidth="1"/>
    <col min="2" max="2" width="59.42578125" style="6" customWidth="1"/>
    <col min="3" max="3" width="28.140625" style="6" customWidth="1"/>
    <col min="4" max="16384" width="9.140625" style="6"/>
  </cols>
  <sheetData>
    <row r="1" spans="1:228" s="14" customFormat="1">
      <c r="A1" s="13"/>
      <c r="C1" s="15" t="s">
        <v>110</v>
      </c>
    </row>
    <row r="2" spans="1:228" s="14" customFormat="1">
      <c r="A2" s="16"/>
      <c r="C2" s="18" t="s">
        <v>49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</row>
    <row r="3" spans="1:228" s="14" customFormat="1">
      <c r="A3" s="16"/>
      <c r="C3" s="19" t="s">
        <v>32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/>
      <c r="HR3" s="17"/>
      <c r="HS3" s="17"/>
      <c r="HT3" s="17"/>
    </row>
    <row r="4" spans="1:228" s="14" customFormat="1">
      <c r="B4" s="20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  <c r="HK4" s="17"/>
      <c r="HL4" s="17"/>
      <c r="HM4" s="17"/>
      <c r="HN4" s="17"/>
      <c r="HO4" s="17"/>
      <c r="HP4" s="17"/>
      <c r="HQ4" s="17"/>
      <c r="HR4" s="17"/>
      <c r="HS4" s="17"/>
      <c r="HT4" s="17"/>
    </row>
    <row r="5" spans="1:228" s="14" customFormat="1" ht="63" customHeight="1">
      <c r="A5" s="190" t="s">
        <v>140</v>
      </c>
      <c r="B5" s="190"/>
      <c r="C5" s="190"/>
    </row>
    <row r="6" spans="1:228" s="14" customFormat="1" ht="27" customHeight="1">
      <c r="B6" s="143"/>
      <c r="C6" s="144" t="s">
        <v>141</v>
      </c>
      <c r="D6" s="143"/>
    </row>
    <row r="7" spans="1:228" s="21" customFormat="1" ht="20.25">
      <c r="A7" s="186" t="s">
        <v>84</v>
      </c>
      <c r="B7" s="186"/>
      <c r="C7" s="186"/>
    </row>
    <row r="8" spans="1:228" s="21" customFormat="1" ht="38.25" customHeight="1">
      <c r="A8" s="187" t="s">
        <v>56</v>
      </c>
      <c r="B8" s="187"/>
      <c r="C8" s="187"/>
    </row>
    <row r="9" spans="1:228" ht="27.75" customHeight="1">
      <c r="A9" s="106" t="s">
        <v>21</v>
      </c>
      <c r="B9" s="189" t="s">
        <v>22</v>
      </c>
      <c r="C9" s="189"/>
    </row>
    <row r="10" spans="1:228" ht="36.75" customHeight="1">
      <c r="A10" s="106">
        <v>1108</v>
      </c>
      <c r="B10" s="189" t="s">
        <v>61</v>
      </c>
      <c r="C10" s="189"/>
    </row>
    <row r="11" spans="1:228" ht="21.75" customHeight="1">
      <c r="A11" s="105"/>
      <c r="B11" s="189"/>
      <c r="C11" s="189"/>
    </row>
    <row r="12" spans="1:228" s="108" customFormat="1" ht="18" customHeight="1">
      <c r="A12" s="110"/>
      <c r="B12" s="110"/>
      <c r="C12" s="109"/>
    </row>
    <row r="13" spans="1:228" ht="24" customHeight="1">
      <c r="A13" s="142" t="s">
        <v>139</v>
      </c>
      <c r="B13" s="189"/>
      <c r="C13" s="189"/>
    </row>
    <row r="14" spans="1:228" ht="108" customHeight="1">
      <c r="A14" s="105" t="s">
        <v>24</v>
      </c>
      <c r="B14" s="53" t="s">
        <v>85</v>
      </c>
      <c r="C14" s="99" t="s">
        <v>113</v>
      </c>
    </row>
    <row r="15" spans="1:228" ht="30.75" customHeight="1">
      <c r="A15" s="105" t="s">
        <v>25</v>
      </c>
      <c r="B15" s="53" t="s">
        <v>86</v>
      </c>
      <c r="C15" s="104" t="s">
        <v>55</v>
      </c>
    </row>
    <row r="16" spans="1:228" ht="73.5" customHeight="1">
      <c r="A16" s="105" t="s">
        <v>26</v>
      </c>
      <c r="B16" s="53" t="s">
        <v>87</v>
      </c>
      <c r="C16" s="23"/>
    </row>
    <row r="17" spans="1:3" ht="105.75" customHeight="1">
      <c r="A17" s="105" t="s">
        <v>27</v>
      </c>
      <c r="B17" s="53" t="s">
        <v>88</v>
      </c>
      <c r="C17" s="24"/>
    </row>
    <row r="18" spans="1:3" ht="25.5" customHeight="1">
      <c r="A18" s="105" t="s">
        <v>28</v>
      </c>
      <c r="B18" s="53" t="s">
        <v>29</v>
      </c>
      <c r="C18" s="24"/>
    </row>
    <row r="19" spans="1:3" ht="34.5">
      <c r="A19" s="105" t="s">
        <v>89</v>
      </c>
      <c r="B19" s="53" t="s">
        <v>53</v>
      </c>
      <c r="C19" s="24"/>
    </row>
    <row r="20" spans="1:3" ht="24" customHeight="1">
      <c r="A20" s="191" t="s">
        <v>30</v>
      </c>
      <c r="B20" s="191"/>
      <c r="C20" s="24"/>
    </row>
    <row r="21" spans="1:3" ht="26.25" customHeight="1">
      <c r="A21" s="193" t="s">
        <v>118</v>
      </c>
      <c r="B21" s="194"/>
      <c r="C21" s="121">
        <v>1</v>
      </c>
    </row>
    <row r="22" spans="1:3" ht="22.5" customHeight="1">
      <c r="A22" s="192" t="s">
        <v>31</v>
      </c>
      <c r="B22" s="192"/>
      <c r="C22" s="48">
        <f>+'5'!D13</f>
        <v>164606.59999999998</v>
      </c>
    </row>
    <row r="23" spans="1:3" ht="22.5" customHeight="1">
      <c r="A23" s="110"/>
      <c r="B23" s="110"/>
      <c r="C23" s="48"/>
    </row>
    <row r="24" spans="1:3" ht="25.5" customHeight="1">
      <c r="A24" s="142" t="s">
        <v>139</v>
      </c>
      <c r="B24" s="105"/>
      <c r="C24" s="105"/>
    </row>
    <row r="25" spans="1:3" ht="108" customHeight="1">
      <c r="A25" s="105" t="s">
        <v>24</v>
      </c>
      <c r="B25" s="53" t="s">
        <v>85</v>
      </c>
      <c r="C25" s="99" t="s">
        <v>113</v>
      </c>
    </row>
    <row r="26" spans="1:3">
      <c r="A26" s="105" t="s">
        <v>25</v>
      </c>
      <c r="B26" s="53" t="s">
        <v>90</v>
      </c>
      <c r="C26" s="104" t="s">
        <v>55</v>
      </c>
    </row>
    <row r="27" spans="1:3" ht="73.5" customHeight="1">
      <c r="A27" s="105" t="s">
        <v>26</v>
      </c>
      <c r="B27" s="53" t="s">
        <v>91</v>
      </c>
      <c r="C27" s="105"/>
    </row>
    <row r="28" spans="1:3" ht="125.25" customHeight="1">
      <c r="A28" s="105" t="s">
        <v>27</v>
      </c>
      <c r="B28" s="53" t="s">
        <v>92</v>
      </c>
      <c r="C28" s="105"/>
    </row>
    <row r="29" spans="1:3" ht="54.75" customHeight="1">
      <c r="A29" s="105" t="s">
        <v>28</v>
      </c>
      <c r="B29" s="53" t="s">
        <v>93</v>
      </c>
      <c r="C29" s="105"/>
    </row>
    <row r="30" spans="1:3" ht="51.75">
      <c r="A30" s="105" t="s">
        <v>96</v>
      </c>
      <c r="B30" s="53" t="s">
        <v>94</v>
      </c>
      <c r="C30" s="105"/>
    </row>
    <row r="31" spans="1:3">
      <c r="A31" s="191" t="s">
        <v>30</v>
      </c>
      <c r="B31" s="191"/>
      <c r="C31" s="105"/>
    </row>
    <row r="32" spans="1:3" ht="21" customHeight="1">
      <c r="A32" s="193" t="s">
        <v>121</v>
      </c>
      <c r="B32" s="194"/>
      <c r="C32" s="122">
        <v>-100</v>
      </c>
    </row>
    <row r="33" spans="1:3" ht="22.5" customHeight="1">
      <c r="A33" s="192" t="s">
        <v>95</v>
      </c>
      <c r="B33" s="192"/>
      <c r="C33" s="118">
        <f>+'5'!D28</f>
        <v>-779516.8</v>
      </c>
    </row>
    <row r="34" spans="1:3" ht="27" customHeight="1">
      <c r="A34" s="145"/>
      <c r="B34" s="145"/>
      <c r="C34" s="146" t="s">
        <v>142</v>
      </c>
    </row>
    <row r="35" spans="1:3" ht="30" customHeight="1">
      <c r="A35" s="186" t="s">
        <v>134</v>
      </c>
      <c r="B35" s="186"/>
      <c r="C35" s="186"/>
    </row>
    <row r="36" spans="1:3" ht="26.25" customHeight="1">
      <c r="A36" s="187" t="s">
        <v>135</v>
      </c>
      <c r="B36" s="187"/>
      <c r="C36" s="187"/>
    </row>
    <row r="37" spans="1:3">
      <c r="A37" s="147" t="s">
        <v>21</v>
      </c>
      <c r="B37" s="180" t="s">
        <v>22</v>
      </c>
      <c r="C37" s="181"/>
    </row>
    <row r="38" spans="1:3">
      <c r="A38" s="148" t="s">
        <v>136</v>
      </c>
      <c r="B38" s="184" t="s">
        <v>137</v>
      </c>
      <c r="C38" s="188"/>
    </row>
    <row r="39" spans="1:3">
      <c r="A39" s="180" t="s">
        <v>23</v>
      </c>
      <c r="B39" s="181"/>
      <c r="C39" s="181"/>
    </row>
    <row r="40" spans="1:3">
      <c r="A40" s="112"/>
      <c r="B40" s="112"/>
      <c r="C40" s="112"/>
    </row>
    <row r="41" spans="1:3" ht="106.5" customHeight="1">
      <c r="A41" s="112" t="s">
        <v>24</v>
      </c>
      <c r="B41" s="112" t="s">
        <v>136</v>
      </c>
      <c r="C41" s="149" t="s">
        <v>113</v>
      </c>
    </row>
    <row r="42" spans="1:3">
      <c r="A42" s="112" t="s">
        <v>25</v>
      </c>
      <c r="B42" s="112" t="s">
        <v>114</v>
      </c>
      <c r="C42" s="111" t="s">
        <v>55</v>
      </c>
    </row>
    <row r="43" spans="1:3">
      <c r="A43" s="112" t="s">
        <v>26</v>
      </c>
      <c r="B43" s="112" t="s">
        <v>137</v>
      </c>
      <c r="C43" s="112"/>
    </row>
    <row r="44" spans="1:3" ht="73.5" customHeight="1">
      <c r="A44" s="112" t="s">
        <v>27</v>
      </c>
      <c r="B44" s="112" t="s">
        <v>138</v>
      </c>
      <c r="C44" s="112"/>
    </row>
    <row r="45" spans="1:3" ht="23.25" customHeight="1">
      <c r="A45" s="112" t="s">
        <v>28</v>
      </c>
      <c r="B45" s="112" t="s">
        <v>29</v>
      </c>
      <c r="C45" s="112"/>
    </row>
    <row r="46" spans="1:3" ht="27" customHeight="1">
      <c r="A46" s="182" t="s">
        <v>30</v>
      </c>
      <c r="B46" s="183"/>
      <c r="C46" s="112"/>
    </row>
    <row r="47" spans="1:3" ht="28.5" customHeight="1">
      <c r="A47" s="184" t="s">
        <v>31</v>
      </c>
      <c r="B47" s="185"/>
      <c r="C47" s="150">
        <f>+'3'!D37</f>
        <v>122982.1</v>
      </c>
    </row>
  </sheetData>
  <mergeCells count="20">
    <mergeCell ref="A20:B20"/>
    <mergeCell ref="A22:B22"/>
    <mergeCell ref="A31:B31"/>
    <mergeCell ref="A33:B33"/>
    <mergeCell ref="A21:B21"/>
    <mergeCell ref="A32:B32"/>
    <mergeCell ref="B13:C13"/>
    <mergeCell ref="A5:C5"/>
    <mergeCell ref="A8:C8"/>
    <mergeCell ref="B9:C9"/>
    <mergeCell ref="B10:C10"/>
    <mergeCell ref="B11:C11"/>
    <mergeCell ref="A7:C7"/>
    <mergeCell ref="A39:C39"/>
    <mergeCell ref="A46:B46"/>
    <mergeCell ref="A47:B47"/>
    <mergeCell ref="A35:C35"/>
    <mergeCell ref="A36:C36"/>
    <mergeCell ref="B37:C37"/>
    <mergeCell ref="B38:C38"/>
  </mergeCells>
  <pageMargins left="0.7" right="0.51" top="0.75" bottom="0.75" header="0.3" footer="0.3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Z46"/>
  <sheetViews>
    <sheetView topLeftCell="A13" workbookViewId="0">
      <selection activeCell="A5" sqref="A5:C5"/>
    </sheetView>
  </sheetViews>
  <sheetFormatPr defaultRowHeight="17.25"/>
  <cols>
    <col min="1" max="1" width="28.5703125" style="6" customWidth="1"/>
    <col min="2" max="2" width="61" style="6" customWidth="1"/>
    <col min="3" max="3" width="31.5703125" style="25" customWidth="1"/>
    <col min="4" max="16384" width="9.140625" style="6"/>
  </cols>
  <sheetData>
    <row r="1" spans="1:234" s="14" customFormat="1">
      <c r="C1" s="15" t="s">
        <v>111</v>
      </c>
    </row>
    <row r="2" spans="1:234" s="14" customFormat="1">
      <c r="B2" s="20"/>
      <c r="C2" s="18" t="s">
        <v>49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</row>
    <row r="3" spans="1:234" s="14" customFormat="1">
      <c r="C3" s="19" t="s">
        <v>32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/>
      <c r="HR3" s="17"/>
      <c r="HS3" s="17"/>
      <c r="HT3" s="17"/>
      <c r="HU3" s="17"/>
      <c r="HV3" s="17"/>
      <c r="HW3" s="17"/>
      <c r="HX3" s="17"/>
      <c r="HY3" s="17"/>
      <c r="HZ3" s="17"/>
    </row>
    <row r="4" spans="1:234" s="14" customFormat="1">
      <c r="B4" s="20"/>
      <c r="C4" s="16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  <c r="HK4" s="17"/>
      <c r="HL4" s="17"/>
      <c r="HM4" s="17"/>
      <c r="HN4" s="17"/>
      <c r="HO4" s="17"/>
      <c r="HP4" s="17"/>
      <c r="HQ4" s="17"/>
      <c r="HR4" s="17"/>
      <c r="HS4" s="17"/>
      <c r="HT4" s="17"/>
      <c r="HU4" s="17"/>
      <c r="HV4" s="17"/>
      <c r="HW4" s="17"/>
      <c r="HX4" s="17"/>
      <c r="HY4" s="17"/>
      <c r="HZ4" s="17"/>
    </row>
    <row r="5" spans="1:234" s="14" customFormat="1" ht="69.75" customHeight="1">
      <c r="A5" s="195" t="s">
        <v>147</v>
      </c>
      <c r="B5" s="195"/>
      <c r="C5" s="195"/>
    </row>
    <row r="6" spans="1:234" s="21" customFormat="1" ht="25.5" customHeight="1">
      <c r="B6" s="146"/>
      <c r="C6" s="146" t="s">
        <v>146</v>
      </c>
    </row>
    <row r="7" spans="1:234" ht="20.25">
      <c r="A7" s="186" t="s">
        <v>84</v>
      </c>
      <c r="B7" s="186"/>
      <c r="C7" s="186"/>
    </row>
    <row r="8" spans="1:234" ht="35.25" customHeight="1">
      <c r="A8" s="187" t="s">
        <v>145</v>
      </c>
      <c r="B8" s="187"/>
      <c r="C8" s="187"/>
      <c r="D8" s="159"/>
    </row>
    <row r="9" spans="1:234" ht="27.75" customHeight="1">
      <c r="A9" s="26" t="s">
        <v>21</v>
      </c>
      <c r="B9" s="189" t="s">
        <v>22</v>
      </c>
      <c r="C9" s="189"/>
    </row>
    <row r="10" spans="1:234" ht="45.75" customHeight="1">
      <c r="A10" s="26">
        <v>1108</v>
      </c>
      <c r="B10" s="189" t="s">
        <v>61</v>
      </c>
      <c r="C10" s="189"/>
    </row>
    <row r="11" spans="1:234" ht="21.75" customHeight="1">
      <c r="A11" s="22"/>
      <c r="B11" s="189"/>
      <c r="C11" s="189"/>
    </row>
    <row r="12" spans="1:234" ht="20.25" customHeight="1">
      <c r="A12" s="196" t="s">
        <v>23</v>
      </c>
      <c r="B12" s="197"/>
      <c r="C12" s="198"/>
    </row>
    <row r="13" spans="1:234" ht="24" customHeight="1">
      <c r="A13" s="102"/>
      <c r="B13" s="189"/>
      <c r="C13" s="189"/>
    </row>
    <row r="14" spans="1:234" ht="109.5" customHeight="1">
      <c r="A14" s="102" t="s">
        <v>24</v>
      </c>
      <c r="B14" s="53" t="s">
        <v>85</v>
      </c>
      <c r="C14" s="99" t="s">
        <v>113</v>
      </c>
    </row>
    <row r="15" spans="1:234" ht="21" customHeight="1">
      <c r="A15" s="102" t="s">
        <v>25</v>
      </c>
      <c r="B15" s="53" t="s">
        <v>86</v>
      </c>
      <c r="C15" s="101" t="s">
        <v>55</v>
      </c>
    </row>
    <row r="16" spans="1:234" ht="73.5" customHeight="1">
      <c r="A16" s="102" t="s">
        <v>26</v>
      </c>
      <c r="B16" s="53" t="s">
        <v>87</v>
      </c>
      <c r="C16" s="23"/>
    </row>
    <row r="17" spans="1:3" ht="105.75" customHeight="1">
      <c r="A17" s="102" t="s">
        <v>27</v>
      </c>
      <c r="B17" s="53" t="s">
        <v>88</v>
      </c>
      <c r="C17" s="24"/>
    </row>
    <row r="18" spans="1:3" ht="25.5" customHeight="1">
      <c r="A18" s="102" t="s">
        <v>28</v>
      </c>
      <c r="B18" s="53" t="s">
        <v>29</v>
      </c>
      <c r="C18" s="24"/>
    </row>
    <row r="19" spans="1:3" ht="51.75">
      <c r="A19" s="102" t="s">
        <v>89</v>
      </c>
      <c r="B19" s="53" t="s">
        <v>53</v>
      </c>
      <c r="C19" s="24"/>
    </row>
    <row r="20" spans="1:3" ht="24" customHeight="1">
      <c r="A20" s="191" t="s">
        <v>30</v>
      </c>
      <c r="B20" s="191"/>
      <c r="C20" s="24"/>
    </row>
    <row r="21" spans="1:3" ht="27" customHeight="1">
      <c r="A21" s="193" t="s">
        <v>118</v>
      </c>
      <c r="B21" s="194"/>
      <c r="C21" s="123">
        <v>1</v>
      </c>
    </row>
    <row r="22" spans="1:3" ht="22.5" customHeight="1">
      <c r="A22" s="192" t="s">
        <v>31</v>
      </c>
      <c r="B22" s="192"/>
      <c r="C22" s="150">
        <f>+'5'!D13</f>
        <v>164606.59999999998</v>
      </c>
    </row>
    <row r="23" spans="1:3" ht="25.5" customHeight="1">
      <c r="A23" s="102"/>
      <c r="B23" s="102"/>
      <c r="C23" s="102"/>
    </row>
    <row r="24" spans="1:3" ht="107.25" customHeight="1">
      <c r="A24" s="102" t="s">
        <v>24</v>
      </c>
      <c r="B24" s="53" t="s">
        <v>85</v>
      </c>
      <c r="C24" s="99" t="s">
        <v>113</v>
      </c>
    </row>
    <row r="25" spans="1:3">
      <c r="A25" s="102" t="s">
        <v>25</v>
      </c>
      <c r="B25" s="53" t="s">
        <v>90</v>
      </c>
      <c r="C25" s="101" t="s">
        <v>55</v>
      </c>
    </row>
    <row r="26" spans="1:3" ht="73.5" customHeight="1">
      <c r="A26" s="102" t="s">
        <v>26</v>
      </c>
      <c r="B26" s="53" t="s">
        <v>91</v>
      </c>
      <c r="C26" s="102"/>
    </row>
    <row r="27" spans="1:3" ht="125.25" customHeight="1">
      <c r="A27" s="102" t="s">
        <v>27</v>
      </c>
      <c r="B27" s="53" t="s">
        <v>92</v>
      </c>
      <c r="C27" s="102"/>
    </row>
    <row r="28" spans="1:3" ht="54.75" customHeight="1">
      <c r="A28" s="102" t="s">
        <v>28</v>
      </c>
      <c r="B28" s="53" t="s">
        <v>93</v>
      </c>
      <c r="C28" s="102"/>
    </row>
    <row r="29" spans="1:3" ht="51.75">
      <c r="A29" s="102" t="s">
        <v>96</v>
      </c>
      <c r="B29" s="53" t="s">
        <v>94</v>
      </c>
      <c r="C29" s="102"/>
    </row>
    <row r="30" spans="1:3">
      <c r="A30" s="191" t="s">
        <v>30</v>
      </c>
      <c r="B30" s="191"/>
      <c r="C30" s="102"/>
    </row>
    <row r="31" spans="1:3" ht="23.25" customHeight="1">
      <c r="A31" s="193" t="s">
        <v>121</v>
      </c>
      <c r="B31" s="194"/>
      <c r="C31" s="122">
        <v>-100</v>
      </c>
    </row>
    <row r="32" spans="1:3" ht="22.5" customHeight="1">
      <c r="A32" s="192" t="s">
        <v>95</v>
      </c>
      <c r="B32" s="192"/>
      <c r="C32" s="154">
        <f>+'5'!D29</f>
        <v>-779516.8</v>
      </c>
    </row>
    <row r="33" spans="1:3" ht="21.75" customHeight="1">
      <c r="A33" s="145"/>
      <c r="B33" s="145"/>
      <c r="C33" s="146" t="s">
        <v>143</v>
      </c>
    </row>
    <row r="34" spans="1:3" ht="20.25">
      <c r="A34" s="186" t="s">
        <v>134</v>
      </c>
      <c r="B34" s="186"/>
      <c r="C34" s="186"/>
    </row>
    <row r="35" spans="1:3">
      <c r="A35" s="187" t="s">
        <v>144</v>
      </c>
      <c r="B35" s="187"/>
      <c r="C35" s="187"/>
    </row>
    <row r="36" spans="1:3">
      <c r="A36" s="147" t="s">
        <v>21</v>
      </c>
      <c r="B36" s="180" t="s">
        <v>22</v>
      </c>
      <c r="C36" s="181"/>
    </row>
    <row r="37" spans="1:3">
      <c r="A37" s="148" t="s">
        <v>136</v>
      </c>
      <c r="B37" s="184" t="s">
        <v>137</v>
      </c>
      <c r="C37" s="188"/>
    </row>
    <row r="38" spans="1:3">
      <c r="A38" s="180" t="s">
        <v>23</v>
      </c>
      <c r="B38" s="181"/>
      <c r="C38" s="181"/>
    </row>
    <row r="39" spans="1:3">
      <c r="A39" s="112"/>
      <c r="B39" s="112"/>
      <c r="C39" s="112"/>
    </row>
    <row r="40" spans="1:3" ht="99">
      <c r="A40" s="112" t="s">
        <v>24</v>
      </c>
      <c r="B40" s="112" t="s">
        <v>136</v>
      </c>
      <c r="C40" s="149" t="s">
        <v>113</v>
      </c>
    </row>
    <row r="41" spans="1:3">
      <c r="A41" s="112" t="s">
        <v>25</v>
      </c>
      <c r="B41" s="112" t="s">
        <v>114</v>
      </c>
      <c r="C41" s="111" t="s">
        <v>55</v>
      </c>
    </row>
    <row r="42" spans="1:3">
      <c r="A42" s="112" t="s">
        <v>26</v>
      </c>
      <c r="B42" s="112" t="s">
        <v>137</v>
      </c>
      <c r="C42" s="112"/>
    </row>
    <row r="43" spans="1:3" ht="66">
      <c r="A43" s="112" t="s">
        <v>27</v>
      </c>
      <c r="B43" s="112" t="s">
        <v>138</v>
      </c>
      <c r="C43" s="112"/>
    </row>
    <row r="44" spans="1:3">
      <c r="A44" s="112" t="s">
        <v>28</v>
      </c>
      <c r="B44" s="112" t="s">
        <v>29</v>
      </c>
      <c r="C44" s="112"/>
    </row>
    <row r="45" spans="1:3">
      <c r="A45" s="182" t="s">
        <v>30</v>
      </c>
      <c r="B45" s="183"/>
      <c r="C45" s="112"/>
    </row>
    <row r="46" spans="1:3" ht="19.5" customHeight="1">
      <c r="A46" s="184" t="s">
        <v>31</v>
      </c>
      <c r="B46" s="185"/>
      <c r="C46" s="150">
        <f>+'6'!C47</f>
        <v>122982.1</v>
      </c>
    </row>
  </sheetData>
  <mergeCells count="21">
    <mergeCell ref="A31:B31"/>
    <mergeCell ref="A30:B30"/>
    <mergeCell ref="A32:B32"/>
    <mergeCell ref="A5:C5"/>
    <mergeCell ref="A20:B20"/>
    <mergeCell ref="A22:B22"/>
    <mergeCell ref="B9:C9"/>
    <mergeCell ref="B10:C10"/>
    <mergeCell ref="B11:C11"/>
    <mergeCell ref="A12:C12"/>
    <mergeCell ref="B13:C13"/>
    <mergeCell ref="A8:C8"/>
    <mergeCell ref="A7:C7"/>
    <mergeCell ref="A21:B21"/>
    <mergeCell ref="A45:B45"/>
    <mergeCell ref="A46:B46"/>
    <mergeCell ref="A34:C34"/>
    <mergeCell ref="A35:C35"/>
    <mergeCell ref="B36:C36"/>
    <mergeCell ref="B37:C37"/>
    <mergeCell ref="A38:C38"/>
  </mergeCells>
  <pageMargins left="0.7" right="0.33" top="0.44" bottom="0.36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https://mul2.gov.am/tasks/526957/oneclick/Havelvacner .xlsx?token=59a824da91432e2e4a38fe15e6615b9a</cp:keywords>
  <cp:lastModifiedBy>Anahit Arakelyan</cp:lastModifiedBy>
  <cp:lastPrinted>2021-10-01T12:05:22Z</cp:lastPrinted>
  <dcterms:created xsi:type="dcterms:W3CDTF">2019-12-18T17:10:49Z</dcterms:created>
  <dcterms:modified xsi:type="dcterms:W3CDTF">2021-11-22T06:50:52Z</dcterms:modified>
</cp:coreProperties>
</file>