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1840" windowHeight="12030" activeTab="3"/>
  </bookViews>
  <sheets>
    <sheet name="Հավելված N 1" sheetId="1" r:id="rId1"/>
    <sheet name="Հավելված N 2" sheetId="2" r:id="rId2"/>
    <sheet name="Հավելված3" sheetId="7" r:id="rId3"/>
    <sheet name="Հավելված N4" sheetId="6" r:id="rId4"/>
  </sheets>
  <definedNames>
    <definedName name="_xlnm.Print_Area" localSheetId="2">Հավելված3!$A$1:$H$18</definedName>
    <definedName name="_xlnm.Print_Titles" localSheetId="2">Հավելված3!$7:$8</definedName>
    <definedName name="շախմատիստ" localSheetId="2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C20" i="6"/>
  <c r="C31"/>
  <c r="G28" i="2"/>
  <c r="G27"/>
  <c r="D24" i="1"/>
  <c r="D18"/>
  <c r="H11" i="7" l="1"/>
  <c r="H12"/>
  <c r="H14"/>
  <c r="H16"/>
  <c r="D31" i="1"/>
  <c r="G29" i="2"/>
  <c r="G63"/>
  <c r="G54"/>
  <c r="G45"/>
  <c r="G36"/>
  <c r="G38"/>
  <c r="D11" i="1" l="1"/>
  <c r="D9" s="1"/>
  <c r="H15" i="7" l="1"/>
  <c r="H17"/>
  <c r="G71" i="2"/>
  <c r="G62"/>
  <c r="G53"/>
  <c r="G44"/>
  <c r="G70"/>
  <c r="G69" s="1"/>
  <c r="G68" s="1"/>
  <c r="G67" s="1"/>
  <c r="G65" s="1"/>
  <c r="H13" i="7" l="1"/>
  <c r="C90" i="6"/>
  <c r="G43" i="2"/>
  <c r="G42" s="1"/>
  <c r="G41" s="1"/>
  <c r="G40" s="1"/>
  <c r="C62" i="6"/>
  <c r="G26" i="2" l="1"/>
  <c r="G25" s="1"/>
  <c r="G24" s="1"/>
  <c r="G22" s="1"/>
  <c r="G20" s="1"/>
  <c r="G18" s="1"/>
  <c r="G16" s="1"/>
  <c r="G14" s="1"/>
  <c r="G12" s="1"/>
  <c r="G11" s="1"/>
  <c r="G9" s="1"/>
  <c r="C76" i="6"/>
  <c r="H10" i="7"/>
  <c r="C48" i="6"/>
  <c r="D29" i="1"/>
  <c r="G61" i="2" l="1"/>
  <c r="G60" s="1"/>
  <c r="G59" s="1"/>
  <c r="G58" s="1"/>
  <c r="G52" l="1"/>
  <c r="G51" s="1"/>
  <c r="G50" s="1"/>
  <c r="G49" s="1"/>
  <c r="G47" l="1"/>
  <c r="G34"/>
  <c r="G32" s="1"/>
  <c r="G30" s="1"/>
  <c r="G56"/>
</calcChain>
</file>

<file path=xl/sharedStrings.xml><?xml version="1.0" encoding="utf-8"?>
<sst xmlns="http://schemas.openxmlformats.org/spreadsheetml/2006/main" count="285" uniqueCount="129">
  <si>
    <t xml:space="preserve"> 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</si>
  <si>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</si>
  <si>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</si>
  <si>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</si>
  <si>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</si>
  <si>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</si>
  <si>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</si>
  <si>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</si>
  <si>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</si>
  <si>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</si>
  <si>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</si>
  <si>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</si>
  <si>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</si>
  <si>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</si>
  <si>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</si>
  <si>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</si>
  <si>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</si>
  <si>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</si>
  <si>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</si>
  <si>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</si>
  <si>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</si>
  <si>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</si>
  <si>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</si>
  <si>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</si>
  <si>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</si>
  <si>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</si>
  <si>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</si>
  <si>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</si>
  <si>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</si>
  <si>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</si>
  <si>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</si>
  <si>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</si>
  <si>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</si>
  <si>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</si>
  <si>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</si>
  <si>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</si>
  <si>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</si>
  <si>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</si>
  <si>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</si>
  <si>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</si>
  <si>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</si>
  <si>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 xml:space="preserve"> ՀՀ  կրթության, գիտության, մշակույթի և սպորտի նախարարություն</t>
  </si>
  <si>
    <t>Ծառայությունների մատուցում</t>
  </si>
  <si>
    <t>09</t>
  </si>
  <si>
    <t xml:space="preserve"> այդ թվում` </t>
  </si>
  <si>
    <t xml:space="preserve">ՀՀ կառավարության  2021 թվականի </t>
  </si>
  <si>
    <t>01</t>
  </si>
  <si>
    <t xml:space="preserve">                                                    ՀՀ կրթության, գիտության, մշակույթի և սպորտի նախարարություն</t>
  </si>
  <si>
    <t xml:space="preserve"> Ծառայությունը մատուցող կազմակերպության(ների) անվանում(ներ)ը՛ </t>
  </si>
  <si>
    <t>Հավելված N 4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</si>
  <si>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</si>
  <si>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</si>
  <si>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</si>
  <si>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ՀՀ կրթության, գիտության, մշակույթի և սպորտի նախարարություն </t>
  </si>
  <si>
    <t xml:space="preserve"> ՀՀ կրթության, գիտության, մշակույթի և սպորտի նախարարություն </t>
  </si>
  <si>
    <t xml:space="preserve">  Արտադպրոցական դաստիարակության ծրագիր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</si>
  <si>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</si>
  <si>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ԿՐԹՈՒԹՅՈՒՆ</t>
  </si>
  <si>
    <t>05</t>
  </si>
  <si>
    <t xml:space="preserve"> Ըստ մակարդակների չդասակարգվող կրթություն</t>
  </si>
  <si>
    <t xml:space="preserve"> Արտադպրոցական դաստիարակություն</t>
  </si>
  <si>
    <t>Արտադպրոցական դաստիարակության ծրագիր</t>
  </si>
  <si>
    <t xml:space="preserve">Մասնագիտացված կազմակերպություններ </t>
  </si>
  <si>
    <t xml:space="preserve">Արտադպրոցական դաստիարակության ծրագիր </t>
  </si>
  <si>
    <t>Ցուցանիշների փոփոխությունը (նվազեցումները նշված են փակագծերում)</t>
  </si>
  <si>
    <t>հազ. դրամ</t>
  </si>
  <si>
    <t>Արտադպրոցական դաստիարակություն</t>
  </si>
  <si>
    <t xml:space="preserve"> Ստեղծել պայմաններ սովորողների ազատ ժամանացի  կազմակերպման միջոցով նրանց հետաքրքրությունների բացահայտման, ձևավորման  և զարգացման համար</t>
  </si>
  <si>
    <t>Արվեստի, երաժշտության, սպորտի դասընթացներ մարզադպրոցներում, ստեղծագործական և արտադպրոցական դաստիարակության այլ կենտրոններում</t>
  </si>
  <si>
    <t>Մարզադպրոցների գույքային և տեխնիկական ապահովվածության բարելավում</t>
  </si>
  <si>
    <t>Գույքային և տեխնիկական ապահովվածության բարելավման արդյունքում  կիրառական գիտելիքների ձեռքբերման արդյունավետության բարձրացում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</si>
  <si>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</si>
  <si>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</si>
  <si>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Հաստատությունների թիվ, հատ </t>
  </si>
  <si>
    <t>Այլ պետական կազմակերպությունների կողմից օգտագործվող ոչ ֆինանսական ակտիվների հետ գործառնություններ</t>
  </si>
  <si>
    <t xml:space="preserve">Կապիտալ դրամաշնորհներ պետական հատվածի այլ մակարդակներին </t>
  </si>
  <si>
    <t>Ցուցանիշների փոփոխությունը (ավելացումները նշված են դրական նշանով, իսկ  նվազեցումները՝ փակագծերում)</t>
  </si>
  <si>
    <t>ՀԱՅԱՍՏԱՆԻ ՀԱՆՐԱՊԵՏՈՒԹՅԱՆ ԿԱՌԱՎԱՐՈՒԹՅԱՆ 2020 ԹՎԱԿԱՆԻ ԴԵԿՏԵՄԲԵՐԻ 30-Ի N 2215-Ն ՈՐՈՇՄԱՆ N 3 և N 4  ՀԱՎԵԼՎԱԾՆԵՐՈՒՄ  ԿԱՏԱՐՎՈՂ  ԼՐԱՑՈՒՄՆԵՐԸ ԵՎ ՓՈՓՈԽՈՒԹՅՈՒՆՆԵՐԸ</t>
  </si>
  <si>
    <t xml:space="preserve">ՀԱՅԱՍՏԱՆԻ ՀԱՆՐԱՊԵՏՈՒԹՅԱՆ ԿԱՌԱՎԱՐՈՒԹՅԱՆ 2020 ԹՎԱԿԱՆԻ ԴԵԿՏԵՄԲԵՐԻ 30-Ի N 2215-Ն ՈՐՈՇՄԱՆ N 5 ՀԱՎԵԼՎԱԾԻ N 7 ԱՂՅՈՒՍԱԿՈՒՄ ԿԱՏԱՐՎՈՂ ԼՐԱՑՈՒՄԸ ԵՎ ՓՈՓՈԽՈՒԹՅՈՒՆԸ </t>
  </si>
  <si>
    <t xml:space="preserve">                                                                                                                     Հավելված N 3</t>
  </si>
  <si>
    <t>Ցուցանիշների փոփոխությունը (ավելացումները նշված են 
դրական նշանով)</t>
  </si>
  <si>
    <t xml:space="preserve"> ԴՐԱՄԱՇՆՈՐՀՆԵՐ</t>
  </si>
  <si>
    <t xml:space="preserve"> - Կապիտալ դրամաշնորհներ պետական և համայնքային ոչ առևտրային կազմակերպություններին </t>
  </si>
  <si>
    <t xml:space="preserve"> ՍՈՒԲՍԻԴԻԱՆԵՐ</t>
  </si>
  <si>
    <t xml:space="preserve">ՀՀ հանրակրթական ծրագրերի իրականացնող ուսումնական հաստատությունների 11-րդ դասարանների աշակերտների ռազմամարզական ճամբարների կազմակերպում </t>
  </si>
  <si>
    <t xml:space="preserve"> - Ընթացիկ դրամաշնորհներ պետական և համայնքային ոչ առևտրային կազմակերպություններին</t>
  </si>
  <si>
    <t>«Հրաձգության հանրապետական մարզադպրոց» ՊՈԱԿ</t>
  </si>
  <si>
    <t xml:space="preserve"> Ընթացիկ դրամաշնորհներ պետական հատվածի այլ մակարդակներին</t>
  </si>
  <si>
    <t xml:space="preserve"> Նպաստել 11-րդ դասարաններում սովորող դպրոցականների մոտ «Նախնական զինվորական պատրաստություն» առարկայից ստացած գիտելիքների հարստացմանը և դրանց համապատասխան կարողությունների և հմտությունների զարգացմանը</t>
  </si>
  <si>
    <t xml:space="preserve"> Տարի </t>
  </si>
  <si>
    <t>Տարի</t>
  </si>
  <si>
    <t>Արտադպրոցական դաստիրակություն իրականացնող կազմակերպությունների շենքային պայմանների բարելավում</t>
  </si>
  <si>
    <t>Կառույցների տեխնիկական կարողությունների և աշխատանքային միջավայրի բարելավում</t>
  </si>
  <si>
    <t xml:space="preserve">ՀՀ հանրակրթական ծրագրեր իրականացնող ուսումնական հաստատությունների 11-րդ դասարանների աշակերտների ռազմամարզական ճամբարի կազմակերպում </t>
  </si>
  <si>
    <t>«Արամ Մանուկյանի անվան մարզառազմական մասնագիտացված դպրոց» ՊՈԱԿ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</si>
  <si>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</si>
  <si>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</si>
  <si>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</si>
  <si>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</si>
  <si>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</si>
  <si>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</si>
  <si>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ԸՆԴԱՄԵՆԸ</t>
  </si>
  <si>
    <t>11</t>
  </si>
  <si>
    <t xml:space="preserve"> ՀԻՄՆԱԿԱՆ ԲԱԺԻՆՆԵՐԻՆ ՉԴԱՍՎՈՂ ՊԱՀՈՒՍՏԱՅԻՆ ՖՈՆԴԵՐ</t>
  </si>
  <si>
    <t>այդ թվում`</t>
  </si>
  <si>
    <t>ՀՀ կառավարության և համայնքների պահուստային ֆոնդ</t>
  </si>
  <si>
    <t>ՀՀ կառավարության պահուստային ֆոնդ</t>
  </si>
  <si>
    <t xml:space="preserve">այդ թվում՝ բյուջետային ծախսերի տնտեսագիտական դասակարգման հոդվածներ
</t>
  </si>
  <si>
    <t xml:space="preserve"> ԱՅԼ ԾԱԽՍԵՐ</t>
  </si>
  <si>
    <t xml:space="preserve"> Պահուստային միջոցներ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</si>
  <si>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</si>
  <si>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</si>
  <si>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</si>
  <si>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</si>
  <si>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</si>
  <si>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</si>
  <si>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</si>
  <si>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</si>
  <si>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</si>
  <si>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</si>
  <si>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</si>
  <si>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</si>
  <si>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</si>
  <si>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 Առաջին կիսամյակ </t>
  </si>
  <si>
    <t>Ցուցանիշների փոփոխությունը (ավելացումները նշված են դրական նշանով, իսկ  նվազեցումները՝ փակագծերում) Տարի</t>
  </si>
  <si>
    <t>«ՀԱՅԱՍՏԱՆԻ ՀԱՆՐԱՊԵՏՈՒԹՅԱՆ 2021 ԹՎԱԿԱՆԻ ՊԵՏԱԿԱՆ ԲՅՈՒՋԵԻ ՄԱՍԻՆ» ՕՐԵՆՔԻ 
N 1 ՀԱՎԵԼՎԱԾԻ N 2 ԱՂՅՈՒՍԱԿՈՒՄ ԿԱՏԱՐՎՈՂ ՎԵՐԱԲԱՇԽՈՒՄԸ  ԵՎ ՀԱՅԱՍՏԱՆԻ ՀԱՆՐԱՊԵՏՈՒԹՅԱՆ ԿԱՌԱՎԱՐՈՒԹՅԱՆ 2020 ԹՎԱԿԱՆԻ ԴԵԿՏԵՄԲԵՐԻ 30-Ի N 2215-Ն ՈՐՈՇՄԱՆ N 5 ՀԱՎԵԼՎԱԾԻ N 1 ԱՂՅՈՒՍԱԿՈՒՄ 
ԿԱՏԱՐՎՈՂ  ԼՐԱՑՈՒՄՆԵՐԸ ԵՎ ՓՈՓՈԽՈՒԹՅՈՒՆՆԵՐԸ</t>
  </si>
  <si>
    <t xml:space="preserve"> ՀԱՅԱՍՏԱՆԻ ՀԱՆՐԱՊԵՏՈՒԹՅԱՆ ԿԱՌԱՎԱՐՈՒԹՅԱՆ 2020 ԹՎԱԿԱՆԻ ԴԵԿՏԵՄԲԵՐԻ 30-Ի N 2215-Ն ՈՐՈՇՄԱՆ N 9 ԵՎ N 9.1  ՀԱՎԵԼՎԱԾՆԵՐԻ  N 9.14,  N 9.47, N 9.1.14 և N 9.1.58 ԱՂՅՈՒՍԱԿՆԵՐՈՒՄ ԿԱՏԱՐՎՈՂ ԼՐԱՑՈՒՄՆԵՐԸ ԵՎ ՓՈՓՈԽՈՒԹՅՈՒՆՆԵՐԸ
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</si>
  <si>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</si>
  <si>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անվանումը </t>
  </si>
</sst>
</file>

<file path=xl/styles.xml><?xml version="1.0" encoding="utf-8"?>
<styleSheet xmlns="http://schemas.openxmlformats.org/spreadsheetml/2006/main">
  <numFmts count="7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"/>
    <numFmt numFmtId="167" formatCode="#,##0.0_);\(#,##0.0\)"/>
    <numFmt numFmtId="168" formatCode="_-* #,##0.00_-;\-* #,##0.00_-;_-* &quot;-&quot;??_-;_-@_-"/>
    <numFmt numFmtId="169" formatCode="0.0_);\(0.0\)"/>
  </numFmts>
  <fonts count="47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i/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sz val="12"/>
      <color rgb="FFFF0000"/>
      <name val="GHEA Grapalat"/>
      <family val="2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i/>
      <sz val="12"/>
      <color rgb="FFFF0000"/>
      <name val="GHEA Grapalat"/>
      <family val="2"/>
    </font>
    <font>
      <b/>
      <u/>
      <sz val="12"/>
      <name val="GHEA Grapalat"/>
      <family val="3"/>
    </font>
    <font>
      <b/>
      <sz val="12"/>
      <color theme="1"/>
      <name val="GHEA Grapalat"/>
      <family val="3"/>
    </font>
    <font>
      <b/>
      <u/>
      <sz val="12"/>
      <name val="GHEA Grapalat"/>
      <family val="2"/>
    </font>
    <font>
      <sz val="10"/>
      <color theme="1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b/>
      <sz val="12"/>
      <name val="Arial"/>
      <family val="2"/>
    </font>
    <font>
      <i/>
      <sz val="12"/>
      <color rgb="FFFF0000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0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4" fontId="21" fillId="0" borderId="0" applyFill="0" applyBorder="0" applyProtection="0">
      <alignment horizontal="right" vertical="top"/>
    </xf>
    <xf numFmtId="164" fontId="22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4" fillId="0" borderId="0"/>
    <xf numFmtId="43" fontId="24" fillId="0" borderId="0" applyFont="0" applyFill="0" applyBorder="0" applyAlignment="0" applyProtection="0"/>
    <xf numFmtId="0" fontId="25" fillId="0" borderId="0"/>
    <xf numFmtId="168" fontId="23" fillId="0" borderId="0" applyFont="0" applyFill="0" applyBorder="0" applyAlignment="0" applyProtection="0"/>
    <xf numFmtId="0" fontId="23" fillId="0" borderId="0"/>
    <xf numFmtId="0" fontId="23" fillId="0" borderId="0"/>
    <xf numFmtId="0" fontId="26" fillId="0" borderId="0"/>
    <xf numFmtId="43" fontId="2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7" fillId="0" borderId="0"/>
    <xf numFmtId="0" fontId="24" fillId="0" borderId="0"/>
    <xf numFmtId="0" fontId="21" fillId="0" borderId="0">
      <alignment horizontal="left" vertical="top" wrapText="1"/>
    </xf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27" fillId="0" borderId="0"/>
    <xf numFmtId="9" fontId="1" fillId="0" borderId="0" applyFont="0" applyFill="0" applyBorder="0" applyAlignment="0" applyProtection="0"/>
    <xf numFmtId="0" fontId="26" fillId="0" borderId="0"/>
  </cellStyleXfs>
  <cellXfs count="199">
    <xf numFmtId="0" fontId="0" fillId="0" borderId="0" xfId="0">
      <alignment horizontal="left" vertical="top" wrapText="1"/>
    </xf>
    <xf numFmtId="0" fontId="28" fillId="0" borderId="0" xfId="0" applyFont="1" applyFill="1">
      <alignment horizontal="left" vertical="top" wrapText="1"/>
    </xf>
    <xf numFmtId="0" fontId="28" fillId="0" borderId="0" xfId="0" applyFont="1" applyFill="1" applyAlignment="1">
      <alignment horizontal="left" vertical="top" wrapText="1"/>
    </xf>
    <xf numFmtId="0" fontId="28" fillId="0" borderId="0" xfId="0" applyFont="1" applyFill="1" applyAlignment="1"/>
    <xf numFmtId="0" fontId="29" fillId="0" borderId="0" xfId="0" applyFont="1" applyFill="1" applyAlignment="1"/>
    <xf numFmtId="0" fontId="29" fillId="0" borderId="0" xfId="0" applyFont="1" applyFill="1">
      <alignment horizontal="left" vertical="top" wrapText="1"/>
    </xf>
    <xf numFmtId="0" fontId="29" fillId="0" borderId="0" xfId="0" applyFont="1" applyFill="1" applyAlignment="1">
      <alignment horizontal="left" vertical="top" wrapText="1"/>
    </xf>
    <xf numFmtId="0" fontId="31" fillId="0" borderId="0" xfId="65" applyFont="1" applyFill="1" applyAlignment="1">
      <alignment horizontal="center" vertical="center"/>
    </xf>
    <xf numFmtId="0" fontId="31" fillId="0" borderId="0" xfId="65" applyFont="1" applyFill="1" applyAlignment="1">
      <alignment vertical="center"/>
    </xf>
    <xf numFmtId="0" fontId="31" fillId="0" borderId="0" xfId="65" applyFont="1" applyFill="1"/>
    <xf numFmtId="166" fontId="31" fillId="0" borderId="0" xfId="65" applyNumberFormat="1" applyFont="1" applyFill="1"/>
    <xf numFmtId="0" fontId="31" fillId="33" borderId="0" xfId="65" applyFont="1" applyFill="1"/>
    <xf numFmtId="166" fontId="31" fillId="0" borderId="0" xfId="65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top" wrapText="1"/>
    </xf>
    <xf numFmtId="0" fontId="37" fillId="33" borderId="14" xfId="65" applyFont="1" applyFill="1" applyBorder="1" applyAlignment="1">
      <alignment horizontal="center" vertical="center"/>
    </xf>
    <xf numFmtId="0" fontId="35" fillId="33" borderId="10" xfId="0" applyFont="1" applyFill="1" applyBorder="1" applyAlignment="1">
      <alignment horizontal="left" vertical="top" wrapText="1"/>
    </xf>
    <xf numFmtId="0" fontId="38" fillId="33" borderId="10" xfId="0" applyFont="1" applyFill="1" applyBorder="1" applyAlignment="1">
      <alignment vertical="top" wrapText="1"/>
    </xf>
    <xf numFmtId="0" fontId="38" fillId="33" borderId="10" xfId="0" applyFont="1" applyFill="1" applyBorder="1" applyAlignment="1">
      <alignment horizontal="left" vertical="top" wrapText="1"/>
    </xf>
    <xf numFmtId="0" fontId="32" fillId="33" borderId="10" xfId="0" applyFont="1" applyFill="1" applyBorder="1" applyAlignment="1">
      <alignment horizontal="left" vertical="top" wrapText="1"/>
    </xf>
    <xf numFmtId="0" fontId="33" fillId="33" borderId="10" xfId="0" applyFont="1" applyFill="1" applyBorder="1">
      <alignment horizontal="left" vertical="top" wrapText="1"/>
    </xf>
    <xf numFmtId="0" fontId="29" fillId="33" borderId="10" xfId="0" applyFont="1" applyFill="1" applyBorder="1" applyAlignment="1">
      <alignment horizontal="left" vertical="top" wrapText="1"/>
    </xf>
    <xf numFmtId="0" fontId="32" fillId="0" borderId="0" xfId="0" applyFont="1" applyFill="1" applyAlignment="1">
      <alignment horizontal="center" wrapText="1"/>
    </xf>
    <xf numFmtId="0" fontId="29" fillId="0" borderId="10" xfId="44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167" fontId="32" fillId="33" borderId="10" xfId="59" applyNumberFormat="1" applyFont="1" applyFill="1" applyBorder="1" applyAlignment="1">
      <alignment vertical="center" wrapText="1"/>
    </xf>
    <xf numFmtId="0" fontId="28" fillId="33" borderId="10" xfId="0" applyFont="1" applyFill="1" applyBorder="1" applyAlignment="1">
      <alignment horizontal="right" vertical="top" wrapText="1"/>
    </xf>
    <xf numFmtId="0" fontId="29" fillId="0" borderId="0" xfId="65" applyFont="1" applyFill="1" applyAlignment="1">
      <alignment horizontal="center" vertical="center"/>
    </xf>
    <xf numFmtId="0" fontId="29" fillId="0" borderId="0" xfId="65" applyFont="1" applyFill="1" applyAlignment="1">
      <alignment vertical="center"/>
    </xf>
    <xf numFmtId="166" fontId="29" fillId="0" borderId="0" xfId="49" applyNumberFormat="1" applyFont="1" applyFill="1" applyAlignment="1">
      <alignment horizontal="center" vertical="center"/>
    </xf>
    <xf numFmtId="166" fontId="29" fillId="0" borderId="0" xfId="66" applyNumberFormat="1" applyFont="1" applyFill="1" applyAlignment="1">
      <alignment horizontal="right" vertical="center"/>
    </xf>
    <xf numFmtId="1" fontId="33" fillId="0" borderId="13" xfId="65" applyNumberFormat="1" applyFont="1" applyFill="1" applyBorder="1" applyAlignment="1">
      <alignment horizontal="center" vertical="center"/>
    </xf>
    <xf numFmtId="0" fontId="32" fillId="33" borderId="14" xfId="65" applyFont="1" applyFill="1" applyBorder="1" applyAlignment="1">
      <alignment horizontal="center" vertical="center"/>
    </xf>
    <xf numFmtId="0" fontId="32" fillId="33" borderId="10" xfId="65" applyFont="1" applyFill="1" applyBorder="1" applyAlignment="1">
      <alignment horizontal="center" vertical="center" wrapText="1"/>
    </xf>
    <xf numFmtId="1" fontId="33" fillId="0" borderId="14" xfId="65" applyNumberFormat="1" applyFont="1" applyFill="1" applyBorder="1" applyAlignment="1">
      <alignment horizontal="center" vertical="center"/>
    </xf>
    <xf numFmtId="167" fontId="32" fillId="34" borderId="10" xfId="65" applyNumberFormat="1" applyFont="1" applyFill="1" applyBorder="1" applyAlignment="1">
      <alignment horizontal="right" vertical="center"/>
    </xf>
    <xf numFmtId="166" fontId="33" fillId="33" borderId="10" xfId="65" applyNumberFormat="1" applyFont="1" applyFill="1" applyBorder="1" applyAlignment="1">
      <alignment horizontal="left" vertical="center"/>
    </xf>
    <xf numFmtId="0" fontId="28" fillId="33" borderId="0" xfId="0" applyFont="1" applyFill="1">
      <alignment horizontal="left" vertical="top" wrapText="1"/>
    </xf>
    <xf numFmtId="0" fontId="28" fillId="33" borderId="0" xfId="0" applyFont="1" applyFill="1" applyAlignment="1"/>
    <xf numFmtId="0" fontId="28" fillId="33" borderId="10" xfId="0" applyFont="1" applyFill="1" applyBorder="1" applyAlignment="1">
      <alignment vertical="top" wrapText="1"/>
    </xf>
    <xf numFmtId="0" fontId="28" fillId="33" borderId="10" xfId="0" applyFont="1" applyFill="1" applyBorder="1" applyAlignment="1">
      <alignment horizontal="left" vertical="top" wrapText="1"/>
    </xf>
    <xf numFmtId="0" fontId="34" fillId="33" borderId="10" xfId="0" applyFont="1" applyFill="1" applyBorder="1" applyAlignment="1">
      <alignment horizontal="left" vertical="center" wrapText="1"/>
    </xf>
    <xf numFmtId="0" fontId="28" fillId="33" borderId="10" xfId="0" applyFont="1" applyFill="1" applyBorder="1" applyAlignment="1">
      <alignment horizontal="center" vertical="top" wrapText="1"/>
    </xf>
    <xf numFmtId="0" fontId="34" fillId="33" borderId="10" xfId="0" applyFont="1" applyFill="1" applyBorder="1" applyAlignment="1">
      <alignment vertical="top" wrapText="1"/>
    </xf>
    <xf numFmtId="0" fontId="33" fillId="33" borderId="10" xfId="0" applyFont="1" applyFill="1" applyBorder="1" applyAlignment="1">
      <alignment horizontal="left" vertical="top" wrapText="1"/>
    </xf>
    <xf numFmtId="0" fontId="32" fillId="0" borderId="10" xfId="65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right" vertical="center" wrapText="1"/>
    </xf>
    <xf numFmtId="165" fontId="28" fillId="33" borderId="0" xfId="54" applyNumberFormat="1" applyFont="1" applyFill="1" applyAlignment="1">
      <alignment vertical="top" wrapText="1"/>
    </xf>
    <xf numFmtId="165" fontId="28" fillId="33" borderId="0" xfId="54" applyNumberFormat="1" applyFont="1" applyFill="1" applyAlignment="1"/>
    <xf numFmtId="169" fontId="34" fillId="33" borderId="10" xfId="0" applyNumberFormat="1" applyFont="1" applyFill="1" applyBorder="1" applyAlignment="1">
      <alignment horizontal="right" vertical="top" wrapText="1"/>
    </xf>
    <xf numFmtId="165" fontId="30" fillId="33" borderId="10" xfId="54" applyNumberFormat="1" applyFont="1" applyFill="1" applyBorder="1" applyAlignment="1">
      <alignment horizontal="right" vertical="top"/>
    </xf>
    <xf numFmtId="0" fontId="28" fillId="33" borderId="10" xfId="44" applyFont="1" applyFill="1" applyBorder="1" applyAlignment="1">
      <alignment horizontal="left" vertical="center" wrapText="1"/>
    </xf>
    <xf numFmtId="0" fontId="29" fillId="0" borderId="0" xfId="0" applyFont="1" applyFill="1" applyAlignment="1">
      <alignment horizontal="center" vertical="top" wrapText="1"/>
    </xf>
    <xf numFmtId="0" fontId="28" fillId="0" borderId="0" xfId="0" applyFont="1" applyFill="1" applyAlignment="1">
      <alignment horizontal="center"/>
    </xf>
    <xf numFmtId="0" fontId="29" fillId="0" borderId="0" xfId="0" applyFont="1" applyFill="1" applyAlignment="1">
      <alignment horizontal="center"/>
    </xf>
    <xf numFmtId="0" fontId="37" fillId="33" borderId="10" xfId="65" applyFont="1" applyFill="1" applyBorder="1" applyAlignment="1">
      <alignment horizontal="center" vertical="center" wrapText="1"/>
    </xf>
    <xf numFmtId="0" fontId="30" fillId="33" borderId="10" xfId="0" applyFont="1" applyFill="1" applyBorder="1" applyAlignment="1">
      <alignment horizontal="left" vertical="top" wrapText="1"/>
    </xf>
    <xf numFmtId="165" fontId="28" fillId="33" borderId="0" xfId="54" applyNumberFormat="1" applyFont="1" applyFill="1" applyAlignment="1">
      <alignment horizontal="center" vertical="top" wrapText="1"/>
    </xf>
    <xf numFmtId="165" fontId="28" fillId="33" borderId="0" xfId="54" applyNumberFormat="1" applyFont="1" applyFill="1" applyAlignment="1">
      <alignment horizontal="center"/>
    </xf>
    <xf numFmtId="165" fontId="32" fillId="33" borderId="10" xfId="0" applyNumberFormat="1" applyFont="1" applyFill="1" applyBorder="1" applyAlignment="1"/>
    <xf numFmtId="0" fontId="35" fillId="33" borderId="10" xfId="0" applyFont="1" applyFill="1" applyBorder="1">
      <alignment horizontal="left" vertical="top" wrapText="1"/>
    </xf>
    <xf numFmtId="0" fontId="34" fillId="33" borderId="10" xfId="0" applyFont="1" applyFill="1" applyBorder="1">
      <alignment horizontal="left" vertical="top" wrapText="1"/>
    </xf>
    <xf numFmtId="0" fontId="38" fillId="33" borderId="10" xfId="0" applyFont="1" applyFill="1" applyBorder="1">
      <alignment horizontal="left" vertical="top" wrapText="1"/>
    </xf>
    <xf numFmtId="164" fontId="32" fillId="33" borderId="10" xfId="42" applyNumberFormat="1" applyFont="1" applyFill="1" applyBorder="1" applyAlignment="1">
      <alignment horizontal="right" vertical="center"/>
    </xf>
    <xf numFmtId="166" fontId="32" fillId="33" borderId="10" xfId="0" applyNumberFormat="1" applyFont="1" applyFill="1" applyBorder="1" applyAlignment="1">
      <alignment horizontal="right" vertical="top" wrapText="1"/>
    </xf>
    <xf numFmtId="0" fontId="28" fillId="33" borderId="10" xfId="0" applyFont="1" applyFill="1" applyBorder="1">
      <alignment horizontal="left" vertical="top" wrapText="1"/>
    </xf>
    <xf numFmtId="0" fontId="32" fillId="33" borderId="10" xfId="0" applyFont="1" applyFill="1" applyBorder="1" applyAlignment="1">
      <alignment horizontal="center" vertical="center" wrapText="1"/>
    </xf>
    <xf numFmtId="0" fontId="35" fillId="33" borderId="10" xfId="0" applyFont="1" applyFill="1" applyBorder="1" applyAlignment="1">
      <alignment horizontal="center" vertical="center" wrapText="1"/>
    </xf>
    <xf numFmtId="0" fontId="39" fillId="33" borderId="10" xfId="0" applyFont="1" applyFill="1" applyBorder="1" applyAlignment="1">
      <alignment horizontal="left" vertical="top" wrapText="1"/>
    </xf>
    <xf numFmtId="164" fontId="29" fillId="33" borderId="10" xfId="42" applyNumberFormat="1" applyFont="1" applyFill="1" applyBorder="1" applyAlignment="1">
      <alignment vertical="center"/>
    </xf>
    <xf numFmtId="0" fontId="29" fillId="33" borderId="0" xfId="0" applyFont="1" applyFill="1">
      <alignment horizontal="left" vertical="top" wrapText="1"/>
    </xf>
    <xf numFmtId="0" fontId="29" fillId="33" borderId="10" xfId="0" applyFont="1" applyFill="1" applyBorder="1" applyAlignment="1">
      <alignment vertical="top" wrapText="1"/>
    </xf>
    <xf numFmtId="164" fontId="33" fillId="33" borderId="10" xfId="43" applyNumberFormat="1" applyFont="1" applyFill="1" applyBorder="1" applyAlignment="1">
      <alignment vertical="top"/>
    </xf>
    <xf numFmtId="164" fontId="29" fillId="33" borderId="10" xfId="42" applyNumberFormat="1" applyFont="1" applyFill="1" applyBorder="1" applyAlignment="1">
      <alignment vertical="top"/>
    </xf>
    <xf numFmtId="164" fontId="29" fillId="33" borderId="10" xfId="43" applyNumberFormat="1" applyFont="1" applyFill="1" applyBorder="1" applyAlignment="1">
      <alignment vertical="top"/>
    </xf>
    <xf numFmtId="0" fontId="36" fillId="33" borderId="10" xfId="0" applyFont="1" applyFill="1" applyBorder="1">
      <alignment horizontal="left" vertical="top" wrapText="1"/>
    </xf>
    <xf numFmtId="0" fontId="36" fillId="33" borderId="10" xfId="0" applyFont="1" applyFill="1" applyBorder="1" applyAlignment="1">
      <alignment vertical="top" wrapText="1"/>
    </xf>
    <xf numFmtId="0" fontId="28" fillId="33" borderId="0" xfId="0" applyFont="1" applyFill="1" applyAlignment="1">
      <alignment horizontal="center" vertical="center"/>
    </xf>
    <xf numFmtId="49" fontId="30" fillId="33" borderId="10" xfId="0" applyNumberFormat="1" applyFont="1" applyFill="1" applyBorder="1" applyAlignment="1">
      <alignment horizontal="center" vertical="top" wrapText="1"/>
    </xf>
    <xf numFmtId="167" fontId="40" fillId="33" borderId="10" xfId="59" applyNumberFormat="1" applyFont="1" applyFill="1" applyBorder="1" applyAlignment="1">
      <alignment vertical="center" wrapText="1"/>
    </xf>
    <xf numFmtId="165" fontId="28" fillId="33" borderId="10" xfId="54" applyNumberFormat="1" applyFont="1" applyFill="1" applyBorder="1" applyAlignment="1">
      <alignment horizontal="center" vertical="top" wrapText="1"/>
    </xf>
    <xf numFmtId="0" fontId="28" fillId="33" borderId="10" xfId="0" applyFont="1" applyFill="1" applyBorder="1" applyAlignment="1">
      <alignment horizontal="center" vertical="top" wrapText="1"/>
    </xf>
    <xf numFmtId="164" fontId="33" fillId="33" borderId="10" xfId="0" applyNumberFormat="1" applyFont="1" applyFill="1" applyBorder="1">
      <alignment horizontal="left" vertical="top" wrapText="1"/>
    </xf>
    <xf numFmtId="164" fontId="29" fillId="33" borderId="10" xfId="0" applyNumberFormat="1" applyFont="1" applyFill="1" applyBorder="1" applyAlignment="1">
      <alignment horizontal="left" vertical="top" wrapText="1"/>
    </xf>
    <xf numFmtId="164" fontId="38" fillId="33" borderId="10" xfId="0" applyNumberFormat="1" applyFont="1" applyFill="1" applyBorder="1">
      <alignment horizontal="left" vertical="top" wrapText="1"/>
    </xf>
    <xf numFmtId="0" fontId="34" fillId="33" borderId="10" xfId="0" applyFont="1" applyFill="1" applyBorder="1" applyAlignment="1">
      <alignment horizontal="left" vertical="top" wrapText="1"/>
    </xf>
    <xf numFmtId="0" fontId="28" fillId="33" borderId="10" xfId="0" applyFont="1" applyFill="1" applyBorder="1" applyAlignment="1">
      <alignment horizontal="left" vertical="top" wrapText="1"/>
    </xf>
    <xf numFmtId="0" fontId="28" fillId="33" borderId="10" xfId="0" applyFont="1" applyFill="1" applyBorder="1" applyAlignment="1">
      <alignment horizontal="center" vertical="top" wrapText="1"/>
    </xf>
    <xf numFmtId="0" fontId="28" fillId="0" borderId="10" xfId="0" applyFont="1" applyFill="1" applyBorder="1" applyAlignment="1">
      <alignment horizontal="center" vertical="center" wrapText="1"/>
    </xf>
    <xf numFmtId="0" fontId="30" fillId="33" borderId="10" xfId="0" applyFont="1" applyFill="1" applyBorder="1" applyAlignment="1">
      <alignment horizontal="center" vertical="top" wrapText="1"/>
    </xf>
    <xf numFmtId="0" fontId="30" fillId="33" borderId="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top" wrapText="1"/>
    </xf>
    <xf numFmtId="0" fontId="34" fillId="33" borderId="10" xfId="0" applyFont="1" applyFill="1" applyBorder="1" applyAlignment="1">
      <alignment horizontal="left" vertical="top" wrapText="1"/>
    </xf>
    <xf numFmtId="0" fontId="30" fillId="33" borderId="10" xfId="0" applyFont="1" applyFill="1" applyBorder="1" applyAlignment="1">
      <alignment horizontal="left" vertical="top" wrapText="1"/>
    </xf>
    <xf numFmtId="0" fontId="29" fillId="33" borderId="10" xfId="0" applyFont="1" applyFill="1" applyBorder="1" applyAlignment="1">
      <alignment horizontal="center" vertical="center" wrapText="1"/>
    </xf>
    <xf numFmtId="0" fontId="41" fillId="33" borderId="10" xfId="0" applyFont="1" applyFill="1" applyBorder="1" applyAlignment="1">
      <alignment horizontal="left" vertical="top" wrapText="1"/>
    </xf>
    <xf numFmtId="164" fontId="28" fillId="33" borderId="10" xfId="42" applyNumberFormat="1" applyFont="1" applyFill="1" applyBorder="1" applyAlignment="1">
      <alignment vertical="top"/>
    </xf>
    <xf numFmtId="164" fontId="28" fillId="33" borderId="10" xfId="42" applyNumberFormat="1" applyFont="1" applyFill="1" applyBorder="1" applyAlignment="1">
      <alignment vertical="center"/>
    </xf>
    <xf numFmtId="164" fontId="34" fillId="33" borderId="10" xfId="43" applyNumberFormat="1" applyFont="1" applyFill="1" applyBorder="1" applyAlignment="1">
      <alignment vertical="top"/>
    </xf>
    <xf numFmtId="0" fontId="42" fillId="33" borderId="0" xfId="0" applyFont="1" applyFill="1" applyAlignment="1"/>
    <xf numFmtId="0" fontId="43" fillId="33" borderId="20" xfId="0" applyFont="1" applyFill="1" applyBorder="1" applyAlignment="1">
      <alignment horizontal="center" vertical="center"/>
    </xf>
    <xf numFmtId="0" fontId="32" fillId="33" borderId="10" xfId="65" applyFont="1" applyFill="1" applyBorder="1" applyAlignment="1">
      <alignment horizontal="center" vertical="center"/>
    </xf>
    <xf numFmtId="0" fontId="37" fillId="33" borderId="10" xfId="65" applyFont="1" applyFill="1" applyBorder="1" applyAlignment="1">
      <alignment horizontal="center" vertical="center"/>
    </xf>
    <xf numFmtId="165" fontId="45" fillId="33" borderId="10" xfId="54" applyNumberFormat="1" applyFont="1" applyFill="1" applyBorder="1" applyAlignment="1">
      <alignment horizontal="center" vertical="center"/>
    </xf>
    <xf numFmtId="0" fontId="31" fillId="33" borderId="0" xfId="0" applyFont="1" applyFill="1" applyAlignment="1">
      <alignment vertical="center"/>
    </xf>
    <xf numFmtId="0" fontId="33" fillId="33" borderId="10" xfId="60" applyFont="1" applyFill="1" applyBorder="1" applyAlignment="1">
      <alignment horizontal="left" vertical="top" wrapText="1"/>
    </xf>
    <xf numFmtId="0" fontId="31" fillId="33" borderId="0" xfId="0" applyFont="1" applyFill="1" applyAlignment="1"/>
    <xf numFmtId="0" fontId="32" fillId="33" borderId="10" xfId="60" applyFont="1" applyFill="1" applyBorder="1" applyAlignment="1">
      <alignment horizontal="left" vertical="top" wrapText="1"/>
    </xf>
    <xf numFmtId="0" fontId="33" fillId="33" borderId="10" xfId="61" applyFont="1" applyFill="1" applyBorder="1">
      <alignment horizontal="left" vertical="top" wrapText="1"/>
    </xf>
    <xf numFmtId="0" fontId="29" fillId="33" borderId="10" xfId="61" applyFont="1" applyFill="1" applyBorder="1" applyAlignment="1">
      <alignment horizontal="left" vertical="top" wrapText="1"/>
    </xf>
    <xf numFmtId="0" fontId="29" fillId="33" borderId="10" xfId="61" applyFont="1" applyFill="1" applyBorder="1" applyAlignment="1">
      <alignment horizontal="center" vertical="top"/>
    </xf>
    <xf numFmtId="0" fontId="32" fillId="33" borderId="10" xfId="61" applyFont="1" applyFill="1" applyBorder="1" applyAlignment="1">
      <alignment horizontal="left" vertical="top" wrapText="1"/>
    </xf>
    <xf numFmtId="0" fontId="46" fillId="33" borderId="10" xfId="61" applyFont="1" applyFill="1" applyBorder="1">
      <alignment horizontal="left" vertical="top" wrapText="1"/>
    </xf>
    <xf numFmtId="0" fontId="36" fillId="33" borderId="10" xfId="61" applyFont="1" applyFill="1" applyBorder="1" applyAlignment="1">
      <alignment horizontal="left" vertical="top" wrapText="1"/>
    </xf>
    <xf numFmtId="0" fontId="28" fillId="33" borderId="10" xfId="0" applyFont="1" applyFill="1" applyBorder="1" applyAlignment="1">
      <alignment horizontal="center" vertical="center" wrapText="1"/>
    </xf>
    <xf numFmtId="0" fontId="29" fillId="33" borderId="10" xfId="44" applyFont="1" applyFill="1" applyBorder="1" applyAlignment="1">
      <alignment horizontal="center" vertical="center" wrapText="1"/>
    </xf>
    <xf numFmtId="0" fontId="29" fillId="33" borderId="10" xfId="0" applyFont="1" applyFill="1" applyBorder="1">
      <alignment horizontal="left" vertical="top" wrapText="1"/>
    </xf>
    <xf numFmtId="167" fontId="32" fillId="33" borderId="10" xfId="44" applyNumberFormat="1" applyFont="1" applyFill="1" applyBorder="1" applyAlignment="1">
      <alignment vertical="center" wrapText="1"/>
    </xf>
    <xf numFmtId="0" fontId="32" fillId="33" borderId="10" xfId="0" applyFont="1" applyFill="1" applyBorder="1" applyAlignment="1">
      <alignment wrapText="1"/>
    </xf>
    <xf numFmtId="0" fontId="32" fillId="33" borderId="10" xfId="0" applyFont="1" applyFill="1" applyBorder="1" applyAlignment="1">
      <alignment vertical="center"/>
    </xf>
    <xf numFmtId="0" fontId="32" fillId="33" borderId="12" xfId="0" applyFont="1" applyFill="1" applyBorder="1" applyAlignment="1">
      <alignment horizontal="center" vertical="center"/>
    </xf>
    <xf numFmtId="0" fontId="33" fillId="33" borderId="19" xfId="61" applyFont="1" applyFill="1" applyBorder="1" applyAlignment="1">
      <alignment horizontal="left" vertical="top" wrapText="1"/>
    </xf>
    <xf numFmtId="0" fontId="29" fillId="33" borderId="19" xfId="62" applyFont="1" applyFill="1" applyBorder="1" applyAlignment="1">
      <alignment horizontal="left" vertical="top" wrapText="1"/>
    </xf>
    <xf numFmtId="0" fontId="29" fillId="33" borderId="10" xfId="63" applyFont="1" applyFill="1" applyBorder="1" applyAlignment="1">
      <alignment horizontal="left" vertical="top" wrapText="1"/>
    </xf>
    <xf numFmtId="165" fontId="29" fillId="33" borderId="10" xfId="0" applyNumberFormat="1" applyFont="1" applyFill="1" applyBorder="1" applyAlignment="1"/>
    <xf numFmtId="49" fontId="37" fillId="33" borderId="11" xfId="0" applyNumberFormat="1" applyFont="1" applyFill="1" applyBorder="1" applyAlignment="1">
      <alignment horizontal="center" vertical="top"/>
    </xf>
    <xf numFmtId="49" fontId="37" fillId="33" borderId="19" xfId="0" applyNumberFormat="1" applyFont="1" applyFill="1" applyBorder="1" applyAlignment="1">
      <alignment horizontal="center" vertical="top"/>
    </xf>
    <xf numFmtId="0" fontId="37" fillId="33" borderId="19" xfId="0" applyFont="1" applyFill="1" applyBorder="1" applyAlignment="1">
      <alignment horizontal="center" vertical="top"/>
    </xf>
    <xf numFmtId="0" fontId="36" fillId="33" borderId="19" xfId="0" applyFont="1" applyFill="1" applyBorder="1" applyAlignment="1">
      <alignment horizontal="center" vertical="top"/>
    </xf>
    <xf numFmtId="0" fontId="28" fillId="33" borderId="10" xfId="0" applyFont="1" applyFill="1" applyBorder="1" applyAlignment="1"/>
    <xf numFmtId="0" fontId="28" fillId="33" borderId="10" xfId="0" applyFont="1" applyFill="1" applyBorder="1" applyAlignment="1">
      <alignment horizontal="center"/>
    </xf>
    <xf numFmtId="0" fontId="30" fillId="33" borderId="10" xfId="0" applyFont="1" applyFill="1" applyBorder="1" applyAlignment="1">
      <alignment vertical="top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applyFont="1" applyFill="1" applyBorder="1" applyAlignment="1">
      <alignment horizontal="left" vertical="center" wrapText="1"/>
    </xf>
    <xf numFmtId="164" fontId="30" fillId="33" borderId="10" xfId="42" applyNumberFormat="1" applyFont="1" applyFill="1" applyBorder="1" applyAlignment="1">
      <alignment horizontal="center" vertical="center"/>
    </xf>
    <xf numFmtId="0" fontId="30" fillId="0" borderId="0" xfId="0" applyFont="1" applyFill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top" wrapText="1"/>
    </xf>
    <xf numFmtId="0" fontId="28" fillId="33" borderId="10" xfId="0" applyFont="1" applyFill="1" applyBorder="1" applyAlignment="1">
      <alignment horizontal="left" vertical="top" wrapText="1"/>
    </xf>
    <xf numFmtId="0" fontId="28" fillId="33" borderId="10" xfId="0" applyFont="1" applyFill="1" applyBorder="1" applyAlignment="1">
      <alignment horizontal="center" vertical="top" wrapText="1"/>
    </xf>
    <xf numFmtId="0" fontId="30" fillId="0" borderId="0" xfId="0" applyFont="1" applyFill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30" fillId="33" borderId="10" xfId="0" applyFont="1" applyFill="1" applyBorder="1" applyAlignment="1">
      <alignment horizontal="center" vertical="top" wrapText="1"/>
    </xf>
    <xf numFmtId="0" fontId="32" fillId="33" borderId="10" xfId="58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/>
    </xf>
    <xf numFmtId="0" fontId="29" fillId="33" borderId="12" xfId="0" applyFont="1" applyFill="1" applyBorder="1" applyAlignment="1">
      <alignment horizontal="center" vertical="center"/>
    </xf>
    <xf numFmtId="0" fontId="29" fillId="33" borderId="13" xfId="0" applyFont="1" applyFill="1" applyBorder="1" applyAlignment="1">
      <alignment horizontal="center" vertical="center"/>
    </xf>
    <xf numFmtId="0" fontId="29" fillId="33" borderId="14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right"/>
    </xf>
    <xf numFmtId="0" fontId="32" fillId="0" borderId="0" xfId="0" applyFont="1" applyFill="1" applyAlignment="1">
      <alignment horizontal="center" vertical="center" wrapText="1"/>
    </xf>
    <xf numFmtId="0" fontId="29" fillId="0" borderId="16" xfId="44" applyFont="1" applyFill="1" applyBorder="1" applyAlignment="1">
      <alignment horizontal="center" vertical="center" wrapText="1"/>
    </xf>
    <xf numFmtId="0" fontId="29" fillId="0" borderId="18" xfId="44" applyFont="1" applyFill="1" applyBorder="1" applyAlignment="1">
      <alignment horizontal="center" vertical="center" wrapText="1"/>
    </xf>
    <xf numFmtId="0" fontId="29" fillId="0" borderId="17" xfId="44" applyFont="1" applyFill="1" applyBorder="1" applyAlignment="1">
      <alignment horizontal="center" vertical="center" wrapText="1"/>
    </xf>
    <xf numFmtId="0" fontId="29" fillId="0" borderId="12" xfId="44" applyFont="1" applyFill="1" applyBorder="1" applyAlignment="1">
      <alignment horizontal="center" vertical="center" wrapText="1"/>
    </xf>
    <xf numFmtId="0" fontId="29" fillId="0" borderId="14" xfId="44" applyFont="1" applyFill="1" applyBorder="1" applyAlignment="1">
      <alignment horizontal="center" vertical="center" wrapText="1"/>
    </xf>
    <xf numFmtId="0" fontId="32" fillId="33" borderId="11" xfId="0" applyFont="1" applyFill="1" applyBorder="1" applyAlignment="1">
      <alignment horizontal="center" vertical="center" wrapText="1"/>
    </xf>
    <xf numFmtId="0" fontId="32" fillId="33" borderId="19" xfId="0" applyFont="1" applyFill="1" applyBorder="1" applyAlignment="1">
      <alignment horizontal="center" vertical="center" wrapText="1"/>
    </xf>
    <xf numFmtId="0" fontId="32" fillId="33" borderId="15" xfId="0" applyFont="1" applyFill="1" applyBorder="1" applyAlignment="1">
      <alignment horizontal="center" vertical="center" wrapText="1"/>
    </xf>
    <xf numFmtId="49" fontId="32" fillId="33" borderId="10" xfId="0" applyNumberFormat="1" applyFont="1" applyFill="1" applyBorder="1" applyAlignment="1">
      <alignment horizontal="center" vertical="top"/>
    </xf>
    <xf numFmtId="49" fontId="32" fillId="33" borderId="12" xfId="0" applyNumberFormat="1" applyFont="1" applyFill="1" applyBorder="1" applyAlignment="1">
      <alignment horizontal="center"/>
    </xf>
    <xf numFmtId="49" fontId="32" fillId="33" borderId="14" xfId="0" applyNumberFormat="1" applyFont="1" applyFill="1" applyBorder="1" applyAlignment="1">
      <alignment horizontal="center"/>
    </xf>
    <xf numFmtId="49" fontId="32" fillId="33" borderId="13" xfId="0" applyNumberFormat="1" applyFont="1" applyFill="1" applyBorder="1" applyAlignment="1">
      <alignment horizontal="center"/>
    </xf>
    <xf numFmtId="0" fontId="29" fillId="33" borderId="12" xfId="0" applyFont="1" applyFill="1" applyBorder="1" applyAlignment="1">
      <alignment horizontal="center"/>
    </xf>
    <xf numFmtId="0" fontId="29" fillId="33" borderId="13" xfId="0" applyFont="1" applyFill="1" applyBorder="1" applyAlignment="1">
      <alignment horizontal="center"/>
    </xf>
    <xf numFmtId="0" fontId="32" fillId="33" borderId="10" xfId="0" applyFont="1" applyFill="1" applyBorder="1" applyAlignment="1">
      <alignment horizontal="center" vertical="top"/>
    </xf>
    <xf numFmtId="0" fontId="32" fillId="33" borderId="19" xfId="0" applyFont="1" applyFill="1" applyBorder="1" applyAlignment="1">
      <alignment horizontal="left" vertical="center" wrapText="1"/>
    </xf>
    <xf numFmtId="0" fontId="32" fillId="33" borderId="15" xfId="0" applyFont="1" applyFill="1" applyBorder="1" applyAlignment="1">
      <alignment horizontal="left" vertical="center" wrapText="1"/>
    </xf>
    <xf numFmtId="0" fontId="29" fillId="33" borderId="15" xfId="0" applyFont="1" applyFill="1" applyBorder="1" applyAlignment="1">
      <alignment horizontal="center" vertical="top"/>
    </xf>
    <xf numFmtId="0" fontId="37" fillId="33" borderId="10" xfId="65" applyFont="1" applyFill="1" applyBorder="1" applyAlignment="1">
      <alignment horizontal="center" vertical="center" wrapText="1"/>
    </xf>
    <xf numFmtId="0" fontId="32" fillId="33" borderId="10" xfId="65" applyFont="1" applyFill="1" applyBorder="1" applyAlignment="1">
      <alignment horizontal="left" vertical="center" wrapText="1"/>
    </xf>
    <xf numFmtId="0" fontId="32" fillId="34" borderId="11" xfId="65" applyFont="1" applyFill="1" applyBorder="1" applyAlignment="1">
      <alignment horizontal="center" vertical="center"/>
    </xf>
    <xf numFmtId="0" fontId="32" fillId="34" borderId="19" xfId="65" applyFont="1" applyFill="1" applyBorder="1" applyAlignment="1">
      <alignment horizontal="center" vertical="center"/>
    </xf>
    <xf numFmtId="0" fontId="32" fillId="34" borderId="15" xfId="65" applyFont="1" applyFill="1" applyBorder="1" applyAlignment="1">
      <alignment horizontal="center" vertical="center"/>
    </xf>
    <xf numFmtId="0" fontId="44" fillId="0" borderId="13" xfId="0" applyFont="1" applyFill="1" applyBorder="1" applyAlignment="1">
      <alignment horizontal="center" vertical="center"/>
    </xf>
    <xf numFmtId="0" fontId="44" fillId="0" borderId="14" xfId="0" applyFont="1" applyFill="1" applyBorder="1" applyAlignment="1">
      <alignment horizontal="center" vertical="center"/>
    </xf>
    <xf numFmtId="1" fontId="33" fillId="0" borderId="13" xfId="65" applyNumberFormat="1" applyFont="1" applyFill="1" applyBorder="1" applyAlignment="1">
      <alignment horizontal="center" vertical="center"/>
    </xf>
    <xf numFmtId="0" fontId="37" fillId="33" borderId="11" xfId="65" applyFont="1" applyFill="1" applyBorder="1" applyAlignment="1">
      <alignment horizontal="center" vertical="center" wrapText="1"/>
    </xf>
    <xf numFmtId="0" fontId="37" fillId="33" borderId="19" xfId="65" applyFont="1" applyFill="1" applyBorder="1" applyAlignment="1">
      <alignment horizontal="center" vertical="center" wrapText="1"/>
    </xf>
    <xf numFmtId="0" fontId="37" fillId="33" borderId="15" xfId="65" applyFont="1" applyFill="1" applyBorder="1" applyAlignment="1">
      <alignment horizontal="center" vertical="center" wrapText="1"/>
    </xf>
    <xf numFmtId="166" fontId="29" fillId="0" borderId="0" xfId="49" applyNumberFormat="1" applyFont="1" applyFill="1" applyAlignment="1">
      <alignment horizontal="right" vertical="center"/>
    </xf>
    <xf numFmtId="166" fontId="32" fillId="0" borderId="0" xfId="49" applyNumberFormat="1" applyFont="1" applyFill="1" applyAlignment="1">
      <alignment horizontal="right" vertical="center"/>
    </xf>
    <xf numFmtId="166" fontId="32" fillId="0" borderId="0" xfId="65" applyNumberFormat="1" applyFont="1" applyFill="1" applyAlignment="1">
      <alignment horizontal="center" vertical="center"/>
    </xf>
    <xf numFmtId="0" fontId="32" fillId="33" borderId="11" xfId="65" applyFont="1" applyFill="1" applyBorder="1" applyAlignment="1">
      <alignment horizontal="center" vertical="center" wrapText="1"/>
    </xf>
    <xf numFmtId="0" fontId="32" fillId="33" borderId="19" xfId="65" applyFont="1" applyFill="1" applyBorder="1" applyAlignment="1">
      <alignment horizontal="center" vertical="center" wrapText="1"/>
    </xf>
    <xf numFmtId="0" fontId="32" fillId="33" borderId="15" xfId="65" applyFont="1" applyFill="1" applyBorder="1" applyAlignment="1">
      <alignment horizontal="center" vertical="center" wrapText="1"/>
    </xf>
    <xf numFmtId="0" fontId="32" fillId="33" borderId="14" xfId="65" applyFont="1" applyFill="1" applyBorder="1" applyAlignment="1">
      <alignment horizontal="left" vertical="center" wrapText="1"/>
    </xf>
    <xf numFmtId="0" fontId="32" fillId="0" borderId="0" xfId="65" applyFont="1" applyFill="1" applyAlignment="1">
      <alignment horizontal="center" vertical="center" wrapText="1"/>
    </xf>
    <xf numFmtId="0" fontId="32" fillId="0" borderId="10" xfId="65" applyFont="1" applyFill="1" applyBorder="1" applyAlignment="1">
      <alignment horizontal="center" vertical="center" wrapText="1"/>
    </xf>
    <xf numFmtId="166" fontId="32" fillId="0" borderId="10" xfId="65" applyNumberFormat="1" applyFont="1" applyFill="1" applyBorder="1" applyAlignment="1">
      <alignment horizontal="center" vertical="center" wrapText="1"/>
    </xf>
    <xf numFmtId="0" fontId="30" fillId="33" borderId="10" xfId="0" applyFont="1" applyFill="1" applyBorder="1" applyAlignment="1">
      <alignment horizontal="left" vertical="top" wrapText="1"/>
    </xf>
    <xf numFmtId="0" fontId="34" fillId="33" borderId="10" xfId="0" applyFont="1" applyFill="1" applyBorder="1" applyAlignment="1">
      <alignment horizontal="left" vertical="top" wrapText="1"/>
    </xf>
    <xf numFmtId="0" fontId="30" fillId="33" borderId="11" xfId="0" applyNumberFormat="1" applyFont="1" applyFill="1" applyBorder="1" applyAlignment="1">
      <alignment horizontal="center" vertical="center" wrapText="1"/>
    </xf>
    <xf numFmtId="0" fontId="30" fillId="33" borderId="19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10" xfId="0" applyFont="1" applyFill="1" applyBorder="1" applyAlignment="1">
      <alignment horizontal="center" vertical="top"/>
    </xf>
    <xf numFmtId="0" fontId="28" fillId="33" borderId="10" xfId="0" applyFont="1" applyFill="1" applyBorder="1" applyAlignment="1">
      <alignment horizontal="left" vertical="top" wrapText="1"/>
    </xf>
    <xf numFmtId="0" fontId="30" fillId="33" borderId="0" xfId="0" applyNumberFormat="1" applyFont="1" applyFill="1" applyBorder="1" applyAlignment="1">
      <alignment horizontal="center" vertical="center" wrapText="1"/>
    </xf>
    <xf numFmtId="0" fontId="30" fillId="33" borderId="10" xfId="0" applyFont="1" applyFill="1" applyBorder="1" applyAlignment="1">
      <alignment horizontal="center" vertical="center" wrapText="1"/>
    </xf>
    <xf numFmtId="0" fontId="30" fillId="33" borderId="10" xfId="0" applyFont="1" applyFill="1" applyBorder="1" applyAlignment="1">
      <alignment horizontal="left" vertical="center"/>
    </xf>
    <xf numFmtId="0" fontId="28" fillId="33" borderId="10" xfId="0" applyFont="1" applyFill="1" applyBorder="1" applyAlignment="1">
      <alignment horizontal="left" vertical="center"/>
    </xf>
  </cellXfs>
  <cellStyles count="7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4" builtinId="3"/>
    <cellStyle name="Comma 2" xfId="53"/>
    <cellStyle name="Comma 2 3" xfId="52"/>
    <cellStyle name="Comma 3" xfId="66"/>
    <cellStyle name="Comma 4" xfId="46"/>
    <cellStyle name="Comma 7" xfId="48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1 2" xfId="45"/>
    <cellStyle name="Normal 12" xfId="61"/>
    <cellStyle name="Normal 2" xfId="49"/>
    <cellStyle name="Normal 2 2 2" xfId="67"/>
    <cellStyle name="Normal 2 4" xfId="47"/>
    <cellStyle name="Normal 3" xfId="56"/>
    <cellStyle name="Normal 4" xfId="57"/>
    <cellStyle name="Normal 4 2" xfId="50"/>
    <cellStyle name="Normal 5" xfId="55"/>
    <cellStyle name="Normal 6" xfId="65"/>
    <cellStyle name="Normal 8" xfId="44"/>
    <cellStyle name="Note" xfId="15" builtinId="10" customBuiltin="1"/>
    <cellStyle name="Output" xfId="10" builtinId="21" customBuiltin="1"/>
    <cellStyle name="Percent 2" xfId="68"/>
    <cellStyle name="SN_241" xfId="42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Обычный 16" xfId="62"/>
    <cellStyle name="Обычный 17" xfId="63"/>
    <cellStyle name="Обычный 2" xfId="51"/>
    <cellStyle name="Обычный 2 3" xfId="69"/>
    <cellStyle name="Обычный 25" xfId="64"/>
    <cellStyle name="Обычный 6" xfId="58"/>
    <cellStyle name="Обычный 7" xfId="60"/>
    <cellStyle name="Финансовый 16" xfId="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0"/>
  <sheetViews>
    <sheetView topLeftCell="A16" zoomScale="85" zoomScaleNormal="85" zoomScaleSheetLayoutView="115" workbookViewId="0">
      <selection activeCell="D18" sqref="D18"/>
    </sheetView>
  </sheetViews>
  <sheetFormatPr defaultColWidth="9.140625" defaultRowHeight="17.25"/>
  <cols>
    <col min="1" max="1" width="10.7109375" style="1" customWidth="1"/>
    <col min="2" max="2" width="15" style="1" customWidth="1"/>
    <col min="3" max="3" width="81" style="2" customWidth="1"/>
    <col min="4" max="4" width="39.140625" style="2" customWidth="1"/>
    <col min="5" max="16384" width="9.140625" style="1"/>
  </cols>
  <sheetData>
    <row r="1" spans="1:4" ht="18" customHeight="1">
      <c r="D1" s="51" t="s">
        <v>8</v>
      </c>
    </row>
    <row r="2" spans="1:4">
      <c r="D2" s="52" t="s">
        <v>45</v>
      </c>
    </row>
    <row r="3" spans="1:4">
      <c r="D3" s="52" t="s">
        <v>20</v>
      </c>
    </row>
    <row r="4" spans="1:4" ht="101.25" customHeight="1">
      <c r="A4" s="139" t="s">
        <v>125</v>
      </c>
      <c r="B4" s="139"/>
      <c r="C4" s="139"/>
      <c r="D4" s="139"/>
    </row>
    <row r="5" spans="1:4">
      <c r="A5" s="134"/>
      <c r="B5" s="134"/>
      <c r="C5" s="134"/>
      <c r="D5" s="134"/>
    </row>
    <row r="6" spans="1:4" ht="19.5" customHeight="1">
      <c r="A6" s="13"/>
      <c r="B6" s="13"/>
      <c r="C6" s="13"/>
      <c r="D6" s="29" t="s">
        <v>65</v>
      </c>
    </row>
    <row r="7" spans="1:4" s="3" customFormat="1" ht="75" customHeight="1">
      <c r="A7" s="140" t="s">
        <v>9</v>
      </c>
      <c r="B7" s="140"/>
      <c r="C7" s="140" t="s">
        <v>10</v>
      </c>
      <c r="D7" s="87" t="s">
        <v>11</v>
      </c>
    </row>
    <row r="8" spans="1:4" s="37" customFormat="1" ht="37.5" customHeight="1">
      <c r="A8" s="113" t="s">
        <v>12</v>
      </c>
      <c r="B8" s="113" t="s">
        <v>13</v>
      </c>
      <c r="C8" s="140"/>
      <c r="D8" s="93" t="s">
        <v>16</v>
      </c>
    </row>
    <row r="9" spans="1:4" s="103" customFormat="1" ht="18" customHeight="1">
      <c r="A9" s="142" t="s">
        <v>95</v>
      </c>
      <c r="B9" s="142"/>
      <c r="C9" s="142"/>
      <c r="D9" s="63">
        <f t="shared" ref="D9" si="0">+D11</f>
        <v>0</v>
      </c>
    </row>
    <row r="10" spans="1:4" s="105" customFormat="1">
      <c r="A10" s="143">
        <v>1139</v>
      </c>
      <c r="B10" s="143"/>
      <c r="C10" s="104" t="s">
        <v>1</v>
      </c>
      <c r="D10" s="63"/>
    </row>
    <row r="11" spans="1:4" s="105" customFormat="1">
      <c r="A11" s="143"/>
      <c r="B11" s="143"/>
      <c r="C11" s="106" t="s">
        <v>96</v>
      </c>
      <c r="D11" s="63">
        <f t="shared" ref="D11" si="1">+D18+D24</f>
        <v>0</v>
      </c>
    </row>
    <row r="12" spans="1:4" s="105" customFormat="1">
      <c r="A12" s="143"/>
      <c r="B12" s="143"/>
      <c r="C12" s="107" t="s">
        <v>2</v>
      </c>
      <c r="D12" s="107"/>
    </row>
    <row r="13" spans="1:4" s="105" customFormat="1" ht="34.5">
      <c r="A13" s="143"/>
      <c r="B13" s="143"/>
      <c r="C13" s="108" t="s">
        <v>97</v>
      </c>
      <c r="D13" s="108"/>
    </row>
    <row r="14" spans="1:4" s="105" customFormat="1">
      <c r="A14" s="143"/>
      <c r="B14" s="143"/>
      <c r="C14" s="107" t="s">
        <v>3</v>
      </c>
      <c r="D14" s="107"/>
    </row>
    <row r="15" spans="1:4" s="105" customFormat="1" ht="34.5">
      <c r="A15" s="143"/>
      <c r="B15" s="143"/>
      <c r="C15" s="108" t="s">
        <v>98</v>
      </c>
      <c r="D15" s="108"/>
    </row>
    <row r="16" spans="1:4" s="105" customFormat="1">
      <c r="A16" s="143"/>
      <c r="B16" s="143"/>
      <c r="C16" s="109" t="s">
        <v>4</v>
      </c>
      <c r="D16" s="109"/>
    </row>
    <row r="17" spans="1:4" s="105" customFormat="1">
      <c r="A17" s="143"/>
      <c r="B17" s="143">
        <v>11001</v>
      </c>
      <c r="C17" s="107" t="s">
        <v>5</v>
      </c>
      <c r="D17" s="107"/>
    </row>
    <row r="18" spans="1:4" s="105" customFormat="1">
      <c r="A18" s="143"/>
      <c r="B18" s="143"/>
      <c r="C18" s="110" t="s">
        <v>96</v>
      </c>
      <c r="D18" s="102">
        <f>D56</f>
        <v>10476.1</v>
      </c>
    </row>
    <row r="19" spans="1:4" s="105" customFormat="1">
      <c r="A19" s="143"/>
      <c r="B19" s="143"/>
      <c r="C19" s="107" t="s">
        <v>6</v>
      </c>
      <c r="D19" s="107"/>
    </row>
    <row r="20" spans="1:4" s="105" customFormat="1" ht="54" customHeight="1">
      <c r="A20" s="143"/>
      <c r="B20" s="143"/>
      <c r="C20" s="108" t="s">
        <v>99</v>
      </c>
      <c r="D20" s="108"/>
    </row>
    <row r="21" spans="1:4" s="105" customFormat="1">
      <c r="A21" s="143"/>
      <c r="B21" s="143"/>
      <c r="C21" s="107" t="s">
        <v>7</v>
      </c>
      <c r="D21" s="107"/>
    </row>
    <row r="22" spans="1:4" s="105" customFormat="1">
      <c r="A22" s="143"/>
      <c r="B22" s="143"/>
      <c r="C22" s="108" t="s">
        <v>100</v>
      </c>
      <c r="D22" s="108"/>
    </row>
    <row r="23" spans="1:4" s="105" customFormat="1">
      <c r="A23" s="144"/>
      <c r="B23" s="143">
        <v>11001</v>
      </c>
      <c r="C23" s="107" t="s">
        <v>5</v>
      </c>
      <c r="D23" s="107"/>
    </row>
    <row r="24" spans="1:4" s="105" customFormat="1">
      <c r="A24" s="145"/>
      <c r="B24" s="143"/>
      <c r="C24" s="110" t="s">
        <v>96</v>
      </c>
      <c r="D24" s="62">
        <f>-D56</f>
        <v>-10476.1</v>
      </c>
    </row>
    <row r="25" spans="1:4" s="105" customFormat="1">
      <c r="A25" s="145"/>
      <c r="B25" s="143"/>
      <c r="C25" s="107" t="s">
        <v>6</v>
      </c>
      <c r="D25" s="111"/>
    </row>
    <row r="26" spans="1:4" s="105" customFormat="1" ht="53.25" customHeight="1">
      <c r="A26" s="145"/>
      <c r="B26" s="143"/>
      <c r="C26" s="108" t="s">
        <v>99</v>
      </c>
      <c r="D26" s="112"/>
    </row>
    <row r="27" spans="1:4" s="105" customFormat="1">
      <c r="A27" s="145"/>
      <c r="B27" s="143"/>
      <c r="C27" s="107" t="s">
        <v>7</v>
      </c>
      <c r="D27" s="111"/>
    </row>
    <row r="28" spans="1:4" s="105" customFormat="1">
      <c r="A28" s="146"/>
      <c r="B28" s="143"/>
      <c r="C28" s="108" t="s">
        <v>100</v>
      </c>
      <c r="D28" s="112"/>
    </row>
    <row r="29" spans="1:4" s="36" customFormat="1" ht="18" customHeight="1">
      <c r="A29" s="141" t="s">
        <v>41</v>
      </c>
      <c r="B29" s="141"/>
      <c r="C29" s="141"/>
      <c r="D29" s="63">
        <f>D31</f>
        <v>0</v>
      </c>
    </row>
    <row r="30" spans="1:4" s="36" customFormat="1" ht="18" customHeight="1">
      <c r="A30" s="18">
        <v>1148</v>
      </c>
      <c r="B30" s="64"/>
      <c r="C30" s="60" t="s">
        <v>1</v>
      </c>
      <c r="D30" s="19"/>
    </row>
    <row r="31" spans="1:4" s="36" customFormat="1" ht="18" customHeight="1">
      <c r="A31" s="64"/>
      <c r="B31" s="64"/>
      <c r="C31" s="18" t="s">
        <v>55</v>
      </c>
      <c r="D31" s="63">
        <f>D38+D44+D50+D56</f>
        <v>0</v>
      </c>
    </row>
    <row r="32" spans="1:4" s="36" customFormat="1" ht="18" customHeight="1">
      <c r="A32" s="64"/>
      <c r="B32" s="64"/>
      <c r="C32" s="60" t="s">
        <v>2</v>
      </c>
      <c r="D32" s="61"/>
    </row>
    <row r="33" spans="1:4" s="36" customFormat="1" ht="57" customHeight="1">
      <c r="A33" s="64"/>
      <c r="B33" s="64"/>
      <c r="C33" s="90" t="s">
        <v>56</v>
      </c>
      <c r="D33" s="15"/>
    </row>
    <row r="34" spans="1:4" s="36" customFormat="1" ht="18" customHeight="1">
      <c r="A34" s="64"/>
      <c r="B34" s="64"/>
      <c r="C34" s="60" t="s">
        <v>3</v>
      </c>
      <c r="D34" s="61"/>
    </row>
    <row r="35" spans="1:4" s="36" customFormat="1" ht="57" customHeight="1">
      <c r="A35" s="64"/>
      <c r="B35" s="64"/>
      <c r="C35" s="90" t="s">
        <v>67</v>
      </c>
      <c r="D35" s="15"/>
    </row>
    <row r="36" spans="1:4" s="36" customFormat="1" ht="18.600000000000001" customHeight="1">
      <c r="A36" s="138" t="s">
        <v>4</v>
      </c>
      <c r="B36" s="138"/>
      <c r="C36" s="138"/>
      <c r="D36" s="138"/>
    </row>
    <row r="37" spans="1:4" s="36" customFormat="1" ht="18" customHeight="1">
      <c r="A37" s="59"/>
      <c r="B37" s="65">
        <v>11001</v>
      </c>
      <c r="C37" s="60" t="s">
        <v>5</v>
      </c>
      <c r="D37" s="61"/>
    </row>
    <row r="38" spans="1:4" s="36" customFormat="1" ht="18" customHeight="1">
      <c r="A38" s="59"/>
      <c r="B38" s="66"/>
      <c r="C38" s="18" t="s">
        <v>66</v>
      </c>
      <c r="D38" s="62">
        <v>-18110.599999999999</v>
      </c>
    </row>
    <row r="39" spans="1:4" s="36" customFormat="1" ht="18" customHeight="1">
      <c r="A39" s="59"/>
      <c r="B39" s="66"/>
      <c r="C39" s="60" t="s">
        <v>6</v>
      </c>
      <c r="D39" s="81"/>
    </row>
    <row r="40" spans="1:4" s="36" customFormat="1" ht="57" customHeight="1">
      <c r="A40" s="59"/>
      <c r="B40" s="66"/>
      <c r="C40" s="90" t="s">
        <v>68</v>
      </c>
      <c r="D40" s="82"/>
    </row>
    <row r="41" spans="1:4" s="36" customFormat="1" ht="18" customHeight="1">
      <c r="A41" s="59"/>
      <c r="B41" s="66"/>
      <c r="C41" s="60" t="s">
        <v>7</v>
      </c>
      <c r="D41" s="81"/>
    </row>
    <row r="42" spans="1:4" s="36" customFormat="1" ht="18" customHeight="1">
      <c r="A42" s="59"/>
      <c r="B42" s="66"/>
      <c r="C42" s="90" t="s">
        <v>42</v>
      </c>
      <c r="D42" s="82"/>
    </row>
    <row r="43" spans="1:4" s="36" customFormat="1" ht="18" customHeight="1">
      <c r="A43" s="59"/>
      <c r="B43" s="65">
        <v>11016</v>
      </c>
      <c r="C43" s="60" t="s">
        <v>5</v>
      </c>
      <c r="D43" s="83"/>
    </row>
    <row r="44" spans="1:4" s="36" customFormat="1" ht="57" customHeight="1">
      <c r="A44" s="59"/>
      <c r="B44" s="66"/>
      <c r="C44" s="18" t="s">
        <v>84</v>
      </c>
      <c r="D44" s="62">
        <v>-2737</v>
      </c>
    </row>
    <row r="45" spans="1:4" s="36" customFormat="1" ht="18" customHeight="1">
      <c r="A45" s="59"/>
      <c r="B45" s="66"/>
      <c r="C45" s="60" t="s">
        <v>6</v>
      </c>
      <c r="D45" s="81"/>
    </row>
    <row r="46" spans="1:4" s="36" customFormat="1" ht="74.25" customHeight="1">
      <c r="A46" s="59"/>
      <c r="B46" s="66"/>
      <c r="C46" s="90" t="s">
        <v>88</v>
      </c>
      <c r="D46" s="82"/>
    </row>
    <row r="47" spans="1:4" s="36" customFormat="1" ht="18" customHeight="1">
      <c r="A47" s="59"/>
      <c r="B47" s="66"/>
      <c r="C47" s="60" t="s">
        <v>7</v>
      </c>
      <c r="D47" s="81"/>
    </row>
    <row r="48" spans="1:4" s="36" customFormat="1" ht="18" customHeight="1">
      <c r="A48" s="59"/>
      <c r="B48" s="66"/>
      <c r="C48" s="90" t="s">
        <v>42</v>
      </c>
      <c r="D48" s="82"/>
    </row>
    <row r="49" spans="1:4" s="36" customFormat="1" ht="18" customHeight="1">
      <c r="A49" s="59"/>
      <c r="B49" s="65">
        <v>32004</v>
      </c>
      <c r="C49" s="60" t="s">
        <v>5</v>
      </c>
      <c r="D49" s="83"/>
    </row>
    <row r="50" spans="1:4" s="36" customFormat="1" ht="34.5">
      <c r="A50" s="59"/>
      <c r="B50" s="66"/>
      <c r="C50" s="18" t="s">
        <v>69</v>
      </c>
      <c r="D50" s="62">
        <v>10371.5</v>
      </c>
    </row>
    <row r="51" spans="1:4" s="36" customFormat="1" ht="18" customHeight="1">
      <c r="A51" s="59"/>
      <c r="B51" s="66"/>
      <c r="C51" s="19" t="s">
        <v>6</v>
      </c>
      <c r="D51" s="61"/>
    </row>
    <row r="52" spans="1:4" s="36" customFormat="1" ht="39" customHeight="1">
      <c r="A52" s="59"/>
      <c r="B52" s="66"/>
      <c r="C52" s="20" t="s">
        <v>70</v>
      </c>
      <c r="D52" s="15"/>
    </row>
    <row r="53" spans="1:4" s="36" customFormat="1" ht="18" customHeight="1">
      <c r="A53" s="59"/>
      <c r="B53" s="66"/>
      <c r="C53" s="60" t="s">
        <v>7</v>
      </c>
      <c r="D53" s="61"/>
    </row>
    <row r="54" spans="1:4" s="36" customFormat="1" ht="39" customHeight="1">
      <c r="A54" s="59"/>
      <c r="B54" s="66"/>
      <c r="C54" s="90" t="s">
        <v>74</v>
      </c>
      <c r="D54" s="15"/>
    </row>
    <row r="55" spans="1:4" s="36" customFormat="1" ht="18" customHeight="1">
      <c r="A55" s="59"/>
      <c r="B55" s="65">
        <v>32005</v>
      </c>
      <c r="C55" s="19" t="s">
        <v>5</v>
      </c>
      <c r="D55" s="81"/>
    </row>
    <row r="56" spans="1:4" s="36" customFormat="1" ht="34.5">
      <c r="A56" s="59"/>
      <c r="B56" s="93"/>
      <c r="C56" s="18" t="s">
        <v>91</v>
      </c>
      <c r="D56" s="62">
        <v>10476.1</v>
      </c>
    </row>
    <row r="57" spans="1:4" s="36" customFormat="1" ht="18" customHeight="1">
      <c r="A57" s="59"/>
      <c r="B57" s="93"/>
      <c r="C57" s="19" t="s">
        <v>6</v>
      </c>
      <c r="D57" s="19"/>
    </row>
    <row r="58" spans="1:4" s="36" customFormat="1" ht="39" customHeight="1">
      <c r="A58" s="59"/>
      <c r="B58" s="93"/>
      <c r="C58" s="20" t="s">
        <v>92</v>
      </c>
      <c r="D58" s="20"/>
    </row>
    <row r="59" spans="1:4" s="36" customFormat="1" ht="18" customHeight="1">
      <c r="A59" s="59"/>
      <c r="B59" s="93"/>
      <c r="C59" s="19" t="s">
        <v>7</v>
      </c>
      <c r="D59" s="19"/>
    </row>
    <row r="60" spans="1:4" s="36" customFormat="1" ht="39" customHeight="1">
      <c r="A60" s="59"/>
      <c r="B60" s="93"/>
      <c r="C60" s="20" t="s">
        <v>74</v>
      </c>
      <c r="D60" s="20"/>
    </row>
  </sheetData>
  <mergeCells count="11">
    <mergeCell ref="A36:D36"/>
    <mergeCell ref="A4:D4"/>
    <mergeCell ref="A7:B7"/>
    <mergeCell ref="C7:C8"/>
    <mergeCell ref="A29:C29"/>
    <mergeCell ref="A9:C9"/>
    <mergeCell ref="A10:A22"/>
    <mergeCell ref="B10:B16"/>
    <mergeCell ref="B17:B22"/>
    <mergeCell ref="A23:A28"/>
    <mergeCell ref="B23:B28"/>
  </mergeCells>
  <pageMargins left="0.75" right="0.75" top="1" bottom="1" header="0.5" footer="0.5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1"/>
  <sheetViews>
    <sheetView topLeftCell="A64" zoomScale="85" zoomScaleNormal="85" workbookViewId="0">
      <selection activeCell="D18" sqref="D18:D27"/>
    </sheetView>
  </sheetViews>
  <sheetFormatPr defaultColWidth="9.140625" defaultRowHeight="17.25"/>
  <cols>
    <col min="1" max="1" width="9.28515625" style="5" customWidth="1"/>
    <col min="2" max="3" width="8.42578125" style="5" customWidth="1"/>
    <col min="4" max="4" width="11" style="5" customWidth="1"/>
    <col min="5" max="5" width="15.140625" style="5" customWidth="1"/>
    <col min="6" max="6" width="78.42578125" style="6" customWidth="1"/>
    <col min="7" max="7" width="38.28515625" style="6" customWidth="1"/>
    <col min="8" max="16384" width="9.140625" style="5"/>
  </cols>
  <sheetData>
    <row r="1" spans="1:7" s="4" customFormat="1" ht="18" customHeight="1">
      <c r="G1" s="51" t="s">
        <v>27</v>
      </c>
    </row>
    <row r="2" spans="1:7" s="4" customFormat="1">
      <c r="F2" s="147" t="s">
        <v>45</v>
      </c>
      <c r="G2" s="147"/>
    </row>
    <row r="3" spans="1:7" s="4" customFormat="1">
      <c r="G3" s="53" t="s">
        <v>20</v>
      </c>
    </row>
    <row r="4" spans="1:7" s="4" customFormat="1" ht="48" customHeight="1">
      <c r="A4" s="148" t="s">
        <v>77</v>
      </c>
      <c r="B4" s="148"/>
      <c r="C4" s="148"/>
      <c r="D4" s="148"/>
      <c r="E4" s="148"/>
      <c r="F4" s="148"/>
      <c r="G4" s="148"/>
    </row>
    <row r="5" spans="1:7" s="4" customFormat="1">
      <c r="A5" s="135"/>
      <c r="B5" s="135"/>
      <c r="C5" s="135"/>
      <c r="D5" s="135"/>
      <c r="E5" s="135"/>
      <c r="F5" s="135"/>
      <c r="G5" s="135"/>
    </row>
    <row r="6" spans="1:7" s="4" customFormat="1">
      <c r="A6" s="21"/>
      <c r="B6" s="21"/>
      <c r="C6" s="21"/>
      <c r="D6" s="21"/>
      <c r="E6" s="21"/>
      <c r="F6" s="21"/>
      <c r="G6" s="29" t="s">
        <v>65</v>
      </c>
    </row>
    <row r="7" spans="1:7" ht="85.5" customHeight="1">
      <c r="A7" s="149" t="s">
        <v>14</v>
      </c>
      <c r="B7" s="150"/>
      <c r="C7" s="151"/>
      <c r="D7" s="149" t="s">
        <v>0</v>
      </c>
      <c r="E7" s="151"/>
      <c r="F7" s="152" t="s">
        <v>15</v>
      </c>
      <c r="G7" s="22" t="s">
        <v>76</v>
      </c>
    </row>
    <row r="8" spans="1:7" ht="26.25" customHeight="1">
      <c r="A8" s="22" t="s">
        <v>21</v>
      </c>
      <c r="B8" s="22" t="s">
        <v>22</v>
      </c>
      <c r="C8" s="22" t="s">
        <v>17</v>
      </c>
      <c r="D8" s="22" t="s">
        <v>23</v>
      </c>
      <c r="E8" s="22" t="s">
        <v>40</v>
      </c>
      <c r="F8" s="153"/>
      <c r="G8" s="23" t="s">
        <v>16</v>
      </c>
    </row>
    <row r="9" spans="1:7" s="69" customFormat="1">
      <c r="A9" s="114"/>
      <c r="B9" s="114"/>
      <c r="C9" s="114"/>
      <c r="D9" s="114"/>
      <c r="E9" s="114"/>
      <c r="F9" s="18" t="s">
        <v>101</v>
      </c>
      <c r="G9" s="116">
        <f>G11+G29</f>
        <v>0</v>
      </c>
    </row>
    <row r="10" spans="1:7" s="69" customFormat="1">
      <c r="A10" s="115"/>
      <c r="B10" s="115"/>
      <c r="C10" s="115"/>
      <c r="D10" s="115"/>
      <c r="E10" s="115"/>
      <c r="F10" s="20" t="s">
        <v>19</v>
      </c>
      <c r="G10" s="70"/>
    </row>
    <row r="11" spans="1:7" s="76" customFormat="1" ht="19.899999999999999" customHeight="1">
      <c r="A11" s="154" t="s">
        <v>95</v>
      </c>
      <c r="B11" s="155"/>
      <c r="C11" s="155"/>
      <c r="D11" s="155"/>
      <c r="E11" s="155"/>
      <c r="F11" s="156"/>
      <c r="G11" s="24">
        <f>+G12</f>
        <v>0</v>
      </c>
    </row>
    <row r="12" spans="1:7" s="37" customFormat="1" ht="37.5" customHeight="1">
      <c r="A12" s="157" t="s">
        <v>102</v>
      </c>
      <c r="B12" s="158"/>
      <c r="C12" s="158"/>
      <c r="D12" s="161"/>
      <c r="E12" s="161"/>
      <c r="F12" s="117" t="s">
        <v>103</v>
      </c>
      <c r="G12" s="24">
        <f>+G14</f>
        <v>0</v>
      </c>
    </row>
    <row r="13" spans="1:7" s="37" customFormat="1">
      <c r="A13" s="157"/>
      <c r="B13" s="159"/>
      <c r="C13" s="160"/>
      <c r="D13" s="162"/>
      <c r="E13" s="162"/>
      <c r="F13" s="20" t="s">
        <v>104</v>
      </c>
      <c r="G13" s="70"/>
    </row>
    <row r="14" spans="1:7" s="37" customFormat="1" ht="16.149999999999999" customHeight="1">
      <c r="A14" s="157"/>
      <c r="B14" s="157" t="s">
        <v>46</v>
      </c>
      <c r="C14" s="160"/>
      <c r="D14" s="162"/>
      <c r="E14" s="162"/>
      <c r="F14" s="118" t="s">
        <v>105</v>
      </c>
      <c r="G14" s="24">
        <f>+G16</f>
        <v>0</v>
      </c>
    </row>
    <row r="15" spans="1:7" s="37" customFormat="1">
      <c r="A15" s="157"/>
      <c r="B15" s="157"/>
      <c r="C15" s="159"/>
      <c r="D15" s="162"/>
      <c r="E15" s="162"/>
      <c r="F15" s="20" t="s">
        <v>104</v>
      </c>
      <c r="G15" s="70"/>
    </row>
    <row r="16" spans="1:7" s="37" customFormat="1">
      <c r="A16" s="157"/>
      <c r="B16" s="157"/>
      <c r="C16" s="157" t="s">
        <v>46</v>
      </c>
      <c r="D16" s="162"/>
      <c r="E16" s="162"/>
      <c r="F16" s="117" t="s">
        <v>96</v>
      </c>
      <c r="G16" s="24">
        <f>+G18</f>
        <v>0</v>
      </c>
    </row>
    <row r="17" spans="1:7" s="37" customFormat="1">
      <c r="A17" s="157"/>
      <c r="B17" s="157"/>
      <c r="C17" s="157"/>
      <c r="D17" s="162"/>
      <c r="E17" s="162"/>
      <c r="F17" s="20" t="s">
        <v>104</v>
      </c>
      <c r="G17" s="70"/>
    </row>
    <row r="18" spans="1:7" s="37" customFormat="1">
      <c r="A18" s="157"/>
      <c r="B18" s="157"/>
      <c r="C18" s="157"/>
      <c r="D18" s="163">
        <v>1139</v>
      </c>
      <c r="E18" s="164" t="s">
        <v>106</v>
      </c>
      <c r="F18" s="165"/>
      <c r="G18" s="24">
        <f>+G20</f>
        <v>0</v>
      </c>
    </row>
    <row r="19" spans="1:7" s="37" customFormat="1">
      <c r="A19" s="157"/>
      <c r="B19" s="157"/>
      <c r="C19" s="157"/>
      <c r="D19" s="163"/>
      <c r="E19" s="119"/>
      <c r="F19" s="20" t="s">
        <v>19</v>
      </c>
      <c r="G19" s="70"/>
    </row>
    <row r="20" spans="1:7" s="37" customFormat="1">
      <c r="A20" s="157"/>
      <c r="B20" s="157"/>
      <c r="C20" s="157"/>
      <c r="D20" s="163"/>
      <c r="E20" s="119">
        <v>11001</v>
      </c>
      <c r="F20" s="117" t="s">
        <v>96</v>
      </c>
      <c r="G20" s="24">
        <f>+G22</f>
        <v>0</v>
      </c>
    </row>
    <row r="21" spans="1:7" s="37" customFormat="1">
      <c r="A21" s="157"/>
      <c r="B21" s="157"/>
      <c r="C21" s="157"/>
      <c r="D21" s="163"/>
      <c r="E21" s="166"/>
      <c r="F21" s="20" t="s">
        <v>24</v>
      </c>
      <c r="G21" s="24"/>
    </row>
    <row r="22" spans="1:7" s="37" customFormat="1">
      <c r="A22" s="157"/>
      <c r="B22" s="157"/>
      <c r="C22" s="157"/>
      <c r="D22" s="163"/>
      <c r="E22" s="166"/>
      <c r="F22" s="120" t="s">
        <v>95</v>
      </c>
      <c r="G22" s="24">
        <f>+G24</f>
        <v>0</v>
      </c>
    </row>
    <row r="23" spans="1:7" s="37" customFormat="1" ht="36.75" customHeight="1">
      <c r="A23" s="157"/>
      <c r="B23" s="157"/>
      <c r="C23" s="157"/>
      <c r="D23" s="163"/>
      <c r="E23" s="166"/>
      <c r="F23" s="121" t="s">
        <v>107</v>
      </c>
      <c r="G23" s="24"/>
    </row>
    <row r="24" spans="1:7" s="37" customFormat="1">
      <c r="A24" s="157"/>
      <c r="B24" s="157"/>
      <c r="C24" s="157"/>
      <c r="D24" s="163"/>
      <c r="E24" s="166"/>
      <c r="F24" s="121" t="s">
        <v>18</v>
      </c>
      <c r="G24" s="24">
        <f>+G25</f>
        <v>0</v>
      </c>
    </row>
    <row r="25" spans="1:7" s="37" customFormat="1">
      <c r="A25" s="157"/>
      <c r="B25" s="157"/>
      <c r="C25" s="157"/>
      <c r="D25" s="163"/>
      <c r="E25" s="166"/>
      <c r="F25" s="122" t="s">
        <v>26</v>
      </c>
      <c r="G25" s="24">
        <f>+G26</f>
        <v>0</v>
      </c>
    </row>
    <row r="26" spans="1:7" s="37" customFormat="1">
      <c r="A26" s="157"/>
      <c r="B26" s="157"/>
      <c r="C26" s="157"/>
      <c r="D26" s="163"/>
      <c r="E26" s="166"/>
      <c r="F26" s="122" t="s">
        <v>108</v>
      </c>
      <c r="G26" s="24">
        <f>+G27+G28</f>
        <v>0</v>
      </c>
    </row>
    <row r="27" spans="1:7" s="37" customFormat="1">
      <c r="A27" s="157"/>
      <c r="B27" s="157"/>
      <c r="C27" s="157"/>
      <c r="D27" s="163"/>
      <c r="E27" s="166"/>
      <c r="F27" s="122" t="s">
        <v>109</v>
      </c>
      <c r="G27" s="123">
        <f>G71</f>
        <v>10476.1</v>
      </c>
    </row>
    <row r="28" spans="1:7" s="37" customFormat="1">
      <c r="A28" s="124"/>
      <c r="B28" s="125"/>
      <c r="C28" s="125"/>
      <c r="D28" s="126"/>
      <c r="E28" s="127"/>
      <c r="F28" s="122" t="s">
        <v>109</v>
      </c>
      <c r="G28" s="123">
        <f>-G71</f>
        <v>-10476.1</v>
      </c>
    </row>
    <row r="29" spans="1:7" s="76" customFormat="1" ht="21" customHeight="1">
      <c r="A29" s="154" t="s">
        <v>47</v>
      </c>
      <c r="B29" s="155"/>
      <c r="C29" s="155"/>
      <c r="D29" s="155"/>
      <c r="E29" s="155"/>
      <c r="F29" s="156"/>
      <c r="G29" s="24">
        <f>G30</f>
        <v>0</v>
      </c>
    </row>
    <row r="30" spans="1:7" s="69" customFormat="1">
      <c r="A30" s="77" t="s">
        <v>43</v>
      </c>
      <c r="B30" s="64"/>
      <c r="C30" s="64"/>
      <c r="D30" s="64"/>
      <c r="E30" s="64"/>
      <c r="F30" s="55" t="s">
        <v>57</v>
      </c>
      <c r="G30" s="24">
        <f>G32</f>
        <v>0</v>
      </c>
    </row>
    <row r="31" spans="1:7" s="69" customFormat="1">
      <c r="A31" s="64"/>
      <c r="B31" s="64"/>
      <c r="C31" s="64"/>
      <c r="D31" s="64"/>
      <c r="E31" s="64"/>
      <c r="F31" s="39" t="s">
        <v>19</v>
      </c>
      <c r="G31" s="38"/>
    </row>
    <row r="32" spans="1:7" s="69" customFormat="1">
      <c r="A32" s="64"/>
      <c r="B32" s="77" t="s">
        <v>58</v>
      </c>
      <c r="C32" s="64"/>
      <c r="D32" s="64"/>
      <c r="E32" s="64"/>
      <c r="F32" s="55" t="s">
        <v>59</v>
      </c>
      <c r="G32" s="24">
        <f>G34</f>
        <v>0</v>
      </c>
    </row>
    <row r="33" spans="1:7" s="69" customFormat="1">
      <c r="A33" s="64"/>
      <c r="B33" s="64"/>
      <c r="C33" s="64"/>
      <c r="D33" s="64"/>
      <c r="E33" s="64"/>
      <c r="F33" s="39" t="s">
        <v>19</v>
      </c>
      <c r="G33" s="38"/>
    </row>
    <row r="34" spans="1:7" s="69" customFormat="1">
      <c r="A34" s="64"/>
      <c r="B34" s="64"/>
      <c r="C34" s="77" t="s">
        <v>46</v>
      </c>
      <c r="D34" s="64"/>
      <c r="E34" s="64"/>
      <c r="F34" s="55" t="s">
        <v>60</v>
      </c>
      <c r="G34" s="78">
        <f>G36+G45+G54+G63</f>
        <v>0</v>
      </c>
    </row>
    <row r="35" spans="1:7" s="69" customFormat="1">
      <c r="A35" s="64"/>
      <c r="B35" s="64"/>
      <c r="C35" s="64"/>
      <c r="D35" s="64"/>
      <c r="E35" s="64"/>
      <c r="F35" s="39" t="s">
        <v>44</v>
      </c>
      <c r="G35" s="38"/>
    </row>
    <row r="36" spans="1:7" s="69" customFormat="1">
      <c r="A36" s="64"/>
      <c r="B36" s="64"/>
      <c r="C36" s="64"/>
      <c r="D36" s="41">
        <v>1148</v>
      </c>
      <c r="E36" s="25">
        <v>11001</v>
      </c>
      <c r="F36" s="67" t="s">
        <v>66</v>
      </c>
      <c r="G36" s="68">
        <f>G38</f>
        <v>-18110.599999999999</v>
      </c>
    </row>
    <row r="37" spans="1:7" s="69" customFormat="1">
      <c r="A37" s="64"/>
      <c r="B37" s="64"/>
      <c r="C37" s="64"/>
      <c r="D37" s="64"/>
      <c r="E37" s="64"/>
      <c r="F37" s="39" t="s">
        <v>24</v>
      </c>
      <c r="G37" s="70"/>
    </row>
    <row r="38" spans="1:7" s="69" customFormat="1" ht="23.25" customHeight="1">
      <c r="A38" s="64"/>
      <c r="B38" s="64"/>
      <c r="C38" s="64"/>
      <c r="D38" s="64"/>
      <c r="E38" s="64"/>
      <c r="F38" s="40" t="s">
        <v>41</v>
      </c>
      <c r="G38" s="73">
        <f>G40</f>
        <v>-18110.599999999999</v>
      </c>
    </row>
    <row r="39" spans="1:7" s="69" customFormat="1" ht="37.5" customHeight="1">
      <c r="A39" s="74"/>
      <c r="B39" s="74"/>
      <c r="C39" s="74"/>
      <c r="D39" s="74"/>
      <c r="E39" s="74"/>
      <c r="F39" s="20" t="s">
        <v>25</v>
      </c>
      <c r="G39" s="75"/>
    </row>
    <row r="40" spans="1:7" s="69" customFormat="1">
      <c r="A40" s="74"/>
      <c r="B40" s="74"/>
      <c r="C40" s="74"/>
      <c r="D40" s="74"/>
      <c r="E40" s="74"/>
      <c r="F40" s="20" t="s">
        <v>18</v>
      </c>
      <c r="G40" s="72">
        <f t="shared" ref="G40:G43" si="0">G41</f>
        <v>-18110.599999999999</v>
      </c>
    </row>
    <row r="41" spans="1:7" s="69" customFormat="1">
      <c r="A41" s="74"/>
      <c r="B41" s="74"/>
      <c r="C41" s="74"/>
      <c r="D41" s="74"/>
      <c r="E41" s="74"/>
      <c r="F41" s="20" t="s">
        <v>26</v>
      </c>
      <c r="G41" s="72">
        <f t="shared" si="0"/>
        <v>-18110.599999999999</v>
      </c>
    </row>
    <row r="42" spans="1:7" s="69" customFormat="1">
      <c r="A42" s="74"/>
      <c r="B42" s="74"/>
      <c r="C42" s="74"/>
      <c r="D42" s="74"/>
      <c r="E42" s="74"/>
      <c r="F42" s="20" t="s">
        <v>83</v>
      </c>
      <c r="G42" s="72">
        <f t="shared" si="0"/>
        <v>-18110.599999999999</v>
      </c>
    </row>
    <row r="43" spans="1:7" s="69" customFormat="1" ht="18" customHeight="1">
      <c r="A43" s="74"/>
      <c r="B43" s="74"/>
      <c r="C43" s="74"/>
      <c r="D43" s="74"/>
      <c r="E43" s="74"/>
      <c r="F43" s="20" t="s">
        <v>71</v>
      </c>
      <c r="G43" s="72">
        <f t="shared" si="0"/>
        <v>-18110.599999999999</v>
      </c>
    </row>
    <row r="44" spans="1:7" s="69" customFormat="1" ht="37.5" customHeight="1">
      <c r="A44" s="74"/>
      <c r="B44" s="74"/>
      <c r="C44" s="74"/>
      <c r="D44" s="74"/>
      <c r="E44" s="74"/>
      <c r="F44" s="20" t="s">
        <v>72</v>
      </c>
      <c r="G44" s="72">
        <f>'Հավելված N 1'!D38</f>
        <v>-18110.599999999999</v>
      </c>
    </row>
    <row r="45" spans="1:7" s="69" customFormat="1" ht="53.25" customHeight="1">
      <c r="A45" s="64"/>
      <c r="B45" s="64"/>
      <c r="C45" s="64"/>
      <c r="D45" s="41"/>
      <c r="E45" s="25">
        <v>11016</v>
      </c>
      <c r="F45" s="18" t="s">
        <v>84</v>
      </c>
      <c r="G45" s="68">
        <f>G47</f>
        <v>-2737</v>
      </c>
    </row>
    <row r="46" spans="1:7" s="69" customFormat="1">
      <c r="A46" s="64"/>
      <c r="B46" s="64"/>
      <c r="C46" s="64"/>
      <c r="D46" s="64"/>
      <c r="E46" s="64"/>
      <c r="F46" s="39" t="s">
        <v>24</v>
      </c>
      <c r="G46" s="70"/>
    </row>
    <row r="47" spans="1:7" s="69" customFormat="1" ht="23.25" customHeight="1">
      <c r="A47" s="64"/>
      <c r="B47" s="64"/>
      <c r="C47" s="64"/>
      <c r="D47" s="64"/>
      <c r="E47" s="64"/>
      <c r="F47" s="40" t="s">
        <v>41</v>
      </c>
      <c r="G47" s="73">
        <f>G49</f>
        <v>-2737</v>
      </c>
    </row>
    <row r="48" spans="1:7" s="69" customFormat="1" ht="37.5" customHeight="1">
      <c r="A48" s="74"/>
      <c r="B48" s="74"/>
      <c r="C48" s="74"/>
      <c r="D48" s="74"/>
      <c r="E48" s="74"/>
      <c r="F48" s="20" t="s">
        <v>25</v>
      </c>
      <c r="G48" s="75"/>
    </row>
    <row r="49" spans="1:7" s="69" customFormat="1">
      <c r="A49" s="74"/>
      <c r="B49" s="74"/>
      <c r="C49" s="74"/>
      <c r="D49" s="74"/>
      <c r="E49" s="74"/>
      <c r="F49" s="20" t="s">
        <v>18</v>
      </c>
      <c r="G49" s="72">
        <f>G50</f>
        <v>-2737</v>
      </c>
    </row>
    <row r="50" spans="1:7" s="69" customFormat="1">
      <c r="A50" s="74"/>
      <c r="B50" s="74"/>
      <c r="C50" s="74"/>
      <c r="D50" s="74"/>
      <c r="E50" s="74"/>
      <c r="F50" s="20" t="s">
        <v>26</v>
      </c>
      <c r="G50" s="72">
        <f>G51</f>
        <v>-2737</v>
      </c>
    </row>
    <row r="51" spans="1:7" s="69" customFormat="1">
      <c r="A51" s="74"/>
      <c r="B51" s="74"/>
      <c r="C51" s="74"/>
      <c r="D51" s="74"/>
      <c r="E51" s="74"/>
      <c r="F51" s="20" t="s">
        <v>81</v>
      </c>
      <c r="G51" s="72">
        <f>G52</f>
        <v>-2737</v>
      </c>
    </row>
    <row r="52" spans="1:7" s="69" customFormat="1" ht="38.25" customHeight="1">
      <c r="A52" s="74"/>
      <c r="B52" s="74"/>
      <c r="C52" s="74"/>
      <c r="D52" s="74"/>
      <c r="E52" s="74"/>
      <c r="F52" s="20" t="s">
        <v>87</v>
      </c>
      <c r="G52" s="72">
        <f>G53</f>
        <v>-2737</v>
      </c>
    </row>
    <row r="53" spans="1:7" s="69" customFormat="1" ht="37.5" customHeight="1">
      <c r="A53" s="74"/>
      <c r="B53" s="74"/>
      <c r="C53" s="74"/>
      <c r="D53" s="74"/>
      <c r="E53" s="74"/>
      <c r="F53" s="20" t="s">
        <v>85</v>
      </c>
      <c r="G53" s="72">
        <f>'Հավելված N 1'!D44</f>
        <v>-2737</v>
      </c>
    </row>
    <row r="54" spans="1:7" s="69" customFormat="1" ht="34.5">
      <c r="A54" s="64"/>
      <c r="B54" s="64"/>
      <c r="C54" s="64"/>
      <c r="D54" s="41"/>
      <c r="E54" s="45">
        <v>32004</v>
      </c>
      <c r="F54" s="67" t="s">
        <v>69</v>
      </c>
      <c r="G54" s="68">
        <f>G56</f>
        <v>10371.5</v>
      </c>
    </row>
    <row r="55" spans="1:7" s="69" customFormat="1">
      <c r="A55" s="59"/>
      <c r="B55" s="59"/>
      <c r="C55" s="59"/>
      <c r="D55" s="59"/>
      <c r="E55" s="59"/>
      <c r="F55" s="20" t="s">
        <v>24</v>
      </c>
      <c r="G55" s="70"/>
    </row>
    <row r="56" spans="1:7" s="69" customFormat="1" ht="23.25" customHeight="1">
      <c r="A56" s="59"/>
      <c r="B56" s="59"/>
      <c r="C56" s="59"/>
      <c r="D56" s="59"/>
      <c r="E56" s="59"/>
      <c r="F56" s="43" t="s">
        <v>41</v>
      </c>
      <c r="G56" s="71">
        <f>G58</f>
        <v>10371.5</v>
      </c>
    </row>
    <row r="57" spans="1:7" s="69" customFormat="1" ht="37.5" customHeight="1">
      <c r="A57" s="59"/>
      <c r="B57" s="59"/>
      <c r="C57" s="59"/>
      <c r="D57" s="59"/>
      <c r="E57" s="59"/>
      <c r="F57" s="20" t="s">
        <v>25</v>
      </c>
      <c r="G57" s="70"/>
    </row>
    <row r="58" spans="1:7" s="69" customFormat="1">
      <c r="A58" s="59"/>
      <c r="B58" s="59"/>
      <c r="C58" s="59"/>
      <c r="D58" s="59"/>
      <c r="E58" s="59"/>
      <c r="F58" s="20" t="s">
        <v>18</v>
      </c>
      <c r="G58" s="72">
        <f>G59</f>
        <v>10371.5</v>
      </c>
    </row>
    <row r="59" spans="1:7" s="69" customFormat="1">
      <c r="A59" s="59"/>
      <c r="B59" s="59"/>
      <c r="C59" s="59"/>
      <c r="D59" s="59"/>
      <c r="E59" s="59"/>
      <c r="F59" s="20" t="s">
        <v>26</v>
      </c>
      <c r="G59" s="72">
        <f>G60</f>
        <v>10371.5</v>
      </c>
    </row>
    <row r="60" spans="1:7" s="69" customFormat="1">
      <c r="A60" s="59"/>
      <c r="B60" s="59"/>
      <c r="C60" s="59"/>
      <c r="D60" s="59"/>
      <c r="E60" s="59"/>
      <c r="F60" s="20" t="s">
        <v>81</v>
      </c>
      <c r="G60" s="72">
        <f>G61</f>
        <v>10371.5</v>
      </c>
    </row>
    <row r="61" spans="1:7" s="69" customFormat="1" ht="37.5" customHeight="1">
      <c r="A61" s="59"/>
      <c r="B61" s="59"/>
      <c r="C61" s="59"/>
      <c r="D61" s="59"/>
      <c r="E61" s="59"/>
      <c r="F61" s="20" t="s">
        <v>75</v>
      </c>
      <c r="G61" s="72">
        <f>G62</f>
        <v>10371.5</v>
      </c>
    </row>
    <row r="62" spans="1:7" s="69" customFormat="1" ht="37.5" customHeight="1">
      <c r="A62" s="59"/>
      <c r="B62" s="59"/>
      <c r="C62" s="59"/>
      <c r="D62" s="59"/>
      <c r="E62" s="59"/>
      <c r="F62" s="50" t="s">
        <v>82</v>
      </c>
      <c r="G62" s="68">
        <f>'Հավելված N 1'!D50</f>
        <v>10371.5</v>
      </c>
    </row>
    <row r="63" spans="1:7" s="69" customFormat="1" ht="37.5" customHeight="1">
      <c r="A63" s="64"/>
      <c r="B63" s="64"/>
      <c r="C63" s="64"/>
      <c r="D63" s="80"/>
      <c r="E63" s="45">
        <v>32005</v>
      </c>
      <c r="F63" s="94" t="s">
        <v>91</v>
      </c>
      <c r="G63" s="96">
        <f>G65</f>
        <v>10476.1</v>
      </c>
    </row>
    <row r="64" spans="1:7" s="69" customFormat="1">
      <c r="A64" s="59"/>
      <c r="B64" s="59"/>
      <c r="C64" s="59"/>
      <c r="D64" s="59"/>
      <c r="E64" s="59"/>
      <c r="F64" s="85" t="s">
        <v>24</v>
      </c>
      <c r="G64" s="38"/>
    </row>
    <row r="65" spans="1:7" s="69" customFormat="1" ht="23.25" customHeight="1">
      <c r="A65" s="59"/>
      <c r="B65" s="59"/>
      <c r="C65" s="59"/>
      <c r="D65" s="59"/>
      <c r="E65" s="59"/>
      <c r="F65" s="84" t="s">
        <v>41</v>
      </c>
      <c r="G65" s="97">
        <f>G67</f>
        <v>10476.1</v>
      </c>
    </row>
    <row r="66" spans="1:7" s="69" customFormat="1" ht="37.5" customHeight="1">
      <c r="A66" s="59"/>
      <c r="B66" s="59"/>
      <c r="C66" s="59"/>
      <c r="D66" s="59"/>
      <c r="E66" s="59"/>
      <c r="F66" s="85" t="s">
        <v>25</v>
      </c>
      <c r="G66" s="38"/>
    </row>
    <row r="67" spans="1:7" s="69" customFormat="1">
      <c r="A67" s="59"/>
      <c r="B67" s="59"/>
      <c r="C67" s="59"/>
      <c r="D67" s="59"/>
      <c r="E67" s="59"/>
      <c r="F67" s="85" t="s">
        <v>18</v>
      </c>
      <c r="G67" s="95">
        <f>G68</f>
        <v>10476.1</v>
      </c>
    </row>
    <row r="68" spans="1:7" s="69" customFormat="1">
      <c r="A68" s="59"/>
      <c r="B68" s="59"/>
      <c r="C68" s="59"/>
      <c r="D68" s="59"/>
      <c r="E68" s="59"/>
      <c r="F68" s="85" t="s">
        <v>26</v>
      </c>
      <c r="G68" s="95">
        <f>G69</f>
        <v>10476.1</v>
      </c>
    </row>
    <row r="69" spans="1:7" s="69" customFormat="1">
      <c r="A69" s="59"/>
      <c r="B69" s="59"/>
      <c r="C69" s="59"/>
      <c r="D69" s="59"/>
      <c r="E69" s="59"/>
      <c r="F69" s="85" t="s">
        <v>81</v>
      </c>
      <c r="G69" s="95">
        <f>G70</f>
        <v>10476.1</v>
      </c>
    </row>
    <row r="70" spans="1:7" s="69" customFormat="1" ht="38.25" customHeight="1">
      <c r="A70" s="59"/>
      <c r="B70" s="59"/>
      <c r="C70" s="59"/>
      <c r="D70" s="59"/>
      <c r="E70" s="59"/>
      <c r="F70" s="85" t="s">
        <v>75</v>
      </c>
      <c r="G70" s="95">
        <f>G71</f>
        <v>10476.1</v>
      </c>
    </row>
    <row r="71" spans="1:7" s="69" customFormat="1" ht="37.5" customHeight="1">
      <c r="A71" s="59"/>
      <c r="B71" s="59"/>
      <c r="C71" s="59"/>
      <c r="D71" s="59"/>
      <c r="E71" s="59"/>
      <c r="F71" s="50" t="s">
        <v>82</v>
      </c>
      <c r="G71" s="96">
        <f>'Հավելված N 1'!D56</f>
        <v>10476.1</v>
      </c>
    </row>
  </sheetData>
  <mergeCells count="17">
    <mergeCell ref="A29:F29"/>
    <mergeCell ref="A11:F11"/>
    <mergeCell ref="A12:A27"/>
    <mergeCell ref="B12:B13"/>
    <mergeCell ref="C12:C15"/>
    <mergeCell ref="D12:D17"/>
    <mergeCell ref="E12:E17"/>
    <mergeCell ref="B14:B27"/>
    <mergeCell ref="C16:C27"/>
    <mergeCell ref="D18:D27"/>
    <mergeCell ref="E18:F18"/>
    <mergeCell ref="E21:E27"/>
    <mergeCell ref="F2:G2"/>
    <mergeCell ref="A4:G4"/>
    <mergeCell ref="A7:C7"/>
    <mergeCell ref="D7:E7"/>
    <mergeCell ref="F7:F8"/>
  </mergeCells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7"/>
  <sheetViews>
    <sheetView topLeftCell="B16" zoomScale="90" zoomScaleNormal="90" workbookViewId="0">
      <selection activeCell="G17" sqref="G17"/>
    </sheetView>
  </sheetViews>
  <sheetFormatPr defaultColWidth="9.140625" defaultRowHeight="17.25"/>
  <cols>
    <col min="1" max="1" width="6.28515625" style="9" hidden="1" customWidth="1"/>
    <col min="2" max="2" width="11.140625" style="7" customWidth="1"/>
    <col min="3" max="3" width="15.85546875" style="7" customWidth="1"/>
    <col min="4" max="4" width="7.140625" style="8" customWidth="1"/>
    <col min="5" max="5" width="6.42578125" style="8" customWidth="1"/>
    <col min="6" max="6" width="40.85546875" style="8" customWidth="1"/>
    <col min="7" max="7" width="87.5703125" style="7" customWidth="1"/>
    <col min="8" max="8" width="25" style="12" customWidth="1"/>
    <col min="9" max="9" width="15.5703125" style="9" customWidth="1"/>
    <col min="10" max="16384" width="9.140625" style="9"/>
  </cols>
  <sheetData>
    <row r="1" spans="2:9">
      <c r="B1" s="26"/>
      <c r="C1" s="26"/>
      <c r="D1" s="27"/>
      <c r="E1" s="27"/>
      <c r="F1" s="27"/>
      <c r="G1" s="180" t="s">
        <v>79</v>
      </c>
      <c r="H1" s="180"/>
    </row>
    <row r="2" spans="2:9">
      <c r="B2" s="26"/>
      <c r="C2" s="26"/>
      <c r="D2" s="27"/>
      <c r="E2" s="27"/>
      <c r="F2" s="27"/>
      <c r="G2" s="179" t="s">
        <v>45</v>
      </c>
      <c r="H2" s="179"/>
    </row>
    <row r="3" spans="2:9">
      <c r="B3" s="26"/>
      <c r="C3" s="26"/>
      <c r="D3" s="27"/>
      <c r="E3" s="27"/>
      <c r="F3" s="27"/>
      <c r="G3" s="178" t="s">
        <v>20</v>
      </c>
      <c r="H3" s="178"/>
    </row>
    <row r="4" spans="2:9" ht="23.25" customHeight="1">
      <c r="B4" s="26"/>
      <c r="C4" s="26"/>
      <c r="D4" s="27"/>
      <c r="E4" s="27"/>
      <c r="F4" s="27"/>
      <c r="G4" s="26"/>
      <c r="H4" s="28"/>
    </row>
    <row r="5" spans="2:9" ht="47.25" customHeight="1">
      <c r="B5" s="185" t="s">
        <v>78</v>
      </c>
      <c r="C5" s="185"/>
      <c r="D5" s="185"/>
      <c r="E5" s="185"/>
      <c r="F5" s="185"/>
      <c r="G5" s="185"/>
      <c r="H5" s="185"/>
    </row>
    <row r="6" spans="2:9" ht="26.25" customHeight="1">
      <c r="B6" s="26"/>
      <c r="C6" s="26"/>
      <c r="D6" s="27"/>
      <c r="E6" s="27"/>
      <c r="F6" s="27"/>
      <c r="G6" s="26"/>
      <c r="H6" s="29" t="s">
        <v>65</v>
      </c>
    </row>
    <row r="7" spans="2:9" ht="34.5" customHeight="1">
      <c r="B7" s="186" t="s">
        <v>50</v>
      </c>
      <c r="C7" s="186"/>
      <c r="D7" s="186" t="s">
        <v>51</v>
      </c>
      <c r="E7" s="186"/>
      <c r="F7" s="186"/>
      <c r="G7" s="186" t="s">
        <v>52</v>
      </c>
      <c r="H7" s="187" t="s">
        <v>124</v>
      </c>
    </row>
    <row r="8" spans="2:9" ht="118.5" customHeight="1">
      <c r="B8" s="44" t="s">
        <v>23</v>
      </c>
      <c r="C8" s="44" t="s">
        <v>40</v>
      </c>
      <c r="D8" s="186"/>
      <c r="E8" s="186"/>
      <c r="F8" s="186"/>
      <c r="G8" s="186"/>
      <c r="H8" s="187"/>
    </row>
    <row r="9" spans="2:9" ht="12.75" customHeight="1">
      <c r="B9" s="30">
        <v>1</v>
      </c>
      <c r="C9" s="30">
        <v>2</v>
      </c>
      <c r="D9" s="174">
        <v>3</v>
      </c>
      <c r="E9" s="174"/>
      <c r="F9" s="174"/>
      <c r="G9" s="30">
        <v>4</v>
      </c>
      <c r="H9" s="33">
        <v>5</v>
      </c>
    </row>
    <row r="10" spans="2:9" ht="31.5" customHeight="1">
      <c r="B10" s="169" t="s">
        <v>54</v>
      </c>
      <c r="C10" s="170"/>
      <c r="D10" s="170"/>
      <c r="E10" s="170"/>
      <c r="F10" s="170"/>
      <c r="G10" s="171"/>
      <c r="H10" s="34">
        <f>H11</f>
        <v>18110.599999999999</v>
      </c>
      <c r="I10" s="10"/>
    </row>
    <row r="11" spans="2:9" s="11" customFormat="1" ht="39.75" customHeight="1">
      <c r="B11" s="31">
        <v>1148</v>
      </c>
      <c r="C11" s="181" t="s">
        <v>63</v>
      </c>
      <c r="D11" s="182"/>
      <c r="E11" s="182"/>
      <c r="F11" s="183"/>
      <c r="G11" s="54"/>
      <c r="H11" s="58">
        <f>H12+H14+H16</f>
        <v>18110.599999999999</v>
      </c>
    </row>
    <row r="12" spans="2:9" s="98" customFormat="1" ht="77.25" customHeight="1">
      <c r="B12" s="172"/>
      <c r="C12" s="31">
        <v>11016</v>
      </c>
      <c r="D12" s="184" t="s">
        <v>93</v>
      </c>
      <c r="E12" s="184"/>
      <c r="F12" s="184"/>
      <c r="G12" s="32" t="s">
        <v>53</v>
      </c>
      <c r="H12" s="58">
        <f>H13</f>
        <v>-2737</v>
      </c>
    </row>
    <row r="13" spans="2:9" s="98" customFormat="1" ht="40.5" customHeight="1">
      <c r="B13" s="173"/>
      <c r="C13" s="99"/>
      <c r="D13" s="175"/>
      <c r="E13" s="176"/>
      <c r="F13" s="177"/>
      <c r="G13" s="35" t="s">
        <v>94</v>
      </c>
      <c r="H13" s="58">
        <f>'Հավելված N 2'!G53</f>
        <v>-2737</v>
      </c>
    </row>
    <row r="14" spans="2:9" s="11" customFormat="1" ht="39.75" customHeight="1">
      <c r="B14" s="167"/>
      <c r="C14" s="31">
        <v>32004</v>
      </c>
      <c r="D14" s="184" t="s">
        <v>69</v>
      </c>
      <c r="E14" s="184"/>
      <c r="F14" s="184"/>
      <c r="G14" s="32" t="s">
        <v>53</v>
      </c>
      <c r="H14" s="58">
        <f>H15</f>
        <v>10371.5</v>
      </c>
    </row>
    <row r="15" spans="2:9" s="11" customFormat="1" ht="39.75" customHeight="1">
      <c r="B15" s="167"/>
      <c r="C15" s="14"/>
      <c r="D15" s="175"/>
      <c r="E15" s="176"/>
      <c r="F15" s="177"/>
      <c r="G15" s="35" t="s">
        <v>86</v>
      </c>
      <c r="H15" s="58">
        <f>'Հավելված N 1'!D50</f>
        <v>10371.5</v>
      </c>
    </row>
    <row r="16" spans="2:9" s="11" customFormat="1" ht="55.5" customHeight="1">
      <c r="B16" s="167"/>
      <c r="C16" s="100">
        <v>32005</v>
      </c>
      <c r="D16" s="168" t="s">
        <v>91</v>
      </c>
      <c r="E16" s="168"/>
      <c r="F16" s="168"/>
      <c r="G16" s="32" t="s">
        <v>53</v>
      </c>
      <c r="H16" s="58">
        <f>H17</f>
        <v>10476.1</v>
      </c>
    </row>
    <row r="17" spans="2:8" s="11" customFormat="1" ht="39.75" customHeight="1">
      <c r="B17" s="167"/>
      <c r="C17" s="101"/>
      <c r="D17" s="167"/>
      <c r="E17" s="167"/>
      <c r="F17" s="167"/>
      <c r="G17" s="35" t="s">
        <v>86</v>
      </c>
      <c r="H17" s="58">
        <f>'Հավելված N 1'!D56</f>
        <v>10476.1</v>
      </c>
    </row>
  </sheetData>
  <mergeCells count="20">
    <mergeCell ref="D9:F9"/>
    <mergeCell ref="D15:F15"/>
    <mergeCell ref="G3:H3"/>
    <mergeCell ref="G2:H2"/>
    <mergeCell ref="G1:H1"/>
    <mergeCell ref="C11:F11"/>
    <mergeCell ref="D14:F14"/>
    <mergeCell ref="D12:F12"/>
    <mergeCell ref="D13:F13"/>
    <mergeCell ref="B5:H5"/>
    <mergeCell ref="B7:C7"/>
    <mergeCell ref="D7:F8"/>
    <mergeCell ref="G7:G8"/>
    <mergeCell ref="H7:H8"/>
    <mergeCell ref="B16:B17"/>
    <mergeCell ref="D16:F16"/>
    <mergeCell ref="D17:F17"/>
    <mergeCell ref="B14:B15"/>
    <mergeCell ref="B10:G10"/>
    <mergeCell ref="B12:B13"/>
  </mergeCells>
  <pageMargins left="1" right="1" top="0.5" bottom="0.5" header="0.2" footer="0.23622047244094499"/>
  <pageSetup paperSize="9" scale="70" firstPageNumber="630" orientation="landscape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C90"/>
  <sheetViews>
    <sheetView tabSelected="1" topLeftCell="A84" zoomScale="90" zoomScaleNormal="90" workbookViewId="0">
      <selection activeCell="B95" sqref="B95"/>
    </sheetView>
  </sheetViews>
  <sheetFormatPr defaultColWidth="9.140625" defaultRowHeight="17.25"/>
  <cols>
    <col min="1" max="1" width="29.5703125" style="1" customWidth="1"/>
    <col min="2" max="2" width="87.140625" style="1" customWidth="1"/>
    <col min="3" max="3" width="32" style="1" customWidth="1"/>
    <col min="4" max="16384" width="9.140625" style="1"/>
  </cols>
  <sheetData>
    <row r="1" spans="1:3" ht="16.5" customHeight="1">
      <c r="A1" s="36"/>
      <c r="B1" s="46"/>
      <c r="C1" s="56" t="s">
        <v>49</v>
      </c>
    </row>
    <row r="2" spans="1:3" s="3" customFormat="1" ht="16.5" customHeight="1">
      <c r="A2" s="37"/>
      <c r="B2" s="47"/>
      <c r="C2" s="57" t="s">
        <v>45</v>
      </c>
    </row>
    <row r="3" spans="1:3" s="3" customFormat="1" ht="16.5" customHeight="1">
      <c r="A3" s="37"/>
      <c r="B3" s="47"/>
      <c r="C3" s="57" t="s">
        <v>20</v>
      </c>
    </row>
    <row r="4" spans="1:3" s="3" customFormat="1">
      <c r="A4" s="195"/>
      <c r="B4" s="195"/>
      <c r="C4" s="195"/>
    </row>
    <row r="5" spans="1:3" ht="66.75" customHeight="1">
      <c r="A5" s="195" t="s">
        <v>126</v>
      </c>
      <c r="B5" s="195"/>
      <c r="C5" s="195"/>
    </row>
    <row r="6" spans="1:3">
      <c r="A6" s="89"/>
      <c r="B6" s="89"/>
      <c r="C6" s="89"/>
    </row>
    <row r="7" spans="1:3" ht="17.25" customHeight="1">
      <c r="A7" s="196" t="s">
        <v>95</v>
      </c>
      <c r="B7" s="196"/>
      <c r="C7" s="196"/>
    </row>
    <row r="8" spans="1:3" ht="23.25" customHeight="1">
      <c r="A8" s="197" t="s">
        <v>110</v>
      </c>
      <c r="B8" s="197"/>
      <c r="C8" s="197"/>
    </row>
    <row r="9" spans="1:3" ht="18" customHeight="1">
      <c r="A9" s="128"/>
      <c r="B9" s="128"/>
      <c r="C9" s="129"/>
    </row>
    <row r="10" spans="1:3" s="36" customFormat="1" ht="20.25" customHeight="1">
      <c r="A10" s="130" t="s">
        <v>111</v>
      </c>
      <c r="B10" s="130" t="s">
        <v>112</v>
      </c>
      <c r="C10" s="88"/>
    </row>
    <row r="11" spans="1:3" s="36" customFormat="1" ht="20.25" customHeight="1">
      <c r="A11" s="90">
        <v>1139</v>
      </c>
      <c r="B11" s="38" t="s">
        <v>106</v>
      </c>
      <c r="C11" s="86"/>
    </row>
    <row r="12" spans="1:3" s="36" customFormat="1" ht="20.25" customHeight="1">
      <c r="A12" s="130" t="s">
        <v>113</v>
      </c>
      <c r="B12" s="128"/>
      <c r="C12" s="129"/>
    </row>
    <row r="13" spans="1:3" s="36" customFormat="1" ht="75" customHeight="1">
      <c r="A13" s="38" t="s">
        <v>114</v>
      </c>
      <c r="B13" s="90">
        <v>1139</v>
      </c>
      <c r="C13" s="79" t="s">
        <v>64</v>
      </c>
    </row>
    <row r="14" spans="1:3" s="36" customFormat="1" ht="40.5" customHeight="1">
      <c r="A14" s="131" t="s">
        <v>115</v>
      </c>
      <c r="B14" s="40">
        <v>11001</v>
      </c>
      <c r="C14" s="113" t="s">
        <v>89</v>
      </c>
    </row>
    <row r="15" spans="1:3" s="36" customFormat="1" ht="40.5" customHeight="1">
      <c r="A15" s="131" t="s">
        <v>116</v>
      </c>
      <c r="B15" s="91" t="s">
        <v>106</v>
      </c>
      <c r="C15" s="42"/>
    </row>
    <row r="16" spans="1:3" s="36" customFormat="1" ht="57.75" customHeight="1">
      <c r="A16" s="131" t="s">
        <v>117</v>
      </c>
      <c r="B16" s="91" t="s">
        <v>118</v>
      </c>
      <c r="C16" s="42"/>
    </row>
    <row r="17" spans="1:3" s="36" customFormat="1" ht="20.25" customHeight="1">
      <c r="A17" s="131" t="s">
        <v>119</v>
      </c>
      <c r="B17" s="42" t="s">
        <v>42</v>
      </c>
      <c r="C17" s="42"/>
    </row>
    <row r="18" spans="1:3" s="36" customFormat="1" ht="54" customHeight="1">
      <c r="A18" s="132" t="s">
        <v>120</v>
      </c>
      <c r="B18" s="42" t="s">
        <v>95</v>
      </c>
      <c r="C18" s="42"/>
    </row>
    <row r="19" spans="1:3" s="36" customFormat="1" ht="20.25" customHeight="1">
      <c r="A19" s="138" t="s">
        <v>121</v>
      </c>
      <c r="B19" s="138"/>
      <c r="C19" s="138"/>
    </row>
    <row r="20" spans="1:3" s="36" customFormat="1" ht="24" customHeight="1">
      <c r="A20" s="198" t="s">
        <v>122</v>
      </c>
      <c r="B20" s="198"/>
      <c r="C20" s="133">
        <f>-C90</f>
        <v>-10476.1</v>
      </c>
    </row>
    <row r="21" spans="1:3" s="36" customFormat="1" ht="20.25" customHeight="1">
      <c r="A21" s="130" t="s">
        <v>111</v>
      </c>
      <c r="B21" s="130" t="s">
        <v>112</v>
      </c>
      <c r="C21" s="88"/>
    </row>
    <row r="22" spans="1:3" s="36" customFormat="1" ht="20.25" customHeight="1">
      <c r="A22" s="90">
        <v>1139</v>
      </c>
      <c r="B22" s="38" t="s">
        <v>106</v>
      </c>
      <c r="C22" s="86"/>
    </row>
    <row r="23" spans="1:3" s="36" customFormat="1" ht="20.25" customHeight="1">
      <c r="A23" s="130" t="s">
        <v>113</v>
      </c>
      <c r="B23" s="128"/>
      <c r="C23" s="129"/>
    </row>
    <row r="24" spans="1:3" s="36" customFormat="1" ht="75.75" customHeight="1">
      <c r="A24" s="38" t="s">
        <v>114</v>
      </c>
      <c r="B24" s="90">
        <v>1139</v>
      </c>
      <c r="C24" s="79" t="s">
        <v>80</v>
      </c>
    </row>
    <row r="25" spans="1:3" s="36" customFormat="1" ht="37.5" customHeight="1">
      <c r="A25" s="131" t="s">
        <v>115</v>
      </c>
      <c r="B25" s="40">
        <v>11001</v>
      </c>
      <c r="C25" s="86" t="s">
        <v>123</v>
      </c>
    </row>
    <row r="26" spans="1:3" s="36" customFormat="1" ht="38.25" customHeight="1">
      <c r="A26" s="131" t="s">
        <v>116</v>
      </c>
      <c r="B26" s="91" t="s">
        <v>106</v>
      </c>
      <c r="C26" s="42"/>
    </row>
    <row r="27" spans="1:3" s="36" customFormat="1" ht="57" customHeight="1">
      <c r="A27" s="131" t="s">
        <v>117</v>
      </c>
      <c r="B27" s="91" t="s">
        <v>118</v>
      </c>
      <c r="C27" s="42"/>
    </row>
    <row r="28" spans="1:3" s="36" customFormat="1" ht="18.600000000000001" customHeight="1">
      <c r="A28" s="131" t="s">
        <v>119</v>
      </c>
      <c r="B28" s="42" t="s">
        <v>42</v>
      </c>
      <c r="C28" s="42"/>
    </row>
    <row r="29" spans="1:3" s="36" customFormat="1" ht="49.5" customHeight="1">
      <c r="A29" s="132" t="s">
        <v>120</v>
      </c>
      <c r="B29" s="42" t="s">
        <v>95</v>
      </c>
      <c r="C29" s="42"/>
    </row>
    <row r="30" spans="1:3" s="36" customFormat="1" ht="16.899999999999999" customHeight="1">
      <c r="A30" s="138" t="s">
        <v>121</v>
      </c>
      <c r="B30" s="138"/>
      <c r="C30" s="138"/>
    </row>
    <row r="31" spans="1:3" s="36" customFormat="1" ht="20.25" customHeight="1">
      <c r="A31" s="198" t="s">
        <v>122</v>
      </c>
      <c r="B31" s="198"/>
      <c r="C31" s="133">
        <f>C90</f>
        <v>10476.1</v>
      </c>
    </row>
    <row r="32" spans="1:3" ht="18" customHeight="1">
      <c r="A32" s="190"/>
      <c r="B32" s="191"/>
      <c r="C32" s="192"/>
    </row>
    <row r="33" spans="1:3" s="36" customFormat="1" ht="19.899999999999999" customHeight="1">
      <c r="A33" s="193" t="s">
        <v>39</v>
      </c>
      <c r="B33" s="193"/>
      <c r="C33" s="193"/>
    </row>
    <row r="34" spans="1:3" s="36" customFormat="1">
      <c r="A34" s="188" t="s">
        <v>28</v>
      </c>
      <c r="B34" s="188"/>
      <c r="C34" s="188"/>
    </row>
    <row r="35" spans="1:3" s="36" customFormat="1" ht="18" customHeight="1">
      <c r="A35" s="138"/>
      <c r="B35" s="138"/>
      <c r="C35" s="138"/>
    </row>
    <row r="36" spans="1:3" s="36" customFormat="1">
      <c r="A36" s="92" t="s">
        <v>29</v>
      </c>
      <c r="B36" s="188" t="s">
        <v>30</v>
      </c>
      <c r="C36" s="188"/>
    </row>
    <row r="37" spans="1:3" s="36" customFormat="1">
      <c r="A37" s="91">
        <v>1148</v>
      </c>
      <c r="B37" s="189" t="s">
        <v>61</v>
      </c>
      <c r="C37" s="189"/>
    </row>
    <row r="38" spans="1:3" s="36" customFormat="1" ht="18" customHeight="1">
      <c r="A38" s="138"/>
      <c r="B38" s="138"/>
      <c r="C38" s="138"/>
    </row>
    <row r="39" spans="1:3" s="36" customFormat="1">
      <c r="A39" s="188" t="s">
        <v>31</v>
      </c>
      <c r="B39" s="188"/>
      <c r="C39" s="188"/>
    </row>
    <row r="40" spans="1:3" s="36" customFormat="1" ht="18" customHeight="1">
      <c r="A40" s="138"/>
      <c r="B40" s="138"/>
      <c r="C40" s="138"/>
    </row>
    <row r="41" spans="1:3" s="36" customFormat="1" ht="72.75" customHeight="1">
      <c r="A41" s="90" t="s">
        <v>32</v>
      </c>
      <c r="B41" s="91">
        <v>1148</v>
      </c>
      <c r="C41" s="79" t="s">
        <v>64</v>
      </c>
    </row>
    <row r="42" spans="1:3" s="36" customFormat="1">
      <c r="A42" s="90" t="s">
        <v>33</v>
      </c>
      <c r="B42" s="91">
        <v>11001</v>
      </c>
      <c r="C42" s="86" t="s">
        <v>90</v>
      </c>
    </row>
    <row r="43" spans="1:3" s="36" customFormat="1" ht="34.5">
      <c r="A43" s="90" t="s">
        <v>34</v>
      </c>
      <c r="B43" s="91" t="s">
        <v>66</v>
      </c>
      <c r="C43" s="91"/>
    </row>
    <row r="44" spans="1:3" s="36" customFormat="1" ht="42" customHeight="1">
      <c r="A44" s="90" t="s">
        <v>35</v>
      </c>
      <c r="B44" s="90" t="s">
        <v>68</v>
      </c>
      <c r="C44" s="15"/>
    </row>
    <row r="45" spans="1:3" s="36" customFormat="1">
      <c r="A45" s="90" t="s">
        <v>36</v>
      </c>
      <c r="B45" s="90" t="s">
        <v>42</v>
      </c>
      <c r="C45" s="17"/>
    </row>
    <row r="46" spans="1:3" s="36" customFormat="1" ht="61.5" customHeight="1">
      <c r="A46" s="90" t="s">
        <v>48</v>
      </c>
      <c r="B46" s="42" t="s">
        <v>62</v>
      </c>
      <c r="C46" s="16"/>
    </row>
    <row r="47" spans="1:3" s="36" customFormat="1" ht="20.25" customHeight="1">
      <c r="A47" s="138" t="s">
        <v>37</v>
      </c>
      <c r="B47" s="138"/>
      <c r="C47" s="138"/>
    </row>
    <row r="48" spans="1:3" s="36" customFormat="1" ht="20.25" customHeight="1">
      <c r="A48" s="194" t="s">
        <v>38</v>
      </c>
      <c r="B48" s="194"/>
      <c r="C48" s="49">
        <f>'Հավելված N 2'!G44</f>
        <v>-18110.599999999999</v>
      </c>
    </row>
    <row r="49" spans="1:3" s="36" customFormat="1" ht="18" customHeight="1">
      <c r="A49" s="138"/>
      <c r="B49" s="138"/>
      <c r="C49" s="138"/>
    </row>
    <row r="50" spans="1:3" s="36" customFormat="1">
      <c r="A50" s="92" t="s">
        <v>29</v>
      </c>
      <c r="B50" s="188" t="s">
        <v>30</v>
      </c>
      <c r="C50" s="188"/>
    </row>
    <row r="51" spans="1:3" s="36" customFormat="1">
      <c r="A51" s="91">
        <v>1148</v>
      </c>
      <c r="B51" s="189" t="s">
        <v>61</v>
      </c>
      <c r="C51" s="189"/>
    </row>
    <row r="52" spans="1:3" s="36" customFormat="1" ht="18" customHeight="1">
      <c r="A52" s="138"/>
      <c r="B52" s="138"/>
      <c r="C52" s="138"/>
    </row>
    <row r="53" spans="1:3" s="36" customFormat="1">
      <c r="A53" s="188" t="s">
        <v>31</v>
      </c>
      <c r="B53" s="188"/>
      <c r="C53" s="188"/>
    </row>
    <row r="54" spans="1:3" s="36" customFormat="1" ht="18" customHeight="1">
      <c r="A54" s="138"/>
      <c r="B54" s="138"/>
      <c r="C54" s="138"/>
    </row>
    <row r="55" spans="1:3" s="36" customFormat="1" ht="71.25" customHeight="1">
      <c r="A55" s="90" t="s">
        <v>32</v>
      </c>
      <c r="B55" s="91">
        <v>1148</v>
      </c>
      <c r="C55" s="79" t="s">
        <v>64</v>
      </c>
    </row>
    <row r="56" spans="1:3" s="36" customFormat="1">
      <c r="A56" s="90" t="s">
        <v>33</v>
      </c>
      <c r="B56" s="91">
        <v>11016</v>
      </c>
      <c r="C56" s="86" t="s">
        <v>90</v>
      </c>
    </row>
    <row r="57" spans="1:3" s="36" customFormat="1" ht="58.5" customHeight="1">
      <c r="A57" s="90" t="s">
        <v>34</v>
      </c>
      <c r="B57" s="91" t="s">
        <v>84</v>
      </c>
      <c r="C57" s="91"/>
    </row>
    <row r="58" spans="1:3" s="36" customFormat="1" ht="57" customHeight="1">
      <c r="A58" s="90" t="s">
        <v>35</v>
      </c>
      <c r="B58" s="90" t="s">
        <v>88</v>
      </c>
      <c r="C58" s="15"/>
    </row>
    <row r="59" spans="1:3" s="36" customFormat="1">
      <c r="A59" s="90" t="s">
        <v>36</v>
      </c>
      <c r="B59" s="90" t="s">
        <v>42</v>
      </c>
      <c r="C59" s="17"/>
    </row>
    <row r="60" spans="1:3" s="36" customFormat="1" ht="63.75" customHeight="1">
      <c r="A60" s="90" t="s">
        <v>48</v>
      </c>
      <c r="B60" s="42" t="s">
        <v>62</v>
      </c>
      <c r="C60" s="16"/>
    </row>
    <row r="61" spans="1:3" s="36" customFormat="1" ht="18" customHeight="1">
      <c r="A61" s="138" t="s">
        <v>37</v>
      </c>
      <c r="B61" s="138"/>
      <c r="C61" s="138"/>
    </row>
    <row r="62" spans="1:3" s="36" customFormat="1" ht="20.25" customHeight="1">
      <c r="A62" s="194" t="s">
        <v>38</v>
      </c>
      <c r="B62" s="194"/>
      <c r="C62" s="49">
        <f>'Հավելված N 2'!G53</f>
        <v>-2737</v>
      </c>
    </row>
    <row r="63" spans="1:3" s="36" customFormat="1" ht="18" customHeight="1">
      <c r="A63" s="138"/>
      <c r="B63" s="138"/>
      <c r="C63" s="138"/>
    </row>
    <row r="64" spans="1:3" s="36" customFormat="1">
      <c r="A64" s="92" t="s">
        <v>29</v>
      </c>
      <c r="B64" s="188" t="s">
        <v>30</v>
      </c>
      <c r="C64" s="188"/>
    </row>
    <row r="65" spans="1:3" s="36" customFormat="1">
      <c r="A65" s="91">
        <v>1148</v>
      </c>
      <c r="B65" s="189" t="s">
        <v>61</v>
      </c>
      <c r="C65" s="189"/>
    </row>
    <row r="66" spans="1:3" s="36" customFormat="1" ht="18" customHeight="1">
      <c r="A66" s="138"/>
      <c r="B66" s="138"/>
      <c r="C66" s="138"/>
    </row>
    <row r="67" spans="1:3" s="36" customFormat="1">
      <c r="A67" s="188" t="s">
        <v>31</v>
      </c>
      <c r="B67" s="188"/>
      <c r="C67" s="188"/>
    </row>
    <row r="68" spans="1:3" s="36" customFormat="1" ht="18" customHeight="1">
      <c r="A68" s="138"/>
      <c r="B68" s="138"/>
      <c r="C68" s="138"/>
    </row>
    <row r="69" spans="1:3" s="36" customFormat="1" ht="72" customHeight="1">
      <c r="A69" s="90" t="s">
        <v>32</v>
      </c>
      <c r="B69" s="91">
        <v>1148</v>
      </c>
      <c r="C69" s="79" t="s">
        <v>80</v>
      </c>
    </row>
    <row r="70" spans="1:3" s="36" customFormat="1">
      <c r="A70" s="90" t="s">
        <v>33</v>
      </c>
      <c r="B70" s="91">
        <v>32004</v>
      </c>
      <c r="C70" s="86" t="s">
        <v>89</v>
      </c>
    </row>
    <row r="71" spans="1:3" s="36" customFormat="1" ht="34.5">
      <c r="A71" s="90" t="s">
        <v>34</v>
      </c>
      <c r="B71" s="91" t="s">
        <v>69</v>
      </c>
      <c r="C71" s="17"/>
    </row>
    <row r="72" spans="1:3" s="36" customFormat="1" ht="45" customHeight="1">
      <c r="A72" s="90" t="s">
        <v>35</v>
      </c>
      <c r="B72" s="40" t="s">
        <v>70</v>
      </c>
      <c r="C72" s="15"/>
    </row>
    <row r="73" spans="1:3" s="36" customFormat="1" ht="39.75" customHeight="1">
      <c r="A73" s="90" t="s">
        <v>36</v>
      </c>
      <c r="B73" s="136" t="s">
        <v>127</v>
      </c>
      <c r="C73" s="17"/>
    </row>
    <row r="74" spans="1:3" s="36" customFormat="1" ht="74.25" customHeight="1">
      <c r="A74" s="137" t="s">
        <v>128</v>
      </c>
      <c r="B74" s="42" t="s">
        <v>62</v>
      </c>
      <c r="C74" s="16"/>
    </row>
    <row r="75" spans="1:3" s="36" customFormat="1" ht="20.25" customHeight="1">
      <c r="A75" s="194" t="s">
        <v>73</v>
      </c>
      <c r="B75" s="194"/>
      <c r="C75" s="48">
        <v>1</v>
      </c>
    </row>
    <row r="76" spans="1:3" s="36" customFormat="1" ht="20.25" customHeight="1">
      <c r="A76" s="194" t="s">
        <v>38</v>
      </c>
      <c r="B76" s="194"/>
      <c r="C76" s="49">
        <f>'Հավելված N 2'!G62</f>
        <v>10371.5</v>
      </c>
    </row>
    <row r="77" spans="1:3" s="36" customFormat="1" ht="18" customHeight="1">
      <c r="A77" s="138"/>
      <c r="B77" s="138"/>
      <c r="C77" s="138"/>
    </row>
    <row r="78" spans="1:3" s="36" customFormat="1">
      <c r="A78" s="92" t="s">
        <v>29</v>
      </c>
      <c r="B78" s="188" t="s">
        <v>30</v>
      </c>
      <c r="C78" s="188"/>
    </row>
    <row r="79" spans="1:3" s="36" customFormat="1">
      <c r="A79" s="91">
        <v>1148</v>
      </c>
      <c r="B79" s="189" t="s">
        <v>61</v>
      </c>
      <c r="C79" s="189"/>
    </row>
    <row r="80" spans="1:3" s="36" customFormat="1" ht="18" customHeight="1">
      <c r="A80" s="138"/>
      <c r="B80" s="138"/>
      <c r="C80" s="138"/>
    </row>
    <row r="81" spans="1:3" s="36" customFormat="1">
      <c r="A81" s="188" t="s">
        <v>31</v>
      </c>
      <c r="B81" s="188"/>
      <c r="C81" s="188"/>
    </row>
    <row r="82" spans="1:3" s="36" customFormat="1" ht="18" customHeight="1">
      <c r="A82" s="138"/>
      <c r="B82" s="138"/>
      <c r="C82" s="138"/>
    </row>
    <row r="83" spans="1:3" s="36" customFormat="1" ht="72" customHeight="1">
      <c r="A83" s="90" t="s">
        <v>32</v>
      </c>
      <c r="B83" s="91">
        <v>1148</v>
      </c>
      <c r="C83" s="79" t="s">
        <v>80</v>
      </c>
    </row>
    <row r="84" spans="1:3" s="36" customFormat="1">
      <c r="A84" s="90" t="s">
        <v>33</v>
      </c>
      <c r="B84" s="91">
        <v>32005</v>
      </c>
      <c r="C84" s="86" t="s">
        <v>89</v>
      </c>
    </row>
    <row r="85" spans="1:3" s="36" customFormat="1" ht="34.5">
      <c r="A85" s="90" t="s">
        <v>34</v>
      </c>
      <c r="B85" s="91" t="s">
        <v>91</v>
      </c>
      <c r="C85" s="91"/>
    </row>
    <row r="86" spans="1:3" s="36" customFormat="1" ht="45" customHeight="1">
      <c r="A86" s="90" t="s">
        <v>35</v>
      </c>
      <c r="B86" s="90" t="s">
        <v>92</v>
      </c>
      <c r="C86" s="90"/>
    </row>
    <row r="87" spans="1:3" s="36" customFormat="1" ht="40.5" customHeight="1">
      <c r="A87" s="90" t="s">
        <v>36</v>
      </c>
      <c r="B87" s="136" t="s">
        <v>127</v>
      </c>
      <c r="C87" s="91"/>
    </row>
    <row r="88" spans="1:3" s="36" customFormat="1" ht="74.25" customHeight="1">
      <c r="A88" s="137" t="s">
        <v>128</v>
      </c>
      <c r="B88" s="42" t="s">
        <v>62</v>
      </c>
      <c r="C88" s="42"/>
    </row>
    <row r="89" spans="1:3" s="36" customFormat="1" ht="20.25" customHeight="1">
      <c r="A89" s="194" t="s">
        <v>73</v>
      </c>
      <c r="B89" s="194"/>
      <c r="C89" s="48">
        <v>1</v>
      </c>
    </row>
    <row r="90" spans="1:3" s="36" customFormat="1" ht="20.25" customHeight="1">
      <c r="A90" s="194" t="s">
        <v>38</v>
      </c>
      <c r="B90" s="194"/>
      <c r="C90" s="49">
        <f>'Հավելված N 2'!G71</f>
        <v>10476.1</v>
      </c>
    </row>
  </sheetData>
  <mergeCells count="43">
    <mergeCell ref="A75:B75"/>
    <mergeCell ref="A54:C54"/>
    <mergeCell ref="A40:C40"/>
    <mergeCell ref="A47:C47"/>
    <mergeCell ref="A39:C39"/>
    <mergeCell ref="A49:C49"/>
    <mergeCell ref="A67:C67"/>
    <mergeCell ref="A68:C68"/>
    <mergeCell ref="A61:C61"/>
    <mergeCell ref="A48:B48"/>
    <mergeCell ref="A62:B62"/>
    <mergeCell ref="A89:B89"/>
    <mergeCell ref="A90:B90"/>
    <mergeCell ref="A82:C82"/>
    <mergeCell ref="A4:C4"/>
    <mergeCell ref="A5:C5"/>
    <mergeCell ref="A7:C7"/>
    <mergeCell ref="A8:C8"/>
    <mergeCell ref="A19:C19"/>
    <mergeCell ref="A20:B20"/>
    <mergeCell ref="A30:C30"/>
    <mergeCell ref="A31:B31"/>
    <mergeCell ref="B50:C50"/>
    <mergeCell ref="B51:C51"/>
    <mergeCell ref="A52:C52"/>
    <mergeCell ref="A53:C53"/>
    <mergeCell ref="A76:B76"/>
    <mergeCell ref="A32:C32"/>
    <mergeCell ref="A63:C63"/>
    <mergeCell ref="B64:C64"/>
    <mergeCell ref="B65:C65"/>
    <mergeCell ref="A66:C66"/>
    <mergeCell ref="A34:C34"/>
    <mergeCell ref="B36:C36"/>
    <mergeCell ref="A33:C33"/>
    <mergeCell ref="A35:C35"/>
    <mergeCell ref="A38:C38"/>
    <mergeCell ref="B37:C37"/>
    <mergeCell ref="A81:C81"/>
    <mergeCell ref="A77:C77"/>
    <mergeCell ref="B78:C78"/>
    <mergeCell ref="B79:C79"/>
    <mergeCell ref="A80:C80"/>
  </mergeCells>
  <pageMargins left="0.75" right="0.75" top="1" bottom="1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Հավելված N 1</vt:lpstr>
      <vt:lpstr>Հավելված N 2</vt:lpstr>
      <vt:lpstr>Հավելված3</vt:lpstr>
      <vt:lpstr>Հավելված N4</vt:lpstr>
      <vt:lpstr>Հավելված3!Print_Area</vt:lpstr>
      <vt:lpstr>Հավելված3!Print_Titles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https://mul2.gov.am/tasks/509951/oneclick/Havelvacner.xlsx?token=b78b1dc3d4e7612566766c947cc28ba1</cp:keywords>
  <cp:lastModifiedBy>HP</cp:lastModifiedBy>
  <cp:lastPrinted>2021-10-18T12:33:24Z</cp:lastPrinted>
  <dcterms:created xsi:type="dcterms:W3CDTF">2020-09-30T13:27:08Z</dcterms:created>
  <dcterms:modified xsi:type="dcterms:W3CDTF">2021-10-18T14:09:58Z</dcterms:modified>
</cp:coreProperties>
</file>