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"/>
    </mc:Choice>
  </mc:AlternateContent>
  <bookViews>
    <workbookView xWindow="0" yWindow="0" windowWidth="28770" windowHeight="11400" tabRatio="423" activeTab="6"/>
  </bookViews>
  <sheets>
    <sheet name="1" sheetId="41" r:id="rId1"/>
    <sheet name="2" sheetId="35" r:id="rId2"/>
    <sheet name="3" sheetId="36" r:id="rId3"/>
    <sheet name="4" sheetId="42" r:id="rId4"/>
    <sheet name="5" sheetId="39" r:id="rId5"/>
    <sheet name="6" sheetId="40" r:id="rId6"/>
    <sheet name="7" sheetId="43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Functional1" localSheetId="5">#REF!</definedName>
    <definedName name="Functional1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B18" i="40" l="1"/>
  <c r="B20" i="39" l="1"/>
  <c r="B17" i="40" s="1"/>
  <c r="B19" i="39"/>
  <c r="B16" i="40" s="1"/>
  <c r="B18" i="39"/>
  <c r="B15" i="40" s="1"/>
  <c r="B13" i="39"/>
  <c r="B11" i="40" s="1"/>
  <c r="F22" i="36"/>
  <c r="C13" i="42" s="1"/>
  <c r="F20" i="36"/>
  <c r="E22" i="36"/>
  <c r="B13" i="42" s="1"/>
  <c r="D20" i="36"/>
  <c r="A13" i="42" s="1"/>
  <c r="A13" i="39" s="1"/>
  <c r="B17" i="39" s="1"/>
  <c r="B14" i="40" s="1"/>
  <c r="F18" i="36"/>
  <c r="C13" i="35"/>
  <c r="B15" i="35"/>
  <c r="A15" i="35"/>
  <c r="C11" i="42" l="1"/>
  <c r="A7" i="39" s="1"/>
  <c r="C47" i="39" l="1"/>
  <c r="C41" i="40" s="1"/>
  <c r="C25" i="39"/>
  <c r="C22" i="40" l="1"/>
  <c r="G8" i="43" s="1"/>
  <c r="G9" i="43" s="1"/>
  <c r="G10" i="43" s="1"/>
  <c r="G11" i="43" s="1"/>
  <c r="G12" i="43" s="1"/>
  <c r="G29" i="36"/>
  <c r="G28" i="36"/>
  <c r="G27" i="36"/>
  <c r="G26" i="36"/>
  <c r="G24" i="36"/>
  <c r="G22" i="36"/>
  <c r="G17" i="35"/>
  <c r="G15" i="35"/>
  <c r="G13" i="35"/>
  <c r="G11" i="35"/>
  <c r="G20" i="36" l="1"/>
  <c r="G18" i="36" l="1"/>
  <c r="G16" i="36" s="1"/>
  <c r="D17" i="35"/>
  <c r="H15" i="35"/>
  <c r="H13" i="35" s="1"/>
  <c r="H11" i="35" s="1"/>
  <c r="F15" i="35"/>
  <c r="F13" i="35" s="1"/>
  <c r="F11" i="35" s="1"/>
  <c r="E15" i="35"/>
  <c r="E13" i="35"/>
  <c r="E11" i="35" s="1"/>
  <c r="D15" i="35" l="1"/>
  <c r="D13" i="35" s="1"/>
  <c r="D11" i="35" s="1"/>
  <c r="G12" i="36" l="1"/>
  <c r="G14" i="36"/>
</calcChain>
</file>

<file path=xl/sharedStrings.xml><?xml version="1.0" encoding="utf-8"?>
<sst xmlns="http://schemas.openxmlformats.org/spreadsheetml/2006/main" count="244" uniqueCount="133">
  <si>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</si>
  <si>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</si>
  <si>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</si>
  <si>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</si>
  <si>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</si>
  <si>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</si>
  <si>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</si>
  <si>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</si>
  <si>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</si>
  <si>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</si>
  <si>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</si>
  <si>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</si>
  <si>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</si>
  <si>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</si>
  <si>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</si>
  <si>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</si>
  <si>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</si>
  <si>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</si>
  <si>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</si>
  <si>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</si>
  <si>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</si>
  <si>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</si>
  <si>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</si>
  <si>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</si>
  <si>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միջոցառումներ</t>
  </si>
  <si>
    <t xml:space="preserve"> - Պահուստային միջոցներ</t>
  </si>
  <si>
    <t xml:space="preserve"> Ծրագրի միջոցառումները </t>
  </si>
  <si>
    <t xml:space="preserve"> Միջոցառման վրա կատարվող ծախսը (հազար դրամ)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</si>
  <si>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</si>
  <si>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ՀՀ կառավարություն</t>
  </si>
  <si>
    <t xml:space="preserve"> 1139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</si>
  <si>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</si>
  <si>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</si>
  <si>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Ցուցանիշների փոփոխությունը (ավելացումները նշված են դրական նշանով, իսկ նվազեցումները` փակագծերում)</t>
  </si>
  <si>
    <t xml:space="preserve"> Միջոցա ռում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</si>
  <si>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</si>
  <si>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</si>
  <si>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</si>
  <si>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</si>
  <si>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</si>
  <si>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</si>
  <si>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</si>
  <si>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1</t>
  </si>
  <si>
    <t xml:space="preserve">2021 թվականի 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</si>
  <si>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</si>
  <si>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</si>
  <si>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</si>
  <si>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>01</t>
  </si>
  <si>
    <t xml:space="preserve"> այդ թվում` բյուջետային ծախսերի տնտեսագիտական դասակարգման հոդվածներ</t>
  </si>
  <si>
    <t xml:space="preserve"> - Նախագծահետազոտական ծախսեր</t>
  </si>
  <si>
    <t>Հանրության կողմից անմիջականորեն օգտագործվող ակտիվների հետ կապված միջոցառումներ</t>
  </si>
  <si>
    <t>Հավելված  N 2</t>
  </si>
  <si>
    <t>___________  ___-ի N _______ -Ն    որոշման</t>
  </si>
  <si>
    <t>հազար դրամ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</si>
  <si>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</si>
  <si>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</si>
  <si>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</si>
  <si>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</si>
  <si>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</si>
  <si>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</si>
  <si>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</si>
  <si>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</si>
  <si>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</si>
  <si>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</si>
  <si>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</si>
  <si>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այդ թվում` ըստ կատարողների</t>
  </si>
  <si>
    <t>ՈՉ ՖԻՆԱՆՍԱԿԱՆ ԱԿՏԻՎՆԵՐԻ ԳԾՈՎ ԾԱԽՍԵՐ</t>
  </si>
  <si>
    <t xml:space="preserve">ԱՅԼ ՀԻՄՆԱԿԱՆ ՄԻՋՈՑՆԵՐ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</si>
  <si>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</si>
  <si>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 նշված են դրական նշանով)  </t>
  </si>
  <si>
    <t xml:space="preserve"> ԸՆԴԱՄԵՆԸ </t>
  </si>
  <si>
    <t>Հավելված 6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</si>
  <si>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</si>
  <si>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</si>
  <si>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</si>
  <si>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ՄԱՍ 1. ՊԵՏԱԿԱՆ ՄԱՐՄՆԻ ԳԾՈՎ ԱՐԴՅՈՒՆՔԱՅԻՆ (ԿԱՏԱՐՈՂԱԿԱՆ) ՑՈՒՑԱՆԻՇՆԵՐԸ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</si>
  <si>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</si>
  <si>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</si>
  <si>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</si>
  <si>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</si>
  <si>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</si>
  <si>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</si>
  <si>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</si>
  <si>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Նախագծերի քանակ, հատ</t>
  </si>
  <si>
    <t xml:space="preserve">ՀՀ  կառավարություն </t>
  </si>
  <si>
    <t>Ծրագրի միջոցառումները</t>
  </si>
  <si>
    <t xml:space="preserve">Ցուցանիշների փոփոխությունը (նվազեցումները նշված են փակագծերում)  </t>
  </si>
  <si>
    <t>Միջոցառման վրա կատարվող ծախսը (հազար դրամ)</t>
  </si>
  <si>
    <t>Հավելված 5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</si>
  <si>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</si>
  <si>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</si>
  <si>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</si>
  <si>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</si>
  <si>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</si>
  <si>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</si>
  <si>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</si>
  <si>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06,  խումբ N 01,  դաս N 01, Բնակարանային շինարարություն</t>
  </si>
  <si>
    <t xml:space="preserve">                                                                                                                                                                          </t>
  </si>
  <si>
    <t xml:space="preserve">ՄԱՍ III. ԾԱՌԱՅՈՒԹՅՈՒՆՆԵՐ           </t>
  </si>
  <si>
    <t>71241200-1</t>
  </si>
  <si>
    <t>նախագծերի պատրաստում, ծախսերի գնահատում</t>
  </si>
  <si>
    <t>ԳՀ</t>
  </si>
  <si>
    <t>դրամ</t>
  </si>
  <si>
    <t>Տարի</t>
  </si>
  <si>
    <t xml:space="preserve">ՀԱՅԱՍՏԱՆԻ ՀԱՆՐԱՊԵՏՈՒԹՅԱՆ ԿԱՌԱՎԱՐՈՒԹՅԱՆ 2020 ԹՎԱԿԱՆԻ ԴԵԿՏԵՄԲԵՐԻ 30-Ի 
N 2215-Ն ՈՐՈՇՄԱՆ N 10 ՀԱՎԵԼՎԱԾՈՒՄ ԿԱՏԱՐՎՈՂ ԼՐԱՑՈՒՄԸ
</t>
  </si>
  <si>
    <t>ՀԱՅԱՍՏԱՆԻ ՀԱՆՐԱՊԵՏՈՒԹՅԱՆ ԿԱՌԱՎԱՐՈՒԹՅԱՆ 2020 ԹՎԱԿԱՆԻ ԴԵԿՏԵՄԲԵՐԻ 30-Ի N 2215-Ն ՈՐՈՇՄԱՆ N5 ՀԱՎԵԼՎԱԾԻ N 2 ԱՂՅՈՒՍԱԿՈՒՄ  ԿԱՏԱՐՎՈՂ ԼՐԱՑՈՒՄԸ</t>
  </si>
  <si>
    <t>ՀԱՅԱՍՏԱՆԻ ՀԱՆՐԱՊԵՏՈՒԹՅԱՆ ԿԱՌԱՎԱՐՈՒԹՅԱՆ 2020 ԹՎԱԿԱՆԻ ԴԵԿՏԵՄԲԵՐԻ 30-Ի N 2215-Ն ՈՐՈՇՄԱՆ N 3 ԵՎ N 4 ՀԱՎԵԼՎԱԾՆԵՐՈՒՄ ԿԱՏԱՐՎՈՂ ՓՈՓՈԽՈՒԹՅՈՒՆՆԵՐԸ ԵՎ  ԼՐԱՑՈՒՄՆԵՐԸ</t>
  </si>
  <si>
    <t xml:space="preserve">ՀՀ կառավարության 2021 թվականի </t>
  </si>
  <si>
    <t>ՀԱՅԱՍՏԱՆԻ ՀԱՆՐԱՊԵՏՈՒԹՅԱՆ 2021 ԹՎԱԿԱՆԻ ՊԵՏԱԿԱՆ ԲՅՈՒՋԵԻ ՄԱՍԻՆ ՕՐԵՆՔԻ N 1 ՀԱՎԵԼՎԱԾԻ N  3 ԱՂՅՈՒՍԱԿՈՒՄ ԿԱՏԱՐՎՈՂ ԼՐԱՑՈՒՄԸ</t>
  </si>
  <si>
    <t xml:space="preserve">ՀՀ կառավարության  2021 թվականի </t>
  </si>
  <si>
    <t>այդ թվում` ըստ ուղղությունների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</si>
  <si>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</si>
  <si>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</si>
  <si>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</si>
  <si>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</si>
  <si>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տարածքային կառավարման և ենթակառուցվածքների նախարարություն</t>
  </si>
  <si>
    <t>Աղյուսակ 9.8</t>
  </si>
  <si>
    <t>Աղյուսակ 9.47</t>
  </si>
  <si>
    <t>Հավելված 4</t>
  </si>
  <si>
    <t>Ծրագրային դասիչը</t>
  </si>
  <si>
    <t>ՀՀ քաղաքաշինության կոմիտե</t>
  </si>
  <si>
    <t>Աղյուսակ 9.1.42</t>
  </si>
  <si>
    <t>Աղյուսակ 9.1.58</t>
  </si>
  <si>
    <t xml:space="preserve">Հավելված N 7   </t>
  </si>
  <si>
    <t>ՀՀ կառավարության 2021 թվականի ___________  ___-ի N _______ -Ն    որոշման</t>
  </si>
  <si>
    <t>1212, 21002 ՀՀ համայնքներում բազմաբնակարան շենքերի պայմանների բարելավում</t>
  </si>
  <si>
    <t>ՀՀ համայնքներում բազմաբնակարան շենքերի տեխնիկական վիճակի բարելավում</t>
  </si>
  <si>
    <t>ՀՀ Շիրակի մարզի Գյումրի քաղաքի Տիգրան Մեծ N5 շենքի անբավարար տեխնիկական վիճակում գտնվող թվով 3 մուտքերի ուժեղացման-վերականգնման (ամրացման) նախագծանախահաշվային փաստաթղթերի ձեռքբերում</t>
  </si>
  <si>
    <r>
      <t xml:space="preserve"> </t>
    </r>
    <r>
      <rPr>
        <i/>
        <sz val="12"/>
        <rFont val="GHEA Grapalat"/>
        <family val="3"/>
      </rPr>
      <t>ՀՀ քաղաքաշինության կոմիտե</t>
    </r>
  </si>
  <si>
    <t>«ՀԱՅԱUՏԱՆԻ ՀԱՆՐԱՊԵՏՈՒԹՅԱՆ 2020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ԵՎ ԼՐԱՑՈՒՄՆԵՐԸ</t>
  </si>
  <si>
    <t>ՀԱՅԱՍՏԱՆԻ ՀԱՆՐԱՊԵՏՈՒԹՅԱՆ ԿԱՌԱՎԱՐՈՒԹՅԱՆ 2020 ԹՎԱԿԱՆԻ ԴԵԿՏԵՄԲԵՐԻ 30-Ի ԹԻՎ 2215-Ն ՈՐՈՇՄԱՆ N9 ՀԱՎԵԼՎԱԾԻ  9.8 ԵՎ 9.47 ԱՂՅՈՒՍԱԿՆԵՐՈՒՄ ԿԱՏԱՐՎՈՂ ՓՈՓՈԽՈՒԹՅՈՒՆԸ ԵՎ ԼՐԱՑՈՒՄԸ</t>
  </si>
  <si>
    <t>ՀԱՅԱՍՏԱՆԻ ՀԱՆՐԱՊԵՏՈՒԹՅԱՆ ԿԱՌԱՎԱՐՈՒԹՅԱՆ 2020 ԹՎԱԿԱՆԻ ԴԵԿՏԵՄԲԵՐԻ 30-Ի ԹԻՎ 2215-Ն ՈՐՈՇՄԱՆ N9.1 ՀԱՎԵԼՎԱԾԻ 9.1.42 ԵՎ 9.1.58 ԱՂՅՈՒՍԱԿՆԵՐՈՒՄ ԿԱՏԱՐՎՈՂ ՓՈՓՈԽՈՒԹՅՈՒՆԸ ԵՎ ԼՐԱՑՈՒՄԸ</t>
  </si>
  <si>
    <t xml:space="preserve">Տարի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</si>
</sst>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(* #,##0.0_);_(* \(#,##0.0\);_(* &quot;-&quot;?_);_(@_)"/>
    <numFmt numFmtId="169" formatCode="0.0"/>
    <numFmt numFmtId="170" formatCode="#,##0.0"/>
    <numFmt numFmtId="171" formatCode="##,##0.00;\(##,##0.00\);\-"/>
  </numFmts>
  <fonts count="19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theme="1" tint="4.9989318521683403E-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165" fontId="10" fillId="0" borderId="0" applyFill="0" applyBorder="0" applyProtection="0">
      <alignment horizontal="right" vertical="top"/>
    </xf>
    <xf numFmtId="0" fontId="13" fillId="0" borderId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" fillId="0" borderId="0">
      <alignment horizontal="left" vertical="top" wrapText="1"/>
    </xf>
  </cellStyleXfs>
  <cellXfs count="154">
    <xf numFmtId="0" fontId="0" fillId="0" borderId="0" xfId="0"/>
    <xf numFmtId="0" fontId="9" fillId="2" borderId="1" xfId="8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top" wrapText="1"/>
    </xf>
    <xf numFmtId="0" fontId="14" fillId="0" borderId="9" xfId="0" applyFont="1" applyBorder="1" applyAlignment="1">
      <alignment horizontal="center" vertical="top"/>
    </xf>
    <xf numFmtId="0" fontId="15" fillId="2" borderId="9" xfId="0" applyFont="1" applyFill="1" applyBorder="1" applyAlignment="1">
      <alignment horizontal="left" vertical="top" wrapText="1"/>
    </xf>
    <xf numFmtId="0" fontId="14" fillId="0" borderId="0" xfId="0" applyFont="1"/>
    <xf numFmtId="0" fontId="14" fillId="0" borderId="9" xfId="0" applyFont="1" applyBorder="1"/>
    <xf numFmtId="0" fontId="14" fillId="0" borderId="0" xfId="0" applyFont="1" applyBorder="1"/>
    <xf numFmtId="0" fontId="9" fillId="2" borderId="0" xfId="8" applyFont="1" applyFill="1" applyAlignment="1">
      <alignment horizontal="left" vertical="center" wrapText="1"/>
    </xf>
    <xf numFmtId="0" fontId="9" fillId="2" borderId="0" xfId="8" applyFont="1" applyFill="1" applyAlignment="1">
      <alignment horizontal="center" vertical="center" wrapText="1"/>
    </xf>
    <xf numFmtId="0" fontId="9" fillId="2" borderId="8" xfId="8" applyFont="1" applyFill="1" applyBorder="1" applyAlignment="1">
      <alignment horizontal="right" wrapText="1"/>
    </xf>
    <xf numFmtId="0" fontId="9" fillId="2" borderId="6" xfId="8" applyFont="1" applyFill="1" applyBorder="1" applyAlignment="1">
      <alignment horizontal="center" vertical="center" wrapText="1"/>
    </xf>
    <xf numFmtId="0" fontId="9" fillId="2" borderId="6" xfId="8" applyFont="1" applyFill="1" applyBorder="1" applyAlignment="1">
      <alignment horizontal="left" vertical="center" wrapText="1"/>
    </xf>
    <xf numFmtId="165" fontId="9" fillId="2" borderId="6" xfId="8" applyNumberFormat="1" applyFont="1" applyFill="1" applyBorder="1" applyAlignment="1">
      <alignment horizontal="right" vertical="center" wrapText="1"/>
    </xf>
    <xf numFmtId="165" fontId="9" fillId="2" borderId="9" xfId="8" applyNumberFormat="1" applyFont="1" applyFill="1" applyBorder="1" applyAlignment="1">
      <alignment horizontal="right" vertical="center" wrapText="1"/>
    </xf>
    <xf numFmtId="165" fontId="9" fillId="2" borderId="6" xfId="6" applyNumberFormat="1" applyFont="1" applyFill="1" applyBorder="1" applyAlignment="1">
      <alignment horizontal="right" vertical="center"/>
    </xf>
    <xf numFmtId="0" fontId="9" fillId="2" borderId="9" xfId="8" applyFont="1" applyFill="1" applyBorder="1" applyAlignment="1">
      <alignment horizontal="center" vertical="center" wrapText="1"/>
    </xf>
    <xf numFmtId="165" fontId="9" fillId="2" borderId="9" xfId="6" applyNumberFormat="1" applyFont="1" applyFill="1" applyBorder="1" applyAlignment="1">
      <alignment horizontal="right" vertical="center"/>
    </xf>
    <xf numFmtId="0" fontId="14" fillId="2" borderId="9" xfId="0" applyFont="1" applyFill="1" applyBorder="1" applyAlignment="1">
      <alignment vertical="top" wrapText="1"/>
    </xf>
    <xf numFmtId="0" fontId="9" fillId="2" borderId="5" xfId="8" applyFont="1" applyFill="1" applyBorder="1" applyAlignment="1">
      <alignment horizontal="left" vertical="center" wrapText="1"/>
    </xf>
    <xf numFmtId="165" fontId="9" fillId="2" borderId="5" xfId="6" applyNumberFormat="1" applyFont="1" applyFill="1" applyBorder="1" applyAlignment="1">
      <alignment horizontal="right" vertical="center"/>
    </xf>
    <xf numFmtId="165" fontId="9" fillId="2" borderId="1" xfId="6" applyNumberFormat="1" applyFont="1" applyFill="1" applyBorder="1" applyAlignment="1">
      <alignment horizontal="right" vertical="center"/>
    </xf>
    <xf numFmtId="0" fontId="8" fillId="2" borderId="6" xfId="8" applyFont="1" applyFill="1" applyBorder="1" applyAlignment="1">
      <alignment horizontal="center" vertical="center" wrapText="1"/>
    </xf>
    <xf numFmtId="0" fontId="8" fillId="2" borderId="6" xfId="8" applyFont="1" applyFill="1" applyBorder="1" applyAlignment="1">
      <alignment horizontal="left" vertical="center" wrapText="1"/>
    </xf>
    <xf numFmtId="0" fontId="8" fillId="2" borderId="0" xfId="8" applyFont="1" applyFill="1" applyAlignment="1">
      <alignment horizontal="left" vertical="center" wrapText="1"/>
    </xf>
    <xf numFmtId="166" fontId="9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170" fontId="14" fillId="0" borderId="9" xfId="0" applyNumberFormat="1" applyFont="1" applyBorder="1" applyAlignment="1">
      <alignment horizontal="center" vertical="center"/>
    </xf>
    <xf numFmtId="0" fontId="9" fillId="2" borderId="1" xfId="8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right"/>
    </xf>
    <xf numFmtId="0" fontId="7" fillId="2" borderId="0" xfId="8" applyFont="1" applyFill="1" applyAlignment="1">
      <alignment horizontal="right" vertical="center" wrapText="1"/>
    </xf>
    <xf numFmtId="0" fontId="9" fillId="2" borderId="5" xfId="8" applyFont="1" applyFill="1" applyBorder="1" applyAlignment="1">
      <alignment horizontal="center" vertical="center" wrapText="1"/>
    </xf>
    <xf numFmtId="169" fontId="9" fillId="2" borderId="6" xfId="9" applyNumberFormat="1" applyFont="1" applyFill="1" applyBorder="1" applyAlignment="1">
      <alignment horizontal="center" vertical="center"/>
    </xf>
    <xf numFmtId="165" fontId="9" fillId="2" borderId="6" xfId="9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right"/>
    </xf>
    <xf numFmtId="0" fontId="14" fillId="0" borderId="0" xfId="0" applyFont="1" applyAlignment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 wrapText="1"/>
    </xf>
    <xf numFmtId="0" fontId="14" fillId="0" borderId="9" xfId="0" applyFont="1" applyBorder="1" applyAlignment="1">
      <alignment horizontal="center"/>
    </xf>
    <xf numFmtId="170" fontId="16" fillId="3" borderId="9" xfId="0" applyNumberFormat="1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170" fontId="14" fillId="3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7" fillId="2" borderId="0" xfId="0" applyFont="1" applyFill="1" applyAlignment="1">
      <alignment horizontal="left" vertical="top" wrapText="1"/>
    </xf>
    <xf numFmtId="0" fontId="9" fillId="0" borderId="0" xfId="0" applyFont="1"/>
    <xf numFmtId="0" fontId="12" fillId="2" borderId="9" xfId="0" applyFont="1" applyFill="1" applyBorder="1" applyAlignment="1">
      <alignment horizontal="left" vertical="top" wrapText="1"/>
    </xf>
    <xf numFmtId="0" fontId="14" fillId="0" borderId="0" xfId="0" applyFont="1" applyAlignment="1">
      <alignment horizontal="justify"/>
    </xf>
    <xf numFmtId="0" fontId="14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left" vertical="top" wrapText="1"/>
    </xf>
    <xf numFmtId="0" fontId="14" fillId="2" borderId="10" xfId="0" applyFont="1" applyFill="1" applyBorder="1" applyAlignment="1">
      <alignment vertical="top" wrapText="1"/>
    </xf>
    <xf numFmtId="0" fontId="14" fillId="0" borderId="9" xfId="0" applyFont="1" applyBorder="1" applyAlignment="1">
      <alignment horizontal="left" vertical="center" wrapText="1"/>
    </xf>
    <xf numFmtId="0" fontId="14" fillId="2" borderId="2" xfId="0" applyFont="1" applyFill="1" applyBorder="1" applyAlignment="1">
      <alignment vertical="top" wrapText="1"/>
    </xf>
    <xf numFmtId="0" fontId="14" fillId="2" borderId="4" xfId="0" applyFont="1" applyFill="1" applyBorder="1" applyAlignment="1">
      <alignment vertical="top" wrapText="1"/>
    </xf>
    <xf numFmtId="0" fontId="14" fillId="2" borderId="7" xfId="0" applyFont="1" applyFill="1" applyBorder="1" applyAlignment="1">
      <alignment vertical="top" wrapText="1"/>
    </xf>
    <xf numFmtId="0" fontId="14" fillId="2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4" fillId="0" borderId="0" xfId="1" applyFont="1"/>
    <xf numFmtId="0" fontId="17" fillId="0" borderId="0" xfId="1" applyFont="1"/>
    <xf numFmtId="167" fontId="18" fillId="2" borderId="9" xfId="7" applyNumberFormat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0" fontId="15" fillId="2" borderId="9" xfId="0" applyFont="1" applyFill="1" applyBorder="1" applyAlignment="1">
      <alignment horizontal="left" vertical="center" wrapText="1"/>
    </xf>
    <xf numFmtId="0" fontId="9" fillId="2" borderId="9" xfId="8" applyFont="1" applyFill="1" applyBorder="1" applyAlignment="1">
      <alignment horizontal="left" vertical="top" wrapText="1"/>
    </xf>
    <xf numFmtId="165" fontId="9" fillId="0" borderId="9" xfId="6" applyNumberFormat="1" applyFont="1" applyBorder="1" applyAlignment="1">
      <alignment horizontal="center" vertical="center"/>
    </xf>
    <xf numFmtId="0" fontId="17" fillId="2" borderId="0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center" vertical="center"/>
    </xf>
    <xf numFmtId="167" fontId="18" fillId="2" borderId="9" xfId="7" applyNumberFormat="1" applyFont="1" applyFill="1" applyBorder="1" applyAlignment="1">
      <alignment vertical="center"/>
    </xf>
    <xf numFmtId="0" fontId="14" fillId="0" borderId="0" xfId="0" applyFont="1" applyFill="1" applyAlignment="1">
      <alignment horizontal="center" wrapText="1"/>
    </xf>
    <xf numFmtId="0" fontId="9" fillId="0" borderId="0" xfId="8" applyFont="1">
      <alignment horizontal="left" vertical="top" wrapText="1"/>
    </xf>
    <xf numFmtId="0" fontId="9" fillId="0" borderId="9" xfId="8" applyFont="1" applyBorder="1" applyAlignment="1">
      <alignment horizontal="center" vertical="center" wrapText="1"/>
    </xf>
    <xf numFmtId="0" fontId="9" fillId="0" borderId="5" xfId="8" applyFont="1" applyBorder="1" applyAlignment="1">
      <alignment horizontal="center" vertical="center" wrapText="1"/>
    </xf>
    <xf numFmtId="0" fontId="9" fillId="2" borderId="9" xfId="8" applyFont="1" applyFill="1" applyBorder="1">
      <alignment horizontal="left" vertical="top" wrapText="1"/>
    </xf>
    <xf numFmtId="0" fontId="9" fillId="2" borderId="0" xfId="8" applyFont="1" applyFill="1">
      <alignment horizontal="left" vertical="top" wrapText="1"/>
    </xf>
    <xf numFmtId="165" fontId="9" fillId="2" borderId="7" xfId="6" applyNumberFormat="1" applyFont="1" applyFill="1" applyBorder="1" applyAlignment="1">
      <alignment horizontal="right" vertical="center"/>
    </xf>
    <xf numFmtId="171" fontId="9" fillId="2" borderId="7" xfId="6" applyNumberFormat="1" applyFont="1" applyFill="1" applyBorder="1" applyAlignment="1">
      <alignment horizontal="right" vertical="center"/>
    </xf>
    <xf numFmtId="0" fontId="9" fillId="2" borderId="5" xfId="8" applyFont="1" applyFill="1" applyBorder="1" applyAlignment="1">
      <alignment horizontal="left" vertical="top" wrapText="1"/>
    </xf>
    <xf numFmtId="0" fontId="9" fillId="2" borderId="5" xfId="8" applyFont="1" applyFill="1" applyBorder="1">
      <alignment horizontal="left" vertical="top" wrapText="1"/>
    </xf>
    <xf numFmtId="170" fontId="14" fillId="0" borderId="9" xfId="0" applyNumberFormat="1" applyFont="1" applyBorder="1" applyAlignment="1">
      <alignment horizontal="center" vertical="center" wrapText="1"/>
    </xf>
    <xf numFmtId="170" fontId="14" fillId="0" borderId="0" xfId="0" applyNumberFormat="1" applyFont="1" applyBorder="1" applyAlignment="1">
      <alignment horizontal="center" vertical="center" wrapText="1"/>
    </xf>
    <xf numFmtId="0" fontId="9" fillId="0" borderId="0" xfId="8" applyFont="1" applyAlignment="1">
      <alignment horizontal="left" vertical="top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/>
    <xf numFmtId="0" fontId="7" fillId="2" borderId="0" xfId="8" applyFont="1" applyFill="1" applyAlignment="1">
      <alignment vertical="center" wrapText="1"/>
    </xf>
    <xf numFmtId="0" fontId="9" fillId="2" borderId="0" xfId="8" applyFont="1" applyFill="1" applyAlignment="1">
      <alignment vertical="center" wrapText="1"/>
    </xf>
    <xf numFmtId="49" fontId="9" fillId="2" borderId="6" xfId="8" applyNumberFormat="1" applyFont="1" applyFill="1" applyBorder="1" applyAlignment="1">
      <alignment horizontal="left" vertical="center" wrapText="1"/>
    </xf>
    <xf numFmtId="0" fontId="9" fillId="2" borderId="9" xfId="8" applyFont="1" applyFill="1" applyBorder="1" applyAlignment="1">
      <alignment horizontal="left" vertical="center" wrapText="1"/>
    </xf>
    <xf numFmtId="168" fontId="9" fillId="2" borderId="5" xfId="8" applyNumberFormat="1" applyFont="1" applyFill="1" applyBorder="1" applyAlignment="1">
      <alignment vertical="center" wrapText="1"/>
    </xf>
    <xf numFmtId="168" fontId="9" fillId="2" borderId="9" xfId="8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0" borderId="0" xfId="0" applyFont="1" applyFill="1"/>
    <xf numFmtId="0" fontId="14" fillId="0" borderId="4" xfId="0" applyFont="1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170" fontId="14" fillId="0" borderId="7" xfId="0" applyNumberFormat="1" applyFont="1" applyBorder="1" applyAlignment="1">
      <alignment horizontal="center" vertical="center" wrapText="1"/>
    </xf>
    <xf numFmtId="170" fontId="14" fillId="0" borderId="2" xfId="0" applyNumberFormat="1" applyFont="1" applyBorder="1" applyAlignment="1">
      <alignment horizontal="center" vertical="center"/>
    </xf>
    <xf numFmtId="0" fontId="8" fillId="2" borderId="1" xfId="8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vertical="top" wrapText="1"/>
    </xf>
    <xf numFmtId="167" fontId="9" fillId="2" borderId="9" xfId="7" applyNumberFormat="1" applyFont="1" applyFill="1" applyBorder="1" applyAlignment="1">
      <alignment horizontal="center" vertical="center" wrapText="1"/>
    </xf>
    <xf numFmtId="166" fontId="9" fillId="2" borderId="9" xfId="8" applyNumberFormat="1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top" wrapText="1"/>
    </xf>
    <xf numFmtId="0" fontId="14" fillId="3" borderId="9" xfId="0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167" fontId="9" fillId="2" borderId="5" xfId="7" applyNumberFormat="1" applyFont="1" applyFill="1" applyBorder="1" applyAlignment="1">
      <alignment horizontal="center" vertical="center" wrapText="1"/>
    </xf>
    <xf numFmtId="167" fontId="9" fillId="2" borderId="10" xfId="7" applyNumberFormat="1" applyFont="1" applyFill="1" applyBorder="1" applyAlignment="1">
      <alignment horizontal="center" vertical="center" wrapText="1"/>
    </xf>
    <xf numFmtId="167" fontId="9" fillId="2" borderId="7" xfId="7" applyNumberFormat="1" applyFont="1" applyFill="1" applyBorder="1" applyAlignment="1">
      <alignment horizontal="center" vertical="center" wrapText="1"/>
    </xf>
    <xf numFmtId="0" fontId="9" fillId="2" borderId="0" xfId="8" applyFont="1" applyFill="1" applyAlignment="1">
      <alignment horizontal="center" vertical="center" wrapText="1"/>
    </xf>
    <xf numFmtId="167" fontId="9" fillId="2" borderId="5" xfId="7" applyNumberFormat="1" applyFont="1" applyFill="1" applyBorder="1" applyAlignment="1">
      <alignment horizontal="center" vertical="center"/>
    </xf>
    <xf numFmtId="167" fontId="9" fillId="2" borderId="10" xfId="7" applyNumberFormat="1" applyFont="1" applyFill="1" applyBorder="1" applyAlignment="1">
      <alignment horizontal="center" vertical="center"/>
    </xf>
    <xf numFmtId="168" fontId="9" fillId="2" borderId="5" xfId="8" applyNumberFormat="1" applyFont="1" applyFill="1" applyBorder="1" applyAlignment="1">
      <alignment horizontal="center" vertical="center" wrapText="1"/>
    </xf>
    <xf numFmtId="168" fontId="9" fillId="2" borderId="10" xfId="8" applyNumberFormat="1" applyFont="1" applyFill="1" applyBorder="1" applyAlignment="1">
      <alignment horizontal="center" vertical="center" wrapText="1"/>
    </xf>
    <xf numFmtId="168" fontId="9" fillId="2" borderId="7" xfId="8" applyNumberFormat="1" applyFont="1" applyFill="1" applyBorder="1" applyAlignment="1">
      <alignment horizontal="center" vertical="center" wrapText="1"/>
    </xf>
    <xf numFmtId="0" fontId="9" fillId="2" borderId="0" xfId="8" applyFont="1" applyFill="1" applyAlignment="1">
      <alignment horizontal="right" vertical="center" wrapText="1"/>
    </xf>
    <xf numFmtId="167" fontId="9" fillId="2" borderId="7" xfId="7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right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wrapText="1"/>
    </xf>
    <xf numFmtId="0" fontId="9" fillId="2" borderId="2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2" borderId="5" xfId="8" applyFont="1" applyFill="1" applyBorder="1" applyAlignment="1">
      <alignment horizontal="center" vertical="center" wrapText="1"/>
    </xf>
    <xf numFmtId="0" fontId="9" fillId="2" borderId="7" xfId="8" applyFont="1" applyFill="1" applyBorder="1" applyAlignment="1">
      <alignment horizontal="center" vertical="center" wrapText="1"/>
    </xf>
    <xf numFmtId="0" fontId="9" fillId="2" borderId="0" xfId="8" applyFont="1" applyFill="1" applyAlignment="1">
      <alignment horizontal="right" vertical="center"/>
    </xf>
    <xf numFmtId="0" fontId="9" fillId="0" borderId="9" xfId="8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9" xfId="0" applyFont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top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left" vertical="top" wrapText="1"/>
    </xf>
    <xf numFmtId="0" fontId="14" fillId="0" borderId="0" xfId="0" applyFont="1" applyAlignment="1">
      <alignment horizontal="right" wrapText="1"/>
    </xf>
    <xf numFmtId="0" fontId="14" fillId="3" borderId="9" xfId="0" applyFont="1" applyFill="1" applyBorder="1" applyAlignment="1">
      <alignment wrapText="1"/>
    </xf>
    <xf numFmtId="0" fontId="9" fillId="3" borderId="2" xfId="0" applyFont="1" applyFill="1" applyBorder="1" applyAlignment="1">
      <alignment horizontal="left" wrapText="1"/>
    </xf>
    <xf numFmtId="0" fontId="9" fillId="3" borderId="3" xfId="0" applyFont="1" applyFill="1" applyBorder="1" applyAlignment="1">
      <alignment horizontal="left" wrapText="1"/>
    </xf>
    <xf numFmtId="0" fontId="9" fillId="3" borderId="4" xfId="0" applyFont="1" applyFill="1" applyBorder="1" applyAlignment="1">
      <alignment horizontal="left" wrapText="1"/>
    </xf>
    <xf numFmtId="0" fontId="14" fillId="3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</cellXfs>
  <cellStyles count="14">
    <cellStyle name="Comma" xfId="7" builtinId="3"/>
    <cellStyle name="Comma 2" xfId="11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  <cellStyle name="Обычный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C7" sqref="C7:C8"/>
    </sheetView>
  </sheetViews>
  <sheetFormatPr defaultRowHeight="17.25" x14ac:dyDescent="0.25"/>
  <cols>
    <col min="1" max="1" width="10.85546875" style="9" bestFit="1" customWidth="1"/>
    <col min="2" max="2" width="15.42578125" style="9" bestFit="1" customWidth="1"/>
    <col min="3" max="3" width="76.140625" style="8" customWidth="1"/>
    <col min="4" max="4" width="27.42578125" style="8" customWidth="1"/>
    <col min="5" max="16384" width="9.140625" style="8"/>
  </cols>
  <sheetData>
    <row r="1" spans="1:5" ht="17.25" customHeight="1" x14ac:dyDescent="0.25">
      <c r="A1" s="121" t="s">
        <v>42</v>
      </c>
      <c r="B1" s="121"/>
      <c r="C1" s="121"/>
      <c r="D1" s="121"/>
      <c r="E1" s="91"/>
    </row>
    <row r="2" spans="1:5" ht="17.25" customHeight="1" x14ac:dyDescent="0.25">
      <c r="A2" s="121" t="s">
        <v>43</v>
      </c>
      <c r="B2" s="121"/>
      <c r="C2" s="121"/>
      <c r="D2" s="121"/>
      <c r="E2" s="91"/>
    </row>
    <row r="3" spans="1:5" ht="17.25" customHeight="1" x14ac:dyDescent="0.25">
      <c r="A3" s="121" t="s">
        <v>0</v>
      </c>
      <c r="B3" s="121"/>
      <c r="C3" s="121"/>
      <c r="D3" s="121"/>
      <c r="E3" s="91"/>
    </row>
    <row r="5" spans="1:5" ht="81.75" customHeight="1" x14ac:dyDescent="0.25">
      <c r="A5" s="115" t="s">
        <v>129</v>
      </c>
      <c r="B5" s="115"/>
      <c r="C5" s="115"/>
      <c r="D5" s="115"/>
    </row>
    <row r="6" spans="1:5" ht="34.5" customHeight="1" x14ac:dyDescent="0.25">
      <c r="D6" s="8" t="s">
        <v>53</v>
      </c>
    </row>
    <row r="7" spans="1:5" ht="105.75" customHeight="1" x14ac:dyDescent="0.25">
      <c r="A7" s="111" t="s">
        <v>2</v>
      </c>
      <c r="B7" s="111"/>
      <c r="C7" s="111" t="s">
        <v>3</v>
      </c>
      <c r="D7" s="107" t="s">
        <v>33</v>
      </c>
    </row>
    <row r="8" spans="1:5" ht="42.75" customHeight="1" x14ac:dyDescent="0.25">
      <c r="A8" s="30" t="s">
        <v>5</v>
      </c>
      <c r="B8" s="30" t="s">
        <v>6</v>
      </c>
      <c r="C8" s="111"/>
      <c r="D8" s="16" t="s">
        <v>132</v>
      </c>
    </row>
    <row r="9" spans="1:5" x14ac:dyDescent="0.25">
      <c r="A9" s="30"/>
      <c r="B9" s="30"/>
      <c r="C9" s="1" t="s">
        <v>12</v>
      </c>
      <c r="D9" s="93"/>
    </row>
    <row r="10" spans="1:5" ht="42" customHeight="1" x14ac:dyDescent="0.25">
      <c r="A10" s="30"/>
      <c r="B10" s="30"/>
      <c r="C10" s="12" t="s">
        <v>115</v>
      </c>
      <c r="D10" s="116">
        <v>3895.25</v>
      </c>
    </row>
    <row r="11" spans="1:5" x14ac:dyDescent="0.25">
      <c r="A11" s="16" t="s">
        <v>111</v>
      </c>
      <c r="B11" s="3"/>
      <c r="C11" s="4" t="s">
        <v>17</v>
      </c>
      <c r="D11" s="117"/>
    </row>
    <row r="12" spans="1:5" x14ac:dyDescent="0.25">
      <c r="A12" s="16"/>
      <c r="B12" s="3"/>
      <c r="C12" s="2" t="s">
        <v>112</v>
      </c>
      <c r="D12" s="117"/>
    </row>
    <row r="13" spans="1:5" x14ac:dyDescent="0.25">
      <c r="A13" s="16"/>
      <c r="B13" s="3"/>
      <c r="C13" s="4" t="s">
        <v>18</v>
      </c>
      <c r="D13" s="117"/>
    </row>
    <row r="14" spans="1:5" x14ac:dyDescent="0.25">
      <c r="A14" s="16"/>
      <c r="B14" s="3"/>
      <c r="C14" s="2" t="s">
        <v>113</v>
      </c>
      <c r="D14" s="117"/>
    </row>
    <row r="15" spans="1:5" x14ac:dyDescent="0.25">
      <c r="A15" s="16"/>
      <c r="B15" s="3"/>
      <c r="C15" s="4" t="s">
        <v>19</v>
      </c>
      <c r="D15" s="117"/>
    </row>
    <row r="16" spans="1:5" ht="34.5" x14ac:dyDescent="0.25">
      <c r="A16" s="16"/>
      <c r="B16" s="3"/>
      <c r="C16" s="2" t="s">
        <v>114</v>
      </c>
      <c r="D16" s="122"/>
    </row>
    <row r="17" spans="1:4" x14ac:dyDescent="0.25">
      <c r="A17" s="111" t="s">
        <v>24</v>
      </c>
      <c r="B17" s="111"/>
      <c r="C17" s="111"/>
      <c r="D17" s="16"/>
    </row>
    <row r="18" spans="1:4" ht="22.5" customHeight="1" x14ac:dyDescent="0.25">
      <c r="A18" s="16"/>
      <c r="B18" s="3">
        <v>21002</v>
      </c>
      <c r="C18" s="4" t="s">
        <v>20</v>
      </c>
      <c r="D18" s="116">
        <v>3895.25</v>
      </c>
    </row>
    <row r="19" spans="1:4" ht="34.5" x14ac:dyDescent="0.25">
      <c r="A19" s="16"/>
      <c r="B19" s="3"/>
      <c r="C19" s="105" t="s">
        <v>126</v>
      </c>
      <c r="D19" s="117"/>
    </row>
    <row r="20" spans="1:4" ht="22.5" customHeight="1" x14ac:dyDescent="0.25">
      <c r="A20" s="16"/>
      <c r="B20" s="3"/>
      <c r="C20" s="4" t="s">
        <v>21</v>
      </c>
      <c r="D20" s="117"/>
    </row>
    <row r="21" spans="1:4" ht="69" x14ac:dyDescent="0.25">
      <c r="A21" s="16"/>
      <c r="B21" s="3"/>
      <c r="C21" s="2" t="s">
        <v>127</v>
      </c>
      <c r="D21" s="117"/>
    </row>
    <row r="22" spans="1:4" ht="22.5" customHeight="1" x14ac:dyDescent="0.25">
      <c r="A22" s="16"/>
      <c r="B22" s="3"/>
      <c r="C22" s="4" t="s">
        <v>22</v>
      </c>
      <c r="D22" s="117"/>
    </row>
    <row r="23" spans="1:4" ht="36.75" customHeight="1" x14ac:dyDescent="0.25">
      <c r="A23" s="16"/>
      <c r="B23" s="3"/>
      <c r="C23" s="2" t="s">
        <v>50</v>
      </c>
      <c r="D23" s="117"/>
    </row>
    <row r="24" spans="1:4" x14ac:dyDescent="0.25">
      <c r="A24" s="30"/>
      <c r="B24" s="30"/>
      <c r="C24" s="1" t="s">
        <v>29</v>
      </c>
      <c r="D24" s="118">
        <v>-3895.25</v>
      </c>
    </row>
    <row r="25" spans="1:4" x14ac:dyDescent="0.25">
      <c r="A25" s="30" t="s">
        <v>30</v>
      </c>
      <c r="B25" s="30"/>
      <c r="C25" s="104" t="s">
        <v>17</v>
      </c>
      <c r="D25" s="119"/>
    </row>
    <row r="26" spans="1:4" x14ac:dyDescent="0.25">
      <c r="A26" s="30"/>
      <c r="B26" s="30"/>
      <c r="C26" s="1" t="s">
        <v>8</v>
      </c>
      <c r="D26" s="119"/>
    </row>
    <row r="27" spans="1:4" x14ac:dyDescent="0.25">
      <c r="A27" s="30"/>
      <c r="B27" s="30"/>
      <c r="C27" s="104" t="s">
        <v>18</v>
      </c>
      <c r="D27" s="119"/>
    </row>
    <row r="28" spans="1:4" ht="51.75" x14ac:dyDescent="0.25">
      <c r="A28" s="30"/>
      <c r="B28" s="30"/>
      <c r="C28" s="1" t="s">
        <v>31</v>
      </c>
      <c r="D28" s="119"/>
    </row>
    <row r="29" spans="1:4" x14ac:dyDescent="0.25">
      <c r="A29" s="30"/>
      <c r="B29" s="30"/>
      <c r="C29" s="104" t="s">
        <v>19</v>
      </c>
      <c r="D29" s="119"/>
    </row>
    <row r="30" spans="1:4" ht="34.5" x14ac:dyDescent="0.25">
      <c r="A30" s="30"/>
      <c r="B30" s="30"/>
      <c r="C30" s="1" t="s">
        <v>32</v>
      </c>
      <c r="D30" s="120"/>
    </row>
    <row r="31" spans="1:4" x14ac:dyDescent="0.25">
      <c r="A31" s="111" t="s">
        <v>24</v>
      </c>
      <c r="B31" s="111"/>
      <c r="C31" s="111"/>
      <c r="D31" s="16"/>
    </row>
    <row r="32" spans="1:4" x14ac:dyDescent="0.25">
      <c r="A32" s="30"/>
      <c r="B32" s="30" t="s">
        <v>10</v>
      </c>
      <c r="C32" s="104" t="s">
        <v>20</v>
      </c>
      <c r="D32" s="112">
        <v>-3895.25</v>
      </c>
    </row>
    <row r="33" spans="1:4" x14ac:dyDescent="0.25">
      <c r="A33" s="30"/>
      <c r="B33" s="30"/>
      <c r="C33" s="1" t="s">
        <v>8</v>
      </c>
      <c r="D33" s="113"/>
    </row>
    <row r="34" spans="1:4" x14ac:dyDescent="0.25">
      <c r="A34" s="30"/>
      <c r="B34" s="30"/>
      <c r="C34" s="104" t="s">
        <v>21</v>
      </c>
      <c r="D34" s="113"/>
    </row>
    <row r="35" spans="1:4" ht="69" x14ac:dyDescent="0.25">
      <c r="A35" s="30"/>
      <c r="B35" s="30"/>
      <c r="C35" s="1" t="s">
        <v>28</v>
      </c>
      <c r="D35" s="113"/>
    </row>
    <row r="36" spans="1:4" x14ac:dyDescent="0.25">
      <c r="A36" s="30"/>
      <c r="B36" s="30"/>
      <c r="C36" s="104" t="s">
        <v>22</v>
      </c>
      <c r="D36" s="113"/>
    </row>
    <row r="37" spans="1:4" x14ac:dyDescent="0.25">
      <c r="A37" s="30"/>
      <c r="B37" s="30"/>
      <c r="C37" s="1" t="s">
        <v>23</v>
      </c>
      <c r="D37" s="114"/>
    </row>
  </sheetData>
  <mergeCells count="12">
    <mergeCell ref="A1:D1"/>
    <mergeCell ref="A2:D2"/>
    <mergeCell ref="A3:D3"/>
    <mergeCell ref="D10:D16"/>
    <mergeCell ref="A7:B7"/>
    <mergeCell ref="C7:C8"/>
    <mergeCell ref="A17:C17"/>
    <mergeCell ref="A31:C31"/>
    <mergeCell ref="D32:D37"/>
    <mergeCell ref="A5:D5"/>
    <mergeCell ref="D18:D23"/>
    <mergeCell ref="D24:D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zoomScaleNormal="100" workbookViewId="0">
      <selection activeCell="D11" sqref="D11"/>
    </sheetView>
  </sheetViews>
  <sheetFormatPr defaultRowHeight="17.25" x14ac:dyDescent="0.3"/>
  <cols>
    <col min="1" max="1" width="12.7109375" style="5" customWidth="1"/>
    <col min="2" max="2" width="18.140625" style="5" customWidth="1"/>
    <col min="3" max="3" width="60.42578125" style="5" customWidth="1"/>
    <col min="4" max="4" width="14.7109375" style="5" customWidth="1"/>
    <col min="5" max="5" width="18" style="5" customWidth="1"/>
    <col min="6" max="6" width="21.42578125" style="5" customWidth="1"/>
    <col min="7" max="7" width="21.5703125" style="5" customWidth="1"/>
    <col min="8" max="8" width="16.140625" style="5" customWidth="1"/>
    <col min="9" max="16384" width="9.140625" style="5"/>
  </cols>
  <sheetData>
    <row r="1" spans="1:44" ht="36" customHeight="1" x14ac:dyDescent="0.3">
      <c r="D1" s="99"/>
      <c r="E1" s="99"/>
      <c r="F1" s="123" t="s">
        <v>51</v>
      </c>
      <c r="G1" s="123"/>
      <c r="H1" s="123"/>
      <c r="I1" s="31"/>
    </row>
    <row r="2" spans="1:44" x14ac:dyDescent="0.3">
      <c r="D2" s="123" t="s">
        <v>107</v>
      </c>
      <c r="E2" s="123"/>
      <c r="F2" s="123"/>
      <c r="G2" s="123"/>
      <c r="H2" s="123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 ht="15.75" customHeight="1" x14ac:dyDescent="0.3">
      <c r="D3" s="123" t="s">
        <v>52</v>
      </c>
      <c r="E3" s="123"/>
      <c r="F3" s="123"/>
      <c r="G3" s="123"/>
      <c r="H3" s="123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 x14ac:dyDescent="0.3">
      <c r="D4" s="123"/>
      <c r="E4" s="123"/>
      <c r="F4" s="123"/>
      <c r="G4" s="31"/>
      <c r="H4" s="31"/>
      <c r="I4" s="31"/>
    </row>
    <row r="5" spans="1:44" ht="15.75" customHeight="1" x14ac:dyDescent="0.3">
      <c r="D5" s="123"/>
      <c r="E5" s="123"/>
      <c r="F5" s="123"/>
      <c r="G5" s="31"/>
      <c r="H5" s="31"/>
      <c r="I5" s="31"/>
    </row>
    <row r="6" spans="1:44" ht="31.5" customHeight="1" x14ac:dyDescent="0.3">
      <c r="A6" s="124" t="s">
        <v>108</v>
      </c>
      <c r="B6" s="124"/>
      <c r="C6" s="124"/>
      <c r="D6" s="124"/>
      <c r="E6" s="124"/>
      <c r="F6" s="124"/>
      <c r="G6" s="124"/>
      <c r="H6" s="124"/>
      <c r="I6" s="75"/>
    </row>
    <row r="7" spans="1:44" x14ac:dyDescent="0.3">
      <c r="B7" s="75"/>
      <c r="C7" s="75"/>
      <c r="D7" s="75"/>
      <c r="E7" s="75"/>
      <c r="F7" s="75"/>
      <c r="G7" s="125" t="s">
        <v>53</v>
      </c>
      <c r="H7" s="125"/>
      <c r="I7" s="75"/>
    </row>
    <row r="8" spans="1:44" ht="39" customHeight="1" x14ac:dyDescent="0.3">
      <c r="A8" s="126" t="s">
        <v>119</v>
      </c>
      <c r="B8" s="126"/>
      <c r="C8" s="127" t="s">
        <v>54</v>
      </c>
      <c r="D8" s="127" t="s">
        <v>55</v>
      </c>
      <c r="E8" s="128" t="s">
        <v>69</v>
      </c>
      <c r="F8" s="128"/>
      <c r="G8" s="128"/>
      <c r="H8" s="128"/>
      <c r="I8" s="75"/>
    </row>
    <row r="9" spans="1:44" ht="21.75" customHeight="1" x14ac:dyDescent="0.3">
      <c r="A9" s="126"/>
      <c r="B9" s="126"/>
      <c r="C9" s="127"/>
      <c r="D9" s="127"/>
      <c r="E9" s="127" t="s">
        <v>56</v>
      </c>
      <c r="F9" s="127"/>
      <c r="G9" s="127"/>
      <c r="H9" s="127"/>
    </row>
    <row r="10" spans="1:44" ht="99" customHeight="1" x14ac:dyDescent="0.3">
      <c r="A10" s="46" t="s">
        <v>57</v>
      </c>
      <c r="B10" s="46" t="s">
        <v>58</v>
      </c>
      <c r="C10" s="127"/>
      <c r="D10" s="127"/>
      <c r="E10" s="88" t="s">
        <v>59</v>
      </c>
      <c r="F10" s="88" t="s">
        <v>60</v>
      </c>
      <c r="G10" s="88" t="s">
        <v>61</v>
      </c>
      <c r="H10" s="88" t="s">
        <v>62</v>
      </c>
    </row>
    <row r="11" spans="1:44" ht="25.5" customHeight="1" x14ac:dyDescent="0.3">
      <c r="A11" s="100"/>
      <c r="B11" s="100"/>
      <c r="C11" s="101" t="s">
        <v>63</v>
      </c>
      <c r="D11" s="29">
        <f>+D13</f>
        <v>3895.25</v>
      </c>
      <c r="E11" s="29">
        <f t="shared" ref="E11:H11" si="0">+E13</f>
        <v>0</v>
      </c>
      <c r="F11" s="29">
        <f t="shared" si="0"/>
        <v>0</v>
      </c>
      <c r="G11" s="29">
        <f>SUM('1'!D10:D16)</f>
        <v>3895.25</v>
      </c>
      <c r="H11" s="29">
        <f t="shared" si="0"/>
        <v>0</v>
      </c>
    </row>
    <row r="12" spans="1:44" x14ac:dyDescent="0.3">
      <c r="A12" s="100"/>
      <c r="B12" s="100"/>
      <c r="C12" s="61" t="s">
        <v>64</v>
      </c>
      <c r="D12" s="102"/>
      <c r="E12" s="102"/>
      <c r="F12" s="102"/>
      <c r="G12" s="102"/>
      <c r="H12" s="102"/>
    </row>
    <row r="13" spans="1:44" ht="36" customHeight="1" x14ac:dyDescent="0.3">
      <c r="A13" s="100"/>
      <c r="B13" s="100"/>
      <c r="C13" s="88" t="str">
        <f>+'1'!C10</f>
        <v xml:space="preserve"> ՀՀ տարածքային կառավարման և ենթակառուցվածքների նախարարություն</v>
      </c>
      <c r="D13" s="29">
        <f>+D15</f>
        <v>3895.25</v>
      </c>
      <c r="E13" s="102">
        <f>+E15</f>
        <v>0</v>
      </c>
      <c r="F13" s="102">
        <f t="shared" ref="F13:H13" si="1">+F15</f>
        <v>0</v>
      </c>
      <c r="G13" s="29">
        <f>SUM('1'!D12:D18)</f>
        <v>3895.25</v>
      </c>
      <c r="H13" s="102">
        <f t="shared" si="1"/>
        <v>0</v>
      </c>
    </row>
    <row r="14" spans="1:44" x14ac:dyDescent="0.3">
      <c r="A14" s="46"/>
      <c r="B14" s="89"/>
      <c r="C14" s="61" t="s">
        <v>64</v>
      </c>
      <c r="D14" s="29"/>
      <c r="E14" s="29"/>
      <c r="F14" s="103"/>
      <c r="G14" s="29"/>
      <c r="H14" s="102"/>
    </row>
    <row r="15" spans="1:44" ht="42" customHeight="1" x14ac:dyDescent="0.3">
      <c r="A15" s="3" t="str">
        <f>+'1'!A11</f>
        <v xml:space="preserve"> 1212</v>
      </c>
      <c r="B15" s="3">
        <f>+'1'!B18</f>
        <v>21002</v>
      </c>
      <c r="C15" s="105" t="s">
        <v>126</v>
      </c>
      <c r="D15" s="29">
        <f>+E15+F15+G15+H15</f>
        <v>3895.25</v>
      </c>
      <c r="E15" s="102">
        <f>+E17</f>
        <v>0</v>
      </c>
      <c r="F15" s="102">
        <f>+F17</f>
        <v>0</v>
      </c>
      <c r="G15" s="29">
        <f>SUM('1'!D14:D20)</f>
        <v>3895.25</v>
      </c>
      <c r="H15" s="102">
        <f>+H17</f>
        <v>0</v>
      </c>
    </row>
    <row r="16" spans="1:44" x14ac:dyDescent="0.3">
      <c r="A16" s="46"/>
      <c r="B16" s="89"/>
      <c r="C16" s="61" t="s">
        <v>64</v>
      </c>
      <c r="D16" s="29"/>
      <c r="E16" s="29"/>
      <c r="F16" s="103"/>
      <c r="G16" s="29"/>
      <c r="H16" s="102"/>
    </row>
    <row r="17" spans="1:8" ht="72" customHeight="1" x14ac:dyDescent="0.3">
      <c r="A17" s="3"/>
      <c r="B17" s="3"/>
      <c r="C17" s="2" t="s">
        <v>127</v>
      </c>
      <c r="D17" s="29">
        <f>+E17+F17+G17+H17</f>
        <v>3895.25</v>
      </c>
      <c r="E17" s="102">
        <v>0</v>
      </c>
      <c r="F17" s="102">
        <v>0</v>
      </c>
      <c r="G17" s="29">
        <f>SUM('1'!D16:D22)</f>
        <v>3895.25</v>
      </c>
      <c r="H17" s="102">
        <v>0</v>
      </c>
    </row>
  </sheetData>
  <mergeCells count="12">
    <mergeCell ref="A6:H6"/>
    <mergeCell ref="G7:H7"/>
    <mergeCell ref="A8:B9"/>
    <mergeCell ref="C8:C10"/>
    <mergeCell ref="D8:D10"/>
    <mergeCell ref="E8:H8"/>
    <mergeCell ref="E9:H9"/>
    <mergeCell ref="F1:H1"/>
    <mergeCell ref="D2:H2"/>
    <mergeCell ref="D3:H3"/>
    <mergeCell ref="D4:F4"/>
    <mergeCell ref="D5:F5"/>
  </mergeCells>
  <pageMargins left="0.75" right="0.75" top="1" bottom="1" header="0.5" footer="0.5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Normal="100" workbookViewId="0">
      <selection activeCell="M9" sqref="M9"/>
    </sheetView>
  </sheetViews>
  <sheetFormatPr defaultRowHeight="17.25" x14ac:dyDescent="0.25"/>
  <cols>
    <col min="1" max="1" width="9.140625" style="9" customWidth="1"/>
    <col min="2" max="2" width="14" style="9" customWidth="1"/>
    <col min="3" max="3" width="9.140625" style="9" customWidth="1"/>
    <col min="4" max="4" width="11.28515625" style="9" customWidth="1"/>
    <col min="5" max="5" width="13.28515625" style="9" customWidth="1"/>
    <col min="6" max="6" width="76.140625" style="8" customWidth="1"/>
    <col min="7" max="7" width="27.42578125" style="8" customWidth="1"/>
    <col min="8" max="16384" width="9.140625" style="8"/>
  </cols>
  <sheetData>
    <row r="1" spans="1:7" ht="14.25" customHeight="1" x14ac:dyDescent="0.25">
      <c r="A1" s="121" t="s">
        <v>7</v>
      </c>
      <c r="B1" s="121"/>
      <c r="C1" s="121"/>
      <c r="D1" s="121"/>
      <c r="E1" s="121"/>
      <c r="F1" s="121"/>
      <c r="G1" s="121"/>
    </row>
    <row r="2" spans="1:7" ht="20.25" customHeight="1" x14ac:dyDescent="0.25">
      <c r="A2" s="121" t="s">
        <v>109</v>
      </c>
      <c r="B2" s="121"/>
      <c r="C2" s="121"/>
      <c r="D2" s="121"/>
      <c r="E2" s="121"/>
      <c r="F2" s="121"/>
      <c r="G2" s="121"/>
    </row>
    <row r="3" spans="1:7" x14ac:dyDescent="0.25">
      <c r="A3" s="121" t="s">
        <v>0</v>
      </c>
      <c r="B3" s="121"/>
      <c r="C3" s="121"/>
      <c r="D3" s="121"/>
      <c r="E3" s="121"/>
      <c r="F3" s="121"/>
      <c r="G3" s="121"/>
    </row>
    <row r="4" spans="1:7" x14ac:dyDescent="0.25">
      <c r="A4" s="121"/>
      <c r="B4" s="121"/>
      <c r="C4" s="121"/>
      <c r="D4" s="121"/>
      <c r="E4" s="121"/>
      <c r="F4" s="121"/>
      <c r="G4" s="121"/>
    </row>
    <row r="5" spans="1:7" ht="51" customHeight="1" x14ac:dyDescent="0.25">
      <c r="A5" s="115" t="s">
        <v>106</v>
      </c>
      <c r="B5" s="115"/>
      <c r="C5" s="115"/>
      <c r="D5" s="115"/>
      <c r="E5" s="115"/>
      <c r="F5" s="115"/>
      <c r="G5" s="115"/>
    </row>
    <row r="6" spans="1:7" x14ac:dyDescent="0.25">
      <c r="F6" s="9"/>
      <c r="G6" s="9"/>
    </row>
    <row r="7" spans="1:7" ht="17.25" customHeight="1" x14ac:dyDescent="0.3">
      <c r="G7" s="10" t="s">
        <v>53</v>
      </c>
    </row>
    <row r="8" spans="1:7" ht="101.25" customHeight="1" x14ac:dyDescent="0.25">
      <c r="A8" s="129" t="s">
        <v>13</v>
      </c>
      <c r="B8" s="130"/>
      <c r="C8" s="131"/>
      <c r="D8" s="129" t="s">
        <v>2</v>
      </c>
      <c r="E8" s="131"/>
      <c r="F8" s="132" t="s">
        <v>41</v>
      </c>
      <c r="G8" s="108" t="s">
        <v>33</v>
      </c>
    </row>
    <row r="9" spans="1:7" ht="41.25" customHeight="1" x14ac:dyDescent="0.25">
      <c r="A9" s="11" t="s">
        <v>14</v>
      </c>
      <c r="B9" s="11" t="s">
        <v>15</v>
      </c>
      <c r="C9" s="11" t="s">
        <v>16</v>
      </c>
      <c r="D9" s="11" t="s">
        <v>5</v>
      </c>
      <c r="E9" s="11" t="s">
        <v>34</v>
      </c>
      <c r="F9" s="133"/>
      <c r="G9" s="16" t="s">
        <v>4</v>
      </c>
    </row>
    <row r="10" spans="1:7" x14ac:dyDescent="0.25">
      <c r="A10" s="11"/>
      <c r="B10" s="11"/>
      <c r="C10" s="11"/>
      <c r="D10" s="11"/>
      <c r="E10" s="11"/>
      <c r="F10" s="12" t="s">
        <v>11</v>
      </c>
      <c r="G10" s="34">
        <v>0</v>
      </c>
    </row>
    <row r="11" spans="1:7" x14ac:dyDescent="0.25">
      <c r="A11" s="12"/>
      <c r="B11" s="12"/>
      <c r="C11" s="12"/>
      <c r="D11" s="12"/>
      <c r="E11" s="11"/>
      <c r="F11" s="12" t="s">
        <v>9</v>
      </c>
      <c r="G11" s="12"/>
    </row>
    <row r="12" spans="1:7" ht="34.5" x14ac:dyDescent="0.25">
      <c r="A12" s="12" t="s">
        <v>44</v>
      </c>
      <c r="B12" s="12"/>
      <c r="C12" s="12"/>
      <c r="D12" s="12"/>
      <c r="E12" s="2"/>
      <c r="F12" s="12" t="s">
        <v>45</v>
      </c>
      <c r="G12" s="35">
        <f>SUM(G16)</f>
        <v>3895.25</v>
      </c>
    </row>
    <row r="13" spans="1:7" x14ac:dyDescent="0.25">
      <c r="A13" s="12"/>
      <c r="B13" s="12"/>
      <c r="C13" s="12"/>
      <c r="D13" s="12"/>
      <c r="E13" s="2"/>
      <c r="F13" s="12" t="s">
        <v>9</v>
      </c>
      <c r="G13" s="13"/>
    </row>
    <row r="14" spans="1:7" x14ac:dyDescent="0.25">
      <c r="A14" s="12"/>
      <c r="B14" s="92" t="s">
        <v>47</v>
      </c>
      <c r="C14" s="12"/>
      <c r="D14" s="12"/>
      <c r="E14" s="2"/>
      <c r="F14" s="12" t="s">
        <v>46</v>
      </c>
      <c r="G14" s="35">
        <f>SUM(G20)</f>
        <v>3895.25</v>
      </c>
    </row>
    <row r="15" spans="1:7" x14ac:dyDescent="0.25">
      <c r="A15" s="12"/>
      <c r="B15" s="12"/>
      <c r="C15" s="12"/>
      <c r="D15" s="12"/>
      <c r="E15" s="2"/>
      <c r="F15" s="12" t="s">
        <v>9</v>
      </c>
      <c r="G15" s="13"/>
    </row>
    <row r="16" spans="1:7" x14ac:dyDescent="0.25">
      <c r="A16" s="12"/>
      <c r="B16" s="12"/>
      <c r="C16" s="12" t="s">
        <v>35</v>
      </c>
      <c r="D16" s="12"/>
      <c r="E16" s="2"/>
      <c r="F16" s="12" t="s">
        <v>46</v>
      </c>
      <c r="G16" s="35">
        <f>SUM(G18)</f>
        <v>3895.25</v>
      </c>
    </row>
    <row r="17" spans="1:7" x14ac:dyDescent="0.25">
      <c r="A17" s="12"/>
      <c r="B17" s="12"/>
      <c r="C17" s="12"/>
      <c r="D17" s="12"/>
      <c r="E17" s="2"/>
      <c r="F17" s="12" t="s">
        <v>9</v>
      </c>
      <c r="G17" s="13"/>
    </row>
    <row r="18" spans="1:7" ht="34.5" x14ac:dyDescent="0.25">
      <c r="A18" s="93"/>
      <c r="B18" s="93"/>
      <c r="C18" s="93"/>
      <c r="D18" s="93"/>
      <c r="E18" s="2"/>
      <c r="F18" s="12" t="str">
        <f>+'1'!C10</f>
        <v xml:space="preserve"> ՀՀ տարածքային կառավարման և ենթակառուցվածքների նախարարություն</v>
      </c>
      <c r="G18" s="14">
        <f>SUM(G20)</f>
        <v>3895.25</v>
      </c>
    </row>
    <row r="19" spans="1:7" x14ac:dyDescent="0.25">
      <c r="A19" s="93"/>
      <c r="B19" s="93"/>
      <c r="C19" s="93"/>
      <c r="D19" s="93"/>
      <c r="E19" s="2"/>
      <c r="F19" s="12" t="s">
        <v>9</v>
      </c>
      <c r="G19" s="14"/>
    </row>
    <row r="20" spans="1:7" x14ac:dyDescent="0.25">
      <c r="A20" s="12"/>
      <c r="B20" s="12"/>
      <c r="C20" s="12"/>
      <c r="D20" s="12" t="str">
        <f>+'1'!A11</f>
        <v xml:space="preserve"> 1212</v>
      </c>
      <c r="E20" s="2"/>
      <c r="F20" s="12" t="str">
        <f>+'1'!C12</f>
        <v xml:space="preserve"> Տարածքային զարգացում</v>
      </c>
      <c r="G20" s="35">
        <f>SUM(G22)</f>
        <v>3895.25</v>
      </c>
    </row>
    <row r="21" spans="1:7" x14ac:dyDescent="0.25">
      <c r="A21" s="12"/>
      <c r="B21" s="12"/>
      <c r="C21" s="12"/>
      <c r="D21" s="12"/>
      <c r="E21" s="11"/>
      <c r="F21" s="12" t="s">
        <v>9</v>
      </c>
      <c r="G21" s="13"/>
    </row>
    <row r="22" spans="1:7" ht="34.5" x14ac:dyDescent="0.25">
      <c r="A22" s="11"/>
      <c r="B22" s="11"/>
      <c r="C22" s="11"/>
      <c r="D22" s="11"/>
      <c r="E22" s="11">
        <f>+'1'!B18</f>
        <v>21002</v>
      </c>
      <c r="F22" s="105" t="str">
        <f>+'1'!C19</f>
        <v>ՀՀ համայնքներում բազմաբնակարան շենքերի տեխնիկական վիճակի բարելավում</v>
      </c>
      <c r="G22" s="15">
        <f>SUM('1'!D10:D16)</f>
        <v>3895.25</v>
      </c>
    </row>
    <row r="23" spans="1:7" x14ac:dyDescent="0.25">
      <c r="A23" s="11"/>
      <c r="B23" s="11"/>
      <c r="C23" s="11"/>
      <c r="D23" s="11"/>
      <c r="E23" s="11"/>
      <c r="F23" s="2" t="s">
        <v>65</v>
      </c>
      <c r="G23" s="15"/>
    </row>
    <row r="24" spans="1:7" x14ac:dyDescent="0.25">
      <c r="A24" s="16"/>
      <c r="B24" s="16"/>
      <c r="C24" s="16"/>
      <c r="D24" s="16"/>
      <c r="E24" s="16"/>
      <c r="F24" s="106" t="s">
        <v>128</v>
      </c>
      <c r="G24" s="15">
        <f>SUM('1'!D12:D18)</f>
        <v>3895.25</v>
      </c>
    </row>
    <row r="25" spans="1:7" ht="34.5" x14ac:dyDescent="0.25">
      <c r="A25" s="16"/>
      <c r="B25" s="16"/>
      <c r="C25" s="16"/>
      <c r="D25" s="16"/>
      <c r="E25" s="16"/>
      <c r="F25" s="2" t="s">
        <v>48</v>
      </c>
      <c r="G25" s="17"/>
    </row>
    <row r="26" spans="1:7" x14ac:dyDescent="0.25">
      <c r="A26" s="16"/>
      <c r="B26" s="16"/>
      <c r="C26" s="16"/>
      <c r="D26" s="16"/>
      <c r="E26" s="16"/>
      <c r="F26" s="2" t="s">
        <v>11</v>
      </c>
      <c r="G26" s="15">
        <f>SUM('1'!D14:D20)</f>
        <v>3895.25</v>
      </c>
    </row>
    <row r="27" spans="1:7" x14ac:dyDescent="0.25">
      <c r="A27" s="16"/>
      <c r="B27" s="16"/>
      <c r="C27" s="16"/>
      <c r="D27" s="16"/>
      <c r="E27" s="16"/>
      <c r="F27" s="18" t="s">
        <v>66</v>
      </c>
      <c r="G27" s="15">
        <f>SUM('1'!D15:D21)</f>
        <v>3895.25</v>
      </c>
    </row>
    <row r="28" spans="1:7" x14ac:dyDescent="0.25">
      <c r="A28" s="16"/>
      <c r="B28" s="16"/>
      <c r="C28" s="16"/>
      <c r="D28" s="16"/>
      <c r="E28" s="16"/>
      <c r="F28" s="18" t="s">
        <v>67</v>
      </c>
      <c r="G28" s="15">
        <f>SUM('1'!D16:D22)</f>
        <v>3895.25</v>
      </c>
    </row>
    <row r="29" spans="1:7" x14ac:dyDescent="0.25">
      <c r="A29" s="16"/>
      <c r="B29" s="16"/>
      <c r="C29" s="16"/>
      <c r="D29" s="16"/>
      <c r="E29" s="16"/>
      <c r="F29" s="18" t="s">
        <v>49</v>
      </c>
      <c r="G29" s="15">
        <f>SUM('1'!D17:D23)</f>
        <v>3895.25</v>
      </c>
    </row>
    <row r="30" spans="1:7" ht="34.5" x14ac:dyDescent="0.25">
      <c r="A30" s="11" t="s">
        <v>36</v>
      </c>
      <c r="B30" s="11"/>
      <c r="C30" s="11"/>
      <c r="D30" s="11"/>
      <c r="E30" s="11"/>
      <c r="F30" s="12" t="s">
        <v>37</v>
      </c>
      <c r="G30" s="35"/>
    </row>
    <row r="31" spans="1:7" x14ac:dyDescent="0.25">
      <c r="A31" s="11"/>
      <c r="B31" s="11"/>
      <c r="C31" s="11"/>
      <c r="D31" s="11"/>
      <c r="E31" s="11"/>
      <c r="F31" s="12" t="s">
        <v>9</v>
      </c>
      <c r="G31" s="12"/>
    </row>
    <row r="32" spans="1:7" x14ac:dyDescent="0.25">
      <c r="A32" s="11"/>
      <c r="B32" s="11" t="s">
        <v>35</v>
      </c>
      <c r="C32" s="11"/>
      <c r="D32" s="11"/>
      <c r="E32" s="11"/>
      <c r="F32" s="12" t="s">
        <v>38</v>
      </c>
      <c r="G32" s="94">
        <v>-3895.25</v>
      </c>
    </row>
    <row r="33" spans="1:7" x14ac:dyDescent="0.25">
      <c r="A33" s="11"/>
      <c r="B33" s="11"/>
      <c r="C33" s="11"/>
      <c r="D33" s="11"/>
      <c r="E33" s="11"/>
      <c r="F33" s="12" t="s">
        <v>9</v>
      </c>
      <c r="G33" s="95"/>
    </row>
    <row r="34" spans="1:7" x14ac:dyDescent="0.25">
      <c r="A34" s="11"/>
      <c r="B34" s="11"/>
      <c r="C34" s="11" t="s">
        <v>35</v>
      </c>
      <c r="D34" s="11"/>
      <c r="E34" s="11"/>
      <c r="F34" s="12" t="s">
        <v>8</v>
      </c>
      <c r="G34" s="94">
        <v>-3895.25</v>
      </c>
    </row>
    <row r="35" spans="1:7" x14ac:dyDescent="0.25">
      <c r="A35" s="11"/>
      <c r="B35" s="11"/>
      <c r="C35" s="11"/>
      <c r="D35" s="11"/>
      <c r="E35" s="11"/>
      <c r="F35" s="12" t="s">
        <v>9</v>
      </c>
      <c r="G35" s="95"/>
    </row>
    <row r="36" spans="1:7" x14ac:dyDescent="0.25">
      <c r="A36" s="129"/>
      <c r="B36" s="130"/>
      <c r="C36" s="130"/>
      <c r="D36" s="130"/>
      <c r="E36" s="131"/>
      <c r="F36" s="12" t="s">
        <v>29</v>
      </c>
      <c r="G36" s="94">
        <v>-3895.25</v>
      </c>
    </row>
    <row r="37" spans="1:7" x14ac:dyDescent="0.25">
      <c r="A37" s="11"/>
      <c r="B37" s="11"/>
      <c r="C37" s="11"/>
      <c r="D37" s="11"/>
      <c r="E37" s="11"/>
      <c r="F37" s="12" t="s">
        <v>9</v>
      </c>
      <c r="G37" s="95"/>
    </row>
    <row r="38" spans="1:7" x14ac:dyDescent="0.25">
      <c r="A38" s="11"/>
      <c r="B38" s="11"/>
      <c r="C38" s="11"/>
      <c r="D38" s="11" t="s">
        <v>30</v>
      </c>
      <c r="E38" s="11"/>
      <c r="F38" s="12" t="s">
        <v>8</v>
      </c>
      <c r="G38" s="94">
        <v>-3895.25</v>
      </c>
    </row>
    <row r="39" spans="1:7" x14ac:dyDescent="0.25">
      <c r="A39" s="33"/>
      <c r="B39" s="33"/>
      <c r="C39" s="33"/>
      <c r="D39" s="33"/>
      <c r="E39" s="33"/>
      <c r="F39" s="19" t="s">
        <v>9</v>
      </c>
      <c r="G39" s="20"/>
    </row>
    <row r="40" spans="1:7" x14ac:dyDescent="0.25">
      <c r="A40" s="30"/>
      <c r="B40" s="30"/>
      <c r="C40" s="30"/>
      <c r="D40" s="30"/>
      <c r="E40" s="30" t="s">
        <v>10</v>
      </c>
      <c r="F40" s="1" t="s">
        <v>8</v>
      </c>
      <c r="G40" s="94">
        <v>-3895.25</v>
      </c>
    </row>
    <row r="41" spans="1:7" x14ac:dyDescent="0.25">
      <c r="A41" s="30"/>
      <c r="B41" s="30"/>
      <c r="C41" s="30"/>
      <c r="D41" s="30"/>
      <c r="E41" s="30"/>
      <c r="F41" s="1" t="s">
        <v>39</v>
      </c>
      <c r="G41" s="21"/>
    </row>
    <row r="42" spans="1:7" s="24" customFormat="1" x14ac:dyDescent="0.25">
      <c r="A42" s="22"/>
      <c r="B42" s="22"/>
      <c r="C42" s="22"/>
      <c r="D42" s="22"/>
      <c r="E42" s="22"/>
      <c r="F42" s="23" t="s">
        <v>29</v>
      </c>
      <c r="G42" s="94">
        <v>-3895.25</v>
      </c>
    </row>
    <row r="43" spans="1:7" s="98" customFormat="1" ht="34.5" x14ac:dyDescent="0.25">
      <c r="A43" s="26"/>
      <c r="B43" s="96"/>
      <c r="C43" s="97"/>
      <c r="D43" s="97"/>
      <c r="E43" s="97"/>
      <c r="F43" s="12" t="s">
        <v>40</v>
      </c>
      <c r="G43" s="25"/>
    </row>
    <row r="44" spans="1:7" s="98" customFormat="1" x14ac:dyDescent="0.25">
      <c r="A44" s="26"/>
      <c r="B44" s="96"/>
      <c r="C44" s="97"/>
      <c r="D44" s="26"/>
      <c r="E44" s="27"/>
      <c r="F44" s="28" t="s">
        <v>25</v>
      </c>
      <c r="G44" s="95">
        <v>-3895.25</v>
      </c>
    </row>
  </sheetData>
  <mergeCells count="9">
    <mergeCell ref="A36:E36"/>
    <mergeCell ref="A1:G1"/>
    <mergeCell ref="A2:G2"/>
    <mergeCell ref="A4:G4"/>
    <mergeCell ref="A5:G5"/>
    <mergeCell ref="A3:G3"/>
    <mergeCell ref="A8:C8"/>
    <mergeCell ref="D8:E8"/>
    <mergeCell ref="F8:F9"/>
  </mergeCells>
  <pageMargins left="0.75" right="0.75" top="1" bottom="1" header="0.5" footer="0.5"/>
  <pageSetup paperSize="9" scale="56" orientation="portrait" verticalDpi="4294967294" r:id="rId1"/>
  <ignoredErrors>
    <ignoredError sqref="G24:G2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D8" sqref="D8"/>
    </sheetView>
  </sheetViews>
  <sheetFormatPr defaultRowHeight="17.25" x14ac:dyDescent="0.25"/>
  <cols>
    <col min="1" max="1" width="8.7109375" style="76" customWidth="1"/>
    <col min="2" max="2" width="12" style="76" customWidth="1"/>
    <col min="3" max="3" width="76.140625" style="87" customWidth="1"/>
    <col min="4" max="4" width="27.7109375" style="87" customWidth="1"/>
    <col min="5" max="16384" width="9.140625" style="76"/>
  </cols>
  <sheetData>
    <row r="1" spans="1:7" s="8" customFormat="1" ht="14.25" customHeight="1" x14ac:dyDescent="0.25">
      <c r="A1" s="134" t="s">
        <v>118</v>
      </c>
      <c r="B1" s="134"/>
      <c r="C1" s="134"/>
      <c r="D1" s="134"/>
      <c r="E1" s="90"/>
      <c r="F1" s="90"/>
      <c r="G1" s="90"/>
    </row>
    <row r="2" spans="1:7" s="8" customFormat="1" ht="20.25" customHeight="1" x14ac:dyDescent="0.25">
      <c r="A2" s="134" t="s">
        <v>109</v>
      </c>
      <c r="B2" s="134"/>
      <c r="C2" s="134"/>
      <c r="D2" s="134"/>
      <c r="E2" s="90"/>
      <c r="F2" s="90"/>
      <c r="G2" s="90"/>
    </row>
    <row r="3" spans="1:7" s="8" customFormat="1" ht="17.25" customHeight="1" x14ac:dyDescent="0.25">
      <c r="A3" s="134" t="s">
        <v>0</v>
      </c>
      <c r="B3" s="134"/>
      <c r="C3" s="134"/>
      <c r="D3" s="134"/>
      <c r="E3" s="90"/>
      <c r="F3" s="90"/>
      <c r="G3" s="90"/>
    </row>
    <row r="4" spans="1:7" s="8" customFormat="1" x14ac:dyDescent="0.25">
      <c r="A4" s="32"/>
      <c r="B4" s="32"/>
      <c r="C4" s="32"/>
      <c r="D4" s="32"/>
      <c r="E4" s="32"/>
      <c r="F4" s="32"/>
      <c r="G4" s="32"/>
    </row>
    <row r="5" spans="1:7" s="5" customFormat="1" ht="40.5" customHeight="1" x14ac:dyDescent="0.3">
      <c r="A5" s="136" t="s">
        <v>105</v>
      </c>
      <c r="B5" s="136"/>
      <c r="C5" s="136"/>
      <c r="D5" s="136"/>
      <c r="E5" s="75"/>
      <c r="F5" s="75"/>
    </row>
    <row r="6" spans="1:7" s="5" customFormat="1" ht="40.5" customHeight="1" x14ac:dyDescent="0.3">
      <c r="B6" s="75"/>
      <c r="C6" s="75"/>
      <c r="D6" s="75" t="s">
        <v>53</v>
      </c>
      <c r="E6" s="75"/>
      <c r="F6" s="75"/>
    </row>
    <row r="7" spans="1:7" ht="77.25" customHeight="1" x14ac:dyDescent="0.25">
      <c r="A7" s="135" t="s">
        <v>2</v>
      </c>
      <c r="B7" s="135"/>
      <c r="C7" s="135" t="s">
        <v>68</v>
      </c>
      <c r="D7" s="109" t="s">
        <v>69</v>
      </c>
    </row>
    <row r="8" spans="1:7" ht="30" customHeight="1" x14ac:dyDescent="0.25">
      <c r="A8" s="77" t="s">
        <v>57</v>
      </c>
      <c r="B8" s="77" t="s">
        <v>58</v>
      </c>
      <c r="C8" s="135"/>
      <c r="D8" s="78" t="s">
        <v>103</v>
      </c>
    </row>
    <row r="9" spans="1:7" s="80" customFormat="1" ht="24" customHeight="1" x14ac:dyDescent="0.25">
      <c r="A9" s="79"/>
      <c r="B9" s="79"/>
      <c r="C9" s="70" t="s">
        <v>70</v>
      </c>
      <c r="D9" s="29">
        <v>3895.25</v>
      </c>
    </row>
    <row r="10" spans="1:7" s="80" customFormat="1" ht="24" customHeight="1" x14ac:dyDescent="0.25">
      <c r="A10" s="79"/>
      <c r="B10" s="79"/>
      <c r="C10" s="70" t="s">
        <v>56</v>
      </c>
      <c r="D10" s="81"/>
    </row>
    <row r="11" spans="1:7" s="80" customFormat="1" ht="34.5" x14ac:dyDescent="0.25">
      <c r="A11" s="79"/>
      <c r="B11" s="79"/>
      <c r="C11" s="88" t="str">
        <f>+'2'!C13</f>
        <v xml:space="preserve"> ՀՀ տարածքային կառավարման և ենթակառուցվածքների նախարարություն</v>
      </c>
      <c r="D11" s="29">
        <v>3895.25</v>
      </c>
    </row>
    <row r="12" spans="1:7" s="80" customFormat="1" x14ac:dyDescent="0.25">
      <c r="A12" s="79"/>
      <c r="B12" s="79"/>
      <c r="C12" s="70" t="s">
        <v>56</v>
      </c>
      <c r="D12" s="82"/>
    </row>
    <row r="13" spans="1:7" s="80" customFormat="1" ht="34.5" x14ac:dyDescent="0.25">
      <c r="A13" s="79" t="str">
        <f>+'3'!D20</f>
        <v xml:space="preserve"> 1212</v>
      </c>
      <c r="B13" s="79">
        <f>+'3'!E22</f>
        <v>21002</v>
      </c>
      <c r="C13" s="2" t="str">
        <f>+'3'!F22</f>
        <v>ՀՀ համայնքներում բազմաբնակարան շենքերի տեխնիկական վիճակի բարելավում</v>
      </c>
      <c r="D13" s="29">
        <v>3895.25</v>
      </c>
    </row>
    <row r="14" spans="1:7" s="80" customFormat="1" x14ac:dyDescent="0.25">
      <c r="A14" s="79"/>
      <c r="B14" s="79"/>
      <c r="C14" s="70" t="s">
        <v>39</v>
      </c>
      <c r="D14" s="81"/>
    </row>
    <row r="15" spans="1:7" s="80" customFormat="1" x14ac:dyDescent="0.25">
      <c r="A15" s="83"/>
      <c r="B15" s="84"/>
      <c r="C15" s="83" t="s">
        <v>120</v>
      </c>
      <c r="D15" s="29">
        <v>3895.25</v>
      </c>
    </row>
    <row r="16" spans="1:7" s="5" customFormat="1" ht="16.5" customHeight="1" x14ac:dyDescent="0.3">
      <c r="A16" s="3"/>
      <c r="B16" s="3"/>
      <c r="C16" s="61" t="s">
        <v>110</v>
      </c>
      <c r="D16" s="85"/>
      <c r="E16" s="86"/>
    </row>
    <row r="17" spans="1:5" s="5" customFormat="1" ht="69" x14ac:dyDescent="0.3">
      <c r="A17" s="6"/>
      <c r="B17" s="89"/>
      <c r="C17" s="2" t="s">
        <v>127</v>
      </c>
      <c r="D17" s="29">
        <v>3895.25</v>
      </c>
      <c r="E17" s="86"/>
    </row>
  </sheetData>
  <mergeCells count="6">
    <mergeCell ref="A3:D3"/>
    <mergeCell ref="A2:D2"/>
    <mergeCell ref="A1:D1"/>
    <mergeCell ref="A7:B7"/>
    <mergeCell ref="C7:C8"/>
    <mergeCell ref="A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1" workbookViewId="0">
      <selection activeCell="C19" sqref="C19"/>
    </sheetView>
  </sheetViews>
  <sheetFormatPr defaultColWidth="9.140625" defaultRowHeight="17.25" x14ac:dyDescent="0.3"/>
  <cols>
    <col min="1" max="1" width="51.140625" style="5" customWidth="1"/>
    <col min="2" max="2" width="62.140625" style="5" customWidth="1"/>
    <col min="3" max="3" width="26" style="5" customWidth="1"/>
    <col min="4" max="4" width="49.85546875" style="5" customWidth="1"/>
    <col min="5" max="5" width="9.140625" style="5"/>
    <col min="6" max="6" width="11.28515625" style="5" bestFit="1" customWidth="1"/>
    <col min="7" max="16384" width="9.140625" style="5"/>
  </cols>
  <sheetData>
    <row r="1" spans="1:4" ht="15" customHeight="1" x14ac:dyDescent="0.3">
      <c r="A1" s="141" t="s">
        <v>88</v>
      </c>
      <c r="B1" s="141"/>
      <c r="C1" s="141"/>
    </row>
    <row r="2" spans="1:4" ht="15" customHeight="1" x14ac:dyDescent="0.3">
      <c r="A2" s="141" t="s">
        <v>109</v>
      </c>
      <c r="B2" s="141"/>
      <c r="C2" s="141"/>
    </row>
    <row r="3" spans="1:4" ht="15" customHeight="1" x14ac:dyDescent="0.3">
      <c r="A3" s="141" t="s">
        <v>0</v>
      </c>
      <c r="B3" s="141"/>
      <c r="C3" s="141"/>
    </row>
    <row r="5" spans="1:4" ht="86.25" customHeight="1" x14ac:dyDescent="0.3">
      <c r="A5" s="139" t="s">
        <v>130</v>
      </c>
      <c r="B5" s="139"/>
      <c r="C5" s="139"/>
    </row>
    <row r="6" spans="1:4" x14ac:dyDescent="0.3">
      <c r="C6" s="5" t="s">
        <v>116</v>
      </c>
    </row>
    <row r="7" spans="1:4" x14ac:dyDescent="0.3">
      <c r="A7" s="140" t="str">
        <f>+'4'!C11</f>
        <v xml:space="preserve"> ՀՀ տարածքային կառավարման և ենթակառուցվածքների նախարարություն</v>
      </c>
      <c r="B7" s="140"/>
      <c r="C7" s="140"/>
    </row>
    <row r="9" spans="1:4" x14ac:dyDescent="0.3">
      <c r="A9" s="50" t="s">
        <v>72</v>
      </c>
    </row>
    <row r="12" spans="1:4" ht="35.25" customHeight="1" x14ac:dyDescent="0.3">
      <c r="A12" s="18" t="s">
        <v>73</v>
      </c>
      <c r="B12" s="18" t="s">
        <v>74</v>
      </c>
    </row>
    <row r="13" spans="1:4" ht="25.5" customHeight="1" x14ac:dyDescent="0.3">
      <c r="A13" s="67" t="str">
        <f>+'4'!A13</f>
        <v xml:space="preserve"> 1212</v>
      </c>
      <c r="B13" s="6" t="str">
        <f>+'1'!C12</f>
        <v xml:space="preserve"> Տարածքային զարգացում</v>
      </c>
    </row>
    <row r="14" spans="1:4" ht="6.75" customHeight="1" x14ac:dyDescent="0.3">
      <c r="A14" s="52"/>
    </row>
    <row r="15" spans="1:4" x14ac:dyDescent="0.3">
      <c r="A15" s="68" t="s">
        <v>85</v>
      </c>
    </row>
    <row r="16" spans="1:4" ht="30" customHeight="1" x14ac:dyDescent="0.3">
      <c r="A16" s="72"/>
      <c r="B16" s="72"/>
      <c r="C16" s="73"/>
      <c r="D16" s="7"/>
    </row>
    <row r="17" spans="1:6" ht="72.75" customHeight="1" x14ac:dyDescent="0.3">
      <c r="A17" s="18" t="s">
        <v>76</v>
      </c>
      <c r="B17" s="4" t="str">
        <f>+A13</f>
        <v xml:space="preserve"> 1212</v>
      </c>
      <c r="C17" s="109" t="s">
        <v>69</v>
      </c>
    </row>
    <row r="18" spans="1:6" x14ac:dyDescent="0.3">
      <c r="A18" s="53" t="s">
        <v>77</v>
      </c>
      <c r="B18" s="51">
        <f>+'1'!B18</f>
        <v>21002</v>
      </c>
      <c r="C18" s="54" t="s">
        <v>103</v>
      </c>
    </row>
    <row r="19" spans="1:6" ht="39.75" customHeight="1" x14ac:dyDescent="0.3">
      <c r="A19" s="53" t="s">
        <v>78</v>
      </c>
      <c r="B19" s="55" t="str">
        <f>+'1'!C19</f>
        <v>ՀՀ համայնքներում բազմաբնակարան շենքերի տեխնիկական վիճակի բարելավում</v>
      </c>
      <c r="C19" s="56"/>
    </row>
    <row r="20" spans="1:6" ht="86.25" x14ac:dyDescent="0.3">
      <c r="A20" s="53" t="s">
        <v>79</v>
      </c>
      <c r="B20" s="53" t="str">
        <f>+'1'!C21</f>
        <v>ՀՀ Շիրակի մարզի Գյումրի քաղաքի Տիգրան Մեծ N5 շենքի անբավարար տեխնիկական վիճակում գտնվող թվով 3 մուտքերի ուժեղացման-վերականգնման (ամրացման) նախագծանախահաշվային փաստաթղթերի ձեռքբերում</v>
      </c>
      <c r="C20" s="56"/>
    </row>
    <row r="21" spans="1:6" ht="34.5" customHeight="1" x14ac:dyDescent="0.3">
      <c r="A21" s="53" t="s">
        <v>80</v>
      </c>
      <c r="B21" s="55" t="s">
        <v>50</v>
      </c>
      <c r="C21" s="56"/>
    </row>
    <row r="22" spans="1:6" ht="25.5" customHeight="1" x14ac:dyDescent="0.3">
      <c r="A22" s="57" t="s">
        <v>81</v>
      </c>
      <c r="B22" s="57" t="s">
        <v>120</v>
      </c>
      <c r="C22" s="56"/>
    </row>
    <row r="23" spans="1:6" ht="21.75" customHeight="1" x14ac:dyDescent="0.3">
      <c r="A23" s="58"/>
      <c r="B23" s="59" t="s">
        <v>82</v>
      </c>
      <c r="C23" s="60"/>
    </row>
    <row r="24" spans="1:6" s="64" customFormat="1" ht="26.25" customHeight="1" x14ac:dyDescent="0.3">
      <c r="A24" s="138" t="s">
        <v>83</v>
      </c>
      <c r="B24" s="138"/>
      <c r="C24" s="61">
        <v>1</v>
      </c>
      <c r="D24" s="63"/>
      <c r="E24" s="63"/>
      <c r="F24" s="63"/>
    </row>
    <row r="25" spans="1:6" ht="17.25" customHeight="1" x14ac:dyDescent="0.3">
      <c r="A25" s="138" t="s">
        <v>27</v>
      </c>
      <c r="B25" s="138"/>
      <c r="C25" s="74">
        <f>SUM('4'!D13)</f>
        <v>3895.25</v>
      </c>
    </row>
    <row r="27" spans="1:6" ht="3.75" customHeight="1" x14ac:dyDescent="0.3"/>
    <row r="29" spans="1:6" x14ac:dyDescent="0.3">
      <c r="C29" s="5" t="s">
        <v>117</v>
      </c>
    </row>
    <row r="30" spans="1:6" x14ac:dyDescent="0.3">
      <c r="A30" s="140" t="s">
        <v>84</v>
      </c>
      <c r="B30" s="140"/>
      <c r="C30" s="140"/>
    </row>
    <row r="32" spans="1:6" x14ac:dyDescent="0.3">
      <c r="A32" s="50" t="s">
        <v>72</v>
      </c>
    </row>
    <row r="33" spans="1:3" ht="17.25" customHeight="1" x14ac:dyDescent="0.3"/>
    <row r="35" spans="1:3" x14ac:dyDescent="0.3">
      <c r="A35" s="18" t="s">
        <v>73</v>
      </c>
      <c r="B35" s="18" t="s">
        <v>74</v>
      </c>
    </row>
    <row r="36" spans="1:3" x14ac:dyDescent="0.3">
      <c r="A36" s="66">
        <v>1139</v>
      </c>
      <c r="B36" s="67" t="s">
        <v>8</v>
      </c>
    </row>
    <row r="37" spans="1:3" x14ac:dyDescent="0.3">
      <c r="A37" s="52"/>
    </row>
    <row r="38" spans="1:3" x14ac:dyDescent="0.3">
      <c r="A38" s="68" t="s">
        <v>85</v>
      </c>
    </row>
    <row r="39" spans="1:3" x14ac:dyDescent="0.3">
      <c r="A39" s="52"/>
    </row>
    <row r="40" spans="1:3" ht="73.5" customHeight="1" x14ac:dyDescent="0.3">
      <c r="A40" s="18" t="s">
        <v>76</v>
      </c>
      <c r="B40" s="4">
        <v>1139</v>
      </c>
      <c r="C40" s="109" t="s">
        <v>86</v>
      </c>
    </row>
    <row r="41" spans="1:3" x14ac:dyDescent="0.3">
      <c r="A41" s="53" t="s">
        <v>77</v>
      </c>
      <c r="B41" s="69">
        <v>11001</v>
      </c>
      <c r="C41" s="54" t="s">
        <v>103</v>
      </c>
    </row>
    <row r="42" spans="1:3" x14ac:dyDescent="0.3">
      <c r="A42" s="53" t="s">
        <v>78</v>
      </c>
      <c r="B42" s="67" t="s">
        <v>8</v>
      </c>
      <c r="C42" s="56"/>
    </row>
    <row r="43" spans="1:3" ht="86.25" x14ac:dyDescent="0.3">
      <c r="A43" s="53" t="s">
        <v>79</v>
      </c>
      <c r="B43" s="67" t="s">
        <v>28</v>
      </c>
      <c r="C43" s="56"/>
    </row>
    <row r="44" spans="1:3" x14ac:dyDescent="0.3">
      <c r="A44" s="53" t="s">
        <v>80</v>
      </c>
      <c r="B44" s="67" t="s">
        <v>23</v>
      </c>
      <c r="C44" s="56"/>
    </row>
    <row r="45" spans="1:3" x14ac:dyDescent="0.3">
      <c r="A45" s="57" t="s">
        <v>81</v>
      </c>
      <c r="B45" s="70" t="s">
        <v>29</v>
      </c>
      <c r="C45" s="56"/>
    </row>
    <row r="46" spans="1:3" x14ac:dyDescent="0.3">
      <c r="A46" s="18"/>
      <c r="B46" s="18" t="s">
        <v>82</v>
      </c>
      <c r="C46" s="60"/>
    </row>
    <row r="47" spans="1:3" x14ac:dyDescent="0.3">
      <c r="A47" s="137" t="s">
        <v>87</v>
      </c>
      <c r="B47" s="137"/>
      <c r="C47" s="71">
        <f>SUM('3'!G34)</f>
        <v>-3895.25</v>
      </c>
    </row>
  </sheetData>
  <mergeCells count="9">
    <mergeCell ref="A47:B47"/>
    <mergeCell ref="A24:B24"/>
    <mergeCell ref="A5:C5"/>
    <mergeCell ref="A7:C7"/>
    <mergeCell ref="A1:C1"/>
    <mergeCell ref="A2:C2"/>
    <mergeCell ref="A3:C3"/>
    <mergeCell ref="A25:B25"/>
    <mergeCell ref="A30:C30"/>
  </mergeCells>
  <pageMargins left="0.75" right="0.75" top="1" bottom="1" header="0.5" footer="0.5"/>
  <pageSetup paperSize="9" orientation="landscape" verticalDpi="429496729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6" workbookViewId="0">
      <selection activeCell="A27" sqref="A27"/>
    </sheetView>
  </sheetViews>
  <sheetFormatPr defaultColWidth="9.140625" defaultRowHeight="17.25" x14ac:dyDescent="0.3"/>
  <cols>
    <col min="1" max="1" width="41.85546875" style="5" customWidth="1"/>
    <col min="2" max="2" width="64" style="5" customWidth="1"/>
    <col min="3" max="3" width="27.5703125" style="5" customWidth="1"/>
    <col min="4" max="16384" width="9.140625" style="5"/>
  </cols>
  <sheetData>
    <row r="1" spans="1:3" ht="15" customHeight="1" x14ac:dyDescent="0.3">
      <c r="A1" s="141" t="s">
        <v>71</v>
      </c>
      <c r="B1" s="141"/>
      <c r="C1" s="141"/>
    </row>
    <row r="2" spans="1:3" ht="15" customHeight="1" x14ac:dyDescent="0.3">
      <c r="A2" s="141" t="s">
        <v>109</v>
      </c>
      <c r="B2" s="141"/>
      <c r="C2" s="141"/>
    </row>
    <row r="3" spans="1:3" ht="15" customHeight="1" x14ac:dyDescent="0.3">
      <c r="A3" s="141" t="s">
        <v>0</v>
      </c>
      <c r="B3" s="141"/>
      <c r="C3" s="141"/>
    </row>
    <row r="4" spans="1:3" x14ac:dyDescent="0.3">
      <c r="C4" s="36"/>
    </row>
    <row r="5" spans="1:3" ht="54" customHeight="1" x14ac:dyDescent="0.3">
      <c r="A5" s="142" t="s">
        <v>131</v>
      </c>
      <c r="B5" s="142"/>
      <c r="C5" s="142"/>
    </row>
    <row r="6" spans="1:3" x14ac:dyDescent="0.3">
      <c r="C6" s="5" t="s">
        <v>121</v>
      </c>
    </row>
    <row r="7" spans="1:3" x14ac:dyDescent="0.3">
      <c r="A7" s="140" t="s">
        <v>120</v>
      </c>
      <c r="B7" s="140"/>
      <c r="C7" s="140"/>
    </row>
    <row r="9" spans="1:3" x14ac:dyDescent="0.3">
      <c r="A9" s="50" t="s">
        <v>75</v>
      </c>
    </row>
    <row r="10" spans="1:3" ht="24" customHeight="1" x14ac:dyDescent="0.3">
      <c r="A10" s="18" t="s">
        <v>73</v>
      </c>
      <c r="B10" s="18" t="s">
        <v>74</v>
      </c>
    </row>
    <row r="11" spans="1:3" ht="25.5" customHeight="1" x14ac:dyDescent="0.3">
      <c r="A11" s="51">
        <v>1212</v>
      </c>
      <c r="B11" s="6" t="str">
        <f>+'5'!B13</f>
        <v xml:space="preserve"> Տարածքային զարգացում</v>
      </c>
    </row>
    <row r="12" spans="1:3" ht="6.75" customHeight="1" x14ac:dyDescent="0.3">
      <c r="A12" s="52"/>
    </row>
    <row r="13" spans="1:3" s="49" customFormat="1" ht="27" customHeight="1" x14ac:dyDescent="0.25">
      <c r="A13" s="143" t="s">
        <v>26</v>
      </c>
      <c r="B13" s="143"/>
      <c r="C13" s="143"/>
    </row>
    <row r="14" spans="1:3" ht="69.75" customHeight="1" x14ac:dyDescent="0.3">
      <c r="A14" s="18" t="s">
        <v>76</v>
      </c>
      <c r="B14" s="4" t="str">
        <f>+'5'!B17</f>
        <v xml:space="preserve"> 1212</v>
      </c>
      <c r="C14" s="109" t="s">
        <v>69</v>
      </c>
    </row>
    <row r="15" spans="1:3" ht="24" customHeight="1" x14ac:dyDescent="0.3">
      <c r="A15" s="53" t="s">
        <v>77</v>
      </c>
      <c r="B15" s="4">
        <f>+'5'!B18</f>
        <v>21002</v>
      </c>
      <c r="C15" s="54" t="s">
        <v>1</v>
      </c>
    </row>
    <row r="16" spans="1:3" ht="39.75" customHeight="1" x14ac:dyDescent="0.3">
      <c r="A16" s="53" t="s">
        <v>78</v>
      </c>
      <c r="B16" s="4" t="str">
        <f>+'5'!B19</f>
        <v>ՀՀ համայնքներում բազմաբնակարան շենքերի տեխնիկական վիճակի բարելավում</v>
      </c>
      <c r="C16" s="56"/>
    </row>
    <row r="17" spans="1:6" ht="86.25" x14ac:dyDescent="0.3">
      <c r="A17" s="53" t="s">
        <v>79</v>
      </c>
      <c r="B17" s="4" t="str">
        <f>+'5'!B20</f>
        <v>ՀՀ Շիրակի մարզի Գյումրի քաղաքի Տիգրան Մեծ N5 շենքի անբավարար տեխնիկական վիճակում գտնվող թվով 3 մուտքերի ուժեղացման-վերականգնման (ամրացման) նախագծանախահաշվային փաստաթղթերի ձեռքբերում</v>
      </c>
      <c r="C17" s="56"/>
    </row>
    <row r="18" spans="1:6" ht="34.5" customHeight="1" x14ac:dyDescent="0.3">
      <c r="A18" s="53" t="s">
        <v>80</v>
      </c>
      <c r="B18" s="4" t="str">
        <f>+'5'!B21</f>
        <v>Հանրության կողմից անմիջականորեն օգտագործվող ակտիվների հետ կապված միջոցառումներ</v>
      </c>
      <c r="C18" s="56"/>
    </row>
    <row r="19" spans="1:6" ht="39.75" customHeight="1" x14ac:dyDescent="0.3">
      <c r="A19" s="57" t="s">
        <v>81</v>
      </c>
      <c r="B19" s="4" t="s">
        <v>120</v>
      </c>
      <c r="C19" s="56"/>
    </row>
    <row r="20" spans="1:6" ht="21.75" customHeight="1" x14ac:dyDescent="0.3">
      <c r="A20" s="58"/>
      <c r="B20" s="59" t="s">
        <v>82</v>
      </c>
      <c r="C20" s="60"/>
    </row>
    <row r="21" spans="1:6" s="64" customFormat="1" ht="26.25" customHeight="1" x14ac:dyDescent="0.3">
      <c r="A21" s="138" t="s">
        <v>83</v>
      </c>
      <c r="B21" s="138"/>
      <c r="C21" s="62">
        <v>1</v>
      </c>
      <c r="D21" s="63"/>
      <c r="E21" s="63"/>
      <c r="F21" s="63"/>
    </row>
    <row r="22" spans="1:6" ht="17.25" customHeight="1" x14ac:dyDescent="0.3">
      <c r="A22" s="138" t="s">
        <v>27</v>
      </c>
      <c r="B22" s="138"/>
      <c r="C22" s="65">
        <f>SUM('5'!C25)</f>
        <v>3895.25</v>
      </c>
    </row>
    <row r="24" spans="1:6" x14ac:dyDescent="0.3">
      <c r="C24" s="5" t="s">
        <v>122</v>
      </c>
    </row>
    <row r="25" spans="1:6" x14ac:dyDescent="0.3">
      <c r="A25" s="140" t="s">
        <v>84</v>
      </c>
      <c r="B25" s="140"/>
      <c r="C25" s="140"/>
    </row>
    <row r="27" spans="1:6" x14ac:dyDescent="0.3">
      <c r="A27" s="50" t="s">
        <v>75</v>
      </c>
    </row>
    <row r="30" spans="1:6" x14ac:dyDescent="0.3">
      <c r="A30" s="18" t="s">
        <v>73</v>
      </c>
      <c r="B30" s="18" t="s">
        <v>74</v>
      </c>
    </row>
    <row r="31" spans="1:6" x14ac:dyDescent="0.3">
      <c r="A31" s="66">
        <v>1139</v>
      </c>
      <c r="B31" s="67" t="s">
        <v>8</v>
      </c>
    </row>
    <row r="32" spans="1:6" x14ac:dyDescent="0.3">
      <c r="A32" s="52"/>
    </row>
    <row r="33" spans="1:3" x14ac:dyDescent="0.3">
      <c r="A33" s="68" t="s">
        <v>85</v>
      </c>
    </row>
    <row r="34" spans="1:3" ht="78" customHeight="1" x14ac:dyDescent="0.3">
      <c r="A34" s="18" t="s">
        <v>76</v>
      </c>
      <c r="B34" s="4">
        <v>1139</v>
      </c>
      <c r="C34" s="16" t="s">
        <v>86</v>
      </c>
    </row>
    <row r="35" spans="1:3" x14ac:dyDescent="0.3">
      <c r="A35" s="53" t="s">
        <v>77</v>
      </c>
      <c r="B35" s="69">
        <v>11001</v>
      </c>
      <c r="C35" s="54" t="s">
        <v>103</v>
      </c>
    </row>
    <row r="36" spans="1:3" x14ac:dyDescent="0.3">
      <c r="A36" s="53" t="s">
        <v>78</v>
      </c>
      <c r="B36" s="67" t="s">
        <v>8</v>
      </c>
      <c r="C36" s="18"/>
    </row>
    <row r="37" spans="1:3" ht="86.25" x14ac:dyDescent="0.3">
      <c r="A37" s="53" t="s">
        <v>79</v>
      </c>
      <c r="B37" s="67" t="s">
        <v>28</v>
      </c>
      <c r="C37" s="18"/>
    </row>
    <row r="38" spans="1:3" ht="21" customHeight="1" x14ac:dyDescent="0.3">
      <c r="A38" s="53" t="s">
        <v>80</v>
      </c>
      <c r="B38" s="67" t="s">
        <v>23</v>
      </c>
      <c r="C38" s="18"/>
    </row>
    <row r="39" spans="1:3" ht="36" customHeight="1" x14ac:dyDescent="0.3">
      <c r="A39" s="57" t="s">
        <v>81</v>
      </c>
      <c r="B39" s="70" t="s">
        <v>29</v>
      </c>
      <c r="C39" s="18"/>
    </row>
    <row r="40" spans="1:3" ht="21.75" customHeight="1" x14ac:dyDescent="0.3">
      <c r="A40" s="18"/>
      <c r="B40" s="18" t="s">
        <v>82</v>
      </c>
      <c r="C40" s="18"/>
    </row>
    <row r="41" spans="1:3" x14ac:dyDescent="0.3">
      <c r="A41" s="137" t="s">
        <v>87</v>
      </c>
      <c r="B41" s="137"/>
      <c r="C41" s="71">
        <f>SUM('5'!C47)</f>
        <v>-3895.25</v>
      </c>
    </row>
  </sheetData>
  <mergeCells count="10">
    <mergeCell ref="A1:C1"/>
    <mergeCell ref="A2:C2"/>
    <mergeCell ref="A3:C3"/>
    <mergeCell ref="A41:B41"/>
    <mergeCell ref="A5:C5"/>
    <mergeCell ref="A7:C7"/>
    <mergeCell ref="A22:B22"/>
    <mergeCell ref="A13:C13"/>
    <mergeCell ref="A21:B21"/>
    <mergeCell ref="A25:C25"/>
  </mergeCells>
  <pageMargins left="0.75" right="0.75" top="1" bottom="1" header="0.5" footer="0.5"/>
  <pageSetup paperSize="9" orientation="landscape" verticalDpi="429496729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K8" sqref="K8"/>
    </sheetView>
  </sheetViews>
  <sheetFormatPr defaultRowHeight="17.25" x14ac:dyDescent="0.3"/>
  <cols>
    <col min="1" max="1" width="14" style="5" customWidth="1"/>
    <col min="2" max="2" width="35.42578125" style="5" customWidth="1"/>
    <col min="3" max="3" width="9.42578125" style="5" customWidth="1"/>
    <col min="4" max="4" width="12.42578125" style="5" customWidth="1"/>
    <col min="5" max="5" width="15" style="5" bestFit="1" customWidth="1"/>
    <col min="6" max="6" width="14" style="5" customWidth="1"/>
    <col min="7" max="7" width="35.140625" style="5" customWidth="1"/>
    <col min="8" max="16384" width="9.140625" style="5"/>
  </cols>
  <sheetData>
    <row r="1" spans="1:18" x14ac:dyDescent="0.3">
      <c r="G1" s="48" t="s">
        <v>123</v>
      </c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41.25" customHeight="1" x14ac:dyDescent="0.3">
      <c r="F2" s="144" t="s">
        <v>124</v>
      </c>
      <c r="G2" s="144"/>
    </row>
    <row r="3" spans="1:18" ht="60" customHeight="1" x14ac:dyDescent="0.3">
      <c r="A3" s="139" t="s">
        <v>104</v>
      </c>
      <c r="B3" s="139"/>
      <c r="C3" s="139"/>
      <c r="D3" s="139"/>
      <c r="E3" s="139"/>
      <c r="F3" s="139"/>
      <c r="G3" s="139"/>
    </row>
    <row r="4" spans="1:18" ht="15.75" customHeight="1" x14ac:dyDescent="0.3">
      <c r="A4" s="150"/>
      <c r="B4" s="150"/>
      <c r="C4" s="150"/>
      <c r="D4" s="150"/>
      <c r="E4" s="150"/>
      <c r="F4" s="150"/>
      <c r="G4" s="150"/>
    </row>
    <row r="5" spans="1:18" ht="34.5" customHeight="1" x14ac:dyDescent="0.3">
      <c r="A5" s="151" t="s">
        <v>89</v>
      </c>
      <c r="B5" s="151" t="s">
        <v>90</v>
      </c>
      <c r="C5" s="151" t="s">
        <v>91</v>
      </c>
      <c r="D5" s="151" t="s">
        <v>92</v>
      </c>
      <c r="E5" s="152" t="s">
        <v>93</v>
      </c>
      <c r="F5" s="129" t="s">
        <v>69</v>
      </c>
      <c r="G5" s="131"/>
    </row>
    <row r="6" spans="1:18" ht="27.75" customHeight="1" x14ac:dyDescent="0.3">
      <c r="A6" s="151"/>
      <c r="B6" s="151"/>
      <c r="C6" s="151"/>
      <c r="D6" s="151"/>
      <c r="E6" s="153"/>
      <c r="F6" s="110" t="s">
        <v>94</v>
      </c>
      <c r="G6" s="38" t="s">
        <v>95</v>
      </c>
    </row>
    <row r="7" spans="1:18" x14ac:dyDescent="0.3">
      <c r="A7" s="39">
        <v>1</v>
      </c>
      <c r="B7" s="40">
        <v>2</v>
      </c>
      <c r="C7" s="40">
        <v>3</v>
      </c>
      <c r="D7" s="40">
        <v>4</v>
      </c>
      <c r="E7" s="40">
        <v>5</v>
      </c>
      <c r="F7" s="40">
        <v>6</v>
      </c>
      <c r="G7" s="41">
        <v>7</v>
      </c>
    </row>
    <row r="8" spans="1:18" ht="36.75" customHeight="1" x14ac:dyDescent="0.3">
      <c r="A8" s="145" t="s">
        <v>120</v>
      </c>
      <c r="B8" s="145"/>
      <c r="C8" s="145"/>
      <c r="D8" s="145"/>
      <c r="E8" s="145"/>
      <c r="F8" s="145"/>
      <c r="G8" s="42">
        <f>SUM('6'!C22)</f>
        <v>3895.25</v>
      </c>
    </row>
    <row r="9" spans="1:18" ht="30" customHeight="1" x14ac:dyDescent="0.3">
      <c r="A9" s="145" t="s">
        <v>96</v>
      </c>
      <c r="B9" s="145"/>
      <c r="C9" s="145"/>
      <c r="D9" s="145"/>
      <c r="E9" s="145"/>
      <c r="F9" s="145"/>
      <c r="G9" s="42">
        <f>SUM(G8)</f>
        <v>3895.25</v>
      </c>
    </row>
    <row r="10" spans="1:18" ht="30" customHeight="1" x14ac:dyDescent="0.3">
      <c r="A10" s="146" t="s">
        <v>125</v>
      </c>
      <c r="B10" s="147"/>
      <c r="C10" s="147"/>
      <c r="D10" s="147"/>
      <c r="E10" s="147"/>
      <c r="F10" s="148"/>
      <c r="G10" s="42">
        <f t="shared" ref="G10:G11" si="0">SUM(G9)</f>
        <v>3895.25</v>
      </c>
      <c r="L10" s="5" t="s">
        <v>97</v>
      </c>
    </row>
    <row r="11" spans="1:18" ht="31.5" customHeight="1" x14ac:dyDescent="0.3">
      <c r="A11" s="149" t="s">
        <v>98</v>
      </c>
      <c r="B11" s="149"/>
      <c r="C11" s="149"/>
      <c r="D11" s="149"/>
      <c r="E11" s="149"/>
      <c r="F11" s="149"/>
      <c r="G11" s="42">
        <f t="shared" si="0"/>
        <v>3895.25</v>
      </c>
    </row>
    <row r="12" spans="1:18" ht="34.5" x14ac:dyDescent="0.3">
      <c r="A12" s="43" t="s">
        <v>99</v>
      </c>
      <c r="B12" s="44" t="s">
        <v>100</v>
      </c>
      <c r="C12" s="43" t="s">
        <v>101</v>
      </c>
      <c r="D12" s="47" t="s">
        <v>102</v>
      </c>
      <c r="E12" s="45">
        <v>3895250</v>
      </c>
      <c r="F12" s="38">
        <v>1</v>
      </c>
      <c r="G12" s="42">
        <f>SUM(G11)</f>
        <v>3895.25</v>
      </c>
    </row>
  </sheetData>
  <mergeCells count="12">
    <mergeCell ref="F2:G2"/>
    <mergeCell ref="A8:F8"/>
    <mergeCell ref="A9:F9"/>
    <mergeCell ref="A10:F10"/>
    <mergeCell ref="A11:F11"/>
    <mergeCell ref="A3:G4"/>
    <mergeCell ref="A5:A6"/>
    <mergeCell ref="B5:B6"/>
    <mergeCell ref="C5:C6"/>
    <mergeCell ref="D5:D6"/>
    <mergeCell ref="F5:G5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Mulberry 2.0</cp:keywords>
  <cp:lastModifiedBy>Ashot Pirumyan</cp:lastModifiedBy>
  <cp:lastPrinted>2019-04-01T07:55:02Z</cp:lastPrinted>
  <dcterms:created xsi:type="dcterms:W3CDTF">2021-08-13T13:12:24Z</dcterms:created>
  <dcterms:modified xsi:type="dcterms:W3CDTF">2021-10-02T10:08:53Z</dcterms:modified>
</cp:coreProperties>
</file>